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1st Set Data Request/"/>
    </mc:Choice>
  </mc:AlternateContent>
  <bookViews>
    <workbookView xWindow="720" yWindow="330" windowWidth="27555" windowHeight="12045"/>
  </bookViews>
  <sheets>
    <sheet name="2014" sheetId="9" r:id="rId1"/>
    <sheet name="2015" sheetId="10" r:id="rId2"/>
    <sheet name="2016" sheetId="11" r:id="rId3"/>
    <sheet name="2017" sheetId="12" r:id="rId4"/>
    <sheet name="2018" sheetId="13" r:id="rId5"/>
  </sheets>
  <externalReferences>
    <externalReference r:id="rId6"/>
  </externalReferences>
  <definedNames>
    <definedName name="_xlnm._FilterDatabase" localSheetId="0" hidden="1">'2014'!$A$4:$P$1095</definedName>
    <definedName name="_xlnm._FilterDatabase" localSheetId="1" hidden="1">'2015'!$A$4:$P$1252</definedName>
    <definedName name="_xlnm._FilterDatabase" localSheetId="2" hidden="1">'2016'!$A$4:$P$1489</definedName>
    <definedName name="_xlnm._FilterDatabase" localSheetId="3" hidden="1">'2017'!$A$3:$AC$190</definedName>
    <definedName name="_xlnm._FilterDatabase" localSheetId="4" hidden="1">'2018'!$A$3:$AC$190</definedName>
    <definedName name="_xlnm.Print_Area" localSheetId="3">'2017'!$A$1:$Q$620</definedName>
    <definedName name="_xlnm.Print_Area" localSheetId="4">'2018'!$A$1:$Q$707</definedName>
  </definedNames>
  <calcPr calcId="171027"/>
</workbook>
</file>

<file path=xl/calcChain.xml><?xml version="1.0" encoding="utf-8"?>
<calcChain xmlns="http://schemas.openxmlformats.org/spreadsheetml/2006/main">
  <c r="H1490" i="11" l="1"/>
  <c r="H1253" i="10"/>
  <c r="H1096" i="9"/>
  <c r="G704" i="13" l="1"/>
  <c r="H704" i="13" s="1"/>
  <c r="E704" i="13"/>
  <c r="G620" i="12"/>
  <c r="H620" i="12" s="1"/>
  <c r="E620" i="12"/>
  <c r="H1244" i="10" l="1"/>
  <c r="H1245" i="10"/>
  <c r="H1246" i="10"/>
  <c r="H1247" i="10"/>
  <c r="H1248" i="10"/>
  <c r="H1249" i="10"/>
  <c r="H1250" i="10"/>
  <c r="H1251" i="10"/>
  <c r="H1252" i="10"/>
  <c r="H1087" i="9"/>
  <c r="H1088" i="9"/>
  <c r="H1089" i="9"/>
  <c r="H1090" i="9"/>
  <c r="H1091" i="9"/>
  <c r="H1092" i="9"/>
  <c r="H1093" i="9"/>
  <c r="H1094" i="9"/>
  <c r="H1095" i="9"/>
  <c r="E1490" i="11" l="1"/>
  <c r="G1490" i="11" s="1"/>
  <c r="F1490" i="11"/>
  <c r="F1253" i="10"/>
  <c r="E1253" i="10"/>
  <c r="G1253" i="10" s="1"/>
  <c r="F1096" i="9"/>
  <c r="E1096" i="9"/>
  <c r="G1096" i="9" s="1"/>
  <c r="L1489" i="11" l="1"/>
  <c r="I1489" i="11"/>
  <c r="G1489" i="11"/>
  <c r="H1489" i="11" s="1"/>
  <c r="L1488" i="11"/>
  <c r="I1488" i="11"/>
  <c r="G1488" i="11"/>
  <c r="H1488" i="11" s="1"/>
  <c r="L1487" i="11"/>
  <c r="I1487" i="11"/>
  <c r="G1487" i="11"/>
  <c r="H1487" i="11" s="1"/>
  <c r="L1486" i="11"/>
  <c r="I1486" i="11"/>
  <c r="G1486" i="11"/>
  <c r="H1486" i="11" s="1"/>
  <c r="L1485" i="11"/>
  <c r="I1485" i="11"/>
  <c r="G1485" i="11"/>
  <c r="H1485" i="11" s="1"/>
  <c r="L1484" i="11"/>
  <c r="I1484" i="11"/>
  <c r="G1484" i="11"/>
  <c r="H1484" i="11" s="1"/>
  <c r="L1483" i="11"/>
  <c r="I1483" i="11"/>
  <c r="G1483" i="11"/>
  <c r="H1483" i="11" s="1"/>
  <c r="L1482" i="11"/>
  <c r="I1482" i="11"/>
  <c r="G1482" i="11"/>
  <c r="H1482" i="11" s="1"/>
  <c r="L1481" i="11"/>
  <c r="I1481" i="11"/>
  <c r="G1481" i="11"/>
  <c r="H1481" i="11" s="1"/>
  <c r="L1480" i="11"/>
  <c r="I1480" i="11"/>
  <c r="G1480" i="11"/>
  <c r="H1480" i="11" s="1"/>
  <c r="L1479" i="11"/>
  <c r="I1479" i="11"/>
  <c r="G1479" i="11"/>
  <c r="H1479" i="11" s="1"/>
  <c r="L1478" i="11"/>
  <c r="I1478" i="11"/>
  <c r="G1478" i="11"/>
  <c r="H1478" i="11" s="1"/>
  <c r="L1477" i="11"/>
  <c r="I1477" i="11"/>
  <c r="G1477" i="11"/>
  <c r="H1477" i="11" s="1"/>
  <c r="L1476" i="11"/>
  <c r="I1476" i="11"/>
  <c r="G1476" i="11"/>
  <c r="H1476" i="11" s="1"/>
  <c r="L1475" i="11"/>
  <c r="I1475" i="11"/>
  <c r="G1475" i="11"/>
  <c r="H1475" i="11" s="1"/>
  <c r="L1474" i="11"/>
  <c r="I1474" i="11"/>
  <c r="G1474" i="11"/>
  <c r="H1474" i="11" s="1"/>
  <c r="L1473" i="11"/>
  <c r="I1473" i="11"/>
  <c r="G1473" i="11"/>
  <c r="H1473" i="11" s="1"/>
  <c r="L1472" i="11"/>
  <c r="I1472" i="11"/>
  <c r="G1472" i="11"/>
  <c r="H1472" i="11" s="1"/>
  <c r="L1471" i="11"/>
  <c r="I1471" i="11"/>
  <c r="G1471" i="11"/>
  <c r="H1471" i="11" s="1"/>
  <c r="L1470" i="11"/>
  <c r="I1470" i="11"/>
  <c r="G1470" i="11"/>
  <c r="H1470" i="11" s="1"/>
  <c r="L1469" i="11"/>
  <c r="I1469" i="11"/>
  <c r="G1469" i="11"/>
  <c r="H1469" i="11" s="1"/>
  <c r="L1468" i="11"/>
  <c r="I1468" i="11"/>
  <c r="G1468" i="11"/>
  <c r="H1468" i="11" s="1"/>
  <c r="L1467" i="11"/>
  <c r="I1467" i="11"/>
  <c r="G1467" i="11"/>
  <c r="H1467" i="11" s="1"/>
  <c r="L1466" i="11"/>
  <c r="I1466" i="11"/>
  <c r="H1466" i="11"/>
  <c r="G1466" i="11"/>
  <c r="L1465" i="11"/>
  <c r="I1465" i="11"/>
  <c r="H1465" i="11"/>
  <c r="G1465" i="11"/>
  <c r="L1464" i="11"/>
  <c r="I1464" i="11"/>
  <c r="H1464" i="11"/>
  <c r="G1464" i="11"/>
  <c r="L1463" i="11"/>
  <c r="I1463" i="11"/>
  <c r="H1463" i="11"/>
  <c r="G1463" i="11"/>
  <c r="L1462" i="11"/>
  <c r="I1462" i="11"/>
  <c r="H1462" i="11"/>
  <c r="G1462" i="11"/>
  <c r="L1461" i="11"/>
  <c r="I1461" i="11"/>
  <c r="H1461" i="11"/>
  <c r="G1461" i="11"/>
  <c r="L1460" i="11"/>
  <c r="I1460" i="11"/>
  <c r="H1460" i="11"/>
  <c r="G1460" i="11"/>
  <c r="L1459" i="11"/>
  <c r="I1459" i="11"/>
  <c r="H1459" i="11"/>
  <c r="G1459" i="11"/>
  <c r="L1458" i="11"/>
  <c r="I1458" i="11"/>
  <c r="H1458" i="11"/>
  <c r="G1458" i="11"/>
  <c r="L1457" i="11"/>
  <c r="I1457" i="11"/>
  <c r="H1457" i="11"/>
  <c r="G1457" i="11"/>
  <c r="L1456" i="11"/>
  <c r="I1456" i="11"/>
  <c r="H1456" i="11"/>
  <c r="G1456" i="11"/>
  <c r="L1455" i="11"/>
  <c r="I1455" i="11"/>
  <c r="H1455" i="11"/>
  <c r="G1455" i="11"/>
  <c r="L1454" i="11"/>
  <c r="I1454" i="11"/>
  <c r="H1454" i="11"/>
  <c r="G1454" i="11"/>
  <c r="L1453" i="11"/>
  <c r="I1453" i="11"/>
  <c r="H1453" i="11"/>
  <c r="G1453" i="11"/>
  <c r="L1452" i="11"/>
  <c r="I1452" i="11"/>
  <c r="H1452" i="11"/>
  <c r="G1452" i="11"/>
  <c r="L1451" i="11"/>
  <c r="I1451" i="11"/>
  <c r="H1451" i="11"/>
  <c r="G1451" i="11"/>
  <c r="L1450" i="11"/>
  <c r="I1450" i="11"/>
  <c r="H1450" i="11"/>
  <c r="G1450" i="11"/>
  <c r="L1449" i="11"/>
  <c r="I1449" i="11"/>
  <c r="H1449" i="11"/>
  <c r="G1449" i="11"/>
  <c r="L1448" i="11"/>
  <c r="I1448" i="11"/>
  <c r="H1448" i="11"/>
  <c r="G1448" i="11"/>
  <c r="L1447" i="11"/>
  <c r="I1447" i="11"/>
  <c r="H1447" i="11"/>
  <c r="G1447" i="11"/>
  <c r="L1446" i="11"/>
  <c r="I1446" i="11"/>
  <c r="H1446" i="11"/>
  <c r="G1446" i="11"/>
  <c r="L1445" i="11"/>
  <c r="I1445" i="11"/>
  <c r="H1445" i="11"/>
  <c r="G1445" i="11"/>
  <c r="L1444" i="11"/>
  <c r="I1444" i="11"/>
  <c r="H1444" i="11"/>
  <c r="G1444" i="11"/>
  <c r="L1443" i="11"/>
  <c r="I1443" i="11"/>
  <c r="H1443" i="11"/>
  <c r="G1443" i="11"/>
  <c r="L1442" i="11"/>
  <c r="I1442" i="11"/>
  <c r="H1442" i="11"/>
  <c r="G1442" i="11"/>
  <c r="L1441" i="11"/>
  <c r="I1441" i="11"/>
  <c r="H1441" i="11"/>
  <c r="G1441" i="11"/>
  <c r="L1440" i="11"/>
  <c r="I1440" i="11"/>
  <c r="H1440" i="11"/>
  <c r="G1440" i="11"/>
  <c r="L1439" i="11"/>
  <c r="I1439" i="11"/>
  <c r="H1439" i="11"/>
  <c r="G1439" i="11"/>
  <c r="L1438" i="11"/>
  <c r="I1438" i="11"/>
  <c r="H1438" i="11"/>
  <c r="G1438" i="11"/>
  <c r="L1437" i="11"/>
  <c r="I1437" i="11"/>
  <c r="H1437" i="11"/>
  <c r="G1437" i="11"/>
  <c r="L1436" i="11"/>
  <c r="I1436" i="11"/>
  <c r="H1436" i="11"/>
  <c r="G1436" i="11"/>
  <c r="L1435" i="11"/>
  <c r="I1435" i="11"/>
  <c r="H1435" i="11"/>
  <c r="G1435" i="11"/>
  <c r="L1434" i="11"/>
  <c r="I1434" i="11"/>
  <c r="H1434" i="11"/>
  <c r="G1434" i="11"/>
  <c r="L1433" i="11"/>
  <c r="I1433" i="11"/>
  <c r="H1433" i="11"/>
  <c r="G1433" i="11"/>
  <c r="L1432" i="11"/>
  <c r="I1432" i="11"/>
  <c r="H1432" i="11"/>
  <c r="G1432" i="11"/>
  <c r="L1431" i="11"/>
  <c r="I1431" i="11"/>
  <c r="H1431" i="11"/>
  <c r="G1431" i="11"/>
  <c r="L1430" i="11"/>
  <c r="I1430" i="11"/>
  <c r="H1430" i="11"/>
  <c r="G1430" i="11"/>
  <c r="L1429" i="11"/>
  <c r="I1429" i="11"/>
  <c r="H1429" i="11"/>
  <c r="G1429" i="11"/>
  <c r="L1428" i="11"/>
  <c r="I1428" i="11"/>
  <c r="H1428" i="11"/>
  <c r="G1428" i="11"/>
  <c r="L1427" i="11"/>
  <c r="I1427" i="11"/>
  <c r="H1427" i="11"/>
  <c r="G1427" i="11"/>
  <c r="L1426" i="11"/>
  <c r="I1426" i="11"/>
  <c r="H1426" i="11"/>
  <c r="G1426" i="11"/>
  <c r="L1425" i="11"/>
  <c r="I1425" i="11"/>
  <c r="H1425" i="11"/>
  <c r="G1425" i="11"/>
  <c r="L1424" i="11"/>
  <c r="I1424" i="11"/>
  <c r="H1424" i="11"/>
  <c r="G1424" i="11"/>
  <c r="L1423" i="11"/>
  <c r="I1423" i="11"/>
  <c r="H1423" i="11"/>
  <c r="G1423" i="11"/>
  <c r="L1422" i="11"/>
  <c r="I1422" i="11"/>
  <c r="H1422" i="11"/>
  <c r="G1422" i="11"/>
  <c r="L1421" i="11"/>
  <c r="I1421" i="11"/>
  <c r="H1421" i="11"/>
  <c r="G1421" i="11"/>
  <c r="L1420" i="11"/>
  <c r="I1420" i="11"/>
  <c r="H1420" i="11"/>
  <c r="G1420" i="11"/>
  <c r="L1419" i="11"/>
  <c r="I1419" i="11"/>
  <c r="H1419" i="11"/>
  <c r="G1419" i="11"/>
  <c r="L1418" i="11"/>
  <c r="I1418" i="11"/>
  <c r="H1418" i="11"/>
  <c r="G1418" i="11"/>
  <c r="L1417" i="11"/>
  <c r="I1417" i="11"/>
  <c r="H1417" i="11"/>
  <c r="G1417" i="11"/>
  <c r="L1416" i="11"/>
  <c r="I1416" i="11"/>
  <c r="H1416" i="11"/>
  <c r="G1416" i="11"/>
  <c r="L1415" i="11"/>
  <c r="I1415" i="11"/>
  <c r="H1415" i="11"/>
  <c r="G1415" i="11"/>
  <c r="L1414" i="11"/>
  <c r="I1414" i="11"/>
  <c r="H1414" i="11"/>
  <c r="G1414" i="11"/>
  <c r="L1413" i="11"/>
  <c r="I1413" i="11"/>
  <c r="H1413" i="11"/>
  <c r="G1413" i="11"/>
  <c r="L1412" i="11"/>
  <c r="I1412" i="11"/>
  <c r="H1412" i="11"/>
  <c r="G1412" i="11"/>
  <c r="L1411" i="11"/>
  <c r="I1411" i="11"/>
  <c r="H1411" i="11"/>
  <c r="G1411" i="11"/>
  <c r="L1410" i="11"/>
  <c r="I1410" i="11"/>
  <c r="H1410" i="11"/>
  <c r="G1410" i="11"/>
  <c r="L1409" i="11"/>
  <c r="I1409" i="11"/>
  <c r="H1409" i="11"/>
  <c r="G1409" i="11"/>
  <c r="L1408" i="11"/>
  <c r="I1408" i="11"/>
  <c r="H1408" i="11"/>
  <c r="G1408" i="11"/>
  <c r="L1407" i="11"/>
  <c r="I1407" i="11"/>
  <c r="H1407" i="11"/>
  <c r="G1407" i="11"/>
  <c r="L1406" i="11"/>
  <c r="I1406" i="11"/>
  <c r="H1406" i="11"/>
  <c r="G1406" i="11"/>
  <c r="L1405" i="11"/>
  <c r="I1405" i="11"/>
  <c r="H1405" i="11"/>
  <c r="G1405" i="11"/>
  <c r="L1404" i="11"/>
  <c r="I1404" i="11"/>
  <c r="H1404" i="11"/>
  <c r="G1404" i="11"/>
  <c r="L1403" i="11"/>
  <c r="I1403" i="11"/>
  <c r="H1403" i="11"/>
  <c r="G1403" i="11"/>
  <c r="L1402" i="11"/>
  <c r="I1402" i="11"/>
  <c r="H1402" i="11"/>
  <c r="G1402" i="11"/>
  <c r="L1401" i="11"/>
  <c r="I1401" i="11"/>
  <c r="H1401" i="11"/>
  <c r="G1401" i="11"/>
  <c r="L1400" i="11"/>
  <c r="I1400" i="11"/>
  <c r="H1400" i="11"/>
  <c r="G1400" i="11"/>
  <c r="L1399" i="11"/>
  <c r="I1399" i="11"/>
  <c r="H1399" i="11"/>
  <c r="G1399" i="11"/>
  <c r="L1398" i="11"/>
  <c r="I1398" i="11"/>
  <c r="H1398" i="11"/>
  <c r="G1398" i="11"/>
  <c r="L1397" i="11"/>
  <c r="I1397" i="11"/>
  <c r="H1397" i="11"/>
  <c r="G1397" i="11"/>
  <c r="L1396" i="11"/>
  <c r="I1396" i="11"/>
  <c r="H1396" i="11"/>
  <c r="G1396" i="11"/>
  <c r="L1395" i="11"/>
  <c r="I1395" i="11"/>
  <c r="H1395" i="11"/>
  <c r="G1395" i="11"/>
  <c r="L1394" i="11"/>
  <c r="I1394" i="11"/>
  <c r="H1394" i="11"/>
  <c r="G1394" i="11"/>
  <c r="L1393" i="11"/>
  <c r="I1393" i="11"/>
  <c r="H1393" i="11"/>
  <c r="G1393" i="11"/>
  <c r="L1392" i="11"/>
  <c r="I1392" i="11"/>
  <c r="H1392" i="11"/>
  <c r="G1392" i="11"/>
  <c r="L1391" i="11"/>
  <c r="I1391" i="11"/>
  <c r="H1391" i="11"/>
  <c r="G1391" i="11"/>
  <c r="L1390" i="11"/>
  <c r="I1390" i="11"/>
  <c r="H1390" i="11"/>
  <c r="G1390" i="11"/>
  <c r="L1389" i="11"/>
  <c r="I1389" i="11"/>
  <c r="H1389" i="11"/>
  <c r="G1389" i="11"/>
  <c r="L1388" i="11"/>
  <c r="I1388" i="11"/>
  <c r="H1388" i="11"/>
  <c r="G1388" i="11"/>
  <c r="L1387" i="11"/>
  <c r="I1387" i="11"/>
  <c r="H1387" i="11"/>
  <c r="G1387" i="11"/>
  <c r="L1386" i="11"/>
  <c r="I1386" i="11"/>
  <c r="H1386" i="11"/>
  <c r="G1386" i="11"/>
  <c r="L1385" i="11"/>
  <c r="I1385" i="11"/>
  <c r="H1385" i="11"/>
  <c r="G1385" i="11"/>
  <c r="L1384" i="11"/>
  <c r="I1384" i="11"/>
  <c r="H1384" i="11"/>
  <c r="G1384" i="11"/>
  <c r="L1383" i="11"/>
  <c r="I1383" i="11"/>
  <c r="H1383" i="11"/>
  <c r="G1383" i="11"/>
  <c r="L1382" i="11"/>
  <c r="I1382" i="11"/>
  <c r="H1382" i="11"/>
  <c r="G1382" i="11"/>
  <c r="L1381" i="11"/>
  <c r="I1381" i="11"/>
  <c r="H1381" i="11"/>
  <c r="G1381" i="11"/>
  <c r="L1380" i="11"/>
  <c r="I1380" i="11"/>
  <c r="H1380" i="11"/>
  <c r="G1380" i="11"/>
  <c r="L1379" i="11"/>
  <c r="I1379" i="11"/>
  <c r="H1379" i="11"/>
  <c r="G1379" i="11"/>
  <c r="L1378" i="11"/>
  <c r="I1378" i="11"/>
  <c r="H1378" i="11"/>
  <c r="G1378" i="11"/>
  <c r="L1377" i="11"/>
  <c r="I1377" i="11"/>
  <c r="H1377" i="11"/>
  <c r="G1377" i="11"/>
  <c r="L1376" i="11"/>
  <c r="I1376" i="11"/>
  <c r="H1376" i="11"/>
  <c r="G1376" i="11"/>
  <c r="L1375" i="11"/>
  <c r="I1375" i="11"/>
  <c r="H1375" i="11"/>
  <c r="G1375" i="11"/>
  <c r="L1374" i="11"/>
  <c r="I1374" i="11"/>
  <c r="H1374" i="11"/>
  <c r="G1374" i="11"/>
  <c r="L1373" i="11"/>
  <c r="I1373" i="11"/>
  <c r="H1373" i="11"/>
  <c r="G1373" i="11"/>
  <c r="L1372" i="11"/>
  <c r="I1372" i="11"/>
  <c r="H1372" i="11"/>
  <c r="G1372" i="11"/>
  <c r="L1371" i="11"/>
  <c r="I1371" i="11"/>
  <c r="H1371" i="11"/>
  <c r="G1371" i="11"/>
  <c r="L1370" i="11"/>
  <c r="I1370" i="11"/>
  <c r="H1370" i="11"/>
  <c r="G1370" i="11"/>
  <c r="L1369" i="11"/>
  <c r="I1369" i="11"/>
  <c r="H1369" i="11"/>
  <c r="G1369" i="11"/>
  <c r="L1368" i="11"/>
  <c r="I1368" i="11"/>
  <c r="H1368" i="11"/>
  <c r="G1368" i="11"/>
  <c r="L1367" i="11"/>
  <c r="I1367" i="11"/>
  <c r="H1367" i="11"/>
  <c r="G1367" i="11"/>
  <c r="L1366" i="11"/>
  <c r="I1366" i="11"/>
  <c r="H1366" i="11"/>
  <c r="G1366" i="11"/>
  <c r="L1365" i="11"/>
  <c r="I1365" i="11"/>
  <c r="H1365" i="11"/>
  <c r="G1365" i="11"/>
  <c r="L1364" i="11"/>
  <c r="I1364" i="11"/>
  <c r="H1364" i="11"/>
  <c r="G1364" i="11"/>
  <c r="L1363" i="11"/>
  <c r="I1363" i="11"/>
  <c r="H1363" i="11"/>
  <c r="G1363" i="11"/>
  <c r="L1362" i="11"/>
  <c r="I1362" i="11"/>
  <c r="H1362" i="11"/>
  <c r="G1362" i="11"/>
  <c r="L1361" i="11"/>
  <c r="I1361" i="11"/>
  <c r="H1361" i="11"/>
  <c r="G1361" i="11"/>
  <c r="L1360" i="11"/>
  <c r="I1360" i="11"/>
  <c r="H1360" i="11"/>
  <c r="G1360" i="11"/>
  <c r="L1359" i="11"/>
  <c r="I1359" i="11"/>
  <c r="H1359" i="11"/>
  <c r="G1359" i="11"/>
  <c r="L1358" i="11"/>
  <c r="I1358" i="11"/>
  <c r="H1358" i="11"/>
  <c r="G1358" i="11"/>
  <c r="L1357" i="11"/>
  <c r="I1357" i="11"/>
  <c r="H1357" i="11"/>
  <c r="G1357" i="11"/>
  <c r="L1356" i="11"/>
  <c r="I1356" i="11"/>
  <c r="H1356" i="11"/>
  <c r="G1356" i="11"/>
  <c r="L1355" i="11"/>
  <c r="I1355" i="11"/>
  <c r="H1355" i="11"/>
  <c r="G1355" i="11"/>
  <c r="L1354" i="11"/>
  <c r="I1354" i="11"/>
  <c r="H1354" i="11"/>
  <c r="G1354" i="11"/>
  <c r="L1353" i="11"/>
  <c r="I1353" i="11"/>
  <c r="H1353" i="11"/>
  <c r="G1353" i="11"/>
  <c r="L1352" i="11"/>
  <c r="I1352" i="11"/>
  <c r="H1352" i="11"/>
  <c r="G1352" i="11"/>
  <c r="L1351" i="11"/>
  <c r="I1351" i="11"/>
  <c r="H1351" i="11"/>
  <c r="G1351" i="11"/>
  <c r="L1350" i="11"/>
  <c r="I1350" i="11"/>
  <c r="H1350" i="11"/>
  <c r="G1350" i="11"/>
  <c r="L1349" i="11"/>
  <c r="I1349" i="11"/>
  <c r="H1349" i="11"/>
  <c r="G1349" i="11"/>
  <c r="L1348" i="11"/>
  <c r="I1348" i="11"/>
  <c r="H1348" i="11"/>
  <c r="G1348" i="11"/>
  <c r="L1347" i="11"/>
  <c r="I1347" i="11"/>
  <c r="H1347" i="11"/>
  <c r="G1347" i="11"/>
  <c r="L1346" i="11"/>
  <c r="I1346" i="11"/>
  <c r="H1346" i="11"/>
  <c r="G1346" i="11"/>
  <c r="L1345" i="11"/>
  <c r="I1345" i="11"/>
  <c r="H1345" i="11"/>
  <c r="G1345" i="11"/>
  <c r="L1344" i="11"/>
  <c r="I1344" i="11"/>
  <c r="H1344" i="11"/>
  <c r="G1344" i="11"/>
  <c r="L1343" i="11"/>
  <c r="I1343" i="11"/>
  <c r="H1343" i="11"/>
  <c r="G1343" i="11"/>
  <c r="L1342" i="11"/>
  <c r="I1342" i="11"/>
  <c r="H1342" i="11"/>
  <c r="G1342" i="11"/>
  <c r="L1341" i="11"/>
  <c r="I1341" i="11"/>
  <c r="H1341" i="11"/>
  <c r="G1341" i="11"/>
  <c r="L1340" i="11"/>
  <c r="I1340" i="11"/>
  <c r="H1340" i="11"/>
  <c r="G1340" i="11"/>
  <c r="L1339" i="11"/>
  <c r="I1339" i="11"/>
  <c r="H1339" i="11"/>
  <c r="G1339" i="11"/>
  <c r="L1338" i="11"/>
  <c r="I1338" i="11"/>
  <c r="H1338" i="11"/>
  <c r="G1338" i="11"/>
  <c r="L1337" i="11"/>
  <c r="I1337" i="11"/>
  <c r="H1337" i="11"/>
  <c r="G1337" i="11"/>
  <c r="L1336" i="11"/>
  <c r="I1336" i="11"/>
  <c r="H1336" i="11"/>
  <c r="G1336" i="11"/>
  <c r="L1335" i="11"/>
  <c r="I1335" i="11"/>
  <c r="H1335" i="11"/>
  <c r="G1335" i="11"/>
  <c r="L1334" i="11"/>
  <c r="I1334" i="11"/>
  <c r="H1334" i="11"/>
  <c r="G1334" i="11"/>
  <c r="L1333" i="11"/>
  <c r="I1333" i="11"/>
  <c r="H1333" i="11"/>
  <c r="G1333" i="11"/>
  <c r="L1332" i="11"/>
  <c r="I1332" i="11"/>
  <c r="H1332" i="11"/>
  <c r="G1332" i="11"/>
  <c r="L1331" i="11"/>
  <c r="I1331" i="11"/>
  <c r="H1331" i="11"/>
  <c r="G1331" i="11"/>
  <c r="L1330" i="11"/>
  <c r="I1330" i="11"/>
  <c r="H1330" i="11"/>
  <c r="G1330" i="11"/>
  <c r="L1329" i="11"/>
  <c r="I1329" i="11"/>
  <c r="H1329" i="11"/>
  <c r="G1329" i="11"/>
  <c r="L1328" i="11"/>
  <c r="I1328" i="11"/>
  <c r="H1328" i="11"/>
  <c r="G1328" i="11"/>
  <c r="L1327" i="11"/>
  <c r="I1327" i="11"/>
  <c r="H1327" i="11"/>
  <c r="G1327" i="11"/>
  <c r="L1326" i="11"/>
  <c r="I1326" i="11"/>
  <c r="H1326" i="11"/>
  <c r="G1326" i="11"/>
  <c r="L1325" i="11"/>
  <c r="I1325" i="11"/>
  <c r="H1325" i="11"/>
  <c r="G1325" i="11"/>
  <c r="L1324" i="11"/>
  <c r="I1324" i="11"/>
  <c r="H1324" i="11"/>
  <c r="G1324" i="11"/>
  <c r="L1323" i="11"/>
  <c r="I1323" i="11"/>
  <c r="H1323" i="11"/>
  <c r="G1323" i="11"/>
  <c r="L1322" i="11"/>
  <c r="I1322" i="11"/>
  <c r="H1322" i="11"/>
  <c r="G1322" i="11"/>
  <c r="L1321" i="11"/>
  <c r="I1321" i="11"/>
  <c r="H1321" i="11"/>
  <c r="G1321" i="11"/>
  <c r="L1320" i="11"/>
  <c r="I1320" i="11"/>
  <c r="H1320" i="11"/>
  <c r="G1320" i="11"/>
  <c r="L1319" i="11"/>
  <c r="I1319" i="11"/>
  <c r="H1319" i="11"/>
  <c r="G1319" i="11"/>
  <c r="L1318" i="11"/>
  <c r="I1318" i="11"/>
  <c r="H1318" i="11"/>
  <c r="G1318" i="11"/>
  <c r="L1317" i="11"/>
  <c r="I1317" i="11"/>
  <c r="H1317" i="11"/>
  <c r="G1317" i="11"/>
  <c r="L1316" i="11"/>
  <c r="I1316" i="11"/>
  <c r="H1316" i="11"/>
  <c r="G1316" i="11"/>
  <c r="L1315" i="11"/>
  <c r="I1315" i="11"/>
  <c r="H1315" i="11"/>
  <c r="G1315" i="11"/>
  <c r="L1314" i="11"/>
  <c r="I1314" i="11"/>
  <c r="H1314" i="11"/>
  <c r="G1314" i="11"/>
  <c r="L1313" i="11"/>
  <c r="I1313" i="11"/>
  <c r="H1313" i="11"/>
  <c r="G1313" i="11"/>
  <c r="L1312" i="11"/>
  <c r="I1312" i="11"/>
  <c r="H1312" i="11"/>
  <c r="G1312" i="11"/>
  <c r="L1311" i="11"/>
  <c r="I1311" i="11"/>
  <c r="H1311" i="11"/>
  <c r="G1311" i="11"/>
  <c r="L1310" i="11"/>
  <c r="I1310" i="11"/>
  <c r="H1310" i="11"/>
  <c r="G1310" i="11"/>
  <c r="L1309" i="11"/>
  <c r="I1309" i="11"/>
  <c r="H1309" i="11"/>
  <c r="G1309" i="11"/>
  <c r="L1308" i="11"/>
  <c r="I1308" i="11"/>
  <c r="H1308" i="11"/>
  <c r="G1308" i="11"/>
  <c r="L1307" i="11"/>
  <c r="I1307" i="11"/>
  <c r="H1307" i="11"/>
  <c r="G1307" i="11"/>
  <c r="L1306" i="11"/>
  <c r="I1306" i="11"/>
  <c r="H1306" i="11"/>
  <c r="G1306" i="11"/>
  <c r="L1305" i="11"/>
  <c r="I1305" i="11"/>
  <c r="H1305" i="11"/>
  <c r="G1305" i="11"/>
  <c r="L1304" i="11"/>
  <c r="I1304" i="11"/>
  <c r="H1304" i="11"/>
  <c r="G1304" i="11"/>
  <c r="L1303" i="11"/>
  <c r="I1303" i="11"/>
  <c r="H1303" i="11"/>
  <c r="G1303" i="11"/>
  <c r="L1302" i="11"/>
  <c r="I1302" i="11"/>
  <c r="H1302" i="11"/>
  <c r="G1302" i="11"/>
  <c r="L1301" i="11"/>
  <c r="I1301" i="11"/>
  <c r="H1301" i="11"/>
  <c r="G1301" i="11"/>
  <c r="L1300" i="11"/>
  <c r="I1300" i="11"/>
  <c r="H1300" i="11"/>
  <c r="G1300" i="11"/>
  <c r="L1299" i="11"/>
  <c r="I1299" i="11"/>
  <c r="H1299" i="11"/>
  <c r="G1299" i="11"/>
  <c r="L1298" i="11"/>
  <c r="I1298" i="11"/>
  <c r="H1298" i="11"/>
  <c r="G1298" i="11"/>
  <c r="L1297" i="11"/>
  <c r="I1297" i="11"/>
  <c r="H1297" i="11"/>
  <c r="G1297" i="11"/>
  <c r="L1296" i="11"/>
  <c r="I1296" i="11"/>
  <c r="H1296" i="11"/>
  <c r="G1296" i="11"/>
  <c r="L1295" i="11"/>
  <c r="I1295" i="11"/>
  <c r="H1295" i="11"/>
  <c r="G1295" i="11"/>
  <c r="L1294" i="11"/>
  <c r="I1294" i="11"/>
  <c r="H1294" i="11"/>
  <c r="G1294" i="11"/>
  <c r="L1293" i="11"/>
  <c r="I1293" i="11"/>
  <c r="H1293" i="11"/>
  <c r="G1293" i="11"/>
  <c r="L1292" i="11"/>
  <c r="I1292" i="11"/>
  <c r="H1292" i="11"/>
  <c r="G1292" i="11"/>
  <c r="L1291" i="11"/>
  <c r="I1291" i="11"/>
  <c r="H1291" i="11"/>
  <c r="G1291" i="11"/>
  <c r="L1290" i="11"/>
  <c r="I1290" i="11"/>
  <c r="H1290" i="11"/>
  <c r="G1290" i="11"/>
  <c r="L1289" i="11"/>
  <c r="I1289" i="11"/>
  <c r="H1289" i="11"/>
  <c r="G1289" i="11"/>
  <c r="L1288" i="11"/>
  <c r="I1288" i="11"/>
  <c r="H1288" i="11"/>
  <c r="G1288" i="11"/>
  <c r="L1287" i="11"/>
  <c r="I1287" i="11"/>
  <c r="H1287" i="11"/>
  <c r="G1287" i="11"/>
  <c r="L1286" i="11"/>
  <c r="I1286" i="11"/>
  <c r="H1286" i="11"/>
  <c r="G1286" i="11"/>
  <c r="L1285" i="11"/>
  <c r="I1285" i="11"/>
  <c r="H1285" i="11"/>
  <c r="G1285" i="11"/>
  <c r="L1284" i="11"/>
  <c r="I1284" i="11"/>
  <c r="H1284" i="11"/>
  <c r="G1284" i="11"/>
  <c r="L1283" i="11"/>
  <c r="I1283" i="11"/>
  <c r="H1283" i="11"/>
  <c r="G1283" i="11"/>
  <c r="L1282" i="11"/>
  <c r="I1282" i="11"/>
  <c r="H1282" i="11"/>
  <c r="G1282" i="11"/>
  <c r="L1281" i="11"/>
  <c r="I1281" i="11"/>
  <c r="H1281" i="11"/>
  <c r="G1281" i="11"/>
  <c r="L1280" i="11"/>
  <c r="I1280" i="11"/>
  <c r="H1280" i="11"/>
  <c r="G1280" i="11"/>
  <c r="L1279" i="11"/>
  <c r="I1279" i="11"/>
  <c r="H1279" i="11"/>
  <c r="G1279" i="11"/>
  <c r="L1278" i="11"/>
  <c r="I1278" i="11"/>
  <c r="H1278" i="11"/>
  <c r="G1278" i="11"/>
  <c r="L1277" i="11"/>
  <c r="I1277" i="11"/>
  <c r="H1277" i="11"/>
  <c r="G1277" i="11"/>
  <c r="L1276" i="11"/>
  <c r="I1276" i="11"/>
  <c r="H1276" i="11"/>
  <c r="G1276" i="11"/>
  <c r="L1275" i="11"/>
  <c r="I1275" i="11"/>
  <c r="H1275" i="11"/>
  <c r="G1275" i="11"/>
  <c r="L1274" i="11"/>
  <c r="I1274" i="11"/>
  <c r="H1274" i="11"/>
  <c r="G1274" i="11"/>
  <c r="L1273" i="11"/>
  <c r="I1273" i="11"/>
  <c r="H1273" i="11"/>
  <c r="G1273" i="11"/>
  <c r="L1272" i="11"/>
  <c r="I1272" i="11"/>
  <c r="H1272" i="11"/>
  <c r="G1272" i="11"/>
  <c r="L1271" i="11"/>
  <c r="I1271" i="11"/>
  <c r="H1271" i="11"/>
  <c r="G1271" i="11"/>
  <c r="L1270" i="11"/>
  <c r="I1270" i="11"/>
  <c r="H1270" i="11"/>
  <c r="G1270" i="11"/>
  <c r="L1269" i="11"/>
  <c r="I1269" i="11"/>
  <c r="H1269" i="11"/>
  <c r="G1269" i="11"/>
  <c r="L1268" i="11"/>
  <c r="I1268" i="11"/>
  <c r="H1268" i="11"/>
  <c r="G1268" i="11"/>
  <c r="L1267" i="11"/>
  <c r="I1267" i="11"/>
  <c r="H1267" i="11"/>
  <c r="G1267" i="11"/>
  <c r="L1266" i="11"/>
  <c r="I1266" i="11"/>
  <c r="H1266" i="11"/>
  <c r="G1266" i="11"/>
  <c r="L1265" i="11"/>
  <c r="I1265" i="11"/>
  <c r="H1265" i="11"/>
  <c r="G1265" i="11"/>
  <c r="L1264" i="11"/>
  <c r="I1264" i="11"/>
  <c r="H1264" i="11"/>
  <c r="G1264" i="11"/>
  <c r="L1263" i="11"/>
  <c r="I1263" i="11"/>
  <c r="H1263" i="11"/>
  <c r="G1263" i="11"/>
  <c r="L1262" i="11"/>
  <c r="I1262" i="11"/>
  <c r="H1262" i="11"/>
  <c r="G1262" i="11"/>
  <c r="L1261" i="11"/>
  <c r="I1261" i="11"/>
  <c r="H1261" i="11"/>
  <c r="G1261" i="11"/>
  <c r="L1260" i="11"/>
  <c r="I1260" i="11"/>
  <c r="H1260" i="11"/>
  <c r="G1260" i="11"/>
  <c r="L1259" i="11"/>
  <c r="I1259" i="11"/>
  <c r="H1259" i="11"/>
  <c r="G1259" i="11"/>
  <c r="L1258" i="11"/>
  <c r="I1258" i="11"/>
  <c r="H1258" i="11"/>
  <c r="G1258" i="11"/>
  <c r="L1257" i="11"/>
  <c r="I1257" i="11"/>
  <c r="H1257" i="11"/>
  <c r="G1257" i="11"/>
  <c r="L1256" i="11"/>
  <c r="I1256" i="11"/>
  <c r="H1256" i="11"/>
  <c r="G1256" i="11"/>
  <c r="L1255" i="11"/>
  <c r="I1255" i="11"/>
  <c r="H1255" i="11"/>
  <c r="G1255" i="11"/>
  <c r="L1254" i="11"/>
  <c r="I1254" i="11"/>
  <c r="H1254" i="11"/>
  <c r="G1254" i="11"/>
  <c r="L1253" i="11"/>
  <c r="I1253" i="11"/>
  <c r="H1253" i="11"/>
  <c r="G1253" i="11"/>
  <c r="L1252" i="11"/>
  <c r="I1252" i="11"/>
  <c r="H1252" i="11"/>
  <c r="G1252" i="11"/>
  <c r="L1251" i="11"/>
  <c r="I1251" i="11"/>
  <c r="H1251" i="11"/>
  <c r="G1251" i="11"/>
  <c r="L1250" i="11"/>
  <c r="I1250" i="11"/>
  <c r="H1250" i="11"/>
  <c r="G1250" i="11"/>
  <c r="L1249" i="11"/>
  <c r="I1249" i="11"/>
  <c r="H1249" i="11"/>
  <c r="G1249" i="11"/>
  <c r="L1248" i="11"/>
  <c r="I1248" i="11"/>
  <c r="H1248" i="11"/>
  <c r="G1248" i="11"/>
  <c r="L1247" i="11"/>
  <c r="I1247" i="11"/>
  <c r="H1247" i="11"/>
  <c r="G1247" i="11"/>
  <c r="L1246" i="11"/>
  <c r="I1246" i="11"/>
  <c r="H1246" i="11"/>
  <c r="G1246" i="11"/>
  <c r="L1245" i="11"/>
  <c r="I1245" i="11"/>
  <c r="H1245" i="11"/>
  <c r="G1245" i="11"/>
  <c r="L1244" i="11"/>
  <c r="I1244" i="11"/>
  <c r="H1244" i="11"/>
  <c r="G1244" i="11"/>
  <c r="L1243" i="11"/>
  <c r="I1243" i="11"/>
  <c r="H1243" i="11"/>
  <c r="G1243" i="11"/>
  <c r="L1242" i="11"/>
  <c r="I1242" i="11"/>
  <c r="H1242" i="11"/>
  <c r="G1242" i="11"/>
  <c r="L1241" i="11"/>
  <c r="I1241" i="11"/>
  <c r="H1241" i="11"/>
  <c r="G1241" i="11"/>
  <c r="L1240" i="11"/>
  <c r="I1240" i="11"/>
  <c r="H1240" i="11"/>
  <c r="G1240" i="11"/>
  <c r="L1239" i="11"/>
  <c r="I1239" i="11"/>
  <c r="H1239" i="11"/>
  <c r="G1239" i="11"/>
  <c r="L1238" i="11"/>
  <c r="I1238" i="11"/>
  <c r="H1238" i="11"/>
  <c r="G1238" i="11"/>
  <c r="L1237" i="11"/>
  <c r="I1237" i="11"/>
  <c r="H1237" i="11"/>
  <c r="G1237" i="11"/>
  <c r="L1236" i="11"/>
  <c r="I1236" i="11"/>
  <c r="H1236" i="11"/>
  <c r="G1236" i="11"/>
  <c r="L1235" i="11"/>
  <c r="I1235" i="11"/>
  <c r="H1235" i="11"/>
  <c r="G1235" i="11"/>
  <c r="L1234" i="11"/>
  <c r="I1234" i="11"/>
  <c r="H1234" i="11"/>
  <c r="G1234" i="11"/>
  <c r="L1233" i="11"/>
  <c r="I1233" i="11"/>
  <c r="H1233" i="11"/>
  <c r="G1233" i="11"/>
  <c r="L1232" i="11"/>
  <c r="I1232" i="11"/>
  <c r="H1232" i="11"/>
  <c r="G1232" i="11"/>
  <c r="L1231" i="11"/>
  <c r="I1231" i="11"/>
  <c r="H1231" i="11"/>
  <c r="G1231" i="11"/>
  <c r="L1230" i="11"/>
  <c r="I1230" i="11"/>
  <c r="H1230" i="11"/>
  <c r="G1230" i="11"/>
  <c r="L1229" i="11"/>
  <c r="I1229" i="11"/>
  <c r="H1229" i="11"/>
  <c r="G1229" i="11"/>
  <c r="L1228" i="11"/>
  <c r="I1228" i="11"/>
  <c r="H1228" i="11"/>
  <c r="G1228" i="11"/>
  <c r="L1227" i="11"/>
  <c r="I1227" i="11"/>
  <c r="H1227" i="11"/>
  <c r="G1227" i="11"/>
  <c r="L1226" i="11"/>
  <c r="I1226" i="11"/>
  <c r="H1226" i="11"/>
  <c r="G1226" i="11"/>
  <c r="L1225" i="11"/>
  <c r="I1225" i="11"/>
  <c r="H1225" i="11"/>
  <c r="G1225" i="11"/>
  <c r="L1224" i="11"/>
  <c r="I1224" i="11"/>
  <c r="H1224" i="11"/>
  <c r="G1224" i="11"/>
  <c r="L1223" i="11"/>
  <c r="I1223" i="11"/>
  <c r="H1223" i="11"/>
  <c r="G1223" i="11"/>
  <c r="L1222" i="11"/>
  <c r="I1222" i="11"/>
  <c r="H1222" i="11"/>
  <c r="G1222" i="11"/>
  <c r="L1221" i="11"/>
  <c r="I1221" i="11"/>
  <c r="H1221" i="11"/>
  <c r="G1221" i="11"/>
  <c r="L1220" i="11"/>
  <c r="I1220" i="11"/>
  <c r="H1220" i="11"/>
  <c r="G1220" i="11"/>
  <c r="L1219" i="11"/>
  <c r="I1219" i="11"/>
  <c r="H1219" i="11"/>
  <c r="G1219" i="11"/>
  <c r="L1218" i="11"/>
  <c r="I1218" i="11"/>
  <c r="H1218" i="11"/>
  <c r="G1218" i="11"/>
  <c r="L1217" i="11"/>
  <c r="I1217" i="11"/>
  <c r="H1217" i="11"/>
  <c r="G1217" i="11"/>
  <c r="L1216" i="11"/>
  <c r="I1216" i="11"/>
  <c r="H1216" i="11"/>
  <c r="G1216" i="11"/>
  <c r="L1215" i="11"/>
  <c r="I1215" i="11"/>
  <c r="H1215" i="11"/>
  <c r="G1215" i="11"/>
  <c r="L1214" i="11"/>
  <c r="I1214" i="11"/>
  <c r="H1214" i="11"/>
  <c r="G1214" i="11"/>
  <c r="L1213" i="11"/>
  <c r="I1213" i="11"/>
  <c r="H1213" i="11"/>
  <c r="G1213" i="11"/>
  <c r="L1212" i="11"/>
  <c r="I1212" i="11"/>
  <c r="H1212" i="11"/>
  <c r="G1212" i="11"/>
  <c r="L1211" i="11"/>
  <c r="I1211" i="11"/>
  <c r="H1211" i="11"/>
  <c r="G1211" i="11"/>
  <c r="L1210" i="11"/>
  <c r="I1210" i="11"/>
  <c r="H1210" i="11"/>
  <c r="G1210" i="11"/>
  <c r="L1209" i="11"/>
  <c r="I1209" i="11"/>
  <c r="H1209" i="11"/>
  <c r="G1209" i="11"/>
  <c r="L1208" i="11"/>
  <c r="I1208" i="11"/>
  <c r="H1208" i="11"/>
  <c r="G1208" i="11"/>
  <c r="L1207" i="11"/>
  <c r="I1207" i="11"/>
  <c r="H1207" i="11"/>
  <c r="G1207" i="11"/>
  <c r="L1206" i="11"/>
  <c r="I1206" i="11"/>
  <c r="H1206" i="11"/>
  <c r="G1206" i="11"/>
  <c r="L1205" i="11"/>
  <c r="I1205" i="11"/>
  <c r="H1205" i="11"/>
  <c r="G1205" i="11"/>
  <c r="L1204" i="11"/>
  <c r="I1204" i="11"/>
  <c r="H1204" i="11"/>
  <c r="G1204" i="11"/>
  <c r="L1203" i="11"/>
  <c r="I1203" i="11"/>
  <c r="H1203" i="11"/>
  <c r="G1203" i="11"/>
  <c r="L1202" i="11"/>
  <c r="I1202" i="11"/>
  <c r="H1202" i="11"/>
  <c r="G1202" i="11"/>
  <c r="L1201" i="11"/>
  <c r="I1201" i="11"/>
  <c r="H1201" i="11"/>
  <c r="G1201" i="11"/>
  <c r="L1200" i="11"/>
  <c r="I1200" i="11"/>
  <c r="H1200" i="11"/>
  <c r="G1200" i="11"/>
  <c r="L1199" i="11"/>
  <c r="I1199" i="11"/>
  <c r="H1199" i="11"/>
  <c r="G1199" i="11"/>
  <c r="L1198" i="11"/>
  <c r="I1198" i="11"/>
  <c r="H1198" i="11"/>
  <c r="G1198" i="11"/>
  <c r="L1197" i="11"/>
  <c r="I1197" i="11"/>
  <c r="H1197" i="11"/>
  <c r="G1197" i="11"/>
  <c r="L1196" i="11"/>
  <c r="I1196" i="11"/>
  <c r="H1196" i="11"/>
  <c r="G1196" i="11"/>
  <c r="L1195" i="11"/>
  <c r="I1195" i="11"/>
  <c r="H1195" i="11"/>
  <c r="G1195" i="11"/>
  <c r="L1194" i="11"/>
  <c r="I1194" i="11"/>
  <c r="H1194" i="11"/>
  <c r="G1194" i="11"/>
  <c r="L1193" i="11"/>
  <c r="I1193" i="11"/>
  <c r="H1193" i="11"/>
  <c r="G1193" i="11"/>
  <c r="L1192" i="11"/>
  <c r="I1192" i="11"/>
  <c r="H1192" i="11"/>
  <c r="G1192" i="11"/>
  <c r="L1191" i="11"/>
  <c r="I1191" i="11"/>
  <c r="H1191" i="11"/>
  <c r="G1191" i="11"/>
  <c r="L1190" i="11"/>
  <c r="I1190" i="11"/>
  <c r="H1190" i="11"/>
  <c r="G1190" i="11"/>
  <c r="L1189" i="11"/>
  <c r="I1189" i="11"/>
  <c r="H1189" i="11"/>
  <c r="G1189" i="11"/>
  <c r="L1188" i="11"/>
  <c r="I1188" i="11"/>
  <c r="H1188" i="11"/>
  <c r="G1188" i="11"/>
  <c r="L1187" i="11"/>
  <c r="I1187" i="11"/>
  <c r="H1187" i="11"/>
  <c r="G1187" i="11"/>
  <c r="L1186" i="11"/>
  <c r="I1186" i="11"/>
  <c r="H1186" i="11"/>
  <c r="G1186" i="11"/>
  <c r="L1185" i="11"/>
  <c r="I1185" i="11"/>
  <c r="H1185" i="11"/>
  <c r="G1185" i="11"/>
  <c r="L1184" i="11"/>
  <c r="I1184" i="11"/>
  <c r="H1184" i="11"/>
  <c r="G1184" i="11"/>
  <c r="L1183" i="11"/>
  <c r="I1183" i="11"/>
  <c r="H1183" i="11"/>
  <c r="G1183" i="11"/>
  <c r="L1182" i="11"/>
  <c r="I1182" i="11"/>
  <c r="H1182" i="11"/>
  <c r="G1182" i="11"/>
  <c r="L1181" i="11"/>
  <c r="I1181" i="11"/>
  <c r="H1181" i="11"/>
  <c r="G1181" i="11"/>
  <c r="L1180" i="11"/>
  <c r="I1180" i="11"/>
  <c r="H1180" i="11"/>
  <c r="G1180" i="11"/>
  <c r="L1179" i="11"/>
  <c r="I1179" i="11"/>
  <c r="H1179" i="11"/>
  <c r="G1179" i="11"/>
  <c r="L1178" i="11"/>
  <c r="I1178" i="11"/>
  <c r="H1178" i="11"/>
  <c r="G1178" i="11"/>
  <c r="L1177" i="11"/>
  <c r="I1177" i="11"/>
  <c r="H1177" i="11"/>
  <c r="G1177" i="11"/>
  <c r="L1176" i="11"/>
  <c r="I1176" i="11"/>
  <c r="H1176" i="11"/>
  <c r="G1176" i="11"/>
  <c r="L1175" i="11"/>
  <c r="I1175" i="11"/>
  <c r="H1175" i="11"/>
  <c r="G1175" i="11"/>
  <c r="L1174" i="11"/>
  <c r="I1174" i="11"/>
  <c r="H1174" i="11"/>
  <c r="G1174" i="11"/>
  <c r="L1173" i="11"/>
  <c r="I1173" i="11"/>
  <c r="H1173" i="11"/>
  <c r="G1173" i="11"/>
  <c r="L1172" i="11"/>
  <c r="I1172" i="11"/>
  <c r="H1172" i="11"/>
  <c r="G1172" i="11"/>
  <c r="L1171" i="11"/>
  <c r="I1171" i="11"/>
  <c r="H1171" i="11"/>
  <c r="G1171" i="11"/>
  <c r="L1170" i="11"/>
  <c r="I1170" i="11"/>
  <c r="H1170" i="11"/>
  <c r="G1170" i="11"/>
  <c r="L1169" i="11"/>
  <c r="I1169" i="11"/>
  <c r="H1169" i="11"/>
  <c r="G1169" i="11"/>
  <c r="L1168" i="11"/>
  <c r="I1168" i="11"/>
  <c r="H1168" i="11"/>
  <c r="G1168" i="11"/>
  <c r="L1167" i="11"/>
  <c r="I1167" i="11"/>
  <c r="H1167" i="11"/>
  <c r="G1167" i="11"/>
  <c r="L1166" i="11"/>
  <c r="I1166" i="11"/>
  <c r="H1166" i="11"/>
  <c r="G1166" i="11"/>
  <c r="L1165" i="11"/>
  <c r="I1165" i="11"/>
  <c r="H1165" i="11"/>
  <c r="G1165" i="11"/>
  <c r="L1164" i="11"/>
  <c r="I1164" i="11"/>
  <c r="H1164" i="11"/>
  <c r="G1164" i="11"/>
  <c r="L1163" i="11"/>
  <c r="I1163" i="11"/>
  <c r="H1163" i="11"/>
  <c r="G1163" i="11"/>
  <c r="L1162" i="11"/>
  <c r="I1162" i="11"/>
  <c r="H1162" i="11"/>
  <c r="G1162" i="11"/>
  <c r="L1161" i="11"/>
  <c r="I1161" i="11"/>
  <c r="H1161" i="11"/>
  <c r="G1161" i="11"/>
  <c r="L1160" i="11"/>
  <c r="I1160" i="11"/>
  <c r="H1160" i="11"/>
  <c r="G1160" i="11"/>
  <c r="L1159" i="11"/>
  <c r="I1159" i="11"/>
  <c r="H1159" i="11"/>
  <c r="G1159" i="11"/>
  <c r="L1158" i="11"/>
  <c r="I1158" i="11"/>
  <c r="H1158" i="11"/>
  <c r="G1158" i="11"/>
  <c r="L1157" i="11"/>
  <c r="I1157" i="11"/>
  <c r="H1157" i="11"/>
  <c r="G1157" i="11"/>
  <c r="L1156" i="11"/>
  <c r="I1156" i="11"/>
  <c r="H1156" i="11"/>
  <c r="G1156" i="11"/>
  <c r="L1155" i="11"/>
  <c r="I1155" i="11"/>
  <c r="H1155" i="11"/>
  <c r="G1155" i="11"/>
  <c r="L1154" i="11"/>
  <c r="I1154" i="11"/>
  <c r="H1154" i="11"/>
  <c r="G1154" i="11"/>
  <c r="L1153" i="11"/>
  <c r="I1153" i="11"/>
  <c r="H1153" i="11"/>
  <c r="G1153" i="11"/>
  <c r="L1152" i="11"/>
  <c r="I1152" i="11"/>
  <c r="H1152" i="11"/>
  <c r="G1152" i="11"/>
  <c r="L1151" i="11"/>
  <c r="I1151" i="11"/>
  <c r="H1151" i="11"/>
  <c r="G1151" i="11"/>
  <c r="L1150" i="11"/>
  <c r="I1150" i="11"/>
  <c r="H1150" i="11"/>
  <c r="G1150" i="11"/>
  <c r="L1149" i="11"/>
  <c r="I1149" i="11"/>
  <c r="H1149" i="11"/>
  <c r="G1149" i="11"/>
  <c r="L1148" i="11"/>
  <c r="I1148" i="11"/>
  <c r="H1148" i="11"/>
  <c r="G1148" i="11"/>
  <c r="L1147" i="11"/>
  <c r="I1147" i="11"/>
  <c r="H1147" i="11"/>
  <c r="G1147" i="11"/>
  <c r="L1146" i="11"/>
  <c r="I1146" i="11"/>
  <c r="H1146" i="11"/>
  <c r="G1146" i="11"/>
  <c r="L1145" i="11"/>
  <c r="I1145" i="11"/>
  <c r="H1145" i="11"/>
  <c r="G1145" i="11"/>
  <c r="L1144" i="11"/>
  <c r="I1144" i="11"/>
  <c r="H1144" i="11"/>
  <c r="G1144" i="11"/>
  <c r="L1143" i="11"/>
  <c r="I1143" i="11"/>
  <c r="H1143" i="11"/>
  <c r="G1143" i="11"/>
  <c r="L1142" i="11"/>
  <c r="I1142" i="11"/>
  <c r="H1142" i="11"/>
  <c r="G1142" i="11"/>
  <c r="L1141" i="11"/>
  <c r="I1141" i="11"/>
  <c r="H1141" i="11"/>
  <c r="G1141" i="11"/>
  <c r="L1140" i="11"/>
  <c r="I1140" i="11"/>
  <c r="H1140" i="11"/>
  <c r="G1140" i="11"/>
  <c r="L1139" i="11"/>
  <c r="I1139" i="11"/>
  <c r="H1139" i="11"/>
  <c r="G1139" i="11"/>
  <c r="L1138" i="11"/>
  <c r="I1138" i="11"/>
  <c r="H1138" i="11"/>
  <c r="G1138" i="11"/>
  <c r="L1137" i="11"/>
  <c r="I1137" i="11"/>
  <c r="H1137" i="11"/>
  <c r="G1137" i="11"/>
  <c r="L1136" i="11"/>
  <c r="I1136" i="11"/>
  <c r="H1136" i="11"/>
  <c r="G1136" i="11"/>
  <c r="L1135" i="11"/>
  <c r="I1135" i="11"/>
  <c r="H1135" i="11"/>
  <c r="G1135" i="11"/>
  <c r="L1134" i="11"/>
  <c r="I1134" i="11"/>
  <c r="H1134" i="11"/>
  <c r="G1134" i="11"/>
  <c r="L1133" i="11"/>
  <c r="I1133" i="11"/>
  <c r="H1133" i="11"/>
  <c r="G1133" i="11"/>
  <c r="L1132" i="11"/>
  <c r="I1132" i="11"/>
  <c r="H1132" i="11"/>
  <c r="G1132" i="11"/>
  <c r="L1131" i="11"/>
  <c r="I1131" i="11"/>
  <c r="H1131" i="11"/>
  <c r="G1131" i="11"/>
  <c r="L1130" i="11"/>
  <c r="I1130" i="11"/>
  <c r="H1130" i="11"/>
  <c r="G1130" i="11"/>
  <c r="L1129" i="11"/>
  <c r="I1129" i="11"/>
  <c r="H1129" i="11"/>
  <c r="G1129" i="11"/>
  <c r="L1128" i="11"/>
  <c r="I1128" i="11"/>
  <c r="H1128" i="11"/>
  <c r="G1128" i="11"/>
  <c r="L1127" i="11"/>
  <c r="I1127" i="11"/>
  <c r="H1127" i="11"/>
  <c r="G1127" i="11"/>
  <c r="L1126" i="11"/>
  <c r="I1126" i="11"/>
  <c r="H1126" i="11"/>
  <c r="G1126" i="11"/>
  <c r="L1125" i="11"/>
  <c r="I1125" i="11"/>
  <c r="H1125" i="11"/>
  <c r="G1125" i="11"/>
  <c r="L1124" i="11"/>
  <c r="I1124" i="11"/>
  <c r="H1124" i="11"/>
  <c r="G1124" i="11"/>
  <c r="L1123" i="11"/>
  <c r="I1123" i="11"/>
  <c r="H1123" i="11"/>
  <c r="G1123" i="11"/>
  <c r="L1122" i="11"/>
  <c r="I1122" i="11"/>
  <c r="H1122" i="11"/>
  <c r="G1122" i="11"/>
  <c r="L1121" i="11"/>
  <c r="I1121" i="11"/>
  <c r="H1121" i="11"/>
  <c r="G1121" i="11"/>
  <c r="L1120" i="11"/>
  <c r="I1120" i="11"/>
  <c r="H1120" i="11"/>
  <c r="G1120" i="11"/>
  <c r="L1119" i="11"/>
  <c r="I1119" i="11"/>
  <c r="H1119" i="11"/>
  <c r="G1119" i="11"/>
  <c r="L1118" i="11"/>
  <c r="I1118" i="11"/>
  <c r="H1118" i="11"/>
  <c r="G1118" i="11"/>
  <c r="L1117" i="11"/>
  <c r="I1117" i="11"/>
  <c r="H1117" i="11"/>
  <c r="G1117" i="11"/>
  <c r="L1116" i="11"/>
  <c r="I1116" i="11"/>
  <c r="H1116" i="11"/>
  <c r="G1116" i="11"/>
  <c r="L1115" i="11"/>
  <c r="I1115" i="11"/>
  <c r="H1115" i="11"/>
  <c r="G1115" i="11"/>
  <c r="L1114" i="11"/>
  <c r="I1114" i="11"/>
  <c r="H1114" i="11"/>
  <c r="G1114" i="11"/>
  <c r="L1113" i="11"/>
  <c r="I1113" i="11"/>
  <c r="H1113" i="11"/>
  <c r="G1113" i="11"/>
  <c r="L1112" i="11"/>
  <c r="I1112" i="11"/>
  <c r="H1112" i="11"/>
  <c r="G1112" i="11"/>
  <c r="L1111" i="11"/>
  <c r="I1111" i="11"/>
  <c r="H1111" i="11"/>
  <c r="G1111" i="11"/>
  <c r="L1110" i="11"/>
  <c r="I1110" i="11"/>
  <c r="H1110" i="11"/>
  <c r="G1110" i="11"/>
  <c r="L1109" i="11"/>
  <c r="I1109" i="11"/>
  <c r="H1109" i="11"/>
  <c r="G1109" i="11"/>
  <c r="L1108" i="11"/>
  <c r="I1108" i="11"/>
  <c r="H1108" i="11"/>
  <c r="G1108" i="11"/>
  <c r="L1107" i="11"/>
  <c r="I1107" i="11"/>
  <c r="H1107" i="11"/>
  <c r="G1107" i="11"/>
  <c r="L1106" i="11"/>
  <c r="I1106" i="11"/>
  <c r="H1106" i="11"/>
  <c r="G1106" i="11"/>
  <c r="L1105" i="11"/>
  <c r="I1105" i="11"/>
  <c r="H1105" i="11"/>
  <c r="G1105" i="11"/>
  <c r="L1104" i="11"/>
  <c r="I1104" i="11"/>
  <c r="H1104" i="11"/>
  <c r="G1104" i="11"/>
  <c r="L1103" i="11"/>
  <c r="I1103" i="11"/>
  <c r="H1103" i="11"/>
  <c r="G1103" i="11"/>
  <c r="L1102" i="11"/>
  <c r="I1102" i="11"/>
  <c r="H1102" i="11"/>
  <c r="G1102" i="11"/>
  <c r="L1101" i="11"/>
  <c r="I1101" i="11"/>
  <c r="H1101" i="11"/>
  <c r="G1101" i="11"/>
  <c r="L1100" i="11"/>
  <c r="I1100" i="11"/>
  <c r="H1100" i="11"/>
  <c r="G1100" i="11"/>
  <c r="L1099" i="11"/>
  <c r="I1099" i="11"/>
  <c r="H1099" i="11"/>
  <c r="G1099" i="11"/>
  <c r="L1098" i="11"/>
  <c r="I1098" i="11"/>
  <c r="H1098" i="11"/>
  <c r="G1098" i="11"/>
  <c r="L1097" i="11"/>
  <c r="I1097" i="11"/>
  <c r="H1097" i="11"/>
  <c r="G1097" i="11"/>
  <c r="L1096" i="11"/>
  <c r="I1096" i="11"/>
  <c r="H1096" i="11"/>
  <c r="G1096" i="11"/>
  <c r="L1095" i="11"/>
  <c r="I1095" i="11"/>
  <c r="H1095" i="11"/>
  <c r="G1095" i="11"/>
  <c r="L1094" i="11"/>
  <c r="I1094" i="11"/>
  <c r="H1094" i="11"/>
  <c r="G1094" i="11"/>
  <c r="L1093" i="11"/>
  <c r="I1093" i="11"/>
  <c r="H1093" i="11"/>
  <c r="G1093" i="11"/>
  <c r="L1092" i="11"/>
  <c r="I1092" i="11"/>
  <c r="H1092" i="11"/>
  <c r="G1092" i="11"/>
  <c r="L1091" i="11"/>
  <c r="I1091" i="11"/>
  <c r="H1091" i="11"/>
  <c r="G1091" i="11"/>
  <c r="L1090" i="11"/>
  <c r="I1090" i="11"/>
  <c r="H1090" i="11"/>
  <c r="G1090" i="11"/>
  <c r="L1089" i="11"/>
  <c r="I1089" i="11"/>
  <c r="H1089" i="11"/>
  <c r="G1089" i="11"/>
  <c r="L1088" i="11"/>
  <c r="I1088" i="11"/>
  <c r="H1088" i="11"/>
  <c r="G1088" i="11"/>
  <c r="L1087" i="11"/>
  <c r="I1087" i="11"/>
  <c r="H1087" i="11"/>
  <c r="G1087" i="11"/>
  <c r="L1086" i="11"/>
  <c r="I1086" i="11"/>
  <c r="H1086" i="11"/>
  <c r="G1086" i="11"/>
  <c r="L1085" i="11"/>
  <c r="I1085" i="11"/>
  <c r="H1085" i="11"/>
  <c r="G1085" i="11"/>
  <c r="L1084" i="11"/>
  <c r="I1084" i="11"/>
  <c r="H1084" i="11"/>
  <c r="G1084" i="11"/>
  <c r="L1083" i="11"/>
  <c r="I1083" i="11"/>
  <c r="H1083" i="11"/>
  <c r="G1083" i="11"/>
  <c r="L1082" i="11"/>
  <c r="I1082" i="11"/>
  <c r="H1082" i="11"/>
  <c r="G1082" i="11"/>
  <c r="L1081" i="11"/>
  <c r="I1081" i="11"/>
  <c r="H1081" i="11"/>
  <c r="G1081" i="11"/>
  <c r="L1080" i="11"/>
  <c r="I1080" i="11"/>
  <c r="H1080" i="11"/>
  <c r="G1080" i="11"/>
  <c r="L1079" i="11"/>
  <c r="I1079" i="11"/>
  <c r="H1079" i="11"/>
  <c r="G1079" i="11"/>
  <c r="L1078" i="11"/>
  <c r="I1078" i="11"/>
  <c r="H1078" i="11"/>
  <c r="G1078" i="11"/>
  <c r="L1077" i="11"/>
  <c r="I1077" i="11"/>
  <c r="H1077" i="11"/>
  <c r="G1077" i="11"/>
  <c r="L1076" i="11"/>
  <c r="I1076" i="11"/>
  <c r="H1076" i="11"/>
  <c r="G1076" i="11"/>
  <c r="L1075" i="11"/>
  <c r="I1075" i="11"/>
  <c r="H1075" i="11"/>
  <c r="G1075" i="11"/>
  <c r="L1074" i="11"/>
  <c r="I1074" i="11"/>
  <c r="H1074" i="11"/>
  <c r="G1074" i="11"/>
  <c r="L1073" i="11"/>
  <c r="I1073" i="11"/>
  <c r="H1073" i="11"/>
  <c r="G1073" i="11"/>
  <c r="L1072" i="11"/>
  <c r="I1072" i="11"/>
  <c r="H1072" i="11"/>
  <c r="G1072" i="11"/>
  <c r="L1071" i="11"/>
  <c r="I1071" i="11"/>
  <c r="H1071" i="11"/>
  <c r="G1071" i="11"/>
  <c r="L1070" i="11"/>
  <c r="I1070" i="11"/>
  <c r="H1070" i="11"/>
  <c r="G1070" i="11"/>
  <c r="L1069" i="11"/>
  <c r="I1069" i="11"/>
  <c r="H1069" i="11"/>
  <c r="G1069" i="11"/>
  <c r="L1068" i="11"/>
  <c r="I1068" i="11"/>
  <c r="H1068" i="11"/>
  <c r="G1068" i="11"/>
  <c r="L1067" i="11"/>
  <c r="I1067" i="11"/>
  <c r="H1067" i="11"/>
  <c r="G1067" i="11"/>
  <c r="L1066" i="11"/>
  <c r="I1066" i="11"/>
  <c r="H1066" i="11"/>
  <c r="G1066" i="11"/>
  <c r="L1065" i="11"/>
  <c r="I1065" i="11"/>
  <c r="H1065" i="11"/>
  <c r="G1065" i="11"/>
  <c r="L1064" i="11"/>
  <c r="I1064" i="11"/>
  <c r="H1064" i="11"/>
  <c r="G1064" i="11"/>
  <c r="L1063" i="11"/>
  <c r="I1063" i="11"/>
  <c r="H1063" i="11"/>
  <c r="G1063" i="11"/>
  <c r="L1062" i="11"/>
  <c r="I1062" i="11"/>
  <c r="H1062" i="11"/>
  <c r="G1062" i="11"/>
  <c r="L1061" i="11"/>
  <c r="I1061" i="11"/>
  <c r="H1061" i="11"/>
  <c r="G1061" i="11"/>
  <c r="L1060" i="11"/>
  <c r="I1060" i="11"/>
  <c r="H1060" i="11"/>
  <c r="G1060" i="11"/>
  <c r="L1059" i="11"/>
  <c r="I1059" i="11"/>
  <c r="H1059" i="11"/>
  <c r="G1059" i="11"/>
  <c r="L1058" i="11"/>
  <c r="I1058" i="11"/>
  <c r="H1058" i="11"/>
  <c r="G1058" i="11"/>
  <c r="L1057" i="11"/>
  <c r="I1057" i="11"/>
  <c r="H1057" i="11"/>
  <c r="G1057" i="11"/>
  <c r="L1056" i="11"/>
  <c r="I1056" i="11"/>
  <c r="H1056" i="11"/>
  <c r="G1056" i="11"/>
  <c r="L1055" i="11"/>
  <c r="I1055" i="11"/>
  <c r="H1055" i="11"/>
  <c r="G1055" i="11"/>
  <c r="L1054" i="11"/>
  <c r="I1054" i="11"/>
  <c r="H1054" i="11"/>
  <c r="G1054" i="11"/>
  <c r="L1053" i="11"/>
  <c r="I1053" i="11"/>
  <c r="H1053" i="11"/>
  <c r="G1053" i="11"/>
  <c r="L1052" i="11"/>
  <c r="I1052" i="11"/>
  <c r="H1052" i="11"/>
  <c r="G1052" i="11"/>
  <c r="L1051" i="11"/>
  <c r="I1051" i="11"/>
  <c r="H1051" i="11"/>
  <c r="G1051" i="11"/>
  <c r="L1050" i="11"/>
  <c r="I1050" i="11"/>
  <c r="H1050" i="11"/>
  <c r="G1050" i="11"/>
  <c r="L1049" i="11"/>
  <c r="I1049" i="11"/>
  <c r="H1049" i="11"/>
  <c r="G1049" i="11"/>
  <c r="L1048" i="11"/>
  <c r="I1048" i="11"/>
  <c r="H1048" i="11"/>
  <c r="G1048" i="11"/>
  <c r="L1047" i="11"/>
  <c r="I1047" i="11"/>
  <c r="H1047" i="11"/>
  <c r="G1047" i="11"/>
  <c r="L1046" i="11"/>
  <c r="I1046" i="11"/>
  <c r="H1046" i="11"/>
  <c r="G1046" i="11"/>
  <c r="L1045" i="11"/>
  <c r="I1045" i="11"/>
  <c r="H1045" i="11"/>
  <c r="G1045" i="11"/>
  <c r="L1044" i="11"/>
  <c r="I1044" i="11"/>
  <c r="H1044" i="11"/>
  <c r="G1044" i="11"/>
  <c r="L1043" i="11"/>
  <c r="I1043" i="11"/>
  <c r="H1043" i="11"/>
  <c r="G1043" i="11"/>
  <c r="L1042" i="11"/>
  <c r="I1042" i="11"/>
  <c r="H1042" i="11"/>
  <c r="G1042" i="11"/>
  <c r="L1041" i="11"/>
  <c r="I1041" i="11"/>
  <c r="H1041" i="11"/>
  <c r="G1041" i="11"/>
  <c r="L1040" i="11"/>
  <c r="I1040" i="11"/>
  <c r="H1040" i="11"/>
  <c r="G1040" i="11"/>
  <c r="L1039" i="11"/>
  <c r="I1039" i="11"/>
  <c r="H1039" i="11"/>
  <c r="G1039" i="11"/>
  <c r="L1038" i="11"/>
  <c r="I1038" i="11"/>
  <c r="H1038" i="11"/>
  <c r="G1038" i="11"/>
  <c r="L1037" i="11"/>
  <c r="I1037" i="11"/>
  <c r="H1037" i="11"/>
  <c r="G1037" i="11"/>
  <c r="L1036" i="11"/>
  <c r="I1036" i="11"/>
  <c r="H1036" i="11"/>
  <c r="G1036" i="11"/>
  <c r="L1035" i="11"/>
  <c r="I1035" i="11"/>
  <c r="H1035" i="11"/>
  <c r="G1035" i="11"/>
  <c r="L1034" i="11"/>
  <c r="I1034" i="11"/>
  <c r="H1034" i="11"/>
  <c r="G1034" i="11"/>
  <c r="L1033" i="11"/>
  <c r="I1033" i="11"/>
  <c r="H1033" i="11"/>
  <c r="G1033" i="11"/>
  <c r="L1032" i="11"/>
  <c r="I1032" i="11"/>
  <c r="H1032" i="11"/>
  <c r="G1032" i="11"/>
  <c r="L1031" i="11"/>
  <c r="I1031" i="11"/>
  <c r="H1031" i="11"/>
  <c r="G1031" i="11"/>
  <c r="L1030" i="11"/>
  <c r="I1030" i="11"/>
  <c r="H1030" i="11"/>
  <c r="G1030" i="11"/>
  <c r="L1029" i="11"/>
  <c r="I1029" i="11"/>
  <c r="H1029" i="11"/>
  <c r="G1029" i="11"/>
  <c r="L1028" i="11"/>
  <c r="I1028" i="11"/>
  <c r="H1028" i="11"/>
  <c r="G1028" i="11"/>
  <c r="L1027" i="11"/>
  <c r="I1027" i="11"/>
  <c r="H1027" i="11"/>
  <c r="G1027" i="11"/>
  <c r="L1026" i="11"/>
  <c r="I1026" i="11"/>
  <c r="H1026" i="11"/>
  <c r="G1026" i="11"/>
  <c r="L1025" i="11"/>
  <c r="I1025" i="11"/>
  <c r="H1025" i="11"/>
  <c r="G1025" i="11"/>
  <c r="L1024" i="11"/>
  <c r="I1024" i="11"/>
  <c r="H1024" i="11"/>
  <c r="G1024" i="11"/>
  <c r="L1023" i="11"/>
  <c r="I1023" i="11"/>
  <c r="H1023" i="11"/>
  <c r="G1023" i="11"/>
  <c r="L1022" i="11"/>
  <c r="I1022" i="11"/>
  <c r="H1022" i="11"/>
  <c r="G1022" i="11"/>
  <c r="L1021" i="11"/>
  <c r="I1021" i="11"/>
  <c r="H1021" i="11"/>
  <c r="G1021" i="11"/>
  <c r="L1020" i="11"/>
  <c r="I1020" i="11"/>
  <c r="H1020" i="11"/>
  <c r="G1020" i="11"/>
  <c r="L1019" i="11"/>
  <c r="I1019" i="11"/>
  <c r="H1019" i="11"/>
  <c r="G1019" i="11"/>
  <c r="L1018" i="11"/>
  <c r="I1018" i="11"/>
  <c r="H1018" i="11"/>
  <c r="G1018" i="11"/>
  <c r="L1017" i="11"/>
  <c r="I1017" i="11"/>
  <c r="H1017" i="11"/>
  <c r="G1017" i="11"/>
  <c r="L1016" i="11"/>
  <c r="I1016" i="11"/>
  <c r="H1016" i="11"/>
  <c r="G1016" i="11"/>
  <c r="L1015" i="11"/>
  <c r="I1015" i="11"/>
  <c r="H1015" i="11"/>
  <c r="G1015" i="11"/>
  <c r="L1014" i="11"/>
  <c r="I1014" i="11"/>
  <c r="H1014" i="11"/>
  <c r="G1014" i="11"/>
  <c r="L1013" i="11"/>
  <c r="I1013" i="11"/>
  <c r="H1013" i="11"/>
  <c r="G1013" i="11"/>
  <c r="L1012" i="11"/>
  <c r="I1012" i="11"/>
  <c r="H1012" i="11"/>
  <c r="G1012" i="11"/>
  <c r="L1011" i="11"/>
  <c r="I1011" i="11"/>
  <c r="H1011" i="11"/>
  <c r="G1011" i="11"/>
  <c r="L1010" i="11"/>
  <c r="I1010" i="11"/>
  <c r="H1010" i="11"/>
  <c r="G1010" i="11"/>
  <c r="L1009" i="11"/>
  <c r="I1009" i="11"/>
  <c r="H1009" i="11"/>
  <c r="G1009" i="11"/>
  <c r="L1008" i="11"/>
  <c r="I1008" i="11"/>
  <c r="H1008" i="11"/>
  <c r="G1008" i="11"/>
  <c r="L1007" i="11"/>
  <c r="I1007" i="11"/>
  <c r="H1007" i="11"/>
  <c r="G1007" i="11"/>
  <c r="L1006" i="11"/>
  <c r="I1006" i="11"/>
  <c r="H1006" i="11"/>
  <c r="G1006" i="11"/>
  <c r="L1005" i="11"/>
  <c r="I1005" i="11"/>
  <c r="H1005" i="11"/>
  <c r="G1005" i="11"/>
  <c r="L1004" i="11"/>
  <c r="I1004" i="11"/>
  <c r="H1004" i="11"/>
  <c r="G1004" i="11"/>
  <c r="L1003" i="11"/>
  <c r="I1003" i="11"/>
  <c r="H1003" i="11"/>
  <c r="G1003" i="11"/>
  <c r="L1002" i="11"/>
  <c r="I1002" i="11"/>
  <c r="H1002" i="11"/>
  <c r="G1002" i="11"/>
  <c r="L1001" i="11"/>
  <c r="I1001" i="11"/>
  <c r="H1001" i="11"/>
  <c r="G1001" i="11"/>
  <c r="L1000" i="11"/>
  <c r="I1000" i="11"/>
  <c r="H1000" i="11"/>
  <c r="G1000" i="11"/>
  <c r="L999" i="11"/>
  <c r="I999" i="11"/>
  <c r="H999" i="11"/>
  <c r="G999" i="11"/>
  <c r="L998" i="11"/>
  <c r="I998" i="11"/>
  <c r="H998" i="11"/>
  <c r="G998" i="11"/>
  <c r="L997" i="11"/>
  <c r="I997" i="11"/>
  <c r="H997" i="11"/>
  <c r="G997" i="11"/>
  <c r="L996" i="11"/>
  <c r="I996" i="11"/>
  <c r="H996" i="11"/>
  <c r="G996" i="11"/>
  <c r="L995" i="11"/>
  <c r="I995" i="11"/>
  <c r="H995" i="11"/>
  <c r="G995" i="11"/>
  <c r="L994" i="11"/>
  <c r="I994" i="11"/>
  <c r="H994" i="11"/>
  <c r="G994" i="11"/>
  <c r="L993" i="11"/>
  <c r="I993" i="11"/>
  <c r="H993" i="11"/>
  <c r="G993" i="11"/>
  <c r="L992" i="11"/>
  <c r="I992" i="11"/>
  <c r="H992" i="11"/>
  <c r="G992" i="11"/>
  <c r="L991" i="11"/>
  <c r="I991" i="11"/>
  <c r="H991" i="11"/>
  <c r="G991" i="11"/>
  <c r="L990" i="11"/>
  <c r="I990" i="11"/>
  <c r="H990" i="11"/>
  <c r="G990" i="11"/>
  <c r="L989" i="11"/>
  <c r="I989" i="11"/>
  <c r="H989" i="11"/>
  <c r="G989" i="11"/>
  <c r="L988" i="11"/>
  <c r="I988" i="11"/>
  <c r="H988" i="11"/>
  <c r="G988" i="11"/>
  <c r="L987" i="11"/>
  <c r="I987" i="11"/>
  <c r="H987" i="11"/>
  <c r="G987" i="11"/>
  <c r="L986" i="11"/>
  <c r="I986" i="11"/>
  <c r="H986" i="11"/>
  <c r="G986" i="11"/>
  <c r="L985" i="11"/>
  <c r="I985" i="11"/>
  <c r="H985" i="11"/>
  <c r="G985" i="11"/>
  <c r="L984" i="11"/>
  <c r="I984" i="11"/>
  <c r="H984" i="11"/>
  <c r="G984" i="11"/>
  <c r="L983" i="11"/>
  <c r="I983" i="11"/>
  <c r="H983" i="11"/>
  <c r="G983" i="11"/>
  <c r="L982" i="11"/>
  <c r="I982" i="11"/>
  <c r="H982" i="11"/>
  <c r="G982" i="11"/>
  <c r="L981" i="11"/>
  <c r="I981" i="11"/>
  <c r="H981" i="11"/>
  <c r="G981" i="11"/>
  <c r="L980" i="11"/>
  <c r="I980" i="11"/>
  <c r="H980" i="11"/>
  <c r="G980" i="11"/>
  <c r="L979" i="11"/>
  <c r="I979" i="11"/>
  <c r="H979" i="11"/>
  <c r="G979" i="11"/>
  <c r="L978" i="11"/>
  <c r="I978" i="11"/>
  <c r="H978" i="11"/>
  <c r="G978" i="11"/>
  <c r="L977" i="11"/>
  <c r="I977" i="11"/>
  <c r="H977" i="11"/>
  <c r="G977" i="11"/>
  <c r="L976" i="11"/>
  <c r="I976" i="11"/>
  <c r="H976" i="11"/>
  <c r="G976" i="11"/>
  <c r="L975" i="11"/>
  <c r="I975" i="11"/>
  <c r="H975" i="11"/>
  <c r="G975" i="11"/>
  <c r="L974" i="11"/>
  <c r="I974" i="11"/>
  <c r="H974" i="11"/>
  <c r="G974" i="11"/>
  <c r="L973" i="11"/>
  <c r="I973" i="11"/>
  <c r="H973" i="11"/>
  <c r="G973" i="11"/>
  <c r="L972" i="11"/>
  <c r="I972" i="11"/>
  <c r="H972" i="11"/>
  <c r="G972" i="11"/>
  <c r="L971" i="11"/>
  <c r="I971" i="11"/>
  <c r="H971" i="11"/>
  <c r="G971" i="11"/>
  <c r="L970" i="11"/>
  <c r="I970" i="11"/>
  <c r="H970" i="11"/>
  <c r="G970" i="11"/>
  <c r="L969" i="11"/>
  <c r="I969" i="11"/>
  <c r="H969" i="11"/>
  <c r="G969" i="11"/>
  <c r="L968" i="11"/>
  <c r="I968" i="11"/>
  <c r="H968" i="11"/>
  <c r="G968" i="11"/>
  <c r="L967" i="11"/>
  <c r="I967" i="11"/>
  <c r="H967" i="11"/>
  <c r="G967" i="11"/>
  <c r="L966" i="11"/>
  <c r="I966" i="11"/>
  <c r="H966" i="11"/>
  <c r="G966" i="11"/>
  <c r="L965" i="11"/>
  <c r="I965" i="11"/>
  <c r="H965" i="11"/>
  <c r="G965" i="11"/>
  <c r="L964" i="11"/>
  <c r="I964" i="11"/>
  <c r="H964" i="11"/>
  <c r="G964" i="11"/>
  <c r="L963" i="11"/>
  <c r="I963" i="11"/>
  <c r="H963" i="11"/>
  <c r="G963" i="11"/>
  <c r="L962" i="11"/>
  <c r="I962" i="11"/>
  <c r="H962" i="11"/>
  <c r="G962" i="11"/>
  <c r="L961" i="11"/>
  <c r="I961" i="11"/>
  <c r="H961" i="11"/>
  <c r="G961" i="11"/>
  <c r="L960" i="11"/>
  <c r="I960" i="11"/>
  <c r="H960" i="11"/>
  <c r="G960" i="11"/>
  <c r="L959" i="11"/>
  <c r="I959" i="11"/>
  <c r="H959" i="11"/>
  <c r="G959" i="11"/>
  <c r="L958" i="11"/>
  <c r="I958" i="11"/>
  <c r="H958" i="11"/>
  <c r="G958" i="11"/>
  <c r="L957" i="11"/>
  <c r="I957" i="11"/>
  <c r="H957" i="11"/>
  <c r="G957" i="11"/>
  <c r="L956" i="11"/>
  <c r="I956" i="11"/>
  <c r="H956" i="11"/>
  <c r="G956" i="11"/>
  <c r="L955" i="11"/>
  <c r="I955" i="11"/>
  <c r="H955" i="11"/>
  <c r="G955" i="11"/>
  <c r="L954" i="11"/>
  <c r="I954" i="11"/>
  <c r="H954" i="11"/>
  <c r="G954" i="11"/>
  <c r="L953" i="11"/>
  <c r="I953" i="11"/>
  <c r="H953" i="11"/>
  <c r="G953" i="11"/>
  <c r="L952" i="11"/>
  <c r="I952" i="11"/>
  <c r="H952" i="11"/>
  <c r="G952" i="11"/>
  <c r="L951" i="11"/>
  <c r="I951" i="11"/>
  <c r="H951" i="11"/>
  <c r="G951" i="11"/>
  <c r="L950" i="11"/>
  <c r="I950" i="11"/>
  <c r="H950" i="11"/>
  <c r="G950" i="11"/>
  <c r="L949" i="11"/>
  <c r="I949" i="11"/>
  <c r="H949" i="11"/>
  <c r="G949" i="11"/>
  <c r="L948" i="11"/>
  <c r="I948" i="11"/>
  <c r="H948" i="11"/>
  <c r="G948" i="11"/>
  <c r="L947" i="11"/>
  <c r="I947" i="11"/>
  <c r="H947" i="11"/>
  <c r="G947" i="11"/>
  <c r="L946" i="11"/>
  <c r="I946" i="11"/>
  <c r="H946" i="11"/>
  <c r="G946" i="11"/>
  <c r="L945" i="11"/>
  <c r="I945" i="11"/>
  <c r="H945" i="11"/>
  <c r="G945" i="11"/>
  <c r="L944" i="11"/>
  <c r="I944" i="11"/>
  <c r="H944" i="11"/>
  <c r="G944" i="11"/>
  <c r="L943" i="11"/>
  <c r="I943" i="11"/>
  <c r="H943" i="11"/>
  <c r="G943" i="11"/>
  <c r="L942" i="11"/>
  <c r="I942" i="11"/>
  <c r="H942" i="11"/>
  <c r="G942" i="11"/>
  <c r="L941" i="11"/>
  <c r="I941" i="11"/>
  <c r="H941" i="11"/>
  <c r="G941" i="11"/>
  <c r="L940" i="11"/>
  <c r="I940" i="11"/>
  <c r="H940" i="11"/>
  <c r="G940" i="11"/>
  <c r="L939" i="11"/>
  <c r="I939" i="11"/>
  <c r="H939" i="11"/>
  <c r="G939" i="11"/>
  <c r="L938" i="11"/>
  <c r="I938" i="11"/>
  <c r="H938" i="11"/>
  <c r="G938" i="11"/>
  <c r="L937" i="11"/>
  <c r="I937" i="11"/>
  <c r="H937" i="11"/>
  <c r="G937" i="11"/>
  <c r="L936" i="11"/>
  <c r="I936" i="11"/>
  <c r="H936" i="11"/>
  <c r="G936" i="11"/>
  <c r="L935" i="11"/>
  <c r="I935" i="11"/>
  <c r="H935" i="11"/>
  <c r="G935" i="11"/>
  <c r="L934" i="11"/>
  <c r="I934" i="11"/>
  <c r="H934" i="11"/>
  <c r="G934" i="11"/>
  <c r="L933" i="11"/>
  <c r="I933" i="11"/>
  <c r="H933" i="11"/>
  <c r="G933" i="11"/>
  <c r="L932" i="11"/>
  <c r="I932" i="11"/>
  <c r="H932" i="11"/>
  <c r="G932" i="11"/>
  <c r="L931" i="11"/>
  <c r="I931" i="11"/>
  <c r="H931" i="11"/>
  <c r="G931" i="11"/>
  <c r="L930" i="11"/>
  <c r="I930" i="11"/>
  <c r="H930" i="11"/>
  <c r="G930" i="11"/>
  <c r="L929" i="11"/>
  <c r="I929" i="11"/>
  <c r="H929" i="11"/>
  <c r="G929" i="11"/>
  <c r="L928" i="11"/>
  <c r="I928" i="11"/>
  <c r="H928" i="11"/>
  <c r="G928" i="11"/>
  <c r="L927" i="11"/>
  <c r="I927" i="11"/>
  <c r="H927" i="11"/>
  <c r="G927" i="11"/>
  <c r="L926" i="11"/>
  <c r="I926" i="11"/>
  <c r="H926" i="11"/>
  <c r="G926" i="11"/>
  <c r="L925" i="11"/>
  <c r="I925" i="11"/>
  <c r="H925" i="11"/>
  <c r="G925" i="11"/>
  <c r="L924" i="11"/>
  <c r="I924" i="11"/>
  <c r="H924" i="11"/>
  <c r="G924" i="11"/>
  <c r="L923" i="11"/>
  <c r="I923" i="11"/>
  <c r="H923" i="11"/>
  <c r="G923" i="11"/>
  <c r="L922" i="11"/>
  <c r="I922" i="11"/>
  <c r="H922" i="11"/>
  <c r="G922" i="11"/>
  <c r="L921" i="11"/>
  <c r="I921" i="11"/>
  <c r="H921" i="11"/>
  <c r="G921" i="11"/>
  <c r="L920" i="11"/>
  <c r="I920" i="11"/>
  <c r="H920" i="11"/>
  <c r="G920" i="11"/>
  <c r="L919" i="11"/>
  <c r="I919" i="11"/>
  <c r="H919" i="11"/>
  <c r="G919" i="11"/>
  <c r="L918" i="11"/>
  <c r="I918" i="11"/>
  <c r="H918" i="11"/>
  <c r="G918" i="11"/>
  <c r="L917" i="11"/>
  <c r="I917" i="11"/>
  <c r="H917" i="11"/>
  <c r="G917" i="11"/>
  <c r="L916" i="11"/>
  <c r="I916" i="11"/>
  <c r="H916" i="11"/>
  <c r="G916" i="11"/>
  <c r="L915" i="11"/>
  <c r="I915" i="11"/>
  <c r="H915" i="11"/>
  <c r="G915" i="11"/>
  <c r="L914" i="11"/>
  <c r="I914" i="11"/>
  <c r="H914" i="11"/>
  <c r="G914" i="11"/>
  <c r="L913" i="11"/>
  <c r="I913" i="11"/>
  <c r="H913" i="11"/>
  <c r="G913" i="11"/>
  <c r="L912" i="11"/>
  <c r="I912" i="11"/>
  <c r="H912" i="11"/>
  <c r="G912" i="11"/>
  <c r="L911" i="11"/>
  <c r="I911" i="11"/>
  <c r="H911" i="11"/>
  <c r="G911" i="11"/>
  <c r="L910" i="11"/>
  <c r="I910" i="11"/>
  <c r="H910" i="11"/>
  <c r="G910" i="11"/>
  <c r="L909" i="11"/>
  <c r="I909" i="11"/>
  <c r="H909" i="11"/>
  <c r="G909" i="11"/>
  <c r="L908" i="11"/>
  <c r="I908" i="11"/>
  <c r="H908" i="11"/>
  <c r="G908" i="11"/>
  <c r="L907" i="11"/>
  <c r="I907" i="11"/>
  <c r="H907" i="11"/>
  <c r="G907" i="11"/>
  <c r="L906" i="11"/>
  <c r="I906" i="11"/>
  <c r="H906" i="11"/>
  <c r="G906" i="11"/>
  <c r="L905" i="11"/>
  <c r="I905" i="11"/>
  <c r="H905" i="11"/>
  <c r="G905" i="11"/>
  <c r="L904" i="11"/>
  <c r="I904" i="11"/>
  <c r="H904" i="11"/>
  <c r="G904" i="11"/>
  <c r="L903" i="11"/>
  <c r="I903" i="11"/>
  <c r="H903" i="11"/>
  <c r="G903" i="11"/>
  <c r="L902" i="11"/>
  <c r="I902" i="11"/>
  <c r="H902" i="11"/>
  <c r="G902" i="11"/>
  <c r="L901" i="11"/>
  <c r="I901" i="11"/>
  <c r="H901" i="11"/>
  <c r="G901" i="11"/>
  <c r="L900" i="11"/>
  <c r="I900" i="11"/>
  <c r="H900" i="11"/>
  <c r="G900" i="11"/>
  <c r="L899" i="11"/>
  <c r="I899" i="11"/>
  <c r="H899" i="11"/>
  <c r="G899" i="11"/>
  <c r="L898" i="11"/>
  <c r="I898" i="11"/>
  <c r="H898" i="11"/>
  <c r="G898" i="11"/>
  <c r="L897" i="11"/>
  <c r="I897" i="11"/>
  <c r="H897" i="11"/>
  <c r="G897" i="11"/>
  <c r="L896" i="11"/>
  <c r="I896" i="11"/>
  <c r="H896" i="11"/>
  <c r="G896" i="11"/>
  <c r="L895" i="11"/>
  <c r="I895" i="11"/>
  <c r="H895" i="11"/>
  <c r="G895" i="11"/>
  <c r="L894" i="11"/>
  <c r="I894" i="11"/>
  <c r="H894" i="11"/>
  <c r="G894" i="11"/>
  <c r="L893" i="11"/>
  <c r="I893" i="11"/>
  <c r="H893" i="11"/>
  <c r="G893" i="11"/>
  <c r="L892" i="11"/>
  <c r="I892" i="11"/>
  <c r="H892" i="11"/>
  <c r="G892" i="11"/>
  <c r="L891" i="11"/>
  <c r="I891" i="11"/>
  <c r="H891" i="11"/>
  <c r="G891" i="11"/>
  <c r="L890" i="11"/>
  <c r="I890" i="11"/>
  <c r="H890" i="11"/>
  <c r="G890" i="11"/>
  <c r="L889" i="11"/>
  <c r="I889" i="11"/>
  <c r="H889" i="11"/>
  <c r="G889" i="11"/>
  <c r="L888" i="11"/>
  <c r="I888" i="11"/>
  <c r="H888" i="11"/>
  <c r="G888" i="11"/>
  <c r="L887" i="11"/>
  <c r="I887" i="11"/>
  <c r="H887" i="11"/>
  <c r="G887" i="11"/>
  <c r="L886" i="11"/>
  <c r="I886" i="11"/>
  <c r="H886" i="11"/>
  <c r="G886" i="11"/>
  <c r="L885" i="11"/>
  <c r="I885" i="11"/>
  <c r="H885" i="11"/>
  <c r="G885" i="11"/>
  <c r="L884" i="11"/>
  <c r="I884" i="11"/>
  <c r="H884" i="11"/>
  <c r="G884" i="11"/>
  <c r="L883" i="11"/>
  <c r="I883" i="11"/>
  <c r="H883" i="11"/>
  <c r="G883" i="11"/>
  <c r="L882" i="11"/>
  <c r="I882" i="11"/>
  <c r="H882" i="11"/>
  <c r="G882" i="11"/>
  <c r="L881" i="11"/>
  <c r="I881" i="11"/>
  <c r="H881" i="11"/>
  <c r="G881" i="11"/>
  <c r="L880" i="11"/>
  <c r="I880" i="11"/>
  <c r="H880" i="11"/>
  <c r="G880" i="11"/>
  <c r="L879" i="11"/>
  <c r="I879" i="11"/>
  <c r="H879" i="11"/>
  <c r="G879" i="11"/>
  <c r="L878" i="11"/>
  <c r="I878" i="11"/>
  <c r="H878" i="11"/>
  <c r="G878" i="11"/>
  <c r="L877" i="11"/>
  <c r="I877" i="11"/>
  <c r="H877" i="11"/>
  <c r="G877" i="11"/>
  <c r="L876" i="11"/>
  <c r="I876" i="11"/>
  <c r="H876" i="11"/>
  <c r="G876" i="11"/>
  <c r="L875" i="11"/>
  <c r="I875" i="11"/>
  <c r="H875" i="11"/>
  <c r="G875" i="11"/>
  <c r="L874" i="11"/>
  <c r="I874" i="11"/>
  <c r="H874" i="11"/>
  <c r="G874" i="11"/>
  <c r="L873" i="11"/>
  <c r="I873" i="11"/>
  <c r="H873" i="11"/>
  <c r="G873" i="11"/>
  <c r="L872" i="11"/>
  <c r="I872" i="11"/>
  <c r="H872" i="11"/>
  <c r="G872" i="11"/>
  <c r="L871" i="11"/>
  <c r="I871" i="11"/>
  <c r="H871" i="11"/>
  <c r="G871" i="11"/>
  <c r="L870" i="11"/>
  <c r="I870" i="11"/>
  <c r="H870" i="11"/>
  <c r="G870" i="11"/>
  <c r="L869" i="11"/>
  <c r="I869" i="11"/>
  <c r="H869" i="11"/>
  <c r="G869" i="11"/>
  <c r="L868" i="11"/>
  <c r="I868" i="11"/>
  <c r="H868" i="11"/>
  <c r="G868" i="11"/>
  <c r="L867" i="11"/>
  <c r="I867" i="11"/>
  <c r="H867" i="11"/>
  <c r="G867" i="11"/>
  <c r="L866" i="11"/>
  <c r="I866" i="11"/>
  <c r="H866" i="11"/>
  <c r="G866" i="11"/>
  <c r="L865" i="11"/>
  <c r="I865" i="11"/>
  <c r="H865" i="11"/>
  <c r="G865" i="11"/>
  <c r="L864" i="11"/>
  <c r="I864" i="11"/>
  <c r="H864" i="11"/>
  <c r="G864" i="11"/>
  <c r="L863" i="11"/>
  <c r="I863" i="11"/>
  <c r="H863" i="11"/>
  <c r="G863" i="11"/>
  <c r="L862" i="11"/>
  <c r="I862" i="11"/>
  <c r="H862" i="11"/>
  <c r="G862" i="11"/>
  <c r="L861" i="11"/>
  <c r="I861" i="11"/>
  <c r="H861" i="11"/>
  <c r="G861" i="11"/>
  <c r="L860" i="11"/>
  <c r="I860" i="11"/>
  <c r="H860" i="11"/>
  <c r="G860" i="11"/>
  <c r="L859" i="11"/>
  <c r="I859" i="11"/>
  <c r="H859" i="11"/>
  <c r="G859" i="11"/>
  <c r="L858" i="11"/>
  <c r="I858" i="11"/>
  <c r="H858" i="11"/>
  <c r="G858" i="11"/>
  <c r="L857" i="11"/>
  <c r="I857" i="11"/>
  <c r="H857" i="11"/>
  <c r="G857" i="11"/>
  <c r="L856" i="11"/>
  <c r="I856" i="11"/>
  <c r="H856" i="11"/>
  <c r="G856" i="11"/>
  <c r="L855" i="11"/>
  <c r="I855" i="11"/>
  <c r="H855" i="11"/>
  <c r="G855" i="11"/>
  <c r="L854" i="11"/>
  <c r="I854" i="11"/>
  <c r="H854" i="11"/>
  <c r="G854" i="11"/>
  <c r="L853" i="11"/>
  <c r="I853" i="11"/>
  <c r="H853" i="11"/>
  <c r="G853" i="11"/>
  <c r="L852" i="11"/>
  <c r="I852" i="11"/>
  <c r="H852" i="11"/>
  <c r="G852" i="11"/>
  <c r="L851" i="11"/>
  <c r="I851" i="11"/>
  <c r="H851" i="11"/>
  <c r="G851" i="11"/>
  <c r="L850" i="11"/>
  <c r="I850" i="11"/>
  <c r="H850" i="11"/>
  <c r="G850" i="11"/>
  <c r="L849" i="11"/>
  <c r="I849" i="11"/>
  <c r="H849" i="11"/>
  <c r="G849" i="11"/>
  <c r="L848" i="11"/>
  <c r="I848" i="11"/>
  <c r="H848" i="11"/>
  <c r="G848" i="11"/>
  <c r="L847" i="11"/>
  <c r="I847" i="11"/>
  <c r="H847" i="11"/>
  <c r="G847" i="11"/>
  <c r="L846" i="11"/>
  <c r="I846" i="11"/>
  <c r="H846" i="11"/>
  <c r="G846" i="11"/>
  <c r="L845" i="11"/>
  <c r="I845" i="11"/>
  <c r="H845" i="11"/>
  <c r="G845" i="11"/>
  <c r="L844" i="11"/>
  <c r="I844" i="11"/>
  <c r="H844" i="11"/>
  <c r="G844" i="11"/>
  <c r="L843" i="11"/>
  <c r="I843" i="11"/>
  <c r="H843" i="11"/>
  <c r="G843" i="11"/>
  <c r="L842" i="11"/>
  <c r="I842" i="11"/>
  <c r="H842" i="11"/>
  <c r="G842" i="11"/>
  <c r="L841" i="11"/>
  <c r="I841" i="11"/>
  <c r="H841" i="11"/>
  <c r="G841" i="11"/>
  <c r="L840" i="11"/>
  <c r="I840" i="11"/>
  <c r="H840" i="11"/>
  <c r="G840" i="11"/>
  <c r="L839" i="11"/>
  <c r="I839" i="11"/>
  <c r="H839" i="11"/>
  <c r="G839" i="11"/>
  <c r="L838" i="11"/>
  <c r="I838" i="11"/>
  <c r="H838" i="11"/>
  <c r="G838" i="11"/>
  <c r="L837" i="11"/>
  <c r="I837" i="11"/>
  <c r="H837" i="11"/>
  <c r="G837" i="11"/>
  <c r="L836" i="11"/>
  <c r="I836" i="11"/>
  <c r="H836" i="11"/>
  <c r="G836" i="11"/>
  <c r="L835" i="11"/>
  <c r="I835" i="11"/>
  <c r="H835" i="11"/>
  <c r="G835" i="11"/>
  <c r="L834" i="11"/>
  <c r="I834" i="11"/>
  <c r="H834" i="11"/>
  <c r="G834" i="11"/>
  <c r="L833" i="11"/>
  <c r="I833" i="11"/>
  <c r="H833" i="11"/>
  <c r="G833" i="11"/>
  <c r="L832" i="11"/>
  <c r="I832" i="11"/>
  <c r="H832" i="11"/>
  <c r="G832" i="11"/>
  <c r="L831" i="11"/>
  <c r="I831" i="11"/>
  <c r="H831" i="11"/>
  <c r="G831" i="11"/>
  <c r="L830" i="11"/>
  <c r="I830" i="11"/>
  <c r="H830" i="11"/>
  <c r="G830" i="11"/>
  <c r="L829" i="11"/>
  <c r="I829" i="11"/>
  <c r="H829" i="11"/>
  <c r="G829" i="11"/>
  <c r="L828" i="11"/>
  <c r="I828" i="11"/>
  <c r="H828" i="11"/>
  <c r="G828" i="11"/>
  <c r="L827" i="11"/>
  <c r="I827" i="11"/>
  <c r="H827" i="11"/>
  <c r="G827" i="11"/>
  <c r="L826" i="11"/>
  <c r="I826" i="11"/>
  <c r="H826" i="11"/>
  <c r="G826" i="11"/>
  <c r="L825" i="11"/>
  <c r="I825" i="11"/>
  <c r="H825" i="11"/>
  <c r="G825" i="11"/>
  <c r="L824" i="11"/>
  <c r="I824" i="11"/>
  <c r="H824" i="11"/>
  <c r="G824" i="11"/>
  <c r="L823" i="11"/>
  <c r="I823" i="11"/>
  <c r="H823" i="11"/>
  <c r="G823" i="11"/>
  <c r="L822" i="11"/>
  <c r="I822" i="11"/>
  <c r="H822" i="11"/>
  <c r="G822" i="11"/>
  <c r="L821" i="11"/>
  <c r="I821" i="11"/>
  <c r="H821" i="11"/>
  <c r="G821" i="11"/>
  <c r="L820" i="11"/>
  <c r="I820" i="11"/>
  <c r="H820" i="11"/>
  <c r="G820" i="11"/>
  <c r="L819" i="11"/>
  <c r="I819" i="11"/>
  <c r="H819" i="11"/>
  <c r="G819" i="11"/>
  <c r="L818" i="11"/>
  <c r="I818" i="11"/>
  <c r="H818" i="11"/>
  <c r="G818" i="11"/>
  <c r="L817" i="11"/>
  <c r="I817" i="11"/>
  <c r="H817" i="11"/>
  <c r="G817" i="11"/>
  <c r="L816" i="11"/>
  <c r="I816" i="11"/>
  <c r="H816" i="11"/>
  <c r="G816" i="11"/>
  <c r="L815" i="11"/>
  <c r="I815" i="11"/>
  <c r="H815" i="11"/>
  <c r="G815" i="11"/>
  <c r="L814" i="11"/>
  <c r="I814" i="11"/>
  <c r="H814" i="11"/>
  <c r="G814" i="11"/>
  <c r="L813" i="11"/>
  <c r="I813" i="11"/>
  <c r="H813" i="11"/>
  <c r="G813" i="11"/>
  <c r="L812" i="11"/>
  <c r="I812" i="11"/>
  <c r="H812" i="11"/>
  <c r="G812" i="11"/>
  <c r="L811" i="11"/>
  <c r="I811" i="11"/>
  <c r="H811" i="11"/>
  <c r="G811" i="11"/>
  <c r="L810" i="11"/>
  <c r="I810" i="11"/>
  <c r="H810" i="11"/>
  <c r="G810" i="11"/>
  <c r="L809" i="11"/>
  <c r="I809" i="11"/>
  <c r="H809" i="11"/>
  <c r="G809" i="11"/>
  <c r="L808" i="11"/>
  <c r="I808" i="11"/>
  <c r="H808" i="11"/>
  <c r="G808" i="11"/>
  <c r="L807" i="11"/>
  <c r="I807" i="11"/>
  <c r="H807" i="11"/>
  <c r="G807" i="11"/>
  <c r="L806" i="11"/>
  <c r="I806" i="11"/>
  <c r="H806" i="11"/>
  <c r="G806" i="11"/>
  <c r="L805" i="11"/>
  <c r="I805" i="11"/>
  <c r="H805" i="11"/>
  <c r="G805" i="11"/>
  <c r="L804" i="11"/>
  <c r="I804" i="11"/>
  <c r="H804" i="11"/>
  <c r="G804" i="11"/>
  <c r="L803" i="11"/>
  <c r="I803" i="11"/>
  <c r="H803" i="11"/>
  <c r="G803" i="11"/>
  <c r="L802" i="11"/>
  <c r="I802" i="11"/>
  <c r="H802" i="11"/>
  <c r="G802" i="11"/>
  <c r="L801" i="11"/>
  <c r="I801" i="11"/>
  <c r="H801" i="11"/>
  <c r="G801" i="11"/>
  <c r="L800" i="11"/>
  <c r="I800" i="11"/>
  <c r="H800" i="11"/>
  <c r="G800" i="11"/>
  <c r="L799" i="11"/>
  <c r="I799" i="11"/>
  <c r="H799" i="11"/>
  <c r="G799" i="11"/>
  <c r="L798" i="11"/>
  <c r="I798" i="11"/>
  <c r="H798" i="11"/>
  <c r="G798" i="11"/>
  <c r="L797" i="11"/>
  <c r="I797" i="11"/>
  <c r="H797" i="11"/>
  <c r="G797" i="11"/>
  <c r="L796" i="11"/>
  <c r="I796" i="11"/>
  <c r="H796" i="11"/>
  <c r="G796" i="11"/>
  <c r="L795" i="11"/>
  <c r="I795" i="11"/>
  <c r="H795" i="11"/>
  <c r="G795" i="11"/>
  <c r="L794" i="11"/>
  <c r="I794" i="11"/>
  <c r="H794" i="11"/>
  <c r="G794" i="11"/>
  <c r="L793" i="11"/>
  <c r="I793" i="11"/>
  <c r="H793" i="11"/>
  <c r="G793" i="11"/>
  <c r="L792" i="11"/>
  <c r="I792" i="11"/>
  <c r="H792" i="11"/>
  <c r="G792" i="11"/>
  <c r="L791" i="11"/>
  <c r="I791" i="11"/>
  <c r="H791" i="11"/>
  <c r="G791" i="11"/>
  <c r="L790" i="11"/>
  <c r="I790" i="11"/>
  <c r="H790" i="11"/>
  <c r="G790" i="11"/>
  <c r="L789" i="11"/>
  <c r="I789" i="11"/>
  <c r="H789" i="11"/>
  <c r="G789" i="11"/>
  <c r="L788" i="11"/>
  <c r="I788" i="11"/>
  <c r="H788" i="11"/>
  <c r="G788" i="11"/>
  <c r="L787" i="11"/>
  <c r="I787" i="11"/>
  <c r="H787" i="11"/>
  <c r="G787" i="11"/>
  <c r="L786" i="11"/>
  <c r="I786" i="11"/>
  <c r="H786" i="11"/>
  <c r="G786" i="11"/>
  <c r="L785" i="11"/>
  <c r="I785" i="11"/>
  <c r="H785" i="11"/>
  <c r="G785" i="11"/>
  <c r="L784" i="11"/>
  <c r="I784" i="11"/>
  <c r="H784" i="11"/>
  <c r="G784" i="11"/>
  <c r="L783" i="11"/>
  <c r="I783" i="11"/>
  <c r="H783" i="11"/>
  <c r="G783" i="11"/>
  <c r="L782" i="11"/>
  <c r="I782" i="11"/>
  <c r="H782" i="11"/>
  <c r="G782" i="11"/>
  <c r="L781" i="11"/>
  <c r="I781" i="11"/>
  <c r="H781" i="11"/>
  <c r="G781" i="11"/>
  <c r="L780" i="11"/>
  <c r="I780" i="11"/>
  <c r="H780" i="11"/>
  <c r="G780" i="11"/>
  <c r="L779" i="11"/>
  <c r="I779" i="11"/>
  <c r="H779" i="11"/>
  <c r="G779" i="11"/>
  <c r="L778" i="11"/>
  <c r="I778" i="11"/>
  <c r="H778" i="11"/>
  <c r="G778" i="11"/>
  <c r="L777" i="11"/>
  <c r="I777" i="11"/>
  <c r="H777" i="11"/>
  <c r="G777" i="11"/>
  <c r="L776" i="11"/>
  <c r="I776" i="11"/>
  <c r="H776" i="11"/>
  <c r="G776" i="11"/>
  <c r="L775" i="11"/>
  <c r="I775" i="11"/>
  <c r="H775" i="11"/>
  <c r="G775" i="11"/>
  <c r="L774" i="11"/>
  <c r="I774" i="11"/>
  <c r="H774" i="11"/>
  <c r="G774" i="11"/>
  <c r="L773" i="11"/>
  <c r="I773" i="11"/>
  <c r="H773" i="11"/>
  <c r="G773" i="11"/>
  <c r="L772" i="11"/>
  <c r="I772" i="11"/>
  <c r="H772" i="11"/>
  <c r="G772" i="11"/>
  <c r="L771" i="11"/>
  <c r="I771" i="11"/>
  <c r="H771" i="11"/>
  <c r="G771" i="11"/>
  <c r="L770" i="11"/>
  <c r="I770" i="11"/>
  <c r="H770" i="11"/>
  <c r="G770" i="11"/>
  <c r="L769" i="11"/>
  <c r="I769" i="11"/>
  <c r="H769" i="11"/>
  <c r="G769" i="11"/>
  <c r="L768" i="11"/>
  <c r="I768" i="11"/>
  <c r="H768" i="11"/>
  <c r="G768" i="11"/>
  <c r="L767" i="11"/>
  <c r="I767" i="11"/>
  <c r="H767" i="11"/>
  <c r="G767" i="11"/>
  <c r="L766" i="11"/>
  <c r="I766" i="11"/>
  <c r="H766" i="11"/>
  <c r="G766" i="11"/>
  <c r="L765" i="11"/>
  <c r="I765" i="11"/>
  <c r="H765" i="11"/>
  <c r="G765" i="11"/>
  <c r="L764" i="11"/>
  <c r="I764" i="11"/>
  <c r="H764" i="11"/>
  <c r="G764" i="11"/>
  <c r="L763" i="11"/>
  <c r="I763" i="11"/>
  <c r="H763" i="11"/>
  <c r="G763" i="11"/>
  <c r="L762" i="11"/>
  <c r="I762" i="11"/>
  <c r="H762" i="11"/>
  <c r="G762" i="11"/>
  <c r="L761" i="11"/>
  <c r="I761" i="11"/>
  <c r="H761" i="11"/>
  <c r="G761" i="11"/>
  <c r="L760" i="11"/>
  <c r="I760" i="11"/>
  <c r="H760" i="11"/>
  <c r="G760" i="11"/>
  <c r="L759" i="11"/>
  <c r="I759" i="11"/>
  <c r="H759" i="11"/>
  <c r="G759" i="11"/>
  <c r="L758" i="11"/>
  <c r="I758" i="11"/>
  <c r="H758" i="11"/>
  <c r="G758" i="11"/>
  <c r="L757" i="11"/>
  <c r="I757" i="11"/>
  <c r="H757" i="11"/>
  <c r="G757" i="11"/>
  <c r="L756" i="11"/>
  <c r="I756" i="11"/>
  <c r="H756" i="11"/>
  <c r="G756" i="11"/>
  <c r="L755" i="11"/>
  <c r="I755" i="11"/>
  <c r="H755" i="11"/>
  <c r="G755" i="11"/>
  <c r="L754" i="11"/>
  <c r="I754" i="11"/>
  <c r="H754" i="11"/>
  <c r="G754" i="11"/>
  <c r="L753" i="11"/>
  <c r="I753" i="11"/>
  <c r="H753" i="11"/>
  <c r="G753" i="11"/>
  <c r="L752" i="11"/>
  <c r="I752" i="11"/>
  <c r="H752" i="11"/>
  <c r="G752" i="11"/>
  <c r="L751" i="11"/>
  <c r="I751" i="11"/>
  <c r="H751" i="11"/>
  <c r="G751" i="11"/>
  <c r="L750" i="11"/>
  <c r="I750" i="11"/>
  <c r="H750" i="11"/>
  <c r="G750" i="11"/>
  <c r="L749" i="11"/>
  <c r="I749" i="11"/>
  <c r="H749" i="11"/>
  <c r="G749" i="11"/>
  <c r="L748" i="11"/>
  <c r="I748" i="11"/>
  <c r="H748" i="11"/>
  <c r="G748" i="11"/>
  <c r="L747" i="11"/>
  <c r="I747" i="11"/>
  <c r="H747" i="11"/>
  <c r="G747" i="11"/>
  <c r="L746" i="11"/>
  <c r="I746" i="11"/>
  <c r="H746" i="11"/>
  <c r="G746" i="11"/>
  <c r="L745" i="11"/>
  <c r="I745" i="11"/>
  <c r="H745" i="11"/>
  <c r="G745" i="11"/>
  <c r="L744" i="11"/>
  <c r="I744" i="11"/>
  <c r="H744" i="11"/>
  <c r="G744" i="11"/>
  <c r="L743" i="11"/>
  <c r="I743" i="11"/>
  <c r="H743" i="11"/>
  <c r="G743" i="11"/>
  <c r="L742" i="11"/>
  <c r="I742" i="11"/>
  <c r="H742" i="11"/>
  <c r="G742" i="11"/>
  <c r="L741" i="11"/>
  <c r="I741" i="11"/>
  <c r="H741" i="11"/>
  <c r="G741" i="11"/>
  <c r="L740" i="11"/>
  <c r="I740" i="11"/>
  <c r="H740" i="11"/>
  <c r="G740" i="11"/>
  <c r="L739" i="11"/>
  <c r="I739" i="11"/>
  <c r="H739" i="11"/>
  <c r="G739" i="11"/>
  <c r="L738" i="11"/>
  <c r="I738" i="11"/>
  <c r="H738" i="11"/>
  <c r="G738" i="11"/>
  <c r="L737" i="11"/>
  <c r="I737" i="11"/>
  <c r="H737" i="11"/>
  <c r="G737" i="11"/>
  <c r="L736" i="11"/>
  <c r="I736" i="11"/>
  <c r="H736" i="11"/>
  <c r="G736" i="11"/>
  <c r="L735" i="11"/>
  <c r="I735" i="11"/>
  <c r="H735" i="11"/>
  <c r="G735" i="11"/>
  <c r="L734" i="11"/>
  <c r="I734" i="11"/>
  <c r="H734" i="11"/>
  <c r="G734" i="11"/>
  <c r="L733" i="11"/>
  <c r="I733" i="11"/>
  <c r="H733" i="11"/>
  <c r="G733" i="11"/>
  <c r="L732" i="11"/>
  <c r="I732" i="11"/>
  <c r="H732" i="11"/>
  <c r="G732" i="11"/>
  <c r="L731" i="11"/>
  <c r="I731" i="11"/>
  <c r="H731" i="11"/>
  <c r="G731" i="11"/>
  <c r="L730" i="11"/>
  <c r="I730" i="11"/>
  <c r="H730" i="11"/>
  <c r="G730" i="11"/>
  <c r="L729" i="11"/>
  <c r="I729" i="11"/>
  <c r="H729" i="11"/>
  <c r="G729" i="11"/>
  <c r="L728" i="11"/>
  <c r="I728" i="11"/>
  <c r="H728" i="11"/>
  <c r="G728" i="11"/>
  <c r="L727" i="11"/>
  <c r="I727" i="11"/>
  <c r="H727" i="11"/>
  <c r="G727" i="11"/>
  <c r="L726" i="11"/>
  <c r="I726" i="11"/>
  <c r="H726" i="11"/>
  <c r="G726" i="11"/>
  <c r="L725" i="11"/>
  <c r="I725" i="11"/>
  <c r="H725" i="11"/>
  <c r="G725" i="11"/>
  <c r="L724" i="11"/>
  <c r="I724" i="11"/>
  <c r="H724" i="11"/>
  <c r="G724" i="11"/>
  <c r="L723" i="11"/>
  <c r="I723" i="11"/>
  <c r="H723" i="11"/>
  <c r="G723" i="11"/>
  <c r="L722" i="11"/>
  <c r="I722" i="11"/>
  <c r="H722" i="11"/>
  <c r="G722" i="11"/>
  <c r="L721" i="11"/>
  <c r="I721" i="11"/>
  <c r="H721" i="11"/>
  <c r="G721" i="11"/>
  <c r="L720" i="11"/>
  <c r="I720" i="11"/>
  <c r="H720" i="11"/>
  <c r="G720" i="11"/>
  <c r="L719" i="11"/>
  <c r="I719" i="11"/>
  <c r="H719" i="11"/>
  <c r="G719" i="11"/>
  <c r="L718" i="11"/>
  <c r="I718" i="11"/>
  <c r="H718" i="11"/>
  <c r="G718" i="11"/>
  <c r="L717" i="11"/>
  <c r="I717" i="11"/>
  <c r="H717" i="11"/>
  <c r="G717" i="11"/>
  <c r="L716" i="11"/>
  <c r="I716" i="11"/>
  <c r="H716" i="11"/>
  <c r="G716" i="11"/>
  <c r="L715" i="11"/>
  <c r="I715" i="11"/>
  <c r="H715" i="11"/>
  <c r="G715" i="11"/>
  <c r="L714" i="11"/>
  <c r="I714" i="11"/>
  <c r="H714" i="11"/>
  <c r="G714" i="11"/>
  <c r="L713" i="11"/>
  <c r="I713" i="11"/>
  <c r="H713" i="11"/>
  <c r="G713" i="11"/>
  <c r="L712" i="11"/>
  <c r="I712" i="11"/>
  <c r="H712" i="11"/>
  <c r="G712" i="11"/>
  <c r="L711" i="11"/>
  <c r="I711" i="11"/>
  <c r="H711" i="11"/>
  <c r="G711" i="11"/>
  <c r="L710" i="11"/>
  <c r="I710" i="11"/>
  <c r="H710" i="11"/>
  <c r="G710" i="11"/>
  <c r="L709" i="11"/>
  <c r="I709" i="11"/>
  <c r="H709" i="11"/>
  <c r="G709" i="11"/>
  <c r="L708" i="11"/>
  <c r="I708" i="11"/>
  <c r="H708" i="11"/>
  <c r="G708" i="11"/>
  <c r="L707" i="11"/>
  <c r="I707" i="11"/>
  <c r="H707" i="11"/>
  <c r="G707" i="11"/>
  <c r="L706" i="11"/>
  <c r="I706" i="11"/>
  <c r="H706" i="11"/>
  <c r="G706" i="11"/>
  <c r="L705" i="11"/>
  <c r="I705" i="11"/>
  <c r="H705" i="11"/>
  <c r="G705" i="11"/>
  <c r="L704" i="11"/>
  <c r="I704" i="11"/>
  <c r="H704" i="11"/>
  <c r="G704" i="11"/>
  <c r="L703" i="11"/>
  <c r="I703" i="11"/>
  <c r="H703" i="11"/>
  <c r="G703" i="11"/>
  <c r="L702" i="11"/>
  <c r="I702" i="11"/>
  <c r="H702" i="11"/>
  <c r="G702" i="11"/>
  <c r="L701" i="11"/>
  <c r="I701" i="11"/>
  <c r="H701" i="11"/>
  <c r="G701" i="11"/>
  <c r="L700" i="11"/>
  <c r="I700" i="11"/>
  <c r="H700" i="11"/>
  <c r="G700" i="11"/>
  <c r="L699" i="11"/>
  <c r="I699" i="11"/>
  <c r="H699" i="11"/>
  <c r="G699" i="11"/>
  <c r="L698" i="11"/>
  <c r="I698" i="11"/>
  <c r="H698" i="11"/>
  <c r="G698" i="11"/>
  <c r="L697" i="11"/>
  <c r="I697" i="11"/>
  <c r="H697" i="11"/>
  <c r="G697" i="11"/>
  <c r="L696" i="11"/>
  <c r="I696" i="11"/>
  <c r="H696" i="11"/>
  <c r="G696" i="11"/>
  <c r="L695" i="11"/>
  <c r="I695" i="11"/>
  <c r="H695" i="11"/>
  <c r="G695" i="11"/>
  <c r="L694" i="11"/>
  <c r="I694" i="11"/>
  <c r="H694" i="11"/>
  <c r="G694" i="11"/>
  <c r="L693" i="11"/>
  <c r="I693" i="11"/>
  <c r="H693" i="11"/>
  <c r="G693" i="11"/>
  <c r="L692" i="11"/>
  <c r="I692" i="11"/>
  <c r="H692" i="11"/>
  <c r="G692" i="11"/>
  <c r="L691" i="11"/>
  <c r="I691" i="11"/>
  <c r="H691" i="11"/>
  <c r="G691" i="11"/>
  <c r="L690" i="11"/>
  <c r="I690" i="11"/>
  <c r="H690" i="11"/>
  <c r="G690" i="11"/>
  <c r="L689" i="11"/>
  <c r="I689" i="11"/>
  <c r="H689" i="11"/>
  <c r="G689" i="11"/>
  <c r="L688" i="11"/>
  <c r="I688" i="11"/>
  <c r="H688" i="11"/>
  <c r="G688" i="11"/>
  <c r="L687" i="11"/>
  <c r="I687" i="11"/>
  <c r="H687" i="11"/>
  <c r="G687" i="11"/>
  <c r="L686" i="11"/>
  <c r="I686" i="11"/>
  <c r="H686" i="11"/>
  <c r="G686" i="11"/>
  <c r="L685" i="11"/>
  <c r="I685" i="11"/>
  <c r="H685" i="11"/>
  <c r="G685" i="11"/>
  <c r="L684" i="11"/>
  <c r="I684" i="11"/>
  <c r="H684" i="11"/>
  <c r="G684" i="11"/>
  <c r="L683" i="11"/>
  <c r="I683" i="11"/>
  <c r="H683" i="11"/>
  <c r="G683" i="11"/>
  <c r="L682" i="11"/>
  <c r="I682" i="11"/>
  <c r="H682" i="11"/>
  <c r="G682" i="11"/>
  <c r="L681" i="11"/>
  <c r="I681" i="11"/>
  <c r="H681" i="11"/>
  <c r="G681" i="11"/>
  <c r="L680" i="11"/>
  <c r="I680" i="11"/>
  <c r="H680" i="11"/>
  <c r="G680" i="11"/>
  <c r="L679" i="11"/>
  <c r="I679" i="11"/>
  <c r="H679" i="11"/>
  <c r="G679" i="11"/>
  <c r="L678" i="11"/>
  <c r="I678" i="11"/>
  <c r="H678" i="11"/>
  <c r="G678" i="11"/>
  <c r="L677" i="11"/>
  <c r="I677" i="11"/>
  <c r="H677" i="11"/>
  <c r="G677" i="11"/>
  <c r="L676" i="11"/>
  <c r="I676" i="11"/>
  <c r="H676" i="11"/>
  <c r="G676" i="11"/>
  <c r="L675" i="11"/>
  <c r="I675" i="11"/>
  <c r="H675" i="11"/>
  <c r="G675" i="11"/>
  <c r="L674" i="11"/>
  <c r="I674" i="11"/>
  <c r="H674" i="11"/>
  <c r="G674" i="11"/>
  <c r="L673" i="11"/>
  <c r="I673" i="11"/>
  <c r="H673" i="11"/>
  <c r="G673" i="11"/>
  <c r="L672" i="11"/>
  <c r="I672" i="11"/>
  <c r="H672" i="11"/>
  <c r="G672" i="11"/>
  <c r="L671" i="11"/>
  <c r="I671" i="11"/>
  <c r="H671" i="11"/>
  <c r="G671" i="11"/>
  <c r="L670" i="11"/>
  <c r="I670" i="11"/>
  <c r="H670" i="11"/>
  <c r="G670" i="11"/>
  <c r="L669" i="11"/>
  <c r="I669" i="11"/>
  <c r="H669" i="11"/>
  <c r="G669" i="11"/>
  <c r="L668" i="11"/>
  <c r="I668" i="11"/>
  <c r="H668" i="11"/>
  <c r="G668" i="11"/>
  <c r="L667" i="11"/>
  <c r="I667" i="11"/>
  <c r="H667" i="11"/>
  <c r="G667" i="11"/>
  <c r="L666" i="11"/>
  <c r="I666" i="11"/>
  <c r="H666" i="11"/>
  <c r="G666" i="11"/>
  <c r="L665" i="11"/>
  <c r="I665" i="11"/>
  <c r="H665" i="11"/>
  <c r="G665" i="11"/>
  <c r="L664" i="11"/>
  <c r="I664" i="11"/>
  <c r="H664" i="11"/>
  <c r="G664" i="11"/>
  <c r="L663" i="11"/>
  <c r="I663" i="11"/>
  <c r="H663" i="11"/>
  <c r="G663" i="11"/>
  <c r="L662" i="11"/>
  <c r="I662" i="11"/>
  <c r="H662" i="11"/>
  <c r="G662" i="11"/>
  <c r="L661" i="11"/>
  <c r="I661" i="11"/>
  <c r="H661" i="11"/>
  <c r="G661" i="11"/>
  <c r="L660" i="11"/>
  <c r="I660" i="11"/>
  <c r="H660" i="11"/>
  <c r="G660" i="11"/>
  <c r="L659" i="11"/>
  <c r="I659" i="11"/>
  <c r="H659" i="11"/>
  <c r="G659" i="11"/>
  <c r="L658" i="11"/>
  <c r="I658" i="11"/>
  <c r="H658" i="11"/>
  <c r="G658" i="11"/>
  <c r="L657" i="11"/>
  <c r="I657" i="11"/>
  <c r="H657" i="11"/>
  <c r="G657" i="11"/>
  <c r="L656" i="11"/>
  <c r="I656" i="11"/>
  <c r="H656" i="11"/>
  <c r="G656" i="11"/>
  <c r="L655" i="11"/>
  <c r="I655" i="11"/>
  <c r="H655" i="11"/>
  <c r="G655" i="11"/>
  <c r="L654" i="11"/>
  <c r="I654" i="11"/>
  <c r="H654" i="11"/>
  <c r="G654" i="11"/>
  <c r="L653" i="11"/>
  <c r="I653" i="11"/>
  <c r="H653" i="11"/>
  <c r="G653" i="11"/>
  <c r="L652" i="11"/>
  <c r="I652" i="11"/>
  <c r="H652" i="11"/>
  <c r="G652" i="11"/>
  <c r="L651" i="11"/>
  <c r="I651" i="11"/>
  <c r="H651" i="11"/>
  <c r="G651" i="11"/>
  <c r="L650" i="11"/>
  <c r="I650" i="11"/>
  <c r="H650" i="11"/>
  <c r="G650" i="11"/>
  <c r="L649" i="11"/>
  <c r="I649" i="11"/>
  <c r="H649" i="11"/>
  <c r="G649" i="11"/>
  <c r="L648" i="11"/>
  <c r="I648" i="11"/>
  <c r="H648" i="11"/>
  <c r="G648" i="11"/>
  <c r="L647" i="11"/>
  <c r="I647" i="11"/>
  <c r="H647" i="11"/>
  <c r="G647" i="11"/>
  <c r="L646" i="11"/>
  <c r="I646" i="11"/>
  <c r="H646" i="11"/>
  <c r="G646" i="11"/>
  <c r="L645" i="11"/>
  <c r="I645" i="11"/>
  <c r="H645" i="11"/>
  <c r="G645" i="11"/>
  <c r="L644" i="11"/>
  <c r="I644" i="11"/>
  <c r="H644" i="11"/>
  <c r="G644" i="11"/>
  <c r="L643" i="11"/>
  <c r="I643" i="11"/>
  <c r="H643" i="11"/>
  <c r="G643" i="11"/>
  <c r="L642" i="11"/>
  <c r="I642" i="11"/>
  <c r="H642" i="11"/>
  <c r="G642" i="11"/>
  <c r="L641" i="11"/>
  <c r="I641" i="11"/>
  <c r="H641" i="11"/>
  <c r="G641" i="11"/>
  <c r="L640" i="11"/>
  <c r="I640" i="11"/>
  <c r="H640" i="11"/>
  <c r="G640" i="11"/>
  <c r="L639" i="11"/>
  <c r="I639" i="11"/>
  <c r="H639" i="11"/>
  <c r="G639" i="11"/>
  <c r="L638" i="11"/>
  <c r="I638" i="11"/>
  <c r="H638" i="11"/>
  <c r="G638" i="11"/>
  <c r="L637" i="11"/>
  <c r="I637" i="11"/>
  <c r="H637" i="11"/>
  <c r="G637" i="11"/>
  <c r="L636" i="11"/>
  <c r="I636" i="11"/>
  <c r="H636" i="11"/>
  <c r="G636" i="11"/>
  <c r="L635" i="11"/>
  <c r="I635" i="11"/>
  <c r="H635" i="11"/>
  <c r="G635" i="11"/>
  <c r="L634" i="11"/>
  <c r="I634" i="11"/>
  <c r="H634" i="11"/>
  <c r="G634" i="11"/>
  <c r="L633" i="11"/>
  <c r="I633" i="11"/>
  <c r="H633" i="11"/>
  <c r="G633" i="11"/>
  <c r="L632" i="11"/>
  <c r="I632" i="11"/>
  <c r="H632" i="11"/>
  <c r="G632" i="11"/>
  <c r="L631" i="11"/>
  <c r="I631" i="11"/>
  <c r="H631" i="11"/>
  <c r="G631" i="11"/>
  <c r="L630" i="11"/>
  <c r="I630" i="11"/>
  <c r="H630" i="11"/>
  <c r="G630" i="11"/>
  <c r="L629" i="11"/>
  <c r="I629" i="11"/>
  <c r="H629" i="11"/>
  <c r="G629" i="11"/>
  <c r="L628" i="11"/>
  <c r="I628" i="11"/>
  <c r="H628" i="11"/>
  <c r="G628" i="11"/>
  <c r="L627" i="11"/>
  <c r="I627" i="11"/>
  <c r="H627" i="11"/>
  <c r="G627" i="11"/>
  <c r="L626" i="11"/>
  <c r="I626" i="11"/>
  <c r="H626" i="11"/>
  <c r="G626" i="11"/>
  <c r="L625" i="11"/>
  <c r="I625" i="11"/>
  <c r="H625" i="11"/>
  <c r="G625" i="11"/>
  <c r="L624" i="11"/>
  <c r="I624" i="11"/>
  <c r="H624" i="11"/>
  <c r="G624" i="11"/>
  <c r="L623" i="11"/>
  <c r="I623" i="11"/>
  <c r="H623" i="11"/>
  <c r="G623" i="11"/>
  <c r="L622" i="11"/>
  <c r="I622" i="11"/>
  <c r="H622" i="11"/>
  <c r="G622" i="11"/>
  <c r="L621" i="11"/>
  <c r="I621" i="11"/>
  <c r="H621" i="11"/>
  <c r="G621" i="11"/>
  <c r="L620" i="11"/>
  <c r="I620" i="11"/>
  <c r="H620" i="11"/>
  <c r="G620" i="11"/>
  <c r="L619" i="11"/>
  <c r="I619" i="11"/>
  <c r="H619" i="11"/>
  <c r="G619" i="11"/>
  <c r="L618" i="11"/>
  <c r="I618" i="11"/>
  <c r="H618" i="11"/>
  <c r="G618" i="11"/>
  <c r="L617" i="11"/>
  <c r="I617" i="11"/>
  <c r="H617" i="11"/>
  <c r="G617" i="11"/>
  <c r="L616" i="11"/>
  <c r="I616" i="11"/>
  <c r="H616" i="11"/>
  <c r="G616" i="11"/>
  <c r="L615" i="11"/>
  <c r="I615" i="11"/>
  <c r="H615" i="11"/>
  <c r="G615" i="11"/>
  <c r="L614" i="11"/>
  <c r="I614" i="11"/>
  <c r="H614" i="11"/>
  <c r="G614" i="11"/>
  <c r="L613" i="11"/>
  <c r="I613" i="11"/>
  <c r="H613" i="11"/>
  <c r="G613" i="11"/>
  <c r="L612" i="11"/>
  <c r="I612" i="11"/>
  <c r="H612" i="11"/>
  <c r="G612" i="11"/>
  <c r="L611" i="11"/>
  <c r="I611" i="11"/>
  <c r="H611" i="11"/>
  <c r="G611" i="11"/>
  <c r="L610" i="11"/>
  <c r="I610" i="11"/>
  <c r="H610" i="11"/>
  <c r="G610" i="11"/>
  <c r="L609" i="11"/>
  <c r="I609" i="11"/>
  <c r="H609" i="11"/>
  <c r="G609" i="11"/>
  <c r="L608" i="11"/>
  <c r="I608" i="11"/>
  <c r="H608" i="11"/>
  <c r="G608" i="11"/>
  <c r="L607" i="11"/>
  <c r="I607" i="11"/>
  <c r="H607" i="11"/>
  <c r="G607" i="11"/>
  <c r="L606" i="11"/>
  <c r="I606" i="11"/>
  <c r="H606" i="11"/>
  <c r="G606" i="11"/>
  <c r="L605" i="11"/>
  <c r="I605" i="11"/>
  <c r="H605" i="11"/>
  <c r="G605" i="11"/>
  <c r="L604" i="11"/>
  <c r="I604" i="11"/>
  <c r="H604" i="11"/>
  <c r="G604" i="11"/>
  <c r="L603" i="11"/>
  <c r="I603" i="11"/>
  <c r="H603" i="11"/>
  <c r="G603" i="11"/>
  <c r="L602" i="11"/>
  <c r="I602" i="11"/>
  <c r="H602" i="11"/>
  <c r="G602" i="11"/>
  <c r="L601" i="11"/>
  <c r="I601" i="11"/>
  <c r="H601" i="11"/>
  <c r="G601" i="11"/>
  <c r="L600" i="11"/>
  <c r="I600" i="11"/>
  <c r="H600" i="11"/>
  <c r="G600" i="11"/>
  <c r="L599" i="11"/>
  <c r="I599" i="11"/>
  <c r="H599" i="11"/>
  <c r="G599" i="11"/>
  <c r="L598" i="11"/>
  <c r="I598" i="11"/>
  <c r="H598" i="11"/>
  <c r="G598" i="11"/>
  <c r="L597" i="11"/>
  <c r="I597" i="11"/>
  <c r="H597" i="11"/>
  <c r="G597" i="11"/>
  <c r="L596" i="11"/>
  <c r="I596" i="11"/>
  <c r="H596" i="11"/>
  <c r="G596" i="11"/>
  <c r="L595" i="11"/>
  <c r="I595" i="11"/>
  <c r="H595" i="11"/>
  <c r="G595" i="11"/>
  <c r="L594" i="11"/>
  <c r="I594" i="11"/>
  <c r="H594" i="11"/>
  <c r="G594" i="11"/>
  <c r="L593" i="11"/>
  <c r="I593" i="11"/>
  <c r="H593" i="11"/>
  <c r="G593" i="11"/>
  <c r="L592" i="11"/>
  <c r="I592" i="11"/>
  <c r="H592" i="11"/>
  <c r="G592" i="11"/>
  <c r="L591" i="11"/>
  <c r="I591" i="11"/>
  <c r="H591" i="11"/>
  <c r="G591" i="11"/>
  <c r="L590" i="11"/>
  <c r="I590" i="11"/>
  <c r="H590" i="11"/>
  <c r="G590" i="11"/>
  <c r="L589" i="11"/>
  <c r="I589" i="11"/>
  <c r="H589" i="11"/>
  <c r="G589" i="11"/>
  <c r="L588" i="11"/>
  <c r="I588" i="11"/>
  <c r="H588" i="11"/>
  <c r="G588" i="11"/>
  <c r="L587" i="11"/>
  <c r="I587" i="11"/>
  <c r="H587" i="11"/>
  <c r="G587" i="11"/>
  <c r="L586" i="11"/>
  <c r="I586" i="11"/>
  <c r="H586" i="11"/>
  <c r="G586" i="11"/>
  <c r="L585" i="11"/>
  <c r="I585" i="11"/>
  <c r="H585" i="11"/>
  <c r="G585" i="11"/>
  <c r="L584" i="11"/>
  <c r="I584" i="11"/>
  <c r="H584" i="11"/>
  <c r="G584" i="11"/>
  <c r="L583" i="11"/>
  <c r="I583" i="11"/>
  <c r="H583" i="11"/>
  <c r="G583" i="11"/>
  <c r="L582" i="11"/>
  <c r="I582" i="11"/>
  <c r="H582" i="11"/>
  <c r="G582" i="11"/>
  <c r="L581" i="11"/>
  <c r="I581" i="11"/>
  <c r="H581" i="11"/>
  <c r="G581" i="11"/>
  <c r="L580" i="11"/>
  <c r="I580" i="11"/>
  <c r="H580" i="11"/>
  <c r="G580" i="11"/>
  <c r="L579" i="11"/>
  <c r="I579" i="11"/>
  <c r="H579" i="11"/>
  <c r="G579" i="11"/>
  <c r="L578" i="11"/>
  <c r="I578" i="11"/>
  <c r="H578" i="11"/>
  <c r="G578" i="11"/>
  <c r="L577" i="11"/>
  <c r="I577" i="11"/>
  <c r="H577" i="11"/>
  <c r="G577" i="11"/>
  <c r="L576" i="11"/>
  <c r="I576" i="11"/>
  <c r="H576" i="11"/>
  <c r="G576" i="11"/>
  <c r="L575" i="11"/>
  <c r="I575" i="11"/>
  <c r="H575" i="11"/>
  <c r="G575" i="11"/>
  <c r="L574" i="11"/>
  <c r="I574" i="11"/>
  <c r="H574" i="11"/>
  <c r="G574" i="11"/>
  <c r="L573" i="11"/>
  <c r="I573" i="11"/>
  <c r="H573" i="11"/>
  <c r="G573" i="11"/>
  <c r="L572" i="11"/>
  <c r="I572" i="11"/>
  <c r="H572" i="11"/>
  <c r="G572" i="11"/>
  <c r="L571" i="11"/>
  <c r="I571" i="11"/>
  <c r="H571" i="11"/>
  <c r="G571" i="11"/>
  <c r="L570" i="11"/>
  <c r="I570" i="11"/>
  <c r="H570" i="11"/>
  <c r="G570" i="11"/>
  <c r="L569" i="11"/>
  <c r="I569" i="11"/>
  <c r="H569" i="11"/>
  <c r="G569" i="11"/>
  <c r="L568" i="11"/>
  <c r="I568" i="11"/>
  <c r="H568" i="11"/>
  <c r="G568" i="11"/>
  <c r="L567" i="11"/>
  <c r="I567" i="11"/>
  <c r="H567" i="11"/>
  <c r="G567" i="11"/>
  <c r="L566" i="11"/>
  <c r="I566" i="11"/>
  <c r="H566" i="11"/>
  <c r="G566" i="11"/>
  <c r="L565" i="11"/>
  <c r="I565" i="11"/>
  <c r="H565" i="11"/>
  <c r="G565" i="11"/>
  <c r="L564" i="11"/>
  <c r="I564" i="11"/>
  <c r="H564" i="11"/>
  <c r="G564" i="11"/>
  <c r="L563" i="11"/>
  <c r="I563" i="11"/>
  <c r="H563" i="11"/>
  <c r="G563" i="11"/>
  <c r="L562" i="11"/>
  <c r="I562" i="11"/>
  <c r="H562" i="11"/>
  <c r="G562" i="11"/>
  <c r="L561" i="11"/>
  <c r="I561" i="11"/>
  <c r="H561" i="11"/>
  <c r="G561" i="11"/>
  <c r="L560" i="11"/>
  <c r="I560" i="11"/>
  <c r="H560" i="11"/>
  <c r="G560" i="11"/>
  <c r="L559" i="11"/>
  <c r="I559" i="11"/>
  <c r="H559" i="11"/>
  <c r="G559" i="11"/>
  <c r="L558" i="11"/>
  <c r="I558" i="11"/>
  <c r="H558" i="11"/>
  <c r="G558" i="11"/>
  <c r="L557" i="11"/>
  <c r="I557" i="11"/>
  <c r="H557" i="11"/>
  <c r="G557" i="11"/>
  <c r="L556" i="11"/>
  <c r="I556" i="11"/>
  <c r="H556" i="11"/>
  <c r="G556" i="11"/>
  <c r="L555" i="11"/>
  <c r="I555" i="11"/>
  <c r="H555" i="11"/>
  <c r="G555" i="11"/>
  <c r="L554" i="11"/>
  <c r="I554" i="11"/>
  <c r="H554" i="11"/>
  <c r="G554" i="11"/>
  <c r="L553" i="11"/>
  <c r="I553" i="11"/>
  <c r="H553" i="11"/>
  <c r="G553" i="11"/>
  <c r="L552" i="11"/>
  <c r="I552" i="11"/>
  <c r="H552" i="11"/>
  <c r="G552" i="11"/>
  <c r="L551" i="11"/>
  <c r="I551" i="11"/>
  <c r="H551" i="11"/>
  <c r="G551" i="11"/>
  <c r="L550" i="11"/>
  <c r="I550" i="11"/>
  <c r="H550" i="11"/>
  <c r="G550" i="11"/>
  <c r="L549" i="11"/>
  <c r="I549" i="11"/>
  <c r="H549" i="11"/>
  <c r="G549" i="11"/>
  <c r="L548" i="11"/>
  <c r="I548" i="11"/>
  <c r="H548" i="11"/>
  <c r="G548" i="11"/>
  <c r="L547" i="11"/>
  <c r="I547" i="11"/>
  <c r="H547" i="11"/>
  <c r="G547" i="11"/>
  <c r="L546" i="11"/>
  <c r="I546" i="11"/>
  <c r="H546" i="11"/>
  <c r="G546" i="11"/>
  <c r="L545" i="11"/>
  <c r="I545" i="11"/>
  <c r="H545" i="11"/>
  <c r="G545" i="11"/>
  <c r="L544" i="11"/>
  <c r="I544" i="11"/>
  <c r="H544" i="11"/>
  <c r="G544" i="11"/>
  <c r="L543" i="11"/>
  <c r="I543" i="11"/>
  <c r="H543" i="11"/>
  <c r="G543" i="11"/>
  <c r="L542" i="11"/>
  <c r="I542" i="11"/>
  <c r="H542" i="11"/>
  <c r="G542" i="11"/>
  <c r="L541" i="11"/>
  <c r="I541" i="11"/>
  <c r="H541" i="11"/>
  <c r="G541" i="11"/>
  <c r="L540" i="11"/>
  <c r="I540" i="11"/>
  <c r="H540" i="11"/>
  <c r="G540" i="11"/>
  <c r="L539" i="11"/>
  <c r="I539" i="11"/>
  <c r="H539" i="11"/>
  <c r="G539" i="11"/>
  <c r="L538" i="11"/>
  <c r="I538" i="11"/>
  <c r="H538" i="11"/>
  <c r="G538" i="11"/>
  <c r="L537" i="11"/>
  <c r="I537" i="11"/>
  <c r="H537" i="11"/>
  <c r="G537" i="11"/>
  <c r="L536" i="11"/>
  <c r="I536" i="11"/>
  <c r="H536" i="11"/>
  <c r="G536" i="11"/>
  <c r="L535" i="11"/>
  <c r="I535" i="11"/>
  <c r="H535" i="11"/>
  <c r="G535" i="11"/>
  <c r="L534" i="11"/>
  <c r="I534" i="11"/>
  <c r="H534" i="11"/>
  <c r="G534" i="11"/>
  <c r="L533" i="11"/>
  <c r="I533" i="11"/>
  <c r="H533" i="11"/>
  <c r="G533" i="11"/>
  <c r="L532" i="11"/>
  <c r="I532" i="11"/>
  <c r="H532" i="11"/>
  <c r="G532" i="11"/>
  <c r="L531" i="11"/>
  <c r="I531" i="11"/>
  <c r="H531" i="11"/>
  <c r="G531" i="11"/>
  <c r="L530" i="11"/>
  <c r="I530" i="11"/>
  <c r="H530" i="11"/>
  <c r="G530" i="11"/>
  <c r="L529" i="11"/>
  <c r="I529" i="11"/>
  <c r="H529" i="11"/>
  <c r="G529" i="11"/>
  <c r="L528" i="11"/>
  <c r="I528" i="11"/>
  <c r="H528" i="11"/>
  <c r="G528" i="11"/>
  <c r="L527" i="11"/>
  <c r="I527" i="11"/>
  <c r="H527" i="11"/>
  <c r="G527" i="11"/>
  <c r="L526" i="11"/>
  <c r="I526" i="11"/>
  <c r="H526" i="11"/>
  <c r="G526" i="11"/>
  <c r="L525" i="11"/>
  <c r="I525" i="11"/>
  <c r="H525" i="11"/>
  <c r="G525" i="11"/>
  <c r="L524" i="11"/>
  <c r="I524" i="11"/>
  <c r="H524" i="11"/>
  <c r="G524" i="11"/>
  <c r="L523" i="11"/>
  <c r="I523" i="11"/>
  <c r="H523" i="11"/>
  <c r="G523" i="11"/>
  <c r="L522" i="11"/>
  <c r="I522" i="11"/>
  <c r="H522" i="11"/>
  <c r="G522" i="11"/>
  <c r="L521" i="11"/>
  <c r="I521" i="11"/>
  <c r="H521" i="11"/>
  <c r="G521" i="11"/>
  <c r="L520" i="11"/>
  <c r="I520" i="11"/>
  <c r="H520" i="11"/>
  <c r="G520" i="11"/>
  <c r="L519" i="11"/>
  <c r="I519" i="11"/>
  <c r="H519" i="11"/>
  <c r="G519" i="11"/>
  <c r="L518" i="11"/>
  <c r="I518" i="11"/>
  <c r="H518" i="11"/>
  <c r="G518" i="11"/>
  <c r="L517" i="11"/>
  <c r="I517" i="11"/>
  <c r="H517" i="11"/>
  <c r="G517" i="11"/>
  <c r="L516" i="11"/>
  <c r="I516" i="11"/>
  <c r="H516" i="11"/>
  <c r="G516" i="11"/>
  <c r="L515" i="11"/>
  <c r="I515" i="11"/>
  <c r="H515" i="11"/>
  <c r="G515" i="11"/>
  <c r="L514" i="11"/>
  <c r="I514" i="11"/>
  <c r="H514" i="11"/>
  <c r="G514" i="11"/>
  <c r="L513" i="11"/>
  <c r="I513" i="11"/>
  <c r="H513" i="11"/>
  <c r="G513" i="11"/>
  <c r="L512" i="11"/>
  <c r="I512" i="11"/>
  <c r="H512" i="11"/>
  <c r="G512" i="11"/>
  <c r="L511" i="11"/>
  <c r="I511" i="11"/>
  <c r="H511" i="11"/>
  <c r="G511" i="11"/>
  <c r="L510" i="11"/>
  <c r="I510" i="11"/>
  <c r="H510" i="11"/>
  <c r="G510" i="11"/>
  <c r="L509" i="11"/>
  <c r="I509" i="11"/>
  <c r="H509" i="11"/>
  <c r="G509" i="11"/>
  <c r="L508" i="11"/>
  <c r="I508" i="11"/>
  <c r="H508" i="11"/>
  <c r="G508" i="11"/>
  <c r="L507" i="11"/>
  <c r="I507" i="11"/>
  <c r="H507" i="11"/>
  <c r="G507" i="11"/>
  <c r="L506" i="11"/>
  <c r="I506" i="11"/>
  <c r="H506" i="11"/>
  <c r="G506" i="11"/>
  <c r="L505" i="11"/>
  <c r="I505" i="11"/>
  <c r="H505" i="11"/>
  <c r="G505" i="11"/>
  <c r="L504" i="11"/>
  <c r="I504" i="11"/>
  <c r="H504" i="11"/>
  <c r="G504" i="11"/>
  <c r="L503" i="11"/>
  <c r="I503" i="11"/>
  <c r="H503" i="11"/>
  <c r="G503" i="11"/>
  <c r="L502" i="11"/>
  <c r="I502" i="11"/>
  <c r="H502" i="11"/>
  <c r="G502" i="11"/>
  <c r="L501" i="11"/>
  <c r="I501" i="11"/>
  <c r="H501" i="11"/>
  <c r="G501" i="11"/>
  <c r="L500" i="11"/>
  <c r="I500" i="11"/>
  <c r="H500" i="11"/>
  <c r="G500" i="11"/>
  <c r="L499" i="11"/>
  <c r="I499" i="11"/>
  <c r="H499" i="11"/>
  <c r="G499" i="11"/>
  <c r="L498" i="11"/>
  <c r="I498" i="11"/>
  <c r="H498" i="11"/>
  <c r="G498" i="11"/>
  <c r="L497" i="11"/>
  <c r="I497" i="11"/>
  <c r="H497" i="11"/>
  <c r="G497" i="11"/>
  <c r="L496" i="11"/>
  <c r="I496" i="11"/>
  <c r="H496" i="11"/>
  <c r="G496" i="11"/>
  <c r="L495" i="11"/>
  <c r="I495" i="11"/>
  <c r="H495" i="11"/>
  <c r="G495" i="11"/>
  <c r="L494" i="11"/>
  <c r="I494" i="11"/>
  <c r="H494" i="11"/>
  <c r="G494" i="11"/>
  <c r="L493" i="11"/>
  <c r="I493" i="11"/>
  <c r="H493" i="11"/>
  <c r="G493" i="11"/>
  <c r="L492" i="11"/>
  <c r="I492" i="11"/>
  <c r="H492" i="11"/>
  <c r="G492" i="11"/>
  <c r="L491" i="11"/>
  <c r="I491" i="11"/>
  <c r="H491" i="11"/>
  <c r="G491" i="11"/>
  <c r="L490" i="11"/>
  <c r="I490" i="11"/>
  <c r="H490" i="11"/>
  <c r="G490" i="11"/>
  <c r="L489" i="11"/>
  <c r="I489" i="11"/>
  <c r="H489" i="11"/>
  <c r="G489" i="11"/>
  <c r="L488" i="11"/>
  <c r="I488" i="11"/>
  <c r="H488" i="11"/>
  <c r="G488" i="11"/>
  <c r="L487" i="11"/>
  <c r="I487" i="11"/>
  <c r="H487" i="11"/>
  <c r="G487" i="11"/>
  <c r="L486" i="11"/>
  <c r="I486" i="11"/>
  <c r="H486" i="11"/>
  <c r="G486" i="11"/>
  <c r="L485" i="11"/>
  <c r="I485" i="11"/>
  <c r="H485" i="11"/>
  <c r="G485" i="11"/>
  <c r="L484" i="11"/>
  <c r="I484" i="11"/>
  <c r="H484" i="11"/>
  <c r="G484" i="11"/>
  <c r="L483" i="11"/>
  <c r="I483" i="11"/>
  <c r="H483" i="11"/>
  <c r="G483" i="11"/>
  <c r="L482" i="11"/>
  <c r="I482" i="11"/>
  <c r="H482" i="11"/>
  <c r="G482" i="11"/>
  <c r="L481" i="11"/>
  <c r="I481" i="11"/>
  <c r="H481" i="11"/>
  <c r="G481" i="11"/>
  <c r="L480" i="11"/>
  <c r="I480" i="11"/>
  <c r="H480" i="11"/>
  <c r="G480" i="11"/>
  <c r="L479" i="11"/>
  <c r="I479" i="11"/>
  <c r="H479" i="11"/>
  <c r="G479" i="11"/>
  <c r="L478" i="11"/>
  <c r="I478" i="11"/>
  <c r="H478" i="11"/>
  <c r="G478" i="11"/>
  <c r="L477" i="11"/>
  <c r="I477" i="11"/>
  <c r="H477" i="11"/>
  <c r="G477" i="11"/>
  <c r="L476" i="11"/>
  <c r="I476" i="11"/>
  <c r="H476" i="11"/>
  <c r="G476" i="11"/>
  <c r="L475" i="11"/>
  <c r="I475" i="11"/>
  <c r="H475" i="11"/>
  <c r="G475" i="11"/>
  <c r="L474" i="11"/>
  <c r="I474" i="11"/>
  <c r="H474" i="11"/>
  <c r="G474" i="11"/>
  <c r="L473" i="11"/>
  <c r="I473" i="11"/>
  <c r="H473" i="11"/>
  <c r="G473" i="11"/>
  <c r="L472" i="11"/>
  <c r="I472" i="11"/>
  <c r="H472" i="11"/>
  <c r="G472" i="11"/>
  <c r="L471" i="11"/>
  <c r="I471" i="11"/>
  <c r="H471" i="11"/>
  <c r="G471" i="11"/>
  <c r="L470" i="11"/>
  <c r="I470" i="11"/>
  <c r="H470" i="11"/>
  <c r="G470" i="11"/>
  <c r="L469" i="11"/>
  <c r="I469" i="11"/>
  <c r="H469" i="11"/>
  <c r="G469" i="11"/>
  <c r="L468" i="11"/>
  <c r="I468" i="11"/>
  <c r="H468" i="11"/>
  <c r="G468" i="11"/>
  <c r="L467" i="11"/>
  <c r="I467" i="11"/>
  <c r="H467" i="11"/>
  <c r="G467" i="11"/>
  <c r="L466" i="11"/>
  <c r="I466" i="11"/>
  <c r="H466" i="11"/>
  <c r="G466" i="11"/>
  <c r="L465" i="11"/>
  <c r="I465" i="11"/>
  <c r="H465" i="11"/>
  <c r="G465" i="11"/>
  <c r="L464" i="11"/>
  <c r="I464" i="11"/>
  <c r="H464" i="11"/>
  <c r="G464" i="11"/>
  <c r="L463" i="11"/>
  <c r="I463" i="11"/>
  <c r="H463" i="11"/>
  <c r="G463" i="11"/>
  <c r="L462" i="11"/>
  <c r="I462" i="11"/>
  <c r="H462" i="11"/>
  <c r="G462" i="11"/>
  <c r="L461" i="11"/>
  <c r="I461" i="11"/>
  <c r="H461" i="11"/>
  <c r="G461" i="11"/>
  <c r="L460" i="11"/>
  <c r="I460" i="11"/>
  <c r="H460" i="11"/>
  <c r="G460" i="11"/>
  <c r="L459" i="11"/>
  <c r="I459" i="11"/>
  <c r="H459" i="11"/>
  <c r="G459" i="11"/>
  <c r="L458" i="11"/>
  <c r="I458" i="11"/>
  <c r="H458" i="11"/>
  <c r="G458" i="11"/>
  <c r="L457" i="11"/>
  <c r="I457" i="11"/>
  <c r="H457" i="11"/>
  <c r="G457" i="11"/>
  <c r="L456" i="11"/>
  <c r="I456" i="11"/>
  <c r="H456" i="11"/>
  <c r="G456" i="11"/>
  <c r="L455" i="11"/>
  <c r="I455" i="11"/>
  <c r="H455" i="11"/>
  <c r="G455" i="11"/>
  <c r="L454" i="11"/>
  <c r="I454" i="11"/>
  <c r="H454" i="11"/>
  <c r="G454" i="11"/>
  <c r="L453" i="11"/>
  <c r="I453" i="11"/>
  <c r="H453" i="11"/>
  <c r="G453" i="11"/>
  <c r="L452" i="11"/>
  <c r="I452" i="11"/>
  <c r="H452" i="11"/>
  <c r="G452" i="11"/>
  <c r="L451" i="11"/>
  <c r="I451" i="11"/>
  <c r="H451" i="11"/>
  <c r="G451" i="11"/>
  <c r="L450" i="11"/>
  <c r="I450" i="11"/>
  <c r="H450" i="11"/>
  <c r="G450" i="11"/>
  <c r="L449" i="11"/>
  <c r="I449" i="11"/>
  <c r="H449" i="11"/>
  <c r="G449" i="11"/>
  <c r="L448" i="11"/>
  <c r="I448" i="11"/>
  <c r="H448" i="11"/>
  <c r="G448" i="11"/>
  <c r="L447" i="11"/>
  <c r="I447" i="11"/>
  <c r="H447" i="11"/>
  <c r="G447" i="11"/>
  <c r="L446" i="11"/>
  <c r="I446" i="11"/>
  <c r="H446" i="11"/>
  <c r="G446" i="11"/>
  <c r="L445" i="11"/>
  <c r="I445" i="11"/>
  <c r="H445" i="11"/>
  <c r="G445" i="11"/>
  <c r="L444" i="11"/>
  <c r="I444" i="11"/>
  <c r="H444" i="11"/>
  <c r="G444" i="11"/>
  <c r="L443" i="11"/>
  <c r="I443" i="11"/>
  <c r="H443" i="11"/>
  <c r="G443" i="11"/>
  <c r="L442" i="11"/>
  <c r="I442" i="11"/>
  <c r="H442" i="11"/>
  <c r="G442" i="11"/>
  <c r="L441" i="11"/>
  <c r="I441" i="11"/>
  <c r="H441" i="11"/>
  <c r="G441" i="11"/>
  <c r="L440" i="11"/>
  <c r="I440" i="11"/>
  <c r="H440" i="11"/>
  <c r="G440" i="11"/>
  <c r="L439" i="11"/>
  <c r="I439" i="11"/>
  <c r="H439" i="11"/>
  <c r="G439" i="11"/>
  <c r="L438" i="11"/>
  <c r="I438" i="11"/>
  <c r="H438" i="11"/>
  <c r="G438" i="11"/>
  <c r="L437" i="11"/>
  <c r="I437" i="11"/>
  <c r="H437" i="11"/>
  <c r="G437" i="11"/>
  <c r="L436" i="11"/>
  <c r="I436" i="11"/>
  <c r="H436" i="11"/>
  <c r="G436" i="11"/>
  <c r="L435" i="11"/>
  <c r="I435" i="11"/>
  <c r="H435" i="11"/>
  <c r="G435" i="11"/>
  <c r="L434" i="11"/>
  <c r="I434" i="11"/>
  <c r="H434" i="11"/>
  <c r="G434" i="11"/>
  <c r="L433" i="11"/>
  <c r="I433" i="11"/>
  <c r="H433" i="11"/>
  <c r="G433" i="11"/>
  <c r="L432" i="11"/>
  <c r="I432" i="11"/>
  <c r="H432" i="11"/>
  <c r="G432" i="11"/>
  <c r="L431" i="11"/>
  <c r="I431" i="11"/>
  <c r="H431" i="11"/>
  <c r="G431" i="11"/>
  <c r="L430" i="11"/>
  <c r="I430" i="11"/>
  <c r="H430" i="11"/>
  <c r="G430" i="11"/>
  <c r="L429" i="11"/>
  <c r="I429" i="11"/>
  <c r="H429" i="11"/>
  <c r="G429" i="11"/>
  <c r="L428" i="11"/>
  <c r="I428" i="11"/>
  <c r="H428" i="11"/>
  <c r="G428" i="11"/>
  <c r="L427" i="11"/>
  <c r="I427" i="11"/>
  <c r="H427" i="11"/>
  <c r="G427" i="11"/>
  <c r="L426" i="11"/>
  <c r="I426" i="11"/>
  <c r="H426" i="11"/>
  <c r="G426" i="11"/>
  <c r="L425" i="11"/>
  <c r="I425" i="11"/>
  <c r="H425" i="11"/>
  <c r="G425" i="11"/>
  <c r="L424" i="11"/>
  <c r="I424" i="11"/>
  <c r="H424" i="11"/>
  <c r="G424" i="11"/>
  <c r="L423" i="11"/>
  <c r="I423" i="11"/>
  <c r="H423" i="11"/>
  <c r="G423" i="11"/>
  <c r="L422" i="11"/>
  <c r="I422" i="11"/>
  <c r="H422" i="11"/>
  <c r="G422" i="11"/>
  <c r="L421" i="11"/>
  <c r="I421" i="11"/>
  <c r="H421" i="11"/>
  <c r="G421" i="11"/>
  <c r="L420" i="11"/>
  <c r="I420" i="11"/>
  <c r="H420" i="11"/>
  <c r="G420" i="11"/>
  <c r="L419" i="11"/>
  <c r="I419" i="11"/>
  <c r="H419" i="11"/>
  <c r="G419" i="11"/>
  <c r="L418" i="11"/>
  <c r="I418" i="11"/>
  <c r="H418" i="11"/>
  <c r="G418" i="11"/>
  <c r="L417" i="11"/>
  <c r="I417" i="11"/>
  <c r="H417" i="11"/>
  <c r="G417" i="11"/>
  <c r="L416" i="11"/>
  <c r="I416" i="11"/>
  <c r="H416" i="11"/>
  <c r="G416" i="11"/>
  <c r="L415" i="11"/>
  <c r="I415" i="11"/>
  <c r="H415" i="11"/>
  <c r="G415" i="11"/>
  <c r="L414" i="11"/>
  <c r="I414" i="11"/>
  <c r="H414" i="11"/>
  <c r="G414" i="11"/>
  <c r="L413" i="11"/>
  <c r="I413" i="11"/>
  <c r="H413" i="11"/>
  <c r="G413" i="11"/>
  <c r="L412" i="11"/>
  <c r="I412" i="11"/>
  <c r="H412" i="11"/>
  <c r="G412" i="11"/>
  <c r="L411" i="11"/>
  <c r="I411" i="11"/>
  <c r="H411" i="11"/>
  <c r="G411" i="11"/>
  <c r="L410" i="11"/>
  <c r="I410" i="11"/>
  <c r="H410" i="11"/>
  <c r="G410" i="11"/>
  <c r="L409" i="11"/>
  <c r="I409" i="11"/>
  <c r="H409" i="11"/>
  <c r="G409" i="11"/>
  <c r="L408" i="11"/>
  <c r="I408" i="11"/>
  <c r="H408" i="11"/>
  <c r="G408" i="11"/>
  <c r="L407" i="11"/>
  <c r="I407" i="11"/>
  <c r="H407" i="11"/>
  <c r="G407" i="11"/>
  <c r="L406" i="11"/>
  <c r="I406" i="11"/>
  <c r="H406" i="11"/>
  <c r="G406" i="11"/>
  <c r="L405" i="11"/>
  <c r="I405" i="11"/>
  <c r="H405" i="11"/>
  <c r="G405" i="11"/>
  <c r="L404" i="11"/>
  <c r="I404" i="11"/>
  <c r="H404" i="11"/>
  <c r="G404" i="11"/>
  <c r="L403" i="11"/>
  <c r="I403" i="11"/>
  <c r="H403" i="11"/>
  <c r="G403" i="11"/>
  <c r="L402" i="11"/>
  <c r="I402" i="11"/>
  <c r="H402" i="11"/>
  <c r="G402" i="11"/>
  <c r="L401" i="11"/>
  <c r="I401" i="11"/>
  <c r="H401" i="11"/>
  <c r="G401" i="11"/>
  <c r="L400" i="11"/>
  <c r="I400" i="11"/>
  <c r="H400" i="11"/>
  <c r="G400" i="11"/>
  <c r="L399" i="11"/>
  <c r="I399" i="11"/>
  <c r="H399" i="11"/>
  <c r="G399" i="11"/>
  <c r="L398" i="11"/>
  <c r="I398" i="11"/>
  <c r="H398" i="11"/>
  <c r="G398" i="11"/>
  <c r="L397" i="11"/>
  <c r="I397" i="11"/>
  <c r="H397" i="11"/>
  <c r="G397" i="11"/>
  <c r="L396" i="11"/>
  <c r="I396" i="11"/>
  <c r="H396" i="11"/>
  <c r="G396" i="11"/>
  <c r="L395" i="11"/>
  <c r="I395" i="11"/>
  <c r="H395" i="11"/>
  <c r="G395" i="11"/>
  <c r="L394" i="11"/>
  <c r="I394" i="11"/>
  <c r="H394" i="11"/>
  <c r="G394" i="11"/>
  <c r="L393" i="11"/>
  <c r="I393" i="11"/>
  <c r="H393" i="11"/>
  <c r="G393" i="11"/>
  <c r="L392" i="11"/>
  <c r="I392" i="11"/>
  <c r="H392" i="11"/>
  <c r="G392" i="11"/>
  <c r="L391" i="11"/>
  <c r="I391" i="11"/>
  <c r="H391" i="11"/>
  <c r="G391" i="11"/>
  <c r="L390" i="11"/>
  <c r="I390" i="11"/>
  <c r="H390" i="11"/>
  <c r="G390" i="11"/>
  <c r="L389" i="11"/>
  <c r="I389" i="11"/>
  <c r="H389" i="11"/>
  <c r="G389" i="11"/>
  <c r="L388" i="11"/>
  <c r="I388" i="11"/>
  <c r="H388" i="11"/>
  <c r="G388" i="11"/>
  <c r="L387" i="11"/>
  <c r="I387" i="11"/>
  <c r="H387" i="11"/>
  <c r="G387" i="11"/>
  <c r="L386" i="11"/>
  <c r="I386" i="11"/>
  <c r="H386" i="11"/>
  <c r="G386" i="11"/>
  <c r="L385" i="11"/>
  <c r="I385" i="11"/>
  <c r="H385" i="11"/>
  <c r="G385" i="11"/>
  <c r="L384" i="11"/>
  <c r="I384" i="11"/>
  <c r="H384" i="11"/>
  <c r="G384" i="11"/>
  <c r="L383" i="11"/>
  <c r="I383" i="11"/>
  <c r="H383" i="11"/>
  <c r="G383" i="11"/>
  <c r="L382" i="11"/>
  <c r="I382" i="11"/>
  <c r="H382" i="11"/>
  <c r="G382" i="11"/>
  <c r="L381" i="11"/>
  <c r="I381" i="11"/>
  <c r="H381" i="11"/>
  <c r="G381" i="11"/>
  <c r="L380" i="11"/>
  <c r="I380" i="11"/>
  <c r="H380" i="11"/>
  <c r="G380" i="11"/>
  <c r="L379" i="11"/>
  <c r="I379" i="11"/>
  <c r="H379" i="11"/>
  <c r="G379" i="11"/>
  <c r="L378" i="11"/>
  <c r="I378" i="11"/>
  <c r="H378" i="11"/>
  <c r="G378" i="11"/>
  <c r="L377" i="11"/>
  <c r="I377" i="11"/>
  <c r="H377" i="11"/>
  <c r="G377" i="11"/>
  <c r="L376" i="11"/>
  <c r="I376" i="11"/>
  <c r="H376" i="11"/>
  <c r="G376" i="11"/>
  <c r="L375" i="11"/>
  <c r="I375" i="11"/>
  <c r="H375" i="11"/>
  <c r="G375" i="11"/>
  <c r="L374" i="11"/>
  <c r="I374" i="11"/>
  <c r="H374" i="11"/>
  <c r="G374" i="11"/>
  <c r="L373" i="11"/>
  <c r="I373" i="11"/>
  <c r="H373" i="11"/>
  <c r="G373" i="11"/>
  <c r="L372" i="11"/>
  <c r="I372" i="11"/>
  <c r="H372" i="11"/>
  <c r="G372" i="11"/>
  <c r="L371" i="11"/>
  <c r="I371" i="11"/>
  <c r="H371" i="11"/>
  <c r="G371" i="11"/>
  <c r="L370" i="11"/>
  <c r="I370" i="11"/>
  <c r="H370" i="11"/>
  <c r="G370" i="11"/>
  <c r="L369" i="11"/>
  <c r="I369" i="11"/>
  <c r="H369" i="11"/>
  <c r="G369" i="11"/>
  <c r="L368" i="11"/>
  <c r="I368" i="11"/>
  <c r="H368" i="11"/>
  <c r="G368" i="11"/>
  <c r="L367" i="11"/>
  <c r="I367" i="11"/>
  <c r="H367" i="11"/>
  <c r="G367" i="11"/>
  <c r="L366" i="11"/>
  <c r="I366" i="11"/>
  <c r="H366" i="11"/>
  <c r="G366" i="11"/>
  <c r="L365" i="11"/>
  <c r="I365" i="11"/>
  <c r="H365" i="11"/>
  <c r="G365" i="11"/>
  <c r="L364" i="11"/>
  <c r="I364" i="11"/>
  <c r="H364" i="11"/>
  <c r="G364" i="11"/>
  <c r="L363" i="11"/>
  <c r="I363" i="11"/>
  <c r="H363" i="11"/>
  <c r="G363" i="11"/>
  <c r="L362" i="11"/>
  <c r="I362" i="11"/>
  <c r="H362" i="11"/>
  <c r="G362" i="11"/>
  <c r="L361" i="11"/>
  <c r="I361" i="11"/>
  <c r="H361" i="11"/>
  <c r="G361" i="11"/>
  <c r="L360" i="11"/>
  <c r="I360" i="11"/>
  <c r="H360" i="11"/>
  <c r="G360" i="11"/>
  <c r="L359" i="11"/>
  <c r="I359" i="11"/>
  <c r="H359" i="11"/>
  <c r="G359" i="11"/>
  <c r="L358" i="11"/>
  <c r="I358" i="11"/>
  <c r="H358" i="11"/>
  <c r="G358" i="11"/>
  <c r="L357" i="11"/>
  <c r="I357" i="11"/>
  <c r="H357" i="11"/>
  <c r="G357" i="11"/>
  <c r="L356" i="11"/>
  <c r="I356" i="11"/>
  <c r="H356" i="11"/>
  <c r="G356" i="11"/>
  <c r="L355" i="11"/>
  <c r="I355" i="11"/>
  <c r="H355" i="11"/>
  <c r="G355" i="11"/>
  <c r="L354" i="11"/>
  <c r="I354" i="11"/>
  <c r="H354" i="11"/>
  <c r="G354" i="11"/>
  <c r="L353" i="11"/>
  <c r="I353" i="11"/>
  <c r="H353" i="11"/>
  <c r="G353" i="11"/>
  <c r="L352" i="11"/>
  <c r="I352" i="11"/>
  <c r="H352" i="11"/>
  <c r="G352" i="11"/>
  <c r="L351" i="11"/>
  <c r="I351" i="11"/>
  <c r="H351" i="11"/>
  <c r="G351" i="11"/>
  <c r="L350" i="11"/>
  <c r="I350" i="11"/>
  <c r="H350" i="11"/>
  <c r="G350" i="11"/>
  <c r="L349" i="11"/>
  <c r="I349" i="11"/>
  <c r="H349" i="11"/>
  <c r="G349" i="11"/>
  <c r="L348" i="11"/>
  <c r="I348" i="11"/>
  <c r="H348" i="11"/>
  <c r="G348" i="11"/>
  <c r="L347" i="11"/>
  <c r="I347" i="11"/>
  <c r="H347" i="11"/>
  <c r="G347" i="11"/>
  <c r="L346" i="11"/>
  <c r="I346" i="11"/>
  <c r="H346" i="11"/>
  <c r="G346" i="11"/>
  <c r="L345" i="11"/>
  <c r="I345" i="11"/>
  <c r="H345" i="11"/>
  <c r="G345" i="11"/>
  <c r="L344" i="11"/>
  <c r="I344" i="11"/>
  <c r="H344" i="11"/>
  <c r="G344" i="11"/>
  <c r="L343" i="11"/>
  <c r="I343" i="11"/>
  <c r="H343" i="11"/>
  <c r="G343" i="11"/>
  <c r="L342" i="11"/>
  <c r="I342" i="11"/>
  <c r="H342" i="11"/>
  <c r="G342" i="11"/>
  <c r="L341" i="11"/>
  <c r="I341" i="11"/>
  <c r="H341" i="11"/>
  <c r="G341" i="11"/>
  <c r="L340" i="11"/>
  <c r="I340" i="11"/>
  <c r="H340" i="11"/>
  <c r="G340" i="11"/>
  <c r="L339" i="11"/>
  <c r="I339" i="11"/>
  <c r="H339" i="11"/>
  <c r="G339" i="11"/>
  <c r="L338" i="11"/>
  <c r="I338" i="11"/>
  <c r="H338" i="11"/>
  <c r="G338" i="11"/>
  <c r="L337" i="11"/>
  <c r="I337" i="11"/>
  <c r="H337" i="11"/>
  <c r="G337" i="11"/>
  <c r="L336" i="11"/>
  <c r="I336" i="11"/>
  <c r="H336" i="11"/>
  <c r="G336" i="11"/>
  <c r="L335" i="11"/>
  <c r="I335" i="11"/>
  <c r="H335" i="11"/>
  <c r="G335" i="11"/>
  <c r="L334" i="11"/>
  <c r="I334" i="11"/>
  <c r="H334" i="11"/>
  <c r="G334" i="11"/>
  <c r="L333" i="11"/>
  <c r="I333" i="11"/>
  <c r="H333" i="11"/>
  <c r="G333" i="11"/>
  <c r="L332" i="11"/>
  <c r="I332" i="11"/>
  <c r="H332" i="11"/>
  <c r="G332" i="11"/>
  <c r="L331" i="11"/>
  <c r="I331" i="11"/>
  <c r="H331" i="11"/>
  <c r="G331" i="11"/>
  <c r="L330" i="11"/>
  <c r="I330" i="11"/>
  <c r="H330" i="11"/>
  <c r="G330" i="11"/>
  <c r="L329" i="11"/>
  <c r="I329" i="11"/>
  <c r="H329" i="11"/>
  <c r="G329" i="11"/>
  <c r="L328" i="11"/>
  <c r="I328" i="11"/>
  <c r="H328" i="11"/>
  <c r="G328" i="11"/>
  <c r="L327" i="11"/>
  <c r="I327" i="11"/>
  <c r="H327" i="11"/>
  <c r="G327" i="11"/>
  <c r="L326" i="11"/>
  <c r="I326" i="11"/>
  <c r="H326" i="11"/>
  <c r="G326" i="11"/>
  <c r="L325" i="11"/>
  <c r="I325" i="11"/>
  <c r="H325" i="11"/>
  <c r="G325" i="11"/>
  <c r="L324" i="11"/>
  <c r="I324" i="11"/>
  <c r="H324" i="11"/>
  <c r="G324" i="11"/>
  <c r="L323" i="11"/>
  <c r="I323" i="11"/>
  <c r="H323" i="11"/>
  <c r="G323" i="11"/>
  <c r="L322" i="11"/>
  <c r="I322" i="11"/>
  <c r="H322" i="11"/>
  <c r="G322" i="11"/>
  <c r="L321" i="11"/>
  <c r="I321" i="11"/>
  <c r="H321" i="11"/>
  <c r="G321" i="11"/>
  <c r="L320" i="11"/>
  <c r="I320" i="11"/>
  <c r="H320" i="11"/>
  <c r="G320" i="11"/>
  <c r="L319" i="11"/>
  <c r="I319" i="11"/>
  <c r="H319" i="11"/>
  <c r="G319" i="11"/>
  <c r="L318" i="11"/>
  <c r="I318" i="11"/>
  <c r="H318" i="11"/>
  <c r="G318" i="11"/>
  <c r="L317" i="11"/>
  <c r="I317" i="11"/>
  <c r="H317" i="11"/>
  <c r="G317" i="11"/>
  <c r="L316" i="11"/>
  <c r="I316" i="11"/>
  <c r="H316" i="11"/>
  <c r="G316" i="11"/>
  <c r="L315" i="11"/>
  <c r="I315" i="11"/>
  <c r="H315" i="11"/>
  <c r="G315" i="11"/>
  <c r="L314" i="11"/>
  <c r="I314" i="11"/>
  <c r="H314" i="11"/>
  <c r="G314" i="11"/>
  <c r="L313" i="11"/>
  <c r="I313" i="11"/>
  <c r="H313" i="11"/>
  <c r="G313" i="11"/>
  <c r="L312" i="11"/>
  <c r="I312" i="11"/>
  <c r="H312" i="11"/>
  <c r="G312" i="11"/>
  <c r="L311" i="11"/>
  <c r="I311" i="11"/>
  <c r="H311" i="11"/>
  <c r="G311" i="11"/>
  <c r="L310" i="11"/>
  <c r="I310" i="11"/>
  <c r="H310" i="11"/>
  <c r="G310" i="11"/>
  <c r="L309" i="11"/>
  <c r="I309" i="11"/>
  <c r="H309" i="11"/>
  <c r="G309" i="11"/>
  <c r="L308" i="11"/>
  <c r="I308" i="11"/>
  <c r="H308" i="11"/>
  <c r="G308" i="11"/>
  <c r="L307" i="11"/>
  <c r="I307" i="11"/>
  <c r="H307" i="11"/>
  <c r="G307" i="11"/>
  <c r="L306" i="11"/>
  <c r="I306" i="11"/>
  <c r="H306" i="11"/>
  <c r="G306" i="11"/>
  <c r="L305" i="11"/>
  <c r="I305" i="11"/>
  <c r="H305" i="11"/>
  <c r="G305" i="11"/>
  <c r="L304" i="11"/>
  <c r="I304" i="11"/>
  <c r="H304" i="11"/>
  <c r="G304" i="11"/>
  <c r="L303" i="11"/>
  <c r="I303" i="11"/>
  <c r="H303" i="11"/>
  <c r="G303" i="11"/>
  <c r="L302" i="11"/>
  <c r="I302" i="11"/>
  <c r="H302" i="11"/>
  <c r="G302" i="11"/>
  <c r="L301" i="11"/>
  <c r="I301" i="11"/>
  <c r="H301" i="11"/>
  <c r="G301" i="11"/>
  <c r="L300" i="11"/>
  <c r="I300" i="11"/>
  <c r="H300" i="11"/>
  <c r="G300" i="11"/>
  <c r="L299" i="11"/>
  <c r="I299" i="11"/>
  <c r="H299" i="11"/>
  <c r="G299" i="11"/>
  <c r="L298" i="11"/>
  <c r="I298" i="11"/>
  <c r="H298" i="11"/>
  <c r="G298" i="11"/>
  <c r="L297" i="11"/>
  <c r="I297" i="11"/>
  <c r="H297" i="11"/>
  <c r="G297" i="11"/>
  <c r="L296" i="11"/>
  <c r="I296" i="11"/>
  <c r="H296" i="11"/>
  <c r="G296" i="11"/>
  <c r="L295" i="11"/>
  <c r="I295" i="11"/>
  <c r="H295" i="11"/>
  <c r="G295" i="11"/>
  <c r="L294" i="11"/>
  <c r="I294" i="11"/>
  <c r="H294" i="11"/>
  <c r="G294" i="11"/>
  <c r="L293" i="11"/>
  <c r="I293" i="11"/>
  <c r="H293" i="11"/>
  <c r="G293" i="11"/>
  <c r="L292" i="11"/>
  <c r="I292" i="11"/>
  <c r="H292" i="11"/>
  <c r="G292" i="11"/>
  <c r="L291" i="11"/>
  <c r="I291" i="11"/>
  <c r="H291" i="11"/>
  <c r="G291" i="11"/>
  <c r="L290" i="11"/>
  <c r="I290" i="11"/>
  <c r="H290" i="11"/>
  <c r="G290" i="11"/>
  <c r="L289" i="11"/>
  <c r="I289" i="11"/>
  <c r="H289" i="11"/>
  <c r="G289" i="11"/>
  <c r="L288" i="11"/>
  <c r="I288" i="11"/>
  <c r="H288" i="11"/>
  <c r="G288" i="11"/>
  <c r="L287" i="11"/>
  <c r="I287" i="11"/>
  <c r="H287" i="11"/>
  <c r="G287" i="11"/>
  <c r="L286" i="11"/>
  <c r="I286" i="11"/>
  <c r="H286" i="11"/>
  <c r="G286" i="11"/>
  <c r="L285" i="11"/>
  <c r="I285" i="11"/>
  <c r="H285" i="11"/>
  <c r="G285" i="11"/>
  <c r="L284" i="11"/>
  <c r="I284" i="11"/>
  <c r="H284" i="11"/>
  <c r="G284" i="11"/>
  <c r="L283" i="11"/>
  <c r="I283" i="11"/>
  <c r="H283" i="11"/>
  <c r="G283" i="11"/>
  <c r="L282" i="11"/>
  <c r="I282" i="11"/>
  <c r="H282" i="11"/>
  <c r="G282" i="11"/>
  <c r="L281" i="11"/>
  <c r="I281" i="11"/>
  <c r="H281" i="11"/>
  <c r="G281" i="11"/>
  <c r="L280" i="11"/>
  <c r="I280" i="11"/>
  <c r="H280" i="11"/>
  <c r="G280" i="11"/>
  <c r="L279" i="11"/>
  <c r="I279" i="11"/>
  <c r="H279" i="11"/>
  <c r="G279" i="11"/>
  <c r="L278" i="11"/>
  <c r="I278" i="11"/>
  <c r="H278" i="11"/>
  <c r="G278" i="11"/>
  <c r="L277" i="11"/>
  <c r="I277" i="11"/>
  <c r="H277" i="11"/>
  <c r="G277" i="11"/>
  <c r="L276" i="11"/>
  <c r="I276" i="11"/>
  <c r="H276" i="11"/>
  <c r="G276" i="11"/>
  <c r="L275" i="11"/>
  <c r="I275" i="11"/>
  <c r="H275" i="11"/>
  <c r="G275" i="11"/>
  <c r="L274" i="11"/>
  <c r="I274" i="11"/>
  <c r="H274" i="11"/>
  <c r="G274" i="11"/>
  <c r="L273" i="11"/>
  <c r="I273" i="11"/>
  <c r="H273" i="11"/>
  <c r="G273" i="11"/>
  <c r="L272" i="11"/>
  <c r="I272" i="11"/>
  <c r="H272" i="11"/>
  <c r="G272" i="11"/>
  <c r="L271" i="11"/>
  <c r="I271" i="11"/>
  <c r="H271" i="11"/>
  <c r="G271" i="11"/>
  <c r="L270" i="11"/>
  <c r="I270" i="11"/>
  <c r="H270" i="11"/>
  <c r="G270" i="11"/>
  <c r="L269" i="11"/>
  <c r="I269" i="11"/>
  <c r="H269" i="11"/>
  <c r="G269" i="11"/>
  <c r="L268" i="11"/>
  <c r="I268" i="11"/>
  <c r="H268" i="11"/>
  <c r="G268" i="11"/>
  <c r="L267" i="11"/>
  <c r="I267" i="11"/>
  <c r="H267" i="11"/>
  <c r="G267" i="11"/>
  <c r="L266" i="11"/>
  <c r="I266" i="11"/>
  <c r="H266" i="11"/>
  <c r="G266" i="11"/>
  <c r="L265" i="11"/>
  <c r="I265" i="11"/>
  <c r="H265" i="11"/>
  <c r="G265" i="11"/>
  <c r="L264" i="11"/>
  <c r="I264" i="11"/>
  <c r="H264" i="11"/>
  <c r="G264" i="11"/>
  <c r="L263" i="11"/>
  <c r="I263" i="11"/>
  <c r="H263" i="11"/>
  <c r="G263" i="11"/>
  <c r="L262" i="11"/>
  <c r="I262" i="11"/>
  <c r="H262" i="11"/>
  <c r="G262" i="11"/>
  <c r="L261" i="11"/>
  <c r="I261" i="11"/>
  <c r="H261" i="11"/>
  <c r="G261" i="11"/>
  <c r="L260" i="11"/>
  <c r="I260" i="11"/>
  <c r="H260" i="11"/>
  <c r="G260" i="11"/>
  <c r="L259" i="11"/>
  <c r="I259" i="11"/>
  <c r="H259" i="11"/>
  <c r="G259" i="11"/>
  <c r="L258" i="11"/>
  <c r="I258" i="11"/>
  <c r="H258" i="11"/>
  <c r="G258" i="11"/>
  <c r="L257" i="11"/>
  <c r="I257" i="11"/>
  <c r="H257" i="11"/>
  <c r="G257" i="11"/>
  <c r="L256" i="11"/>
  <c r="I256" i="11"/>
  <c r="H256" i="11"/>
  <c r="G256" i="11"/>
  <c r="L255" i="11"/>
  <c r="I255" i="11"/>
  <c r="H255" i="11"/>
  <c r="G255" i="11"/>
  <c r="L254" i="11"/>
  <c r="I254" i="11"/>
  <c r="H254" i="11"/>
  <c r="G254" i="11"/>
  <c r="L253" i="11"/>
  <c r="I253" i="11"/>
  <c r="H253" i="11"/>
  <c r="G253" i="11"/>
  <c r="L252" i="11"/>
  <c r="I252" i="11"/>
  <c r="H252" i="11"/>
  <c r="G252" i="11"/>
  <c r="L251" i="11"/>
  <c r="I251" i="11"/>
  <c r="H251" i="11"/>
  <c r="G251" i="11"/>
  <c r="L250" i="11"/>
  <c r="I250" i="11"/>
  <c r="H250" i="11"/>
  <c r="G250" i="11"/>
  <c r="L249" i="11"/>
  <c r="I249" i="11"/>
  <c r="H249" i="11"/>
  <c r="G249" i="11"/>
  <c r="L248" i="11"/>
  <c r="I248" i="11"/>
  <c r="H248" i="11"/>
  <c r="G248" i="11"/>
  <c r="L247" i="11"/>
  <c r="I247" i="11"/>
  <c r="H247" i="11"/>
  <c r="G247" i="11"/>
  <c r="L246" i="11"/>
  <c r="I246" i="11"/>
  <c r="H246" i="11"/>
  <c r="G246" i="11"/>
  <c r="L245" i="11"/>
  <c r="I245" i="11"/>
  <c r="H245" i="11"/>
  <c r="G245" i="11"/>
  <c r="L244" i="11"/>
  <c r="I244" i="11"/>
  <c r="H244" i="11"/>
  <c r="G244" i="11"/>
  <c r="L243" i="11"/>
  <c r="I243" i="11"/>
  <c r="H243" i="11"/>
  <c r="G243" i="11"/>
  <c r="L242" i="11"/>
  <c r="I242" i="11"/>
  <c r="H242" i="11"/>
  <c r="G242" i="11"/>
  <c r="L241" i="11"/>
  <c r="I241" i="11"/>
  <c r="H241" i="11"/>
  <c r="G241" i="11"/>
  <c r="L240" i="11"/>
  <c r="I240" i="11"/>
  <c r="H240" i="11"/>
  <c r="G240" i="11"/>
  <c r="L239" i="11"/>
  <c r="I239" i="11"/>
  <c r="H239" i="11"/>
  <c r="G239" i="11"/>
  <c r="L238" i="11"/>
  <c r="I238" i="11"/>
  <c r="H238" i="11"/>
  <c r="G238" i="11"/>
  <c r="L237" i="11"/>
  <c r="I237" i="11"/>
  <c r="H237" i="11"/>
  <c r="G237" i="11"/>
  <c r="L236" i="11"/>
  <c r="I236" i="11"/>
  <c r="H236" i="11"/>
  <c r="G236" i="11"/>
  <c r="L235" i="11"/>
  <c r="I235" i="11"/>
  <c r="H235" i="11"/>
  <c r="G235" i="11"/>
  <c r="L234" i="11"/>
  <c r="I234" i="11"/>
  <c r="H234" i="11"/>
  <c r="G234" i="11"/>
  <c r="L233" i="11"/>
  <c r="I233" i="11"/>
  <c r="H233" i="11"/>
  <c r="G233" i="11"/>
  <c r="L232" i="11"/>
  <c r="I232" i="11"/>
  <c r="H232" i="11"/>
  <c r="G232" i="11"/>
  <c r="L231" i="11"/>
  <c r="I231" i="11"/>
  <c r="H231" i="11"/>
  <c r="G231" i="11"/>
  <c r="L230" i="11"/>
  <c r="I230" i="11"/>
  <c r="H230" i="11"/>
  <c r="G230" i="11"/>
  <c r="L229" i="11"/>
  <c r="I229" i="11"/>
  <c r="H229" i="11"/>
  <c r="G229" i="11"/>
  <c r="L228" i="11"/>
  <c r="I228" i="11"/>
  <c r="H228" i="11"/>
  <c r="G228" i="11"/>
  <c r="L227" i="11"/>
  <c r="I227" i="11"/>
  <c r="H227" i="11"/>
  <c r="G227" i="11"/>
  <c r="L226" i="11"/>
  <c r="I226" i="11"/>
  <c r="H226" i="11"/>
  <c r="G226" i="11"/>
  <c r="L225" i="11"/>
  <c r="I225" i="11"/>
  <c r="H225" i="11"/>
  <c r="G225" i="11"/>
  <c r="L224" i="11"/>
  <c r="I224" i="11"/>
  <c r="H224" i="11"/>
  <c r="G224" i="11"/>
  <c r="L223" i="11"/>
  <c r="I223" i="11"/>
  <c r="H223" i="11"/>
  <c r="G223" i="11"/>
  <c r="L222" i="11"/>
  <c r="I222" i="11"/>
  <c r="H222" i="11"/>
  <c r="G222" i="11"/>
  <c r="L221" i="11"/>
  <c r="I221" i="11"/>
  <c r="H221" i="11"/>
  <c r="G221" i="11"/>
  <c r="L220" i="11"/>
  <c r="I220" i="11"/>
  <c r="H220" i="11"/>
  <c r="G220" i="11"/>
  <c r="L219" i="11"/>
  <c r="I219" i="11"/>
  <c r="H219" i="11"/>
  <c r="G219" i="11"/>
  <c r="L218" i="11"/>
  <c r="I218" i="11"/>
  <c r="H218" i="11"/>
  <c r="G218" i="11"/>
  <c r="L217" i="11"/>
  <c r="I217" i="11"/>
  <c r="H217" i="11"/>
  <c r="G217" i="11"/>
  <c r="L216" i="11"/>
  <c r="I216" i="11"/>
  <c r="H216" i="11"/>
  <c r="G216" i="11"/>
  <c r="L215" i="11"/>
  <c r="I215" i="11"/>
  <c r="H215" i="11"/>
  <c r="G215" i="11"/>
  <c r="L214" i="11"/>
  <c r="I214" i="11"/>
  <c r="H214" i="11"/>
  <c r="G214" i="11"/>
  <c r="L213" i="11"/>
  <c r="I213" i="11"/>
  <c r="H213" i="11"/>
  <c r="G213" i="11"/>
  <c r="L212" i="11"/>
  <c r="I212" i="11"/>
  <c r="H212" i="11"/>
  <c r="G212" i="11"/>
  <c r="L211" i="11"/>
  <c r="I211" i="11"/>
  <c r="H211" i="11"/>
  <c r="G211" i="11"/>
  <c r="L210" i="11"/>
  <c r="I210" i="11"/>
  <c r="H210" i="11"/>
  <c r="G210" i="11"/>
  <c r="L209" i="11"/>
  <c r="I209" i="11"/>
  <c r="H209" i="11"/>
  <c r="G209" i="11"/>
  <c r="L208" i="11"/>
  <c r="I208" i="11"/>
  <c r="H208" i="11"/>
  <c r="G208" i="11"/>
  <c r="L207" i="11"/>
  <c r="I207" i="11"/>
  <c r="H207" i="11"/>
  <c r="G207" i="11"/>
  <c r="L206" i="11"/>
  <c r="I206" i="11"/>
  <c r="H206" i="11"/>
  <c r="G206" i="11"/>
  <c r="L205" i="11"/>
  <c r="I205" i="11"/>
  <c r="H205" i="11"/>
  <c r="G205" i="11"/>
  <c r="L204" i="11"/>
  <c r="I204" i="11"/>
  <c r="H204" i="11"/>
  <c r="G204" i="11"/>
  <c r="L203" i="11"/>
  <c r="I203" i="11"/>
  <c r="H203" i="11"/>
  <c r="G203" i="11"/>
  <c r="L202" i="11"/>
  <c r="I202" i="11"/>
  <c r="H202" i="11"/>
  <c r="G202" i="11"/>
  <c r="L201" i="11"/>
  <c r="I201" i="11"/>
  <c r="H201" i="11"/>
  <c r="G201" i="11"/>
  <c r="L200" i="11"/>
  <c r="I200" i="11"/>
  <c r="H200" i="11"/>
  <c r="G200" i="11"/>
  <c r="L199" i="11"/>
  <c r="I199" i="11"/>
  <c r="H199" i="11"/>
  <c r="G199" i="11"/>
  <c r="L198" i="11"/>
  <c r="I198" i="11"/>
  <c r="H198" i="11"/>
  <c r="G198" i="11"/>
  <c r="L197" i="11"/>
  <c r="I197" i="11"/>
  <c r="H197" i="11"/>
  <c r="G197" i="11"/>
  <c r="L196" i="11"/>
  <c r="I196" i="11"/>
  <c r="H196" i="11"/>
  <c r="G196" i="11"/>
  <c r="L195" i="11"/>
  <c r="I195" i="11"/>
  <c r="H195" i="11"/>
  <c r="G195" i="11"/>
  <c r="L194" i="11"/>
  <c r="I194" i="11"/>
  <c r="H194" i="11"/>
  <c r="G194" i="11"/>
  <c r="L193" i="11"/>
  <c r="I193" i="11"/>
  <c r="H193" i="11"/>
  <c r="G193" i="11"/>
  <c r="L192" i="11"/>
  <c r="I192" i="11"/>
  <c r="H192" i="11"/>
  <c r="G192" i="11"/>
  <c r="L191" i="11"/>
  <c r="I191" i="11"/>
  <c r="H191" i="11"/>
  <c r="G191" i="11"/>
  <c r="L190" i="11"/>
  <c r="I190" i="11"/>
  <c r="H190" i="11"/>
  <c r="G190" i="11"/>
  <c r="L189" i="11"/>
  <c r="I189" i="11"/>
  <c r="H189" i="11"/>
  <c r="G189" i="11"/>
  <c r="L188" i="11"/>
  <c r="I188" i="11"/>
  <c r="H188" i="11"/>
  <c r="G188" i="11"/>
  <c r="L187" i="11"/>
  <c r="I187" i="11"/>
  <c r="H187" i="11"/>
  <c r="G187" i="11"/>
  <c r="L186" i="11"/>
  <c r="I186" i="11"/>
  <c r="H186" i="11"/>
  <c r="G186" i="11"/>
  <c r="L185" i="11"/>
  <c r="I185" i="11"/>
  <c r="H185" i="11"/>
  <c r="G185" i="11"/>
  <c r="L184" i="11"/>
  <c r="I184" i="11"/>
  <c r="H184" i="11"/>
  <c r="G184" i="11"/>
  <c r="L183" i="11"/>
  <c r="I183" i="11"/>
  <c r="H183" i="11"/>
  <c r="G183" i="11"/>
  <c r="L182" i="11"/>
  <c r="I182" i="11"/>
  <c r="H182" i="11"/>
  <c r="G182" i="11"/>
  <c r="L181" i="11"/>
  <c r="I181" i="11"/>
  <c r="H181" i="11"/>
  <c r="G181" i="11"/>
  <c r="L180" i="11"/>
  <c r="I180" i="11"/>
  <c r="H180" i="11"/>
  <c r="G180" i="11"/>
  <c r="L179" i="11"/>
  <c r="I179" i="11"/>
  <c r="H179" i="11"/>
  <c r="G179" i="11"/>
  <c r="L178" i="11"/>
  <c r="I178" i="11"/>
  <c r="H178" i="11"/>
  <c r="G178" i="11"/>
  <c r="L177" i="11"/>
  <c r="I177" i="11"/>
  <c r="H177" i="11"/>
  <c r="G177" i="11"/>
  <c r="L176" i="11"/>
  <c r="I176" i="11"/>
  <c r="H176" i="11"/>
  <c r="G176" i="11"/>
  <c r="L175" i="11"/>
  <c r="I175" i="11"/>
  <c r="H175" i="11"/>
  <c r="G175" i="11"/>
  <c r="L174" i="11"/>
  <c r="I174" i="11"/>
  <c r="H174" i="11"/>
  <c r="G174" i="11"/>
  <c r="L173" i="11"/>
  <c r="I173" i="11"/>
  <c r="H173" i="11"/>
  <c r="G173" i="11"/>
  <c r="L172" i="11"/>
  <c r="I172" i="11"/>
  <c r="H172" i="11"/>
  <c r="G172" i="11"/>
  <c r="L171" i="11"/>
  <c r="I171" i="11"/>
  <c r="H171" i="11"/>
  <c r="G171" i="11"/>
  <c r="L170" i="11"/>
  <c r="I170" i="11"/>
  <c r="H170" i="11"/>
  <c r="G170" i="11"/>
  <c r="L169" i="11"/>
  <c r="I169" i="11"/>
  <c r="H169" i="11"/>
  <c r="G169" i="11"/>
  <c r="L168" i="11"/>
  <c r="I168" i="11"/>
  <c r="H168" i="11"/>
  <c r="G168" i="11"/>
  <c r="L167" i="11"/>
  <c r="I167" i="11"/>
  <c r="H167" i="11"/>
  <c r="G167" i="11"/>
  <c r="L166" i="11"/>
  <c r="I166" i="11"/>
  <c r="H166" i="11"/>
  <c r="G166" i="11"/>
  <c r="L165" i="11"/>
  <c r="I165" i="11"/>
  <c r="H165" i="11"/>
  <c r="G165" i="11"/>
  <c r="L164" i="11"/>
  <c r="I164" i="11"/>
  <c r="H164" i="11"/>
  <c r="G164" i="11"/>
  <c r="L163" i="11"/>
  <c r="I163" i="11"/>
  <c r="H163" i="11"/>
  <c r="G163" i="11"/>
  <c r="L162" i="11"/>
  <c r="I162" i="11"/>
  <c r="H162" i="11"/>
  <c r="G162" i="11"/>
  <c r="L161" i="11"/>
  <c r="I161" i="11"/>
  <c r="H161" i="11"/>
  <c r="G161" i="11"/>
  <c r="L160" i="11"/>
  <c r="I160" i="11"/>
  <c r="H160" i="11"/>
  <c r="G160" i="11"/>
  <c r="L159" i="11"/>
  <c r="I159" i="11"/>
  <c r="H159" i="11"/>
  <c r="G159" i="11"/>
  <c r="L158" i="11"/>
  <c r="I158" i="11"/>
  <c r="H158" i="11"/>
  <c r="G158" i="11"/>
  <c r="L157" i="11"/>
  <c r="I157" i="11"/>
  <c r="H157" i="11"/>
  <c r="G157" i="11"/>
  <c r="L156" i="11"/>
  <c r="I156" i="11"/>
  <c r="H156" i="11"/>
  <c r="G156" i="11"/>
  <c r="L155" i="11"/>
  <c r="I155" i="11"/>
  <c r="H155" i="11"/>
  <c r="G155" i="11"/>
  <c r="L154" i="11"/>
  <c r="I154" i="11"/>
  <c r="H154" i="11"/>
  <c r="G154" i="11"/>
  <c r="L153" i="11"/>
  <c r="I153" i="11"/>
  <c r="H153" i="11"/>
  <c r="G153" i="11"/>
  <c r="L152" i="11"/>
  <c r="I152" i="11"/>
  <c r="H152" i="11"/>
  <c r="G152" i="11"/>
  <c r="L151" i="11"/>
  <c r="I151" i="11"/>
  <c r="H151" i="11"/>
  <c r="G151" i="11"/>
  <c r="L150" i="11"/>
  <c r="I150" i="11"/>
  <c r="H150" i="11"/>
  <c r="G150" i="11"/>
  <c r="L149" i="11"/>
  <c r="I149" i="11"/>
  <c r="H149" i="11"/>
  <c r="G149" i="11"/>
  <c r="L148" i="11"/>
  <c r="I148" i="11"/>
  <c r="H148" i="11"/>
  <c r="G148" i="11"/>
  <c r="L147" i="11"/>
  <c r="I147" i="11"/>
  <c r="H147" i="11"/>
  <c r="G147" i="11"/>
  <c r="L146" i="11"/>
  <c r="I146" i="11"/>
  <c r="H146" i="11"/>
  <c r="G146" i="11"/>
  <c r="L145" i="11"/>
  <c r="I145" i="11"/>
  <c r="H145" i="11"/>
  <c r="G145" i="11"/>
  <c r="L144" i="11"/>
  <c r="I144" i="11"/>
  <c r="H144" i="11"/>
  <c r="G144" i="11"/>
  <c r="L143" i="11"/>
  <c r="I143" i="11"/>
  <c r="H143" i="11"/>
  <c r="G143" i="11"/>
  <c r="L142" i="11"/>
  <c r="I142" i="11"/>
  <c r="H142" i="11"/>
  <c r="G142" i="11"/>
  <c r="L141" i="11"/>
  <c r="I141" i="11"/>
  <c r="H141" i="11"/>
  <c r="G141" i="11"/>
  <c r="L140" i="11"/>
  <c r="I140" i="11"/>
  <c r="H140" i="11"/>
  <c r="G140" i="11"/>
  <c r="L139" i="11"/>
  <c r="I139" i="11"/>
  <c r="H139" i="11"/>
  <c r="G139" i="11"/>
  <c r="L138" i="11"/>
  <c r="I138" i="11"/>
  <c r="H138" i="11"/>
  <c r="G138" i="11"/>
  <c r="K137" i="11"/>
  <c r="L137" i="11" s="1"/>
  <c r="I137" i="11"/>
  <c r="H137" i="11"/>
  <c r="G137" i="11"/>
  <c r="K136" i="11"/>
  <c r="L136" i="11" s="1"/>
  <c r="I136" i="11"/>
  <c r="G136" i="11"/>
  <c r="H136" i="11" s="1"/>
  <c r="K135" i="11"/>
  <c r="L135" i="11" s="1"/>
  <c r="I135" i="11"/>
  <c r="G135" i="11"/>
  <c r="H135" i="11" s="1"/>
  <c r="K134" i="11"/>
  <c r="L134" i="11" s="1"/>
  <c r="I134" i="11"/>
  <c r="H134" i="11"/>
  <c r="G134" i="11"/>
  <c r="K133" i="11"/>
  <c r="L133" i="11" s="1"/>
  <c r="I133" i="11"/>
  <c r="H133" i="11"/>
  <c r="G133" i="11"/>
  <c r="K132" i="11"/>
  <c r="L132" i="11" s="1"/>
  <c r="I132" i="11"/>
  <c r="G132" i="11"/>
  <c r="H132" i="11" s="1"/>
  <c r="K131" i="11"/>
  <c r="L131" i="11" s="1"/>
  <c r="I131" i="11"/>
  <c r="G131" i="11"/>
  <c r="H131" i="11" s="1"/>
  <c r="L130" i="11"/>
  <c r="K130" i="11"/>
  <c r="I130" i="11"/>
  <c r="G130" i="11"/>
  <c r="H130" i="11" s="1"/>
  <c r="K129" i="11"/>
  <c r="L129" i="11" s="1"/>
  <c r="I129" i="11"/>
  <c r="G129" i="11"/>
  <c r="H129" i="11" s="1"/>
  <c r="L128" i="11"/>
  <c r="I128" i="11"/>
  <c r="G128" i="11"/>
  <c r="H128" i="11" s="1"/>
  <c r="K127" i="11"/>
  <c r="L127" i="11" s="1"/>
  <c r="I127" i="11"/>
  <c r="G127" i="11"/>
  <c r="H127" i="11" s="1"/>
  <c r="K126" i="11"/>
  <c r="L126" i="11" s="1"/>
  <c r="I126" i="11"/>
  <c r="G126" i="11"/>
  <c r="H126" i="11" s="1"/>
  <c r="K125" i="11"/>
  <c r="L125" i="11" s="1"/>
  <c r="I125" i="11"/>
  <c r="H125" i="11"/>
  <c r="G125" i="11"/>
  <c r="K124" i="11"/>
  <c r="L124" i="11" s="1"/>
  <c r="I124" i="11"/>
  <c r="H124" i="11"/>
  <c r="G124" i="11"/>
  <c r="L123" i="11"/>
  <c r="I123" i="11"/>
  <c r="H123" i="11"/>
  <c r="G123" i="11"/>
  <c r="L122" i="11"/>
  <c r="I122" i="11"/>
  <c r="H122" i="11"/>
  <c r="G122" i="11"/>
  <c r="K121" i="11"/>
  <c r="L121" i="11" s="1"/>
  <c r="I121" i="11"/>
  <c r="G121" i="11"/>
  <c r="H121" i="11" s="1"/>
  <c r="K120" i="11"/>
  <c r="L120" i="11" s="1"/>
  <c r="I120" i="11"/>
  <c r="G120" i="11"/>
  <c r="H120" i="11" s="1"/>
  <c r="L119" i="11"/>
  <c r="K119" i="11"/>
  <c r="I119" i="11"/>
  <c r="H119" i="11"/>
  <c r="G119" i="11"/>
  <c r="K118" i="11"/>
  <c r="L118" i="11" s="1"/>
  <c r="I118" i="11"/>
  <c r="G118" i="11"/>
  <c r="H118" i="11" s="1"/>
  <c r="K117" i="11"/>
  <c r="L117" i="11" s="1"/>
  <c r="I117" i="11"/>
  <c r="G117" i="11"/>
  <c r="H117" i="11" s="1"/>
  <c r="K116" i="11"/>
  <c r="L116" i="11" s="1"/>
  <c r="I116" i="11"/>
  <c r="G116" i="11"/>
  <c r="H116" i="11" s="1"/>
  <c r="K115" i="11"/>
  <c r="L115" i="11" s="1"/>
  <c r="I115" i="11"/>
  <c r="H115" i="11"/>
  <c r="G115" i="11"/>
  <c r="K114" i="11"/>
  <c r="L114" i="11" s="1"/>
  <c r="I114" i="11"/>
  <c r="H114" i="11"/>
  <c r="G114" i="11"/>
  <c r="K113" i="11"/>
  <c r="L113" i="11" s="1"/>
  <c r="I113" i="11"/>
  <c r="G113" i="11"/>
  <c r="H113" i="11" s="1"/>
  <c r="K112" i="11"/>
  <c r="L112" i="11" s="1"/>
  <c r="I112" i="11"/>
  <c r="G112" i="11"/>
  <c r="H112" i="11" s="1"/>
  <c r="L111" i="11"/>
  <c r="K111" i="11"/>
  <c r="I111" i="11"/>
  <c r="G111" i="11"/>
  <c r="H111" i="11" s="1"/>
  <c r="L110" i="11"/>
  <c r="I110" i="11"/>
  <c r="G110" i="11"/>
  <c r="H110" i="11" s="1"/>
  <c r="K109" i="11"/>
  <c r="L109" i="11" s="1"/>
  <c r="I109" i="11"/>
  <c r="G109" i="11"/>
  <c r="H109" i="11" s="1"/>
  <c r="K108" i="11"/>
  <c r="L108" i="11" s="1"/>
  <c r="I108" i="11"/>
  <c r="G108" i="11"/>
  <c r="H108" i="11" s="1"/>
  <c r="K107" i="11"/>
  <c r="L107" i="11" s="1"/>
  <c r="I107" i="11"/>
  <c r="G107" i="11"/>
  <c r="H107" i="11" s="1"/>
  <c r="K106" i="11"/>
  <c r="L106" i="11" s="1"/>
  <c r="I106" i="11"/>
  <c r="H106" i="11"/>
  <c r="G106" i="11"/>
  <c r="K105" i="11"/>
  <c r="L105" i="11" s="1"/>
  <c r="I105" i="11"/>
  <c r="H105" i="11"/>
  <c r="G105" i="11"/>
  <c r="K104" i="11"/>
  <c r="L104" i="11" s="1"/>
  <c r="I104" i="11"/>
  <c r="G104" i="11"/>
  <c r="H104" i="11" s="1"/>
  <c r="K103" i="11"/>
  <c r="L103" i="11" s="1"/>
  <c r="I103" i="11"/>
  <c r="G103" i="11"/>
  <c r="H103" i="11" s="1"/>
  <c r="L102" i="11"/>
  <c r="K102" i="11"/>
  <c r="I102" i="11"/>
  <c r="H102" i="11"/>
  <c r="G102" i="11"/>
  <c r="K101" i="11"/>
  <c r="L101" i="11" s="1"/>
  <c r="I101" i="11"/>
  <c r="G101" i="11"/>
  <c r="H101" i="11" s="1"/>
  <c r="K100" i="11"/>
  <c r="L100" i="11" s="1"/>
  <c r="I100" i="11"/>
  <c r="G100" i="11"/>
  <c r="H100" i="11" s="1"/>
  <c r="K99" i="11"/>
  <c r="L99" i="11" s="1"/>
  <c r="I99" i="11"/>
  <c r="G99" i="11"/>
  <c r="H99" i="11" s="1"/>
  <c r="K98" i="11"/>
  <c r="L98" i="11" s="1"/>
  <c r="I98" i="11"/>
  <c r="H98" i="11"/>
  <c r="G98" i="11"/>
  <c r="K97" i="11"/>
  <c r="L97" i="11" s="1"/>
  <c r="I97" i="11"/>
  <c r="H97" i="11"/>
  <c r="G97" i="11"/>
  <c r="K96" i="11"/>
  <c r="L96" i="11" s="1"/>
  <c r="I96" i="11"/>
  <c r="G96" i="11"/>
  <c r="H96" i="11" s="1"/>
  <c r="K95" i="11"/>
  <c r="L95" i="11" s="1"/>
  <c r="I95" i="11"/>
  <c r="G95" i="11"/>
  <c r="H95" i="11" s="1"/>
  <c r="L94" i="11"/>
  <c r="K94" i="11"/>
  <c r="I94" i="11"/>
  <c r="G94" i="11"/>
  <c r="H94" i="11" s="1"/>
  <c r="K93" i="11"/>
  <c r="L93" i="11" s="1"/>
  <c r="I93" i="11"/>
  <c r="G93" i="11"/>
  <c r="H93" i="11" s="1"/>
  <c r="K92" i="11"/>
  <c r="L92" i="11" s="1"/>
  <c r="I92" i="11"/>
  <c r="G92" i="11"/>
  <c r="H92" i="11" s="1"/>
  <c r="K91" i="11"/>
  <c r="L91" i="11" s="1"/>
  <c r="I91" i="11"/>
  <c r="G91" i="11"/>
  <c r="H91" i="11" s="1"/>
  <c r="K90" i="11"/>
  <c r="L90" i="11" s="1"/>
  <c r="I90" i="11"/>
  <c r="H90" i="11"/>
  <c r="G90" i="11"/>
  <c r="K89" i="11"/>
  <c r="L89" i="11" s="1"/>
  <c r="I89" i="11"/>
  <c r="H89" i="11"/>
  <c r="G89" i="11"/>
  <c r="K88" i="11"/>
  <c r="L88" i="11" s="1"/>
  <c r="I88" i="11"/>
  <c r="G88" i="11"/>
  <c r="H88" i="11" s="1"/>
  <c r="K87" i="11"/>
  <c r="L87" i="11" s="1"/>
  <c r="I87" i="11"/>
  <c r="G87" i="11"/>
  <c r="H87" i="11" s="1"/>
  <c r="L86" i="11"/>
  <c r="K86" i="11"/>
  <c r="I86" i="11"/>
  <c r="G86" i="11"/>
  <c r="H86" i="11" s="1"/>
  <c r="K85" i="11"/>
  <c r="L85" i="11" s="1"/>
  <c r="I85" i="11"/>
  <c r="H85" i="11"/>
  <c r="G85" i="11"/>
  <c r="K84" i="11"/>
  <c r="L84" i="11" s="1"/>
  <c r="I84" i="11"/>
  <c r="G84" i="11"/>
  <c r="H84" i="11" s="1"/>
  <c r="K83" i="11"/>
  <c r="L83" i="11" s="1"/>
  <c r="I83" i="11"/>
  <c r="G83" i="11"/>
  <c r="H83" i="11" s="1"/>
  <c r="L82" i="11"/>
  <c r="K82" i="11"/>
  <c r="I82" i="11"/>
  <c r="H82" i="11"/>
  <c r="G82" i="11"/>
  <c r="K81" i="11"/>
  <c r="L81" i="11" s="1"/>
  <c r="I81" i="11"/>
  <c r="H81" i="11"/>
  <c r="G81" i="11"/>
  <c r="K80" i="11"/>
  <c r="L80" i="11" s="1"/>
  <c r="I80" i="11"/>
  <c r="G80" i="11"/>
  <c r="H80" i="11" s="1"/>
  <c r="K79" i="11"/>
  <c r="L79" i="11" s="1"/>
  <c r="I79" i="11"/>
  <c r="G79" i="11"/>
  <c r="H79" i="11" s="1"/>
  <c r="L78" i="11"/>
  <c r="K78" i="11"/>
  <c r="I78" i="11"/>
  <c r="G78" i="11"/>
  <c r="H78" i="11" s="1"/>
  <c r="K77" i="11"/>
  <c r="L77" i="11" s="1"/>
  <c r="I77" i="11"/>
  <c r="G77" i="11"/>
  <c r="H77" i="11" s="1"/>
  <c r="K76" i="11"/>
  <c r="L76" i="11" s="1"/>
  <c r="I76" i="11"/>
  <c r="G76" i="11"/>
  <c r="H76" i="11" s="1"/>
  <c r="K75" i="11"/>
  <c r="L75" i="11" s="1"/>
  <c r="I75" i="11"/>
  <c r="G75" i="11"/>
  <c r="H75" i="11" s="1"/>
  <c r="K74" i="11"/>
  <c r="L74" i="11" s="1"/>
  <c r="I74" i="11"/>
  <c r="H74" i="11"/>
  <c r="G74" i="11"/>
  <c r="K73" i="11"/>
  <c r="L73" i="11" s="1"/>
  <c r="I73" i="11"/>
  <c r="H73" i="11"/>
  <c r="G73" i="11"/>
  <c r="K72" i="11"/>
  <c r="L72" i="11" s="1"/>
  <c r="I72" i="11"/>
  <c r="G72" i="11"/>
  <c r="H72" i="11" s="1"/>
  <c r="K71" i="11"/>
  <c r="L71" i="11" s="1"/>
  <c r="I71" i="11"/>
  <c r="G71" i="11"/>
  <c r="H71" i="11" s="1"/>
  <c r="L70" i="11"/>
  <c r="K70" i="11"/>
  <c r="I70" i="11"/>
  <c r="H70" i="11"/>
  <c r="G70" i="11"/>
  <c r="K69" i="11"/>
  <c r="L69" i="11" s="1"/>
  <c r="I69" i="11"/>
  <c r="G69" i="11"/>
  <c r="H69" i="11" s="1"/>
  <c r="K68" i="11"/>
  <c r="L68" i="11" s="1"/>
  <c r="I68" i="11"/>
  <c r="G68" i="11"/>
  <c r="H68" i="11" s="1"/>
  <c r="K67" i="11"/>
  <c r="L67" i="11" s="1"/>
  <c r="I67" i="11"/>
  <c r="G67" i="11"/>
  <c r="H67" i="11" s="1"/>
  <c r="K66" i="11"/>
  <c r="L66" i="11" s="1"/>
  <c r="I66" i="11"/>
  <c r="H66" i="11"/>
  <c r="G66" i="11"/>
  <c r="K65" i="11"/>
  <c r="L65" i="11" s="1"/>
  <c r="I65" i="11"/>
  <c r="H65" i="11"/>
  <c r="G65" i="11"/>
  <c r="K64" i="11"/>
  <c r="L64" i="11" s="1"/>
  <c r="I64" i="11"/>
  <c r="G64" i="11"/>
  <c r="H64" i="11" s="1"/>
  <c r="K63" i="11"/>
  <c r="L63" i="11" s="1"/>
  <c r="I63" i="11"/>
  <c r="G63" i="11"/>
  <c r="H63" i="11" s="1"/>
  <c r="L62" i="11"/>
  <c r="K62" i="11"/>
  <c r="I62" i="11"/>
  <c r="G62" i="11"/>
  <c r="H62" i="11" s="1"/>
  <c r="K61" i="11"/>
  <c r="L61" i="11" s="1"/>
  <c r="I61" i="11"/>
  <c r="G61" i="11"/>
  <c r="H61" i="11" s="1"/>
  <c r="K60" i="11"/>
  <c r="L60" i="11" s="1"/>
  <c r="I60" i="11"/>
  <c r="G60" i="11"/>
  <c r="H60" i="11" s="1"/>
  <c r="K59" i="11"/>
  <c r="L59" i="11" s="1"/>
  <c r="I59" i="11"/>
  <c r="G59" i="11"/>
  <c r="H59" i="11" s="1"/>
  <c r="K58" i="11"/>
  <c r="L58" i="11" s="1"/>
  <c r="I58" i="11"/>
  <c r="H58" i="11"/>
  <c r="G58" i="11"/>
  <c r="K57" i="11"/>
  <c r="L57" i="11" s="1"/>
  <c r="I57" i="11"/>
  <c r="H57" i="11"/>
  <c r="G57" i="11"/>
  <c r="K56" i="11"/>
  <c r="L56" i="11" s="1"/>
  <c r="I56" i="11"/>
  <c r="G56" i="11"/>
  <c r="H56" i="11" s="1"/>
  <c r="K55" i="11"/>
  <c r="L55" i="11" s="1"/>
  <c r="I55" i="11"/>
  <c r="G55" i="11"/>
  <c r="H55" i="11" s="1"/>
  <c r="L54" i="11"/>
  <c r="K54" i="11"/>
  <c r="I54" i="11"/>
  <c r="G54" i="11"/>
  <c r="H54" i="11" s="1"/>
  <c r="K53" i="11"/>
  <c r="L53" i="11" s="1"/>
  <c r="I53" i="11"/>
  <c r="H53" i="11"/>
  <c r="G53" i="11"/>
  <c r="K52" i="11"/>
  <c r="L52" i="11" s="1"/>
  <c r="I52" i="11"/>
  <c r="G52" i="11"/>
  <c r="H52" i="11" s="1"/>
  <c r="K51" i="11"/>
  <c r="L51" i="11" s="1"/>
  <c r="I51" i="11"/>
  <c r="G51" i="11"/>
  <c r="H51" i="11" s="1"/>
  <c r="L50" i="11"/>
  <c r="K50" i="11"/>
  <c r="I50" i="11"/>
  <c r="H50" i="11"/>
  <c r="G50" i="11"/>
  <c r="K49" i="11"/>
  <c r="L49" i="11" s="1"/>
  <c r="I49" i="11"/>
  <c r="H49" i="11"/>
  <c r="G49" i="11"/>
  <c r="K48" i="11"/>
  <c r="L48" i="11" s="1"/>
  <c r="I48" i="11"/>
  <c r="G48" i="11"/>
  <c r="H48" i="11" s="1"/>
  <c r="K47" i="11"/>
  <c r="L47" i="11" s="1"/>
  <c r="I47" i="11"/>
  <c r="G47" i="11"/>
  <c r="H47" i="11" s="1"/>
  <c r="L46" i="11"/>
  <c r="K46" i="11"/>
  <c r="I46" i="11"/>
  <c r="G46" i="11"/>
  <c r="H46" i="11" s="1"/>
  <c r="K45" i="11"/>
  <c r="L45" i="11" s="1"/>
  <c r="I45" i="11"/>
  <c r="G45" i="11"/>
  <c r="H45" i="11" s="1"/>
  <c r="K44" i="11"/>
  <c r="L44" i="11" s="1"/>
  <c r="I44" i="11"/>
  <c r="G44" i="11"/>
  <c r="H44" i="11" s="1"/>
  <c r="L43" i="11"/>
  <c r="I43" i="11"/>
  <c r="G43" i="11"/>
  <c r="H43" i="11" s="1"/>
  <c r="L42" i="11"/>
  <c r="I42" i="11"/>
  <c r="G42" i="11"/>
  <c r="H42" i="11" s="1"/>
  <c r="L41" i="11"/>
  <c r="K41" i="11"/>
  <c r="I41" i="11"/>
  <c r="G41" i="11"/>
  <c r="H41" i="11" s="1"/>
  <c r="L40" i="11"/>
  <c r="K40" i="11"/>
  <c r="I40" i="11"/>
  <c r="G40" i="11"/>
  <c r="H40" i="11" s="1"/>
  <c r="K39" i="11"/>
  <c r="L39" i="11" s="1"/>
  <c r="I39" i="11"/>
  <c r="H39" i="11"/>
  <c r="G39" i="11"/>
  <c r="K38" i="11"/>
  <c r="L38" i="11" s="1"/>
  <c r="I38" i="11"/>
  <c r="G38" i="11"/>
  <c r="H38" i="11" s="1"/>
  <c r="L37" i="11"/>
  <c r="K37" i="11"/>
  <c r="I37" i="11"/>
  <c r="G37" i="11"/>
  <c r="H37" i="11" s="1"/>
  <c r="L36" i="11"/>
  <c r="I36" i="11"/>
  <c r="G36" i="11"/>
  <c r="H36" i="11" s="1"/>
  <c r="L35" i="11"/>
  <c r="K35" i="11"/>
  <c r="I35" i="11"/>
  <c r="G35" i="11"/>
  <c r="H35" i="11" s="1"/>
  <c r="K34" i="11"/>
  <c r="L34" i="11" s="1"/>
  <c r="I34" i="11"/>
  <c r="H34" i="11"/>
  <c r="G34" i="11"/>
  <c r="L33" i="11"/>
  <c r="I33" i="11"/>
  <c r="H33" i="11"/>
  <c r="G33" i="11"/>
  <c r="K32" i="11"/>
  <c r="L32" i="11" s="1"/>
  <c r="I32" i="11"/>
  <c r="G32" i="11"/>
  <c r="H32" i="11" s="1"/>
  <c r="K31" i="11"/>
  <c r="L31" i="11" s="1"/>
  <c r="I31" i="11"/>
  <c r="G31" i="11"/>
  <c r="H31" i="11" s="1"/>
  <c r="L30" i="11"/>
  <c r="K30" i="11"/>
  <c r="I30" i="11"/>
  <c r="G30" i="11"/>
  <c r="H30" i="11" s="1"/>
  <c r="K29" i="11"/>
  <c r="L29" i="11" s="1"/>
  <c r="I29" i="11"/>
  <c r="H29" i="11"/>
  <c r="G29" i="11"/>
  <c r="K28" i="11"/>
  <c r="L28" i="11" s="1"/>
  <c r="I28" i="11"/>
  <c r="G28" i="11"/>
  <c r="H28" i="11" s="1"/>
  <c r="K27" i="11"/>
  <c r="L27" i="11" s="1"/>
  <c r="I27" i="11"/>
  <c r="G27" i="11"/>
  <c r="H27" i="11" s="1"/>
  <c r="L26" i="11"/>
  <c r="K26" i="11"/>
  <c r="I26" i="11"/>
  <c r="G26" i="11"/>
  <c r="H26" i="11" s="1"/>
  <c r="K25" i="11"/>
  <c r="L25" i="11" s="1"/>
  <c r="I25" i="11"/>
  <c r="H25" i="11"/>
  <c r="G25" i="11"/>
  <c r="K24" i="11"/>
  <c r="L24" i="11" s="1"/>
  <c r="I24" i="11"/>
  <c r="G24" i="11"/>
  <c r="H24" i="11" s="1"/>
  <c r="K23" i="11"/>
  <c r="L23" i="11" s="1"/>
  <c r="I23" i="11"/>
  <c r="G23" i="11"/>
  <c r="H23" i="11" s="1"/>
  <c r="L22" i="11"/>
  <c r="K22" i="11"/>
  <c r="I22" i="11"/>
  <c r="G22" i="11"/>
  <c r="H22" i="11" s="1"/>
  <c r="K21" i="11"/>
  <c r="L21" i="11" s="1"/>
  <c r="I21" i="11"/>
  <c r="H21" i="11"/>
  <c r="G21" i="11"/>
  <c r="K20" i="11"/>
  <c r="L20" i="11" s="1"/>
  <c r="I20" i="11"/>
  <c r="G20" i="11"/>
  <c r="H20" i="11" s="1"/>
  <c r="K19" i="11"/>
  <c r="L19" i="11" s="1"/>
  <c r="I19" i="11"/>
  <c r="G19" i="11"/>
  <c r="H19" i="11" s="1"/>
  <c r="L18" i="11"/>
  <c r="K18" i="11"/>
  <c r="I18" i="11"/>
  <c r="G18" i="11"/>
  <c r="H18" i="11" s="1"/>
  <c r="K17" i="11"/>
  <c r="L17" i="11" s="1"/>
  <c r="I17" i="11"/>
  <c r="H17" i="11"/>
  <c r="G17" i="11"/>
  <c r="K16" i="11"/>
  <c r="L16" i="11" s="1"/>
  <c r="I16" i="11"/>
  <c r="G16" i="11"/>
  <c r="H16" i="11" s="1"/>
  <c r="K15" i="11"/>
  <c r="L15" i="11" s="1"/>
  <c r="I15" i="11"/>
  <c r="G15" i="11"/>
  <c r="H15" i="11" s="1"/>
  <c r="L14" i="11"/>
  <c r="K14" i="11"/>
  <c r="I14" i="11"/>
  <c r="G14" i="11"/>
  <c r="H14" i="11" s="1"/>
  <c r="K13" i="11"/>
  <c r="L13" i="11" s="1"/>
  <c r="I13" i="11"/>
  <c r="H13" i="11"/>
  <c r="G13" i="11"/>
  <c r="K12" i="11"/>
  <c r="L12" i="11" s="1"/>
  <c r="I12" i="11"/>
  <c r="G12" i="11"/>
  <c r="H12" i="11" s="1"/>
  <c r="K11" i="11"/>
  <c r="L11" i="11" s="1"/>
  <c r="I11" i="11"/>
  <c r="G11" i="11"/>
  <c r="H11" i="11" s="1"/>
  <c r="L10" i="11"/>
  <c r="K10" i="11"/>
  <c r="I10" i="11"/>
  <c r="G10" i="11"/>
  <c r="H10" i="11" s="1"/>
  <c r="K9" i="11"/>
  <c r="L9" i="11" s="1"/>
  <c r="I9" i="11"/>
  <c r="H9" i="11"/>
  <c r="G9" i="11"/>
  <c r="K8" i="11"/>
  <c r="L8" i="11" s="1"/>
  <c r="I8" i="11"/>
  <c r="G8" i="11"/>
  <c r="H8" i="11" s="1"/>
  <c r="K7" i="11"/>
  <c r="L7" i="11" s="1"/>
  <c r="I7" i="11"/>
  <c r="G7" i="11"/>
  <c r="H7" i="11" s="1"/>
  <c r="L6" i="11"/>
  <c r="K6" i="11"/>
  <c r="I6" i="11"/>
  <c r="G6" i="11"/>
  <c r="H6" i="11" s="1"/>
  <c r="K5" i="11"/>
  <c r="L5" i="11" s="1"/>
  <c r="I5" i="11"/>
  <c r="H5" i="11"/>
  <c r="G5" i="11"/>
  <c r="L1252" i="10"/>
  <c r="I1252" i="10"/>
  <c r="G1252" i="10"/>
  <c r="L1251" i="10"/>
  <c r="I1251" i="10"/>
  <c r="G1251" i="10"/>
  <c r="L1250" i="10"/>
  <c r="I1250" i="10"/>
  <c r="G1250" i="10"/>
  <c r="L1249" i="10"/>
  <c r="I1249" i="10"/>
  <c r="G1249" i="10"/>
  <c r="L1248" i="10"/>
  <c r="I1248" i="10"/>
  <c r="G1248" i="10"/>
  <c r="L1247" i="10"/>
  <c r="I1247" i="10"/>
  <c r="G1247" i="10"/>
  <c r="L1246" i="10"/>
  <c r="I1246" i="10"/>
  <c r="G1246" i="10"/>
  <c r="L1245" i="10"/>
  <c r="I1245" i="10"/>
  <c r="G1245" i="10"/>
  <c r="L1244" i="10"/>
  <c r="I1244" i="10"/>
  <c r="G1244" i="10"/>
  <c r="L1243" i="10"/>
  <c r="I1243" i="10"/>
  <c r="H1243" i="10"/>
  <c r="G1243" i="10"/>
  <c r="L1242" i="10"/>
  <c r="I1242" i="10"/>
  <c r="H1242" i="10"/>
  <c r="G1242" i="10"/>
  <c r="L1241" i="10"/>
  <c r="I1241" i="10"/>
  <c r="H1241" i="10"/>
  <c r="G1241" i="10"/>
  <c r="L1240" i="10"/>
  <c r="I1240" i="10"/>
  <c r="H1240" i="10"/>
  <c r="G1240" i="10"/>
  <c r="L1239" i="10"/>
  <c r="I1239" i="10"/>
  <c r="H1239" i="10"/>
  <c r="G1239" i="10"/>
  <c r="L1238" i="10"/>
  <c r="I1238" i="10"/>
  <c r="H1238" i="10"/>
  <c r="G1238" i="10"/>
  <c r="L1237" i="10"/>
  <c r="I1237" i="10"/>
  <c r="H1237" i="10"/>
  <c r="G1237" i="10"/>
  <c r="L1236" i="10"/>
  <c r="I1236" i="10"/>
  <c r="H1236" i="10"/>
  <c r="G1236" i="10"/>
  <c r="L1235" i="10"/>
  <c r="I1235" i="10"/>
  <c r="H1235" i="10"/>
  <c r="G1235" i="10"/>
  <c r="L1234" i="10"/>
  <c r="I1234" i="10"/>
  <c r="H1234" i="10"/>
  <c r="G1234" i="10"/>
  <c r="L1233" i="10"/>
  <c r="I1233" i="10"/>
  <c r="H1233" i="10"/>
  <c r="G1233" i="10"/>
  <c r="L1232" i="10"/>
  <c r="I1232" i="10"/>
  <c r="H1232" i="10"/>
  <c r="G1232" i="10"/>
  <c r="L1231" i="10"/>
  <c r="I1231" i="10"/>
  <c r="H1231" i="10"/>
  <c r="G1231" i="10"/>
  <c r="L1230" i="10"/>
  <c r="I1230" i="10"/>
  <c r="H1230" i="10"/>
  <c r="G1230" i="10"/>
  <c r="L1229" i="10"/>
  <c r="I1229" i="10"/>
  <c r="H1229" i="10"/>
  <c r="G1229" i="10"/>
  <c r="L1228" i="10"/>
  <c r="I1228" i="10"/>
  <c r="H1228" i="10"/>
  <c r="G1228" i="10"/>
  <c r="L1227" i="10"/>
  <c r="I1227" i="10"/>
  <c r="H1227" i="10"/>
  <c r="G1227" i="10"/>
  <c r="L1226" i="10"/>
  <c r="I1226" i="10"/>
  <c r="H1226" i="10"/>
  <c r="G1226" i="10"/>
  <c r="L1225" i="10"/>
  <c r="I1225" i="10"/>
  <c r="H1225" i="10"/>
  <c r="G1225" i="10"/>
  <c r="L1224" i="10"/>
  <c r="I1224" i="10"/>
  <c r="H1224" i="10"/>
  <c r="G1224" i="10"/>
  <c r="L1223" i="10"/>
  <c r="I1223" i="10"/>
  <c r="H1223" i="10"/>
  <c r="G1223" i="10"/>
  <c r="L1222" i="10"/>
  <c r="I1222" i="10"/>
  <c r="H1222" i="10"/>
  <c r="G1222" i="10"/>
  <c r="L1221" i="10"/>
  <c r="I1221" i="10"/>
  <c r="H1221" i="10"/>
  <c r="G1221" i="10"/>
  <c r="L1220" i="10"/>
  <c r="I1220" i="10"/>
  <c r="H1220" i="10"/>
  <c r="G1220" i="10"/>
  <c r="L1219" i="10"/>
  <c r="I1219" i="10"/>
  <c r="H1219" i="10"/>
  <c r="G1219" i="10"/>
  <c r="L1218" i="10"/>
  <c r="I1218" i="10"/>
  <c r="H1218" i="10"/>
  <c r="G1218" i="10"/>
  <c r="L1217" i="10"/>
  <c r="I1217" i="10"/>
  <c r="H1217" i="10"/>
  <c r="G1217" i="10"/>
  <c r="L1216" i="10"/>
  <c r="I1216" i="10"/>
  <c r="H1216" i="10"/>
  <c r="G1216" i="10"/>
  <c r="L1215" i="10"/>
  <c r="I1215" i="10"/>
  <c r="H1215" i="10"/>
  <c r="G1215" i="10"/>
  <c r="L1214" i="10"/>
  <c r="I1214" i="10"/>
  <c r="H1214" i="10"/>
  <c r="G1214" i="10"/>
  <c r="L1213" i="10"/>
  <c r="I1213" i="10"/>
  <c r="H1213" i="10"/>
  <c r="G1213" i="10"/>
  <c r="L1212" i="10"/>
  <c r="I1212" i="10"/>
  <c r="H1212" i="10"/>
  <c r="G1212" i="10"/>
  <c r="L1211" i="10"/>
  <c r="I1211" i="10"/>
  <c r="H1211" i="10"/>
  <c r="G1211" i="10"/>
  <c r="L1210" i="10"/>
  <c r="I1210" i="10"/>
  <c r="H1210" i="10"/>
  <c r="G1210" i="10"/>
  <c r="L1209" i="10"/>
  <c r="I1209" i="10"/>
  <c r="H1209" i="10"/>
  <c r="G1209" i="10"/>
  <c r="L1208" i="10"/>
  <c r="I1208" i="10"/>
  <c r="H1208" i="10"/>
  <c r="G1208" i="10"/>
  <c r="L1207" i="10"/>
  <c r="I1207" i="10"/>
  <c r="H1207" i="10"/>
  <c r="G1207" i="10"/>
  <c r="L1206" i="10"/>
  <c r="I1206" i="10"/>
  <c r="H1206" i="10"/>
  <c r="G1206" i="10"/>
  <c r="L1205" i="10"/>
  <c r="I1205" i="10"/>
  <c r="H1205" i="10"/>
  <c r="G1205" i="10"/>
  <c r="L1204" i="10"/>
  <c r="I1204" i="10"/>
  <c r="H1204" i="10"/>
  <c r="G1204" i="10"/>
  <c r="L1203" i="10"/>
  <c r="I1203" i="10"/>
  <c r="H1203" i="10"/>
  <c r="G1203" i="10"/>
  <c r="L1202" i="10"/>
  <c r="I1202" i="10"/>
  <c r="H1202" i="10"/>
  <c r="G1202" i="10"/>
  <c r="L1201" i="10"/>
  <c r="I1201" i="10"/>
  <c r="H1201" i="10"/>
  <c r="G1201" i="10"/>
  <c r="L1200" i="10"/>
  <c r="I1200" i="10"/>
  <c r="H1200" i="10"/>
  <c r="G1200" i="10"/>
  <c r="L1199" i="10"/>
  <c r="I1199" i="10"/>
  <c r="H1199" i="10"/>
  <c r="G1199" i="10"/>
  <c r="L1198" i="10"/>
  <c r="I1198" i="10"/>
  <c r="H1198" i="10"/>
  <c r="G1198" i="10"/>
  <c r="L1197" i="10"/>
  <c r="I1197" i="10"/>
  <c r="H1197" i="10"/>
  <c r="G1197" i="10"/>
  <c r="L1196" i="10"/>
  <c r="I1196" i="10"/>
  <c r="H1196" i="10"/>
  <c r="G1196" i="10"/>
  <c r="L1195" i="10"/>
  <c r="I1195" i="10"/>
  <c r="H1195" i="10"/>
  <c r="G1195" i="10"/>
  <c r="L1194" i="10"/>
  <c r="I1194" i="10"/>
  <c r="H1194" i="10"/>
  <c r="G1194" i="10"/>
  <c r="L1193" i="10"/>
  <c r="I1193" i="10"/>
  <c r="H1193" i="10"/>
  <c r="G1193" i="10"/>
  <c r="L1192" i="10"/>
  <c r="I1192" i="10"/>
  <c r="H1192" i="10"/>
  <c r="G1192" i="10"/>
  <c r="L1191" i="10"/>
  <c r="I1191" i="10"/>
  <c r="H1191" i="10"/>
  <c r="G1191" i="10"/>
  <c r="L1190" i="10"/>
  <c r="I1190" i="10"/>
  <c r="H1190" i="10"/>
  <c r="G1190" i="10"/>
  <c r="L1189" i="10"/>
  <c r="I1189" i="10"/>
  <c r="H1189" i="10"/>
  <c r="G1189" i="10"/>
  <c r="L1188" i="10"/>
  <c r="I1188" i="10"/>
  <c r="H1188" i="10"/>
  <c r="G1188" i="10"/>
  <c r="L1187" i="10"/>
  <c r="I1187" i="10"/>
  <c r="H1187" i="10"/>
  <c r="G1187" i="10"/>
  <c r="L1186" i="10"/>
  <c r="I1186" i="10"/>
  <c r="H1186" i="10"/>
  <c r="G1186" i="10"/>
  <c r="L1185" i="10"/>
  <c r="I1185" i="10"/>
  <c r="H1185" i="10"/>
  <c r="G1185" i="10"/>
  <c r="L1184" i="10"/>
  <c r="I1184" i="10"/>
  <c r="H1184" i="10"/>
  <c r="G1184" i="10"/>
  <c r="L1183" i="10"/>
  <c r="I1183" i="10"/>
  <c r="H1183" i="10"/>
  <c r="G1183" i="10"/>
  <c r="L1182" i="10"/>
  <c r="I1182" i="10"/>
  <c r="H1182" i="10"/>
  <c r="G1182" i="10"/>
  <c r="L1181" i="10"/>
  <c r="I1181" i="10"/>
  <c r="H1181" i="10"/>
  <c r="G1181" i="10"/>
  <c r="L1180" i="10"/>
  <c r="I1180" i="10"/>
  <c r="H1180" i="10"/>
  <c r="G1180" i="10"/>
  <c r="L1179" i="10"/>
  <c r="I1179" i="10"/>
  <c r="H1179" i="10"/>
  <c r="G1179" i="10"/>
  <c r="L1178" i="10"/>
  <c r="I1178" i="10"/>
  <c r="H1178" i="10"/>
  <c r="G1178" i="10"/>
  <c r="L1177" i="10"/>
  <c r="I1177" i="10"/>
  <c r="H1177" i="10"/>
  <c r="G1177" i="10"/>
  <c r="L1176" i="10"/>
  <c r="I1176" i="10"/>
  <c r="H1176" i="10"/>
  <c r="G1176" i="10"/>
  <c r="L1175" i="10"/>
  <c r="I1175" i="10"/>
  <c r="H1175" i="10"/>
  <c r="G1175" i="10"/>
  <c r="L1174" i="10"/>
  <c r="I1174" i="10"/>
  <c r="H1174" i="10"/>
  <c r="G1174" i="10"/>
  <c r="L1173" i="10"/>
  <c r="I1173" i="10"/>
  <c r="H1173" i="10"/>
  <c r="G1173" i="10"/>
  <c r="L1172" i="10"/>
  <c r="I1172" i="10"/>
  <c r="H1172" i="10"/>
  <c r="G1172" i="10"/>
  <c r="L1171" i="10"/>
  <c r="I1171" i="10"/>
  <c r="H1171" i="10"/>
  <c r="G1171" i="10"/>
  <c r="L1170" i="10"/>
  <c r="I1170" i="10"/>
  <c r="H1170" i="10"/>
  <c r="G1170" i="10"/>
  <c r="L1169" i="10"/>
  <c r="I1169" i="10"/>
  <c r="H1169" i="10"/>
  <c r="G1169" i="10"/>
  <c r="L1168" i="10"/>
  <c r="I1168" i="10"/>
  <c r="H1168" i="10"/>
  <c r="G1168" i="10"/>
  <c r="L1167" i="10"/>
  <c r="I1167" i="10"/>
  <c r="H1167" i="10"/>
  <c r="G1167" i="10"/>
  <c r="L1166" i="10"/>
  <c r="I1166" i="10"/>
  <c r="H1166" i="10"/>
  <c r="G1166" i="10"/>
  <c r="L1165" i="10"/>
  <c r="I1165" i="10"/>
  <c r="H1165" i="10"/>
  <c r="G1165" i="10"/>
  <c r="L1164" i="10"/>
  <c r="I1164" i="10"/>
  <c r="H1164" i="10"/>
  <c r="G1164" i="10"/>
  <c r="L1163" i="10"/>
  <c r="I1163" i="10"/>
  <c r="H1163" i="10"/>
  <c r="G1163" i="10"/>
  <c r="L1162" i="10"/>
  <c r="I1162" i="10"/>
  <c r="H1162" i="10"/>
  <c r="G1162" i="10"/>
  <c r="L1161" i="10"/>
  <c r="I1161" i="10"/>
  <c r="H1161" i="10"/>
  <c r="G1161" i="10"/>
  <c r="L1160" i="10"/>
  <c r="I1160" i="10"/>
  <c r="H1160" i="10"/>
  <c r="G1160" i="10"/>
  <c r="L1159" i="10"/>
  <c r="I1159" i="10"/>
  <c r="H1159" i="10"/>
  <c r="G1159" i="10"/>
  <c r="L1158" i="10"/>
  <c r="I1158" i="10"/>
  <c r="H1158" i="10"/>
  <c r="G1158" i="10"/>
  <c r="L1157" i="10"/>
  <c r="I1157" i="10"/>
  <c r="H1157" i="10"/>
  <c r="G1157" i="10"/>
  <c r="L1156" i="10"/>
  <c r="I1156" i="10"/>
  <c r="H1156" i="10"/>
  <c r="G1156" i="10"/>
  <c r="L1155" i="10"/>
  <c r="I1155" i="10"/>
  <c r="H1155" i="10"/>
  <c r="G1155" i="10"/>
  <c r="L1154" i="10"/>
  <c r="I1154" i="10"/>
  <c r="H1154" i="10"/>
  <c r="G1154" i="10"/>
  <c r="L1153" i="10"/>
  <c r="I1153" i="10"/>
  <c r="H1153" i="10"/>
  <c r="G1153" i="10"/>
  <c r="L1152" i="10"/>
  <c r="I1152" i="10"/>
  <c r="H1152" i="10"/>
  <c r="G1152" i="10"/>
  <c r="L1151" i="10"/>
  <c r="I1151" i="10"/>
  <c r="H1151" i="10"/>
  <c r="G1151" i="10"/>
  <c r="L1150" i="10"/>
  <c r="I1150" i="10"/>
  <c r="H1150" i="10"/>
  <c r="G1150" i="10"/>
  <c r="L1149" i="10"/>
  <c r="I1149" i="10"/>
  <c r="H1149" i="10"/>
  <c r="G1149" i="10"/>
  <c r="L1148" i="10"/>
  <c r="I1148" i="10"/>
  <c r="H1148" i="10"/>
  <c r="G1148" i="10"/>
  <c r="L1147" i="10"/>
  <c r="I1147" i="10"/>
  <c r="H1147" i="10"/>
  <c r="G1147" i="10"/>
  <c r="L1146" i="10"/>
  <c r="I1146" i="10"/>
  <c r="H1146" i="10"/>
  <c r="G1146" i="10"/>
  <c r="L1145" i="10"/>
  <c r="I1145" i="10"/>
  <c r="H1145" i="10"/>
  <c r="G1145" i="10"/>
  <c r="L1144" i="10"/>
  <c r="I1144" i="10"/>
  <c r="H1144" i="10"/>
  <c r="G1144" i="10"/>
  <c r="L1143" i="10"/>
  <c r="I1143" i="10"/>
  <c r="H1143" i="10"/>
  <c r="G1143" i="10"/>
  <c r="L1142" i="10"/>
  <c r="I1142" i="10"/>
  <c r="H1142" i="10"/>
  <c r="G1142" i="10"/>
  <c r="L1141" i="10"/>
  <c r="I1141" i="10"/>
  <c r="H1141" i="10"/>
  <c r="G1141" i="10"/>
  <c r="L1140" i="10"/>
  <c r="I1140" i="10"/>
  <c r="H1140" i="10"/>
  <c r="G1140" i="10"/>
  <c r="L1139" i="10"/>
  <c r="I1139" i="10"/>
  <c r="H1139" i="10"/>
  <c r="G1139" i="10"/>
  <c r="L1138" i="10"/>
  <c r="I1138" i="10"/>
  <c r="H1138" i="10"/>
  <c r="G1138" i="10"/>
  <c r="L1137" i="10"/>
  <c r="I1137" i="10"/>
  <c r="H1137" i="10"/>
  <c r="G1137" i="10"/>
  <c r="L1136" i="10"/>
  <c r="I1136" i="10"/>
  <c r="H1136" i="10"/>
  <c r="G1136" i="10"/>
  <c r="L1135" i="10"/>
  <c r="I1135" i="10"/>
  <c r="H1135" i="10"/>
  <c r="G1135" i="10"/>
  <c r="L1134" i="10"/>
  <c r="I1134" i="10"/>
  <c r="H1134" i="10"/>
  <c r="G1134" i="10"/>
  <c r="L1133" i="10"/>
  <c r="I1133" i="10"/>
  <c r="H1133" i="10"/>
  <c r="G1133" i="10"/>
  <c r="L1132" i="10"/>
  <c r="I1132" i="10"/>
  <c r="H1132" i="10"/>
  <c r="G1132" i="10"/>
  <c r="L1131" i="10"/>
  <c r="I1131" i="10"/>
  <c r="H1131" i="10"/>
  <c r="G1131" i="10"/>
  <c r="L1130" i="10"/>
  <c r="I1130" i="10"/>
  <c r="H1130" i="10"/>
  <c r="G1130" i="10"/>
  <c r="L1129" i="10"/>
  <c r="I1129" i="10"/>
  <c r="H1129" i="10"/>
  <c r="G1129" i="10"/>
  <c r="L1128" i="10"/>
  <c r="I1128" i="10"/>
  <c r="H1128" i="10"/>
  <c r="G1128" i="10"/>
  <c r="L1127" i="10"/>
  <c r="I1127" i="10"/>
  <c r="H1127" i="10"/>
  <c r="G1127" i="10"/>
  <c r="L1126" i="10"/>
  <c r="I1126" i="10"/>
  <c r="H1126" i="10"/>
  <c r="G1126" i="10"/>
  <c r="L1125" i="10"/>
  <c r="I1125" i="10"/>
  <c r="H1125" i="10"/>
  <c r="G1125" i="10"/>
  <c r="L1124" i="10"/>
  <c r="I1124" i="10"/>
  <c r="H1124" i="10"/>
  <c r="G1124" i="10"/>
  <c r="L1123" i="10"/>
  <c r="I1123" i="10"/>
  <c r="H1123" i="10"/>
  <c r="G1123" i="10"/>
  <c r="L1122" i="10"/>
  <c r="I1122" i="10"/>
  <c r="H1122" i="10"/>
  <c r="G1122" i="10"/>
  <c r="L1121" i="10"/>
  <c r="I1121" i="10"/>
  <c r="H1121" i="10"/>
  <c r="G1121" i="10"/>
  <c r="L1120" i="10"/>
  <c r="I1120" i="10"/>
  <c r="H1120" i="10"/>
  <c r="G1120" i="10"/>
  <c r="L1119" i="10"/>
  <c r="I1119" i="10"/>
  <c r="H1119" i="10"/>
  <c r="G1119" i="10"/>
  <c r="L1118" i="10"/>
  <c r="I1118" i="10"/>
  <c r="H1118" i="10"/>
  <c r="G1118" i="10"/>
  <c r="L1117" i="10"/>
  <c r="I1117" i="10"/>
  <c r="H1117" i="10"/>
  <c r="G1117" i="10"/>
  <c r="L1116" i="10"/>
  <c r="I1116" i="10"/>
  <c r="H1116" i="10"/>
  <c r="G1116" i="10"/>
  <c r="L1115" i="10"/>
  <c r="I1115" i="10"/>
  <c r="H1115" i="10"/>
  <c r="G1115" i="10"/>
  <c r="L1114" i="10"/>
  <c r="I1114" i="10"/>
  <c r="H1114" i="10"/>
  <c r="G1114" i="10"/>
  <c r="L1113" i="10"/>
  <c r="I1113" i="10"/>
  <c r="H1113" i="10"/>
  <c r="G1113" i="10"/>
  <c r="L1112" i="10"/>
  <c r="I1112" i="10"/>
  <c r="H1112" i="10"/>
  <c r="G1112" i="10"/>
  <c r="L1111" i="10"/>
  <c r="I1111" i="10"/>
  <c r="H1111" i="10"/>
  <c r="G1111" i="10"/>
  <c r="L1110" i="10"/>
  <c r="I1110" i="10"/>
  <c r="H1110" i="10"/>
  <c r="G1110" i="10"/>
  <c r="L1109" i="10"/>
  <c r="I1109" i="10"/>
  <c r="H1109" i="10"/>
  <c r="G1109" i="10"/>
  <c r="L1108" i="10"/>
  <c r="I1108" i="10"/>
  <c r="H1108" i="10"/>
  <c r="G1108" i="10"/>
  <c r="L1107" i="10"/>
  <c r="I1107" i="10"/>
  <c r="H1107" i="10"/>
  <c r="G1107" i="10"/>
  <c r="L1106" i="10"/>
  <c r="I1106" i="10"/>
  <c r="H1106" i="10"/>
  <c r="G1106" i="10"/>
  <c r="L1105" i="10"/>
  <c r="I1105" i="10"/>
  <c r="H1105" i="10"/>
  <c r="G1105" i="10"/>
  <c r="L1104" i="10"/>
  <c r="I1104" i="10"/>
  <c r="H1104" i="10"/>
  <c r="G1104" i="10"/>
  <c r="L1103" i="10"/>
  <c r="I1103" i="10"/>
  <c r="H1103" i="10"/>
  <c r="G1103" i="10"/>
  <c r="L1102" i="10"/>
  <c r="I1102" i="10"/>
  <c r="H1102" i="10"/>
  <c r="G1102" i="10"/>
  <c r="L1101" i="10"/>
  <c r="I1101" i="10"/>
  <c r="H1101" i="10"/>
  <c r="G1101" i="10"/>
  <c r="L1100" i="10"/>
  <c r="I1100" i="10"/>
  <c r="H1100" i="10"/>
  <c r="G1100" i="10"/>
  <c r="L1099" i="10"/>
  <c r="I1099" i="10"/>
  <c r="H1099" i="10"/>
  <c r="G1099" i="10"/>
  <c r="L1098" i="10"/>
  <c r="I1098" i="10"/>
  <c r="H1098" i="10"/>
  <c r="G1098" i="10"/>
  <c r="L1097" i="10"/>
  <c r="I1097" i="10"/>
  <c r="H1097" i="10"/>
  <c r="G1097" i="10"/>
  <c r="L1096" i="10"/>
  <c r="I1096" i="10"/>
  <c r="H1096" i="10"/>
  <c r="G1096" i="10"/>
  <c r="L1095" i="10"/>
  <c r="I1095" i="10"/>
  <c r="H1095" i="10"/>
  <c r="G1095" i="10"/>
  <c r="L1094" i="10"/>
  <c r="I1094" i="10"/>
  <c r="H1094" i="10"/>
  <c r="G1094" i="10"/>
  <c r="L1093" i="10"/>
  <c r="I1093" i="10"/>
  <c r="H1093" i="10"/>
  <c r="G1093" i="10"/>
  <c r="L1092" i="10"/>
  <c r="I1092" i="10"/>
  <c r="H1092" i="10"/>
  <c r="G1092" i="10"/>
  <c r="L1091" i="10"/>
  <c r="I1091" i="10"/>
  <c r="H1091" i="10"/>
  <c r="G1091" i="10"/>
  <c r="L1090" i="10"/>
  <c r="I1090" i="10"/>
  <c r="H1090" i="10"/>
  <c r="G1090" i="10"/>
  <c r="L1089" i="10"/>
  <c r="I1089" i="10"/>
  <c r="H1089" i="10"/>
  <c r="G1089" i="10"/>
  <c r="L1088" i="10"/>
  <c r="I1088" i="10"/>
  <c r="H1088" i="10"/>
  <c r="G1088" i="10"/>
  <c r="L1087" i="10"/>
  <c r="I1087" i="10"/>
  <c r="H1087" i="10"/>
  <c r="G1087" i="10"/>
  <c r="L1086" i="10"/>
  <c r="I1086" i="10"/>
  <c r="H1086" i="10"/>
  <c r="G1086" i="10"/>
  <c r="L1085" i="10"/>
  <c r="I1085" i="10"/>
  <c r="H1085" i="10"/>
  <c r="G1085" i="10"/>
  <c r="L1084" i="10"/>
  <c r="I1084" i="10"/>
  <c r="H1084" i="10"/>
  <c r="G1084" i="10"/>
  <c r="L1083" i="10"/>
  <c r="I1083" i="10"/>
  <c r="H1083" i="10"/>
  <c r="G1083" i="10"/>
  <c r="L1082" i="10"/>
  <c r="I1082" i="10"/>
  <c r="H1082" i="10"/>
  <c r="G1082" i="10"/>
  <c r="L1081" i="10"/>
  <c r="I1081" i="10"/>
  <c r="H1081" i="10"/>
  <c r="G1081" i="10"/>
  <c r="L1080" i="10"/>
  <c r="I1080" i="10"/>
  <c r="H1080" i="10"/>
  <c r="G1080" i="10"/>
  <c r="L1079" i="10"/>
  <c r="I1079" i="10"/>
  <c r="H1079" i="10"/>
  <c r="G1079" i="10"/>
  <c r="L1078" i="10"/>
  <c r="I1078" i="10"/>
  <c r="H1078" i="10"/>
  <c r="G1078" i="10"/>
  <c r="L1077" i="10"/>
  <c r="I1077" i="10"/>
  <c r="H1077" i="10"/>
  <c r="G1077" i="10"/>
  <c r="L1076" i="10"/>
  <c r="I1076" i="10"/>
  <c r="H1076" i="10"/>
  <c r="G1076" i="10"/>
  <c r="L1075" i="10"/>
  <c r="I1075" i="10"/>
  <c r="H1075" i="10"/>
  <c r="G1075" i="10"/>
  <c r="L1074" i="10"/>
  <c r="I1074" i="10"/>
  <c r="H1074" i="10"/>
  <c r="G1074" i="10"/>
  <c r="L1073" i="10"/>
  <c r="I1073" i="10"/>
  <c r="H1073" i="10"/>
  <c r="G1073" i="10"/>
  <c r="L1072" i="10"/>
  <c r="I1072" i="10"/>
  <c r="H1072" i="10"/>
  <c r="G1072" i="10"/>
  <c r="L1071" i="10"/>
  <c r="I1071" i="10"/>
  <c r="H1071" i="10"/>
  <c r="G1071" i="10"/>
  <c r="L1070" i="10"/>
  <c r="I1070" i="10"/>
  <c r="H1070" i="10"/>
  <c r="G1070" i="10"/>
  <c r="L1069" i="10"/>
  <c r="I1069" i="10"/>
  <c r="H1069" i="10"/>
  <c r="G1069" i="10"/>
  <c r="L1068" i="10"/>
  <c r="I1068" i="10"/>
  <c r="H1068" i="10"/>
  <c r="G1068" i="10"/>
  <c r="L1067" i="10"/>
  <c r="I1067" i="10"/>
  <c r="H1067" i="10"/>
  <c r="G1067" i="10"/>
  <c r="L1066" i="10"/>
  <c r="I1066" i="10"/>
  <c r="H1066" i="10"/>
  <c r="G1066" i="10"/>
  <c r="L1065" i="10"/>
  <c r="I1065" i="10"/>
  <c r="H1065" i="10"/>
  <c r="G1065" i="10"/>
  <c r="L1064" i="10"/>
  <c r="I1064" i="10"/>
  <c r="H1064" i="10"/>
  <c r="G1064" i="10"/>
  <c r="L1063" i="10"/>
  <c r="I1063" i="10"/>
  <c r="H1063" i="10"/>
  <c r="G1063" i="10"/>
  <c r="L1062" i="10"/>
  <c r="I1062" i="10"/>
  <c r="H1062" i="10"/>
  <c r="G1062" i="10"/>
  <c r="L1061" i="10"/>
  <c r="I1061" i="10"/>
  <c r="H1061" i="10"/>
  <c r="G1061" i="10"/>
  <c r="L1060" i="10"/>
  <c r="I1060" i="10"/>
  <c r="H1060" i="10"/>
  <c r="G1060" i="10"/>
  <c r="L1059" i="10"/>
  <c r="I1059" i="10"/>
  <c r="H1059" i="10"/>
  <c r="G1059" i="10"/>
  <c r="L1058" i="10"/>
  <c r="I1058" i="10"/>
  <c r="H1058" i="10"/>
  <c r="G1058" i="10"/>
  <c r="L1057" i="10"/>
  <c r="I1057" i="10"/>
  <c r="H1057" i="10"/>
  <c r="G1057" i="10"/>
  <c r="L1056" i="10"/>
  <c r="I1056" i="10"/>
  <c r="H1056" i="10"/>
  <c r="G1056" i="10"/>
  <c r="L1055" i="10"/>
  <c r="I1055" i="10"/>
  <c r="H1055" i="10"/>
  <c r="G1055" i="10"/>
  <c r="L1054" i="10"/>
  <c r="I1054" i="10"/>
  <c r="H1054" i="10"/>
  <c r="G1054" i="10"/>
  <c r="L1053" i="10"/>
  <c r="I1053" i="10"/>
  <c r="H1053" i="10"/>
  <c r="G1053" i="10"/>
  <c r="L1052" i="10"/>
  <c r="I1052" i="10"/>
  <c r="H1052" i="10"/>
  <c r="G1052" i="10"/>
  <c r="L1051" i="10"/>
  <c r="I1051" i="10"/>
  <c r="H1051" i="10"/>
  <c r="G1051" i="10"/>
  <c r="L1050" i="10"/>
  <c r="I1050" i="10"/>
  <c r="H1050" i="10"/>
  <c r="G1050" i="10"/>
  <c r="L1049" i="10"/>
  <c r="I1049" i="10"/>
  <c r="H1049" i="10"/>
  <c r="G1049" i="10"/>
  <c r="L1048" i="10"/>
  <c r="I1048" i="10"/>
  <c r="H1048" i="10"/>
  <c r="G1048" i="10"/>
  <c r="L1047" i="10"/>
  <c r="I1047" i="10"/>
  <c r="H1047" i="10"/>
  <c r="G1047" i="10"/>
  <c r="L1046" i="10"/>
  <c r="I1046" i="10"/>
  <c r="H1046" i="10"/>
  <c r="G1046" i="10"/>
  <c r="L1045" i="10"/>
  <c r="I1045" i="10"/>
  <c r="H1045" i="10"/>
  <c r="G1045" i="10"/>
  <c r="L1044" i="10"/>
  <c r="I1044" i="10"/>
  <c r="H1044" i="10"/>
  <c r="G1044" i="10"/>
  <c r="L1043" i="10"/>
  <c r="I1043" i="10"/>
  <c r="H1043" i="10"/>
  <c r="G1043" i="10"/>
  <c r="L1042" i="10"/>
  <c r="I1042" i="10"/>
  <c r="H1042" i="10"/>
  <c r="G1042" i="10"/>
  <c r="L1041" i="10"/>
  <c r="I1041" i="10"/>
  <c r="H1041" i="10"/>
  <c r="G1041" i="10"/>
  <c r="L1040" i="10"/>
  <c r="I1040" i="10"/>
  <c r="H1040" i="10"/>
  <c r="G1040" i="10"/>
  <c r="L1039" i="10"/>
  <c r="I1039" i="10"/>
  <c r="H1039" i="10"/>
  <c r="G1039" i="10"/>
  <c r="L1038" i="10"/>
  <c r="I1038" i="10"/>
  <c r="H1038" i="10"/>
  <c r="G1038" i="10"/>
  <c r="L1037" i="10"/>
  <c r="I1037" i="10"/>
  <c r="H1037" i="10"/>
  <c r="G1037" i="10"/>
  <c r="L1036" i="10"/>
  <c r="I1036" i="10"/>
  <c r="H1036" i="10"/>
  <c r="G1036" i="10"/>
  <c r="L1035" i="10"/>
  <c r="I1035" i="10"/>
  <c r="H1035" i="10"/>
  <c r="G1035" i="10"/>
  <c r="L1034" i="10"/>
  <c r="I1034" i="10"/>
  <c r="H1034" i="10"/>
  <c r="G1034" i="10"/>
  <c r="L1033" i="10"/>
  <c r="I1033" i="10"/>
  <c r="H1033" i="10"/>
  <c r="G1033" i="10"/>
  <c r="L1032" i="10"/>
  <c r="I1032" i="10"/>
  <c r="H1032" i="10"/>
  <c r="G1032" i="10"/>
  <c r="L1031" i="10"/>
  <c r="I1031" i="10"/>
  <c r="H1031" i="10"/>
  <c r="G1031" i="10"/>
  <c r="L1030" i="10"/>
  <c r="I1030" i="10"/>
  <c r="H1030" i="10"/>
  <c r="G1030" i="10"/>
  <c r="L1029" i="10"/>
  <c r="I1029" i="10"/>
  <c r="H1029" i="10"/>
  <c r="G1029" i="10"/>
  <c r="L1028" i="10"/>
  <c r="I1028" i="10"/>
  <c r="H1028" i="10"/>
  <c r="G1028" i="10"/>
  <c r="L1027" i="10"/>
  <c r="I1027" i="10"/>
  <c r="H1027" i="10"/>
  <c r="G1027" i="10"/>
  <c r="L1026" i="10"/>
  <c r="I1026" i="10"/>
  <c r="H1026" i="10"/>
  <c r="G1026" i="10"/>
  <c r="L1025" i="10"/>
  <c r="I1025" i="10"/>
  <c r="H1025" i="10"/>
  <c r="G1025" i="10"/>
  <c r="L1024" i="10"/>
  <c r="I1024" i="10"/>
  <c r="H1024" i="10"/>
  <c r="G1024" i="10"/>
  <c r="L1023" i="10"/>
  <c r="I1023" i="10"/>
  <c r="H1023" i="10"/>
  <c r="G1023" i="10"/>
  <c r="L1022" i="10"/>
  <c r="I1022" i="10"/>
  <c r="H1022" i="10"/>
  <c r="G1022" i="10"/>
  <c r="L1021" i="10"/>
  <c r="I1021" i="10"/>
  <c r="H1021" i="10"/>
  <c r="G1021" i="10"/>
  <c r="L1020" i="10"/>
  <c r="I1020" i="10"/>
  <c r="H1020" i="10"/>
  <c r="G1020" i="10"/>
  <c r="L1019" i="10"/>
  <c r="I1019" i="10"/>
  <c r="H1019" i="10"/>
  <c r="G1019" i="10"/>
  <c r="L1018" i="10"/>
  <c r="I1018" i="10"/>
  <c r="H1018" i="10"/>
  <c r="G1018" i="10"/>
  <c r="L1017" i="10"/>
  <c r="I1017" i="10"/>
  <c r="H1017" i="10"/>
  <c r="G1017" i="10"/>
  <c r="L1016" i="10"/>
  <c r="I1016" i="10"/>
  <c r="H1016" i="10"/>
  <c r="G1016" i="10"/>
  <c r="L1015" i="10"/>
  <c r="I1015" i="10"/>
  <c r="H1015" i="10"/>
  <c r="G1015" i="10"/>
  <c r="L1014" i="10"/>
  <c r="I1014" i="10"/>
  <c r="H1014" i="10"/>
  <c r="G1014" i="10"/>
  <c r="L1013" i="10"/>
  <c r="I1013" i="10"/>
  <c r="H1013" i="10"/>
  <c r="G1013" i="10"/>
  <c r="L1012" i="10"/>
  <c r="I1012" i="10"/>
  <c r="H1012" i="10"/>
  <c r="G1012" i="10"/>
  <c r="L1011" i="10"/>
  <c r="I1011" i="10"/>
  <c r="H1011" i="10"/>
  <c r="G1011" i="10"/>
  <c r="L1010" i="10"/>
  <c r="I1010" i="10"/>
  <c r="H1010" i="10"/>
  <c r="G1010" i="10"/>
  <c r="L1009" i="10"/>
  <c r="I1009" i="10"/>
  <c r="H1009" i="10"/>
  <c r="G1009" i="10"/>
  <c r="L1008" i="10"/>
  <c r="I1008" i="10"/>
  <c r="H1008" i="10"/>
  <c r="G1008" i="10"/>
  <c r="L1007" i="10"/>
  <c r="I1007" i="10"/>
  <c r="H1007" i="10"/>
  <c r="G1007" i="10"/>
  <c r="L1006" i="10"/>
  <c r="I1006" i="10"/>
  <c r="H1006" i="10"/>
  <c r="G1006" i="10"/>
  <c r="L1005" i="10"/>
  <c r="I1005" i="10"/>
  <c r="H1005" i="10"/>
  <c r="G1005" i="10"/>
  <c r="L1004" i="10"/>
  <c r="I1004" i="10"/>
  <c r="H1004" i="10"/>
  <c r="G1004" i="10"/>
  <c r="L1003" i="10"/>
  <c r="I1003" i="10"/>
  <c r="H1003" i="10"/>
  <c r="G1003" i="10"/>
  <c r="L1002" i="10"/>
  <c r="I1002" i="10"/>
  <c r="H1002" i="10"/>
  <c r="G1002" i="10"/>
  <c r="L1001" i="10"/>
  <c r="I1001" i="10"/>
  <c r="H1001" i="10"/>
  <c r="G1001" i="10"/>
  <c r="L1000" i="10"/>
  <c r="I1000" i="10"/>
  <c r="H1000" i="10"/>
  <c r="G1000" i="10"/>
  <c r="L999" i="10"/>
  <c r="I999" i="10"/>
  <c r="H999" i="10"/>
  <c r="G999" i="10"/>
  <c r="L998" i="10"/>
  <c r="I998" i="10"/>
  <c r="H998" i="10"/>
  <c r="G998" i="10"/>
  <c r="L997" i="10"/>
  <c r="I997" i="10"/>
  <c r="H997" i="10"/>
  <c r="G997" i="10"/>
  <c r="L996" i="10"/>
  <c r="I996" i="10"/>
  <c r="H996" i="10"/>
  <c r="G996" i="10"/>
  <c r="L995" i="10"/>
  <c r="I995" i="10"/>
  <c r="H995" i="10"/>
  <c r="G995" i="10"/>
  <c r="L994" i="10"/>
  <c r="I994" i="10"/>
  <c r="H994" i="10"/>
  <c r="G994" i="10"/>
  <c r="L993" i="10"/>
  <c r="I993" i="10"/>
  <c r="H993" i="10"/>
  <c r="G993" i="10"/>
  <c r="L992" i="10"/>
  <c r="I992" i="10"/>
  <c r="H992" i="10"/>
  <c r="G992" i="10"/>
  <c r="L991" i="10"/>
  <c r="I991" i="10"/>
  <c r="H991" i="10"/>
  <c r="G991" i="10"/>
  <c r="L990" i="10"/>
  <c r="I990" i="10"/>
  <c r="H990" i="10"/>
  <c r="G990" i="10"/>
  <c r="L989" i="10"/>
  <c r="I989" i="10"/>
  <c r="H989" i="10"/>
  <c r="G989" i="10"/>
  <c r="L988" i="10"/>
  <c r="I988" i="10"/>
  <c r="H988" i="10"/>
  <c r="G988" i="10"/>
  <c r="L987" i="10"/>
  <c r="I987" i="10"/>
  <c r="H987" i="10"/>
  <c r="G987" i="10"/>
  <c r="L986" i="10"/>
  <c r="I986" i="10"/>
  <c r="H986" i="10"/>
  <c r="G986" i="10"/>
  <c r="L985" i="10"/>
  <c r="I985" i="10"/>
  <c r="H985" i="10"/>
  <c r="G985" i="10"/>
  <c r="L984" i="10"/>
  <c r="I984" i="10"/>
  <c r="H984" i="10"/>
  <c r="G984" i="10"/>
  <c r="L983" i="10"/>
  <c r="I983" i="10"/>
  <c r="H983" i="10"/>
  <c r="G983" i="10"/>
  <c r="L982" i="10"/>
  <c r="I982" i="10"/>
  <c r="H982" i="10"/>
  <c r="G982" i="10"/>
  <c r="L981" i="10"/>
  <c r="I981" i="10"/>
  <c r="H981" i="10"/>
  <c r="G981" i="10"/>
  <c r="L980" i="10"/>
  <c r="I980" i="10"/>
  <c r="H980" i="10"/>
  <c r="G980" i="10"/>
  <c r="L979" i="10"/>
  <c r="I979" i="10"/>
  <c r="H979" i="10"/>
  <c r="G979" i="10"/>
  <c r="L978" i="10"/>
  <c r="I978" i="10"/>
  <c r="H978" i="10"/>
  <c r="G978" i="10"/>
  <c r="L977" i="10"/>
  <c r="I977" i="10"/>
  <c r="H977" i="10"/>
  <c r="G977" i="10"/>
  <c r="L976" i="10"/>
  <c r="I976" i="10"/>
  <c r="H976" i="10"/>
  <c r="G976" i="10"/>
  <c r="L975" i="10"/>
  <c r="I975" i="10"/>
  <c r="H975" i="10"/>
  <c r="G975" i="10"/>
  <c r="L974" i="10"/>
  <c r="I974" i="10"/>
  <c r="H974" i="10"/>
  <c r="G974" i="10"/>
  <c r="L973" i="10"/>
  <c r="I973" i="10"/>
  <c r="H973" i="10"/>
  <c r="G973" i="10"/>
  <c r="L972" i="10"/>
  <c r="I972" i="10"/>
  <c r="H972" i="10"/>
  <c r="G972" i="10"/>
  <c r="L971" i="10"/>
  <c r="I971" i="10"/>
  <c r="H971" i="10"/>
  <c r="G971" i="10"/>
  <c r="L970" i="10"/>
  <c r="I970" i="10"/>
  <c r="H970" i="10"/>
  <c r="G970" i="10"/>
  <c r="L969" i="10"/>
  <c r="I969" i="10"/>
  <c r="H969" i="10"/>
  <c r="G969" i="10"/>
  <c r="L968" i="10"/>
  <c r="I968" i="10"/>
  <c r="H968" i="10"/>
  <c r="G968" i="10"/>
  <c r="L967" i="10"/>
  <c r="I967" i="10"/>
  <c r="H967" i="10"/>
  <c r="G967" i="10"/>
  <c r="L966" i="10"/>
  <c r="I966" i="10"/>
  <c r="H966" i="10"/>
  <c r="G966" i="10"/>
  <c r="L965" i="10"/>
  <c r="I965" i="10"/>
  <c r="H965" i="10"/>
  <c r="G965" i="10"/>
  <c r="L964" i="10"/>
  <c r="I964" i="10"/>
  <c r="H964" i="10"/>
  <c r="G964" i="10"/>
  <c r="L963" i="10"/>
  <c r="I963" i="10"/>
  <c r="H963" i="10"/>
  <c r="G963" i="10"/>
  <c r="L962" i="10"/>
  <c r="I962" i="10"/>
  <c r="H962" i="10"/>
  <c r="G962" i="10"/>
  <c r="L961" i="10"/>
  <c r="I961" i="10"/>
  <c r="H961" i="10"/>
  <c r="G961" i="10"/>
  <c r="L960" i="10"/>
  <c r="I960" i="10"/>
  <c r="H960" i="10"/>
  <c r="G960" i="10"/>
  <c r="L959" i="10"/>
  <c r="I959" i="10"/>
  <c r="H959" i="10"/>
  <c r="G959" i="10"/>
  <c r="L958" i="10"/>
  <c r="I958" i="10"/>
  <c r="H958" i="10"/>
  <c r="G958" i="10"/>
  <c r="L957" i="10"/>
  <c r="I957" i="10"/>
  <c r="H957" i="10"/>
  <c r="G957" i="10"/>
  <c r="L956" i="10"/>
  <c r="I956" i="10"/>
  <c r="H956" i="10"/>
  <c r="G956" i="10"/>
  <c r="L955" i="10"/>
  <c r="I955" i="10"/>
  <c r="H955" i="10"/>
  <c r="G955" i="10"/>
  <c r="L954" i="10"/>
  <c r="I954" i="10"/>
  <c r="H954" i="10"/>
  <c r="G954" i="10"/>
  <c r="L953" i="10"/>
  <c r="I953" i="10"/>
  <c r="H953" i="10"/>
  <c r="G953" i="10"/>
  <c r="L952" i="10"/>
  <c r="I952" i="10"/>
  <c r="H952" i="10"/>
  <c r="G952" i="10"/>
  <c r="L951" i="10"/>
  <c r="I951" i="10"/>
  <c r="H951" i="10"/>
  <c r="G951" i="10"/>
  <c r="L950" i="10"/>
  <c r="I950" i="10"/>
  <c r="H950" i="10"/>
  <c r="G950" i="10"/>
  <c r="L949" i="10"/>
  <c r="I949" i="10"/>
  <c r="H949" i="10"/>
  <c r="G949" i="10"/>
  <c r="L948" i="10"/>
  <c r="I948" i="10"/>
  <c r="H948" i="10"/>
  <c r="G948" i="10"/>
  <c r="L947" i="10"/>
  <c r="I947" i="10"/>
  <c r="H947" i="10"/>
  <c r="G947" i="10"/>
  <c r="L946" i="10"/>
  <c r="I946" i="10"/>
  <c r="H946" i="10"/>
  <c r="G946" i="10"/>
  <c r="L945" i="10"/>
  <c r="I945" i="10"/>
  <c r="H945" i="10"/>
  <c r="G945" i="10"/>
  <c r="L944" i="10"/>
  <c r="I944" i="10"/>
  <c r="H944" i="10"/>
  <c r="G944" i="10"/>
  <c r="L943" i="10"/>
  <c r="I943" i="10"/>
  <c r="H943" i="10"/>
  <c r="G943" i="10"/>
  <c r="L942" i="10"/>
  <c r="I942" i="10"/>
  <c r="H942" i="10"/>
  <c r="G942" i="10"/>
  <c r="L941" i="10"/>
  <c r="I941" i="10"/>
  <c r="H941" i="10"/>
  <c r="G941" i="10"/>
  <c r="L940" i="10"/>
  <c r="I940" i="10"/>
  <c r="H940" i="10"/>
  <c r="G940" i="10"/>
  <c r="L939" i="10"/>
  <c r="I939" i="10"/>
  <c r="H939" i="10"/>
  <c r="G939" i="10"/>
  <c r="L938" i="10"/>
  <c r="I938" i="10"/>
  <c r="H938" i="10"/>
  <c r="G938" i="10"/>
  <c r="L937" i="10"/>
  <c r="I937" i="10"/>
  <c r="H937" i="10"/>
  <c r="G937" i="10"/>
  <c r="L936" i="10"/>
  <c r="I936" i="10"/>
  <c r="H936" i="10"/>
  <c r="G936" i="10"/>
  <c r="L935" i="10"/>
  <c r="I935" i="10"/>
  <c r="H935" i="10"/>
  <c r="G935" i="10"/>
  <c r="L934" i="10"/>
  <c r="I934" i="10"/>
  <c r="H934" i="10"/>
  <c r="G934" i="10"/>
  <c r="L933" i="10"/>
  <c r="I933" i="10"/>
  <c r="H933" i="10"/>
  <c r="G933" i="10"/>
  <c r="L932" i="10"/>
  <c r="I932" i="10"/>
  <c r="H932" i="10"/>
  <c r="G932" i="10"/>
  <c r="L931" i="10"/>
  <c r="I931" i="10"/>
  <c r="H931" i="10"/>
  <c r="G931" i="10"/>
  <c r="L930" i="10"/>
  <c r="I930" i="10"/>
  <c r="H930" i="10"/>
  <c r="G930" i="10"/>
  <c r="L929" i="10"/>
  <c r="I929" i="10"/>
  <c r="H929" i="10"/>
  <c r="G929" i="10"/>
  <c r="L928" i="10"/>
  <c r="I928" i="10"/>
  <c r="H928" i="10"/>
  <c r="G928" i="10"/>
  <c r="L927" i="10"/>
  <c r="I927" i="10"/>
  <c r="H927" i="10"/>
  <c r="G927" i="10"/>
  <c r="L926" i="10"/>
  <c r="I926" i="10"/>
  <c r="H926" i="10"/>
  <c r="G926" i="10"/>
  <c r="L925" i="10"/>
  <c r="I925" i="10"/>
  <c r="H925" i="10"/>
  <c r="G925" i="10"/>
  <c r="L924" i="10"/>
  <c r="I924" i="10"/>
  <c r="H924" i="10"/>
  <c r="G924" i="10"/>
  <c r="L923" i="10"/>
  <c r="I923" i="10"/>
  <c r="H923" i="10"/>
  <c r="G923" i="10"/>
  <c r="L922" i="10"/>
  <c r="I922" i="10"/>
  <c r="H922" i="10"/>
  <c r="G922" i="10"/>
  <c r="L921" i="10"/>
  <c r="I921" i="10"/>
  <c r="H921" i="10"/>
  <c r="G921" i="10"/>
  <c r="L920" i="10"/>
  <c r="I920" i="10"/>
  <c r="H920" i="10"/>
  <c r="G920" i="10"/>
  <c r="L919" i="10"/>
  <c r="I919" i="10"/>
  <c r="H919" i="10"/>
  <c r="G919" i="10"/>
  <c r="L918" i="10"/>
  <c r="I918" i="10"/>
  <c r="H918" i="10"/>
  <c r="G918" i="10"/>
  <c r="L917" i="10"/>
  <c r="I917" i="10"/>
  <c r="H917" i="10"/>
  <c r="G917" i="10"/>
  <c r="L916" i="10"/>
  <c r="I916" i="10"/>
  <c r="H916" i="10"/>
  <c r="G916" i="10"/>
  <c r="L915" i="10"/>
  <c r="I915" i="10"/>
  <c r="H915" i="10"/>
  <c r="G915" i="10"/>
  <c r="L914" i="10"/>
  <c r="I914" i="10"/>
  <c r="H914" i="10"/>
  <c r="G914" i="10"/>
  <c r="L913" i="10"/>
  <c r="I913" i="10"/>
  <c r="H913" i="10"/>
  <c r="G913" i="10"/>
  <c r="L912" i="10"/>
  <c r="I912" i="10"/>
  <c r="H912" i="10"/>
  <c r="G912" i="10"/>
  <c r="L911" i="10"/>
  <c r="I911" i="10"/>
  <c r="H911" i="10"/>
  <c r="G911" i="10"/>
  <c r="L910" i="10"/>
  <c r="I910" i="10"/>
  <c r="H910" i="10"/>
  <c r="G910" i="10"/>
  <c r="L909" i="10"/>
  <c r="I909" i="10"/>
  <c r="H909" i="10"/>
  <c r="G909" i="10"/>
  <c r="L908" i="10"/>
  <c r="I908" i="10"/>
  <c r="H908" i="10"/>
  <c r="G908" i="10"/>
  <c r="L907" i="10"/>
  <c r="I907" i="10"/>
  <c r="H907" i="10"/>
  <c r="G907" i="10"/>
  <c r="L906" i="10"/>
  <c r="I906" i="10"/>
  <c r="H906" i="10"/>
  <c r="G906" i="10"/>
  <c r="L905" i="10"/>
  <c r="I905" i="10"/>
  <c r="H905" i="10"/>
  <c r="G905" i="10"/>
  <c r="L904" i="10"/>
  <c r="I904" i="10"/>
  <c r="H904" i="10"/>
  <c r="G904" i="10"/>
  <c r="L903" i="10"/>
  <c r="I903" i="10"/>
  <c r="H903" i="10"/>
  <c r="G903" i="10"/>
  <c r="L902" i="10"/>
  <c r="I902" i="10"/>
  <c r="H902" i="10"/>
  <c r="G902" i="10"/>
  <c r="L901" i="10"/>
  <c r="I901" i="10"/>
  <c r="H901" i="10"/>
  <c r="G901" i="10"/>
  <c r="L900" i="10"/>
  <c r="I900" i="10"/>
  <c r="H900" i="10"/>
  <c r="G900" i="10"/>
  <c r="L899" i="10"/>
  <c r="I899" i="10"/>
  <c r="H899" i="10"/>
  <c r="G899" i="10"/>
  <c r="L898" i="10"/>
  <c r="I898" i="10"/>
  <c r="H898" i="10"/>
  <c r="G898" i="10"/>
  <c r="L897" i="10"/>
  <c r="I897" i="10"/>
  <c r="H897" i="10"/>
  <c r="G897" i="10"/>
  <c r="L896" i="10"/>
  <c r="I896" i="10"/>
  <c r="H896" i="10"/>
  <c r="G896" i="10"/>
  <c r="L895" i="10"/>
  <c r="I895" i="10"/>
  <c r="H895" i="10"/>
  <c r="G895" i="10"/>
  <c r="L894" i="10"/>
  <c r="I894" i="10"/>
  <c r="H894" i="10"/>
  <c r="G894" i="10"/>
  <c r="L893" i="10"/>
  <c r="I893" i="10"/>
  <c r="H893" i="10"/>
  <c r="G893" i="10"/>
  <c r="L892" i="10"/>
  <c r="I892" i="10"/>
  <c r="H892" i="10"/>
  <c r="G892" i="10"/>
  <c r="L891" i="10"/>
  <c r="I891" i="10"/>
  <c r="H891" i="10"/>
  <c r="G891" i="10"/>
  <c r="L890" i="10"/>
  <c r="I890" i="10"/>
  <c r="H890" i="10"/>
  <c r="G890" i="10"/>
  <c r="L889" i="10"/>
  <c r="I889" i="10"/>
  <c r="H889" i="10"/>
  <c r="G889" i="10"/>
  <c r="L888" i="10"/>
  <c r="I888" i="10"/>
  <c r="H888" i="10"/>
  <c r="G888" i="10"/>
  <c r="L887" i="10"/>
  <c r="I887" i="10"/>
  <c r="H887" i="10"/>
  <c r="G887" i="10"/>
  <c r="L886" i="10"/>
  <c r="I886" i="10"/>
  <c r="H886" i="10"/>
  <c r="G886" i="10"/>
  <c r="L885" i="10"/>
  <c r="I885" i="10"/>
  <c r="H885" i="10"/>
  <c r="G885" i="10"/>
  <c r="L884" i="10"/>
  <c r="I884" i="10"/>
  <c r="H884" i="10"/>
  <c r="G884" i="10"/>
  <c r="L883" i="10"/>
  <c r="I883" i="10"/>
  <c r="H883" i="10"/>
  <c r="G883" i="10"/>
  <c r="L882" i="10"/>
  <c r="I882" i="10"/>
  <c r="H882" i="10"/>
  <c r="G882" i="10"/>
  <c r="L881" i="10"/>
  <c r="I881" i="10"/>
  <c r="H881" i="10"/>
  <c r="G881" i="10"/>
  <c r="L880" i="10"/>
  <c r="I880" i="10"/>
  <c r="H880" i="10"/>
  <c r="G880" i="10"/>
  <c r="L879" i="10"/>
  <c r="I879" i="10"/>
  <c r="H879" i="10"/>
  <c r="G879" i="10"/>
  <c r="L878" i="10"/>
  <c r="I878" i="10"/>
  <c r="H878" i="10"/>
  <c r="G878" i="10"/>
  <c r="L877" i="10"/>
  <c r="I877" i="10"/>
  <c r="H877" i="10"/>
  <c r="G877" i="10"/>
  <c r="L876" i="10"/>
  <c r="I876" i="10"/>
  <c r="H876" i="10"/>
  <c r="G876" i="10"/>
  <c r="L875" i="10"/>
  <c r="I875" i="10"/>
  <c r="H875" i="10"/>
  <c r="G875" i="10"/>
  <c r="L874" i="10"/>
  <c r="I874" i="10"/>
  <c r="H874" i="10"/>
  <c r="G874" i="10"/>
  <c r="L873" i="10"/>
  <c r="I873" i="10"/>
  <c r="H873" i="10"/>
  <c r="G873" i="10"/>
  <c r="L872" i="10"/>
  <c r="I872" i="10"/>
  <c r="H872" i="10"/>
  <c r="G872" i="10"/>
  <c r="L871" i="10"/>
  <c r="I871" i="10"/>
  <c r="H871" i="10"/>
  <c r="G871" i="10"/>
  <c r="L870" i="10"/>
  <c r="I870" i="10"/>
  <c r="H870" i="10"/>
  <c r="G870" i="10"/>
  <c r="L869" i="10"/>
  <c r="I869" i="10"/>
  <c r="H869" i="10"/>
  <c r="G869" i="10"/>
  <c r="L868" i="10"/>
  <c r="I868" i="10"/>
  <c r="H868" i="10"/>
  <c r="G868" i="10"/>
  <c r="L867" i="10"/>
  <c r="I867" i="10"/>
  <c r="H867" i="10"/>
  <c r="G867" i="10"/>
  <c r="L866" i="10"/>
  <c r="I866" i="10"/>
  <c r="H866" i="10"/>
  <c r="G866" i="10"/>
  <c r="L865" i="10"/>
  <c r="I865" i="10"/>
  <c r="H865" i="10"/>
  <c r="G865" i="10"/>
  <c r="L864" i="10"/>
  <c r="I864" i="10"/>
  <c r="H864" i="10"/>
  <c r="G864" i="10"/>
  <c r="L863" i="10"/>
  <c r="I863" i="10"/>
  <c r="H863" i="10"/>
  <c r="G863" i="10"/>
  <c r="L862" i="10"/>
  <c r="I862" i="10"/>
  <c r="H862" i="10"/>
  <c r="G862" i="10"/>
  <c r="L861" i="10"/>
  <c r="I861" i="10"/>
  <c r="H861" i="10"/>
  <c r="G861" i="10"/>
  <c r="L860" i="10"/>
  <c r="I860" i="10"/>
  <c r="H860" i="10"/>
  <c r="G860" i="10"/>
  <c r="L859" i="10"/>
  <c r="I859" i="10"/>
  <c r="H859" i="10"/>
  <c r="G859" i="10"/>
  <c r="L858" i="10"/>
  <c r="I858" i="10"/>
  <c r="H858" i="10"/>
  <c r="G858" i="10"/>
  <c r="L857" i="10"/>
  <c r="I857" i="10"/>
  <c r="H857" i="10"/>
  <c r="G857" i="10"/>
  <c r="L856" i="10"/>
  <c r="I856" i="10"/>
  <c r="H856" i="10"/>
  <c r="G856" i="10"/>
  <c r="L855" i="10"/>
  <c r="I855" i="10"/>
  <c r="H855" i="10"/>
  <c r="G855" i="10"/>
  <c r="L854" i="10"/>
  <c r="I854" i="10"/>
  <c r="H854" i="10"/>
  <c r="G854" i="10"/>
  <c r="L853" i="10"/>
  <c r="I853" i="10"/>
  <c r="H853" i="10"/>
  <c r="G853" i="10"/>
  <c r="L852" i="10"/>
  <c r="I852" i="10"/>
  <c r="H852" i="10"/>
  <c r="G852" i="10"/>
  <c r="L851" i="10"/>
  <c r="I851" i="10"/>
  <c r="H851" i="10"/>
  <c r="G851" i="10"/>
  <c r="L850" i="10"/>
  <c r="I850" i="10"/>
  <c r="H850" i="10"/>
  <c r="G850" i="10"/>
  <c r="L849" i="10"/>
  <c r="I849" i="10"/>
  <c r="H849" i="10"/>
  <c r="G849" i="10"/>
  <c r="L848" i="10"/>
  <c r="I848" i="10"/>
  <c r="H848" i="10"/>
  <c r="G848" i="10"/>
  <c r="L847" i="10"/>
  <c r="I847" i="10"/>
  <c r="H847" i="10"/>
  <c r="G847" i="10"/>
  <c r="L846" i="10"/>
  <c r="I846" i="10"/>
  <c r="H846" i="10"/>
  <c r="G846" i="10"/>
  <c r="L845" i="10"/>
  <c r="I845" i="10"/>
  <c r="H845" i="10"/>
  <c r="G845" i="10"/>
  <c r="L844" i="10"/>
  <c r="I844" i="10"/>
  <c r="H844" i="10"/>
  <c r="G844" i="10"/>
  <c r="L843" i="10"/>
  <c r="I843" i="10"/>
  <c r="H843" i="10"/>
  <c r="G843" i="10"/>
  <c r="L842" i="10"/>
  <c r="I842" i="10"/>
  <c r="H842" i="10"/>
  <c r="G842" i="10"/>
  <c r="L841" i="10"/>
  <c r="I841" i="10"/>
  <c r="H841" i="10"/>
  <c r="G841" i="10"/>
  <c r="L840" i="10"/>
  <c r="I840" i="10"/>
  <c r="H840" i="10"/>
  <c r="G840" i="10"/>
  <c r="L839" i="10"/>
  <c r="I839" i="10"/>
  <c r="H839" i="10"/>
  <c r="G839" i="10"/>
  <c r="L838" i="10"/>
  <c r="I838" i="10"/>
  <c r="H838" i="10"/>
  <c r="G838" i="10"/>
  <c r="L837" i="10"/>
  <c r="I837" i="10"/>
  <c r="H837" i="10"/>
  <c r="G837" i="10"/>
  <c r="L836" i="10"/>
  <c r="I836" i="10"/>
  <c r="H836" i="10"/>
  <c r="G836" i="10"/>
  <c r="L835" i="10"/>
  <c r="I835" i="10"/>
  <c r="H835" i="10"/>
  <c r="G835" i="10"/>
  <c r="L834" i="10"/>
  <c r="I834" i="10"/>
  <c r="H834" i="10"/>
  <c r="G834" i="10"/>
  <c r="L833" i="10"/>
  <c r="I833" i="10"/>
  <c r="H833" i="10"/>
  <c r="G833" i="10"/>
  <c r="L832" i="10"/>
  <c r="I832" i="10"/>
  <c r="H832" i="10"/>
  <c r="G832" i="10"/>
  <c r="L831" i="10"/>
  <c r="I831" i="10"/>
  <c r="H831" i="10"/>
  <c r="G831" i="10"/>
  <c r="L830" i="10"/>
  <c r="I830" i="10"/>
  <c r="H830" i="10"/>
  <c r="G830" i="10"/>
  <c r="L829" i="10"/>
  <c r="I829" i="10"/>
  <c r="H829" i="10"/>
  <c r="G829" i="10"/>
  <c r="L828" i="10"/>
  <c r="I828" i="10"/>
  <c r="H828" i="10"/>
  <c r="G828" i="10"/>
  <c r="L827" i="10"/>
  <c r="I827" i="10"/>
  <c r="H827" i="10"/>
  <c r="G827" i="10"/>
  <c r="L826" i="10"/>
  <c r="I826" i="10"/>
  <c r="H826" i="10"/>
  <c r="G826" i="10"/>
  <c r="L825" i="10"/>
  <c r="I825" i="10"/>
  <c r="H825" i="10"/>
  <c r="G825" i="10"/>
  <c r="L824" i="10"/>
  <c r="I824" i="10"/>
  <c r="H824" i="10"/>
  <c r="G824" i="10"/>
  <c r="L823" i="10"/>
  <c r="I823" i="10"/>
  <c r="H823" i="10"/>
  <c r="G823" i="10"/>
  <c r="L822" i="10"/>
  <c r="I822" i="10"/>
  <c r="H822" i="10"/>
  <c r="G822" i="10"/>
  <c r="L821" i="10"/>
  <c r="I821" i="10"/>
  <c r="H821" i="10"/>
  <c r="G821" i="10"/>
  <c r="L820" i="10"/>
  <c r="I820" i="10"/>
  <c r="H820" i="10"/>
  <c r="G820" i="10"/>
  <c r="L819" i="10"/>
  <c r="I819" i="10"/>
  <c r="H819" i="10"/>
  <c r="G819" i="10"/>
  <c r="L818" i="10"/>
  <c r="I818" i="10"/>
  <c r="H818" i="10"/>
  <c r="G818" i="10"/>
  <c r="L817" i="10"/>
  <c r="I817" i="10"/>
  <c r="H817" i="10"/>
  <c r="G817" i="10"/>
  <c r="L816" i="10"/>
  <c r="I816" i="10"/>
  <c r="H816" i="10"/>
  <c r="G816" i="10"/>
  <c r="L815" i="10"/>
  <c r="I815" i="10"/>
  <c r="H815" i="10"/>
  <c r="G815" i="10"/>
  <c r="L814" i="10"/>
  <c r="I814" i="10"/>
  <c r="H814" i="10"/>
  <c r="G814" i="10"/>
  <c r="L813" i="10"/>
  <c r="I813" i="10"/>
  <c r="H813" i="10"/>
  <c r="G813" i="10"/>
  <c r="L812" i="10"/>
  <c r="I812" i="10"/>
  <c r="H812" i="10"/>
  <c r="G812" i="10"/>
  <c r="L811" i="10"/>
  <c r="I811" i="10"/>
  <c r="H811" i="10"/>
  <c r="G811" i="10"/>
  <c r="L810" i="10"/>
  <c r="I810" i="10"/>
  <c r="H810" i="10"/>
  <c r="G810" i="10"/>
  <c r="L809" i="10"/>
  <c r="I809" i="10"/>
  <c r="H809" i="10"/>
  <c r="G809" i="10"/>
  <c r="L808" i="10"/>
  <c r="I808" i="10"/>
  <c r="H808" i="10"/>
  <c r="G808" i="10"/>
  <c r="L807" i="10"/>
  <c r="I807" i="10"/>
  <c r="H807" i="10"/>
  <c r="G807" i="10"/>
  <c r="L806" i="10"/>
  <c r="I806" i="10"/>
  <c r="H806" i="10"/>
  <c r="G806" i="10"/>
  <c r="L805" i="10"/>
  <c r="I805" i="10"/>
  <c r="H805" i="10"/>
  <c r="G805" i="10"/>
  <c r="L804" i="10"/>
  <c r="I804" i="10"/>
  <c r="H804" i="10"/>
  <c r="G804" i="10"/>
  <c r="L803" i="10"/>
  <c r="I803" i="10"/>
  <c r="H803" i="10"/>
  <c r="G803" i="10"/>
  <c r="L802" i="10"/>
  <c r="I802" i="10"/>
  <c r="H802" i="10"/>
  <c r="G802" i="10"/>
  <c r="L801" i="10"/>
  <c r="I801" i="10"/>
  <c r="H801" i="10"/>
  <c r="G801" i="10"/>
  <c r="L800" i="10"/>
  <c r="I800" i="10"/>
  <c r="H800" i="10"/>
  <c r="G800" i="10"/>
  <c r="L799" i="10"/>
  <c r="I799" i="10"/>
  <c r="H799" i="10"/>
  <c r="G799" i="10"/>
  <c r="L798" i="10"/>
  <c r="I798" i="10"/>
  <c r="H798" i="10"/>
  <c r="G798" i="10"/>
  <c r="L797" i="10"/>
  <c r="I797" i="10"/>
  <c r="H797" i="10"/>
  <c r="G797" i="10"/>
  <c r="L796" i="10"/>
  <c r="I796" i="10"/>
  <c r="H796" i="10"/>
  <c r="G796" i="10"/>
  <c r="L795" i="10"/>
  <c r="I795" i="10"/>
  <c r="H795" i="10"/>
  <c r="G795" i="10"/>
  <c r="L794" i="10"/>
  <c r="I794" i="10"/>
  <c r="H794" i="10"/>
  <c r="G794" i="10"/>
  <c r="L793" i="10"/>
  <c r="I793" i="10"/>
  <c r="H793" i="10"/>
  <c r="G793" i="10"/>
  <c r="L792" i="10"/>
  <c r="I792" i="10"/>
  <c r="H792" i="10"/>
  <c r="G792" i="10"/>
  <c r="L791" i="10"/>
  <c r="I791" i="10"/>
  <c r="H791" i="10"/>
  <c r="G791" i="10"/>
  <c r="L790" i="10"/>
  <c r="I790" i="10"/>
  <c r="H790" i="10"/>
  <c r="G790" i="10"/>
  <c r="L789" i="10"/>
  <c r="I789" i="10"/>
  <c r="H789" i="10"/>
  <c r="G789" i="10"/>
  <c r="L788" i="10"/>
  <c r="I788" i="10"/>
  <c r="H788" i="10"/>
  <c r="G788" i="10"/>
  <c r="L787" i="10"/>
  <c r="I787" i="10"/>
  <c r="H787" i="10"/>
  <c r="G787" i="10"/>
  <c r="L786" i="10"/>
  <c r="I786" i="10"/>
  <c r="H786" i="10"/>
  <c r="G786" i="10"/>
  <c r="L785" i="10"/>
  <c r="I785" i="10"/>
  <c r="H785" i="10"/>
  <c r="G785" i="10"/>
  <c r="L784" i="10"/>
  <c r="I784" i="10"/>
  <c r="H784" i="10"/>
  <c r="G784" i="10"/>
  <c r="L783" i="10"/>
  <c r="I783" i="10"/>
  <c r="H783" i="10"/>
  <c r="G783" i="10"/>
  <c r="L782" i="10"/>
  <c r="I782" i="10"/>
  <c r="H782" i="10"/>
  <c r="G782" i="10"/>
  <c r="L781" i="10"/>
  <c r="I781" i="10"/>
  <c r="H781" i="10"/>
  <c r="G781" i="10"/>
  <c r="L780" i="10"/>
  <c r="I780" i="10"/>
  <c r="H780" i="10"/>
  <c r="G780" i="10"/>
  <c r="L779" i="10"/>
  <c r="I779" i="10"/>
  <c r="H779" i="10"/>
  <c r="G779" i="10"/>
  <c r="L778" i="10"/>
  <c r="I778" i="10"/>
  <c r="H778" i="10"/>
  <c r="G778" i="10"/>
  <c r="L777" i="10"/>
  <c r="I777" i="10"/>
  <c r="H777" i="10"/>
  <c r="G777" i="10"/>
  <c r="L776" i="10"/>
  <c r="I776" i="10"/>
  <c r="H776" i="10"/>
  <c r="G776" i="10"/>
  <c r="L775" i="10"/>
  <c r="I775" i="10"/>
  <c r="H775" i="10"/>
  <c r="G775" i="10"/>
  <c r="L774" i="10"/>
  <c r="I774" i="10"/>
  <c r="H774" i="10"/>
  <c r="G774" i="10"/>
  <c r="L773" i="10"/>
  <c r="I773" i="10"/>
  <c r="H773" i="10"/>
  <c r="G773" i="10"/>
  <c r="L772" i="10"/>
  <c r="I772" i="10"/>
  <c r="H772" i="10"/>
  <c r="G772" i="10"/>
  <c r="L771" i="10"/>
  <c r="I771" i="10"/>
  <c r="H771" i="10"/>
  <c r="G771" i="10"/>
  <c r="L770" i="10"/>
  <c r="I770" i="10"/>
  <c r="H770" i="10"/>
  <c r="G770" i="10"/>
  <c r="L769" i="10"/>
  <c r="I769" i="10"/>
  <c r="H769" i="10"/>
  <c r="G769" i="10"/>
  <c r="L768" i="10"/>
  <c r="I768" i="10"/>
  <c r="H768" i="10"/>
  <c r="G768" i="10"/>
  <c r="L767" i="10"/>
  <c r="I767" i="10"/>
  <c r="H767" i="10"/>
  <c r="G767" i="10"/>
  <c r="L766" i="10"/>
  <c r="I766" i="10"/>
  <c r="H766" i="10"/>
  <c r="G766" i="10"/>
  <c r="L765" i="10"/>
  <c r="I765" i="10"/>
  <c r="H765" i="10"/>
  <c r="G765" i="10"/>
  <c r="L764" i="10"/>
  <c r="I764" i="10"/>
  <c r="H764" i="10"/>
  <c r="G764" i="10"/>
  <c r="L763" i="10"/>
  <c r="I763" i="10"/>
  <c r="H763" i="10"/>
  <c r="G763" i="10"/>
  <c r="L762" i="10"/>
  <c r="I762" i="10"/>
  <c r="H762" i="10"/>
  <c r="G762" i="10"/>
  <c r="L761" i="10"/>
  <c r="I761" i="10"/>
  <c r="H761" i="10"/>
  <c r="G761" i="10"/>
  <c r="L760" i="10"/>
  <c r="I760" i="10"/>
  <c r="H760" i="10"/>
  <c r="G760" i="10"/>
  <c r="L759" i="10"/>
  <c r="I759" i="10"/>
  <c r="H759" i="10"/>
  <c r="G759" i="10"/>
  <c r="L758" i="10"/>
  <c r="I758" i="10"/>
  <c r="H758" i="10"/>
  <c r="G758" i="10"/>
  <c r="L757" i="10"/>
  <c r="I757" i="10"/>
  <c r="H757" i="10"/>
  <c r="G757" i="10"/>
  <c r="L756" i="10"/>
  <c r="I756" i="10"/>
  <c r="H756" i="10"/>
  <c r="G756" i="10"/>
  <c r="L755" i="10"/>
  <c r="I755" i="10"/>
  <c r="H755" i="10"/>
  <c r="G755" i="10"/>
  <c r="L754" i="10"/>
  <c r="I754" i="10"/>
  <c r="H754" i="10"/>
  <c r="G754" i="10"/>
  <c r="L753" i="10"/>
  <c r="I753" i="10"/>
  <c r="H753" i="10"/>
  <c r="G753" i="10"/>
  <c r="L752" i="10"/>
  <c r="I752" i="10"/>
  <c r="H752" i="10"/>
  <c r="G752" i="10"/>
  <c r="L751" i="10"/>
  <c r="I751" i="10"/>
  <c r="H751" i="10"/>
  <c r="G751" i="10"/>
  <c r="L750" i="10"/>
  <c r="I750" i="10"/>
  <c r="H750" i="10"/>
  <c r="G750" i="10"/>
  <c r="L749" i="10"/>
  <c r="I749" i="10"/>
  <c r="H749" i="10"/>
  <c r="G749" i="10"/>
  <c r="L748" i="10"/>
  <c r="I748" i="10"/>
  <c r="H748" i="10"/>
  <c r="G748" i="10"/>
  <c r="L747" i="10"/>
  <c r="I747" i="10"/>
  <c r="H747" i="10"/>
  <c r="G747" i="10"/>
  <c r="L746" i="10"/>
  <c r="I746" i="10"/>
  <c r="H746" i="10"/>
  <c r="G746" i="10"/>
  <c r="L745" i="10"/>
  <c r="I745" i="10"/>
  <c r="H745" i="10"/>
  <c r="G745" i="10"/>
  <c r="L744" i="10"/>
  <c r="I744" i="10"/>
  <c r="H744" i="10"/>
  <c r="G744" i="10"/>
  <c r="L743" i="10"/>
  <c r="I743" i="10"/>
  <c r="H743" i="10"/>
  <c r="G743" i="10"/>
  <c r="L742" i="10"/>
  <c r="I742" i="10"/>
  <c r="H742" i="10"/>
  <c r="G742" i="10"/>
  <c r="L741" i="10"/>
  <c r="I741" i="10"/>
  <c r="H741" i="10"/>
  <c r="G741" i="10"/>
  <c r="L740" i="10"/>
  <c r="I740" i="10"/>
  <c r="H740" i="10"/>
  <c r="G740" i="10"/>
  <c r="L739" i="10"/>
  <c r="I739" i="10"/>
  <c r="H739" i="10"/>
  <c r="G739" i="10"/>
  <c r="L738" i="10"/>
  <c r="I738" i="10"/>
  <c r="H738" i="10"/>
  <c r="G738" i="10"/>
  <c r="L737" i="10"/>
  <c r="I737" i="10"/>
  <c r="H737" i="10"/>
  <c r="G737" i="10"/>
  <c r="L736" i="10"/>
  <c r="I736" i="10"/>
  <c r="H736" i="10"/>
  <c r="G736" i="10"/>
  <c r="L735" i="10"/>
  <c r="I735" i="10"/>
  <c r="H735" i="10"/>
  <c r="G735" i="10"/>
  <c r="L734" i="10"/>
  <c r="I734" i="10"/>
  <c r="H734" i="10"/>
  <c r="G734" i="10"/>
  <c r="L733" i="10"/>
  <c r="I733" i="10"/>
  <c r="H733" i="10"/>
  <c r="G733" i="10"/>
  <c r="L732" i="10"/>
  <c r="I732" i="10"/>
  <c r="H732" i="10"/>
  <c r="G732" i="10"/>
  <c r="L731" i="10"/>
  <c r="I731" i="10"/>
  <c r="H731" i="10"/>
  <c r="G731" i="10"/>
  <c r="L730" i="10"/>
  <c r="I730" i="10"/>
  <c r="H730" i="10"/>
  <c r="G730" i="10"/>
  <c r="L729" i="10"/>
  <c r="I729" i="10"/>
  <c r="H729" i="10"/>
  <c r="G729" i="10"/>
  <c r="L728" i="10"/>
  <c r="I728" i="10"/>
  <c r="H728" i="10"/>
  <c r="G728" i="10"/>
  <c r="L727" i="10"/>
  <c r="I727" i="10"/>
  <c r="H727" i="10"/>
  <c r="G727" i="10"/>
  <c r="L726" i="10"/>
  <c r="I726" i="10"/>
  <c r="H726" i="10"/>
  <c r="G726" i="10"/>
  <c r="L725" i="10"/>
  <c r="I725" i="10"/>
  <c r="H725" i="10"/>
  <c r="G725" i="10"/>
  <c r="L724" i="10"/>
  <c r="I724" i="10"/>
  <c r="H724" i="10"/>
  <c r="G724" i="10"/>
  <c r="L723" i="10"/>
  <c r="I723" i="10"/>
  <c r="H723" i="10"/>
  <c r="G723" i="10"/>
  <c r="L722" i="10"/>
  <c r="I722" i="10"/>
  <c r="H722" i="10"/>
  <c r="G722" i="10"/>
  <c r="L721" i="10"/>
  <c r="I721" i="10"/>
  <c r="H721" i="10"/>
  <c r="G721" i="10"/>
  <c r="L720" i="10"/>
  <c r="I720" i="10"/>
  <c r="H720" i="10"/>
  <c r="G720" i="10"/>
  <c r="L719" i="10"/>
  <c r="I719" i="10"/>
  <c r="H719" i="10"/>
  <c r="G719" i="10"/>
  <c r="L718" i="10"/>
  <c r="I718" i="10"/>
  <c r="H718" i="10"/>
  <c r="G718" i="10"/>
  <c r="L717" i="10"/>
  <c r="I717" i="10"/>
  <c r="H717" i="10"/>
  <c r="G717" i="10"/>
  <c r="L716" i="10"/>
  <c r="I716" i="10"/>
  <c r="H716" i="10"/>
  <c r="G716" i="10"/>
  <c r="L715" i="10"/>
  <c r="I715" i="10"/>
  <c r="H715" i="10"/>
  <c r="G715" i="10"/>
  <c r="L714" i="10"/>
  <c r="I714" i="10"/>
  <c r="H714" i="10"/>
  <c r="G714" i="10"/>
  <c r="L713" i="10"/>
  <c r="I713" i="10"/>
  <c r="H713" i="10"/>
  <c r="G713" i="10"/>
  <c r="L712" i="10"/>
  <c r="I712" i="10"/>
  <c r="H712" i="10"/>
  <c r="G712" i="10"/>
  <c r="L711" i="10"/>
  <c r="I711" i="10"/>
  <c r="H711" i="10"/>
  <c r="G711" i="10"/>
  <c r="L710" i="10"/>
  <c r="I710" i="10"/>
  <c r="H710" i="10"/>
  <c r="G710" i="10"/>
  <c r="L709" i="10"/>
  <c r="I709" i="10"/>
  <c r="H709" i="10"/>
  <c r="G709" i="10"/>
  <c r="L708" i="10"/>
  <c r="I708" i="10"/>
  <c r="H708" i="10"/>
  <c r="G708" i="10"/>
  <c r="L707" i="10"/>
  <c r="I707" i="10"/>
  <c r="H707" i="10"/>
  <c r="G707" i="10"/>
  <c r="L706" i="10"/>
  <c r="I706" i="10"/>
  <c r="H706" i="10"/>
  <c r="G706" i="10"/>
  <c r="L705" i="10"/>
  <c r="I705" i="10"/>
  <c r="H705" i="10"/>
  <c r="G705" i="10"/>
  <c r="L704" i="10"/>
  <c r="I704" i="10"/>
  <c r="H704" i="10"/>
  <c r="G704" i="10"/>
  <c r="L703" i="10"/>
  <c r="I703" i="10"/>
  <c r="H703" i="10"/>
  <c r="G703" i="10"/>
  <c r="L702" i="10"/>
  <c r="I702" i="10"/>
  <c r="H702" i="10"/>
  <c r="G702" i="10"/>
  <c r="L701" i="10"/>
  <c r="I701" i="10"/>
  <c r="H701" i="10"/>
  <c r="G701" i="10"/>
  <c r="L700" i="10"/>
  <c r="I700" i="10"/>
  <c r="H700" i="10"/>
  <c r="G700" i="10"/>
  <c r="L699" i="10"/>
  <c r="I699" i="10"/>
  <c r="H699" i="10"/>
  <c r="G699" i="10"/>
  <c r="L698" i="10"/>
  <c r="I698" i="10"/>
  <c r="H698" i="10"/>
  <c r="G698" i="10"/>
  <c r="L697" i="10"/>
  <c r="I697" i="10"/>
  <c r="H697" i="10"/>
  <c r="G697" i="10"/>
  <c r="L696" i="10"/>
  <c r="I696" i="10"/>
  <c r="H696" i="10"/>
  <c r="G696" i="10"/>
  <c r="L695" i="10"/>
  <c r="I695" i="10"/>
  <c r="H695" i="10"/>
  <c r="G695" i="10"/>
  <c r="L694" i="10"/>
  <c r="I694" i="10"/>
  <c r="H694" i="10"/>
  <c r="G694" i="10"/>
  <c r="L693" i="10"/>
  <c r="I693" i="10"/>
  <c r="H693" i="10"/>
  <c r="G693" i="10"/>
  <c r="L692" i="10"/>
  <c r="I692" i="10"/>
  <c r="H692" i="10"/>
  <c r="G692" i="10"/>
  <c r="L691" i="10"/>
  <c r="I691" i="10"/>
  <c r="H691" i="10"/>
  <c r="G691" i="10"/>
  <c r="L690" i="10"/>
  <c r="I690" i="10"/>
  <c r="H690" i="10"/>
  <c r="G690" i="10"/>
  <c r="L689" i="10"/>
  <c r="I689" i="10"/>
  <c r="H689" i="10"/>
  <c r="G689" i="10"/>
  <c r="L688" i="10"/>
  <c r="I688" i="10"/>
  <c r="H688" i="10"/>
  <c r="G688" i="10"/>
  <c r="L687" i="10"/>
  <c r="I687" i="10"/>
  <c r="H687" i="10"/>
  <c r="G687" i="10"/>
  <c r="L686" i="10"/>
  <c r="I686" i="10"/>
  <c r="H686" i="10"/>
  <c r="G686" i="10"/>
  <c r="L685" i="10"/>
  <c r="I685" i="10"/>
  <c r="H685" i="10"/>
  <c r="G685" i="10"/>
  <c r="L684" i="10"/>
  <c r="I684" i="10"/>
  <c r="H684" i="10"/>
  <c r="G684" i="10"/>
  <c r="L683" i="10"/>
  <c r="I683" i="10"/>
  <c r="H683" i="10"/>
  <c r="G683" i="10"/>
  <c r="L682" i="10"/>
  <c r="I682" i="10"/>
  <c r="H682" i="10"/>
  <c r="G682" i="10"/>
  <c r="L681" i="10"/>
  <c r="I681" i="10"/>
  <c r="H681" i="10"/>
  <c r="G681" i="10"/>
  <c r="L680" i="10"/>
  <c r="I680" i="10"/>
  <c r="H680" i="10"/>
  <c r="G680" i="10"/>
  <c r="L679" i="10"/>
  <c r="I679" i="10"/>
  <c r="H679" i="10"/>
  <c r="G679" i="10"/>
  <c r="L678" i="10"/>
  <c r="I678" i="10"/>
  <c r="H678" i="10"/>
  <c r="G678" i="10"/>
  <c r="L677" i="10"/>
  <c r="I677" i="10"/>
  <c r="H677" i="10"/>
  <c r="G677" i="10"/>
  <c r="L676" i="10"/>
  <c r="I676" i="10"/>
  <c r="H676" i="10"/>
  <c r="G676" i="10"/>
  <c r="L675" i="10"/>
  <c r="I675" i="10"/>
  <c r="H675" i="10"/>
  <c r="G675" i="10"/>
  <c r="L674" i="10"/>
  <c r="I674" i="10"/>
  <c r="H674" i="10"/>
  <c r="G674" i="10"/>
  <c r="L673" i="10"/>
  <c r="I673" i="10"/>
  <c r="H673" i="10"/>
  <c r="G673" i="10"/>
  <c r="L672" i="10"/>
  <c r="I672" i="10"/>
  <c r="H672" i="10"/>
  <c r="G672" i="10"/>
  <c r="L671" i="10"/>
  <c r="I671" i="10"/>
  <c r="H671" i="10"/>
  <c r="G671" i="10"/>
  <c r="L670" i="10"/>
  <c r="I670" i="10"/>
  <c r="H670" i="10"/>
  <c r="G670" i="10"/>
  <c r="L669" i="10"/>
  <c r="I669" i="10"/>
  <c r="H669" i="10"/>
  <c r="G669" i="10"/>
  <c r="L668" i="10"/>
  <c r="I668" i="10"/>
  <c r="H668" i="10"/>
  <c r="G668" i="10"/>
  <c r="L667" i="10"/>
  <c r="I667" i="10"/>
  <c r="H667" i="10"/>
  <c r="G667" i="10"/>
  <c r="L666" i="10"/>
  <c r="I666" i="10"/>
  <c r="H666" i="10"/>
  <c r="G666" i="10"/>
  <c r="L665" i="10"/>
  <c r="I665" i="10"/>
  <c r="H665" i="10"/>
  <c r="G665" i="10"/>
  <c r="L664" i="10"/>
  <c r="I664" i="10"/>
  <c r="H664" i="10"/>
  <c r="G664" i="10"/>
  <c r="L663" i="10"/>
  <c r="I663" i="10"/>
  <c r="H663" i="10"/>
  <c r="G663" i="10"/>
  <c r="L662" i="10"/>
  <c r="I662" i="10"/>
  <c r="H662" i="10"/>
  <c r="G662" i="10"/>
  <c r="L661" i="10"/>
  <c r="I661" i="10"/>
  <c r="H661" i="10"/>
  <c r="G661" i="10"/>
  <c r="L660" i="10"/>
  <c r="I660" i="10"/>
  <c r="H660" i="10"/>
  <c r="G660" i="10"/>
  <c r="L659" i="10"/>
  <c r="I659" i="10"/>
  <c r="H659" i="10"/>
  <c r="G659" i="10"/>
  <c r="L658" i="10"/>
  <c r="I658" i="10"/>
  <c r="H658" i="10"/>
  <c r="G658" i="10"/>
  <c r="L657" i="10"/>
  <c r="I657" i="10"/>
  <c r="H657" i="10"/>
  <c r="G657" i="10"/>
  <c r="L656" i="10"/>
  <c r="I656" i="10"/>
  <c r="H656" i="10"/>
  <c r="G656" i="10"/>
  <c r="L655" i="10"/>
  <c r="I655" i="10"/>
  <c r="H655" i="10"/>
  <c r="G655" i="10"/>
  <c r="L654" i="10"/>
  <c r="I654" i="10"/>
  <c r="H654" i="10"/>
  <c r="G654" i="10"/>
  <c r="L653" i="10"/>
  <c r="I653" i="10"/>
  <c r="H653" i="10"/>
  <c r="G653" i="10"/>
  <c r="L652" i="10"/>
  <c r="I652" i="10"/>
  <c r="H652" i="10"/>
  <c r="G652" i="10"/>
  <c r="L651" i="10"/>
  <c r="I651" i="10"/>
  <c r="H651" i="10"/>
  <c r="G651" i="10"/>
  <c r="L650" i="10"/>
  <c r="I650" i="10"/>
  <c r="H650" i="10"/>
  <c r="G650" i="10"/>
  <c r="L649" i="10"/>
  <c r="I649" i="10"/>
  <c r="H649" i="10"/>
  <c r="G649" i="10"/>
  <c r="L648" i="10"/>
  <c r="I648" i="10"/>
  <c r="H648" i="10"/>
  <c r="G648" i="10"/>
  <c r="L647" i="10"/>
  <c r="I647" i="10"/>
  <c r="H647" i="10"/>
  <c r="G647" i="10"/>
  <c r="L646" i="10"/>
  <c r="I646" i="10"/>
  <c r="H646" i="10"/>
  <c r="G646" i="10"/>
  <c r="L645" i="10"/>
  <c r="I645" i="10"/>
  <c r="H645" i="10"/>
  <c r="G645" i="10"/>
  <c r="L644" i="10"/>
  <c r="I644" i="10"/>
  <c r="H644" i="10"/>
  <c r="G644" i="10"/>
  <c r="L643" i="10"/>
  <c r="I643" i="10"/>
  <c r="H643" i="10"/>
  <c r="G643" i="10"/>
  <c r="L642" i="10"/>
  <c r="I642" i="10"/>
  <c r="H642" i="10"/>
  <c r="G642" i="10"/>
  <c r="L641" i="10"/>
  <c r="I641" i="10"/>
  <c r="H641" i="10"/>
  <c r="G641" i="10"/>
  <c r="L640" i="10"/>
  <c r="I640" i="10"/>
  <c r="H640" i="10"/>
  <c r="G640" i="10"/>
  <c r="L639" i="10"/>
  <c r="I639" i="10"/>
  <c r="H639" i="10"/>
  <c r="G639" i="10"/>
  <c r="L638" i="10"/>
  <c r="I638" i="10"/>
  <c r="H638" i="10"/>
  <c r="G638" i="10"/>
  <c r="L637" i="10"/>
  <c r="I637" i="10"/>
  <c r="H637" i="10"/>
  <c r="G637" i="10"/>
  <c r="L636" i="10"/>
  <c r="I636" i="10"/>
  <c r="H636" i="10"/>
  <c r="G636" i="10"/>
  <c r="L635" i="10"/>
  <c r="I635" i="10"/>
  <c r="H635" i="10"/>
  <c r="G635" i="10"/>
  <c r="L634" i="10"/>
  <c r="I634" i="10"/>
  <c r="H634" i="10"/>
  <c r="G634" i="10"/>
  <c r="L633" i="10"/>
  <c r="I633" i="10"/>
  <c r="H633" i="10"/>
  <c r="G633" i="10"/>
  <c r="L632" i="10"/>
  <c r="I632" i="10"/>
  <c r="H632" i="10"/>
  <c r="G632" i="10"/>
  <c r="L631" i="10"/>
  <c r="I631" i="10"/>
  <c r="H631" i="10"/>
  <c r="G631" i="10"/>
  <c r="L630" i="10"/>
  <c r="I630" i="10"/>
  <c r="H630" i="10"/>
  <c r="G630" i="10"/>
  <c r="L629" i="10"/>
  <c r="I629" i="10"/>
  <c r="H629" i="10"/>
  <c r="G629" i="10"/>
  <c r="L628" i="10"/>
  <c r="I628" i="10"/>
  <c r="H628" i="10"/>
  <c r="G628" i="10"/>
  <c r="L627" i="10"/>
  <c r="I627" i="10"/>
  <c r="H627" i="10"/>
  <c r="G627" i="10"/>
  <c r="L626" i="10"/>
  <c r="I626" i="10"/>
  <c r="H626" i="10"/>
  <c r="G626" i="10"/>
  <c r="L625" i="10"/>
  <c r="I625" i="10"/>
  <c r="H625" i="10"/>
  <c r="G625" i="10"/>
  <c r="L624" i="10"/>
  <c r="I624" i="10"/>
  <c r="H624" i="10"/>
  <c r="G624" i="10"/>
  <c r="L623" i="10"/>
  <c r="I623" i="10"/>
  <c r="H623" i="10"/>
  <c r="G623" i="10"/>
  <c r="L622" i="10"/>
  <c r="I622" i="10"/>
  <c r="H622" i="10"/>
  <c r="G622" i="10"/>
  <c r="L621" i="10"/>
  <c r="I621" i="10"/>
  <c r="H621" i="10"/>
  <c r="G621" i="10"/>
  <c r="L620" i="10"/>
  <c r="I620" i="10"/>
  <c r="H620" i="10"/>
  <c r="G620" i="10"/>
  <c r="L619" i="10"/>
  <c r="I619" i="10"/>
  <c r="H619" i="10"/>
  <c r="G619" i="10"/>
  <c r="L618" i="10"/>
  <c r="I618" i="10"/>
  <c r="H618" i="10"/>
  <c r="G618" i="10"/>
  <c r="L617" i="10"/>
  <c r="I617" i="10"/>
  <c r="H617" i="10"/>
  <c r="G617" i="10"/>
  <c r="L616" i="10"/>
  <c r="I616" i="10"/>
  <c r="H616" i="10"/>
  <c r="G616" i="10"/>
  <c r="L615" i="10"/>
  <c r="I615" i="10"/>
  <c r="H615" i="10"/>
  <c r="G615" i="10"/>
  <c r="L614" i="10"/>
  <c r="I614" i="10"/>
  <c r="H614" i="10"/>
  <c r="G614" i="10"/>
  <c r="L613" i="10"/>
  <c r="I613" i="10"/>
  <c r="H613" i="10"/>
  <c r="G613" i="10"/>
  <c r="L612" i="10"/>
  <c r="I612" i="10"/>
  <c r="H612" i="10"/>
  <c r="G612" i="10"/>
  <c r="L611" i="10"/>
  <c r="I611" i="10"/>
  <c r="H611" i="10"/>
  <c r="G611" i="10"/>
  <c r="L610" i="10"/>
  <c r="I610" i="10"/>
  <c r="H610" i="10"/>
  <c r="G610" i="10"/>
  <c r="L609" i="10"/>
  <c r="I609" i="10"/>
  <c r="H609" i="10"/>
  <c r="G609" i="10"/>
  <c r="L608" i="10"/>
  <c r="I608" i="10"/>
  <c r="H608" i="10"/>
  <c r="G608" i="10"/>
  <c r="L607" i="10"/>
  <c r="I607" i="10"/>
  <c r="H607" i="10"/>
  <c r="G607" i="10"/>
  <c r="L606" i="10"/>
  <c r="I606" i="10"/>
  <c r="H606" i="10"/>
  <c r="G606" i="10"/>
  <c r="L605" i="10"/>
  <c r="I605" i="10"/>
  <c r="H605" i="10"/>
  <c r="G605" i="10"/>
  <c r="L604" i="10"/>
  <c r="I604" i="10"/>
  <c r="H604" i="10"/>
  <c r="G604" i="10"/>
  <c r="L603" i="10"/>
  <c r="I603" i="10"/>
  <c r="H603" i="10"/>
  <c r="G603" i="10"/>
  <c r="L602" i="10"/>
  <c r="I602" i="10"/>
  <c r="H602" i="10"/>
  <c r="G602" i="10"/>
  <c r="L601" i="10"/>
  <c r="I601" i="10"/>
  <c r="H601" i="10"/>
  <c r="G601" i="10"/>
  <c r="L600" i="10"/>
  <c r="I600" i="10"/>
  <c r="H600" i="10"/>
  <c r="G600" i="10"/>
  <c r="L599" i="10"/>
  <c r="I599" i="10"/>
  <c r="H599" i="10"/>
  <c r="G599" i="10"/>
  <c r="L598" i="10"/>
  <c r="I598" i="10"/>
  <c r="H598" i="10"/>
  <c r="G598" i="10"/>
  <c r="L597" i="10"/>
  <c r="I597" i="10"/>
  <c r="H597" i="10"/>
  <c r="G597" i="10"/>
  <c r="L596" i="10"/>
  <c r="I596" i="10"/>
  <c r="H596" i="10"/>
  <c r="G596" i="10"/>
  <c r="L595" i="10"/>
  <c r="I595" i="10"/>
  <c r="H595" i="10"/>
  <c r="G595" i="10"/>
  <c r="L594" i="10"/>
  <c r="I594" i="10"/>
  <c r="H594" i="10"/>
  <c r="G594" i="10"/>
  <c r="L593" i="10"/>
  <c r="I593" i="10"/>
  <c r="H593" i="10"/>
  <c r="G593" i="10"/>
  <c r="L592" i="10"/>
  <c r="I592" i="10"/>
  <c r="H592" i="10"/>
  <c r="G592" i="10"/>
  <c r="L591" i="10"/>
  <c r="I591" i="10"/>
  <c r="H591" i="10"/>
  <c r="G591" i="10"/>
  <c r="L590" i="10"/>
  <c r="I590" i="10"/>
  <c r="H590" i="10"/>
  <c r="G590" i="10"/>
  <c r="L589" i="10"/>
  <c r="I589" i="10"/>
  <c r="H589" i="10"/>
  <c r="G589" i="10"/>
  <c r="L588" i="10"/>
  <c r="I588" i="10"/>
  <c r="H588" i="10"/>
  <c r="G588" i="10"/>
  <c r="L587" i="10"/>
  <c r="I587" i="10"/>
  <c r="H587" i="10"/>
  <c r="G587" i="10"/>
  <c r="L586" i="10"/>
  <c r="I586" i="10"/>
  <c r="H586" i="10"/>
  <c r="G586" i="10"/>
  <c r="L585" i="10"/>
  <c r="I585" i="10"/>
  <c r="H585" i="10"/>
  <c r="G585" i="10"/>
  <c r="L584" i="10"/>
  <c r="I584" i="10"/>
  <c r="H584" i="10"/>
  <c r="G584" i="10"/>
  <c r="L583" i="10"/>
  <c r="I583" i="10"/>
  <c r="H583" i="10"/>
  <c r="G583" i="10"/>
  <c r="L582" i="10"/>
  <c r="I582" i="10"/>
  <c r="H582" i="10"/>
  <c r="G582" i="10"/>
  <c r="L581" i="10"/>
  <c r="I581" i="10"/>
  <c r="H581" i="10"/>
  <c r="G581" i="10"/>
  <c r="L580" i="10"/>
  <c r="I580" i="10"/>
  <c r="H580" i="10"/>
  <c r="G580" i="10"/>
  <c r="L579" i="10"/>
  <c r="I579" i="10"/>
  <c r="H579" i="10"/>
  <c r="G579" i="10"/>
  <c r="L578" i="10"/>
  <c r="I578" i="10"/>
  <c r="H578" i="10"/>
  <c r="G578" i="10"/>
  <c r="L577" i="10"/>
  <c r="I577" i="10"/>
  <c r="H577" i="10"/>
  <c r="G577" i="10"/>
  <c r="L576" i="10"/>
  <c r="I576" i="10"/>
  <c r="H576" i="10"/>
  <c r="G576" i="10"/>
  <c r="L575" i="10"/>
  <c r="I575" i="10"/>
  <c r="H575" i="10"/>
  <c r="G575" i="10"/>
  <c r="L574" i="10"/>
  <c r="I574" i="10"/>
  <c r="H574" i="10"/>
  <c r="G574" i="10"/>
  <c r="L573" i="10"/>
  <c r="I573" i="10"/>
  <c r="H573" i="10"/>
  <c r="G573" i="10"/>
  <c r="L572" i="10"/>
  <c r="I572" i="10"/>
  <c r="H572" i="10"/>
  <c r="G572" i="10"/>
  <c r="L571" i="10"/>
  <c r="I571" i="10"/>
  <c r="H571" i="10"/>
  <c r="G571" i="10"/>
  <c r="L570" i="10"/>
  <c r="I570" i="10"/>
  <c r="H570" i="10"/>
  <c r="G570" i="10"/>
  <c r="L569" i="10"/>
  <c r="I569" i="10"/>
  <c r="H569" i="10"/>
  <c r="G569" i="10"/>
  <c r="L568" i="10"/>
  <c r="I568" i="10"/>
  <c r="H568" i="10"/>
  <c r="G568" i="10"/>
  <c r="L567" i="10"/>
  <c r="I567" i="10"/>
  <c r="H567" i="10"/>
  <c r="G567" i="10"/>
  <c r="L566" i="10"/>
  <c r="I566" i="10"/>
  <c r="H566" i="10"/>
  <c r="G566" i="10"/>
  <c r="L565" i="10"/>
  <c r="I565" i="10"/>
  <c r="H565" i="10"/>
  <c r="G565" i="10"/>
  <c r="L564" i="10"/>
  <c r="I564" i="10"/>
  <c r="H564" i="10"/>
  <c r="G564" i="10"/>
  <c r="L563" i="10"/>
  <c r="I563" i="10"/>
  <c r="H563" i="10"/>
  <c r="G563" i="10"/>
  <c r="L562" i="10"/>
  <c r="I562" i="10"/>
  <c r="H562" i="10"/>
  <c r="G562" i="10"/>
  <c r="L561" i="10"/>
  <c r="I561" i="10"/>
  <c r="H561" i="10"/>
  <c r="G561" i="10"/>
  <c r="L560" i="10"/>
  <c r="I560" i="10"/>
  <c r="H560" i="10"/>
  <c r="G560" i="10"/>
  <c r="L559" i="10"/>
  <c r="I559" i="10"/>
  <c r="H559" i="10"/>
  <c r="G559" i="10"/>
  <c r="L558" i="10"/>
  <c r="I558" i="10"/>
  <c r="H558" i="10"/>
  <c r="G558" i="10"/>
  <c r="L557" i="10"/>
  <c r="I557" i="10"/>
  <c r="H557" i="10"/>
  <c r="G557" i="10"/>
  <c r="L556" i="10"/>
  <c r="I556" i="10"/>
  <c r="H556" i="10"/>
  <c r="G556" i="10"/>
  <c r="L555" i="10"/>
  <c r="I555" i="10"/>
  <c r="H555" i="10"/>
  <c r="G555" i="10"/>
  <c r="L554" i="10"/>
  <c r="I554" i="10"/>
  <c r="H554" i="10"/>
  <c r="G554" i="10"/>
  <c r="L553" i="10"/>
  <c r="I553" i="10"/>
  <c r="H553" i="10"/>
  <c r="G553" i="10"/>
  <c r="L552" i="10"/>
  <c r="I552" i="10"/>
  <c r="H552" i="10"/>
  <c r="G552" i="10"/>
  <c r="L551" i="10"/>
  <c r="I551" i="10"/>
  <c r="H551" i="10"/>
  <c r="G551" i="10"/>
  <c r="L550" i="10"/>
  <c r="I550" i="10"/>
  <c r="H550" i="10"/>
  <c r="G550" i="10"/>
  <c r="L549" i="10"/>
  <c r="I549" i="10"/>
  <c r="H549" i="10"/>
  <c r="G549" i="10"/>
  <c r="L548" i="10"/>
  <c r="I548" i="10"/>
  <c r="H548" i="10"/>
  <c r="G548" i="10"/>
  <c r="L547" i="10"/>
  <c r="I547" i="10"/>
  <c r="H547" i="10"/>
  <c r="G547" i="10"/>
  <c r="L546" i="10"/>
  <c r="I546" i="10"/>
  <c r="H546" i="10"/>
  <c r="G546" i="10"/>
  <c r="L545" i="10"/>
  <c r="I545" i="10"/>
  <c r="H545" i="10"/>
  <c r="G545" i="10"/>
  <c r="L544" i="10"/>
  <c r="I544" i="10"/>
  <c r="H544" i="10"/>
  <c r="G544" i="10"/>
  <c r="L543" i="10"/>
  <c r="I543" i="10"/>
  <c r="H543" i="10"/>
  <c r="G543" i="10"/>
  <c r="L542" i="10"/>
  <c r="I542" i="10"/>
  <c r="H542" i="10"/>
  <c r="G542" i="10"/>
  <c r="L541" i="10"/>
  <c r="I541" i="10"/>
  <c r="H541" i="10"/>
  <c r="G541" i="10"/>
  <c r="L540" i="10"/>
  <c r="I540" i="10"/>
  <c r="H540" i="10"/>
  <c r="G540" i="10"/>
  <c r="L539" i="10"/>
  <c r="I539" i="10"/>
  <c r="H539" i="10"/>
  <c r="G539" i="10"/>
  <c r="L538" i="10"/>
  <c r="I538" i="10"/>
  <c r="H538" i="10"/>
  <c r="G538" i="10"/>
  <c r="L537" i="10"/>
  <c r="I537" i="10"/>
  <c r="H537" i="10"/>
  <c r="G537" i="10"/>
  <c r="L536" i="10"/>
  <c r="I536" i="10"/>
  <c r="H536" i="10"/>
  <c r="G536" i="10"/>
  <c r="L535" i="10"/>
  <c r="I535" i="10"/>
  <c r="H535" i="10"/>
  <c r="G535" i="10"/>
  <c r="L534" i="10"/>
  <c r="I534" i="10"/>
  <c r="H534" i="10"/>
  <c r="G534" i="10"/>
  <c r="L533" i="10"/>
  <c r="I533" i="10"/>
  <c r="H533" i="10"/>
  <c r="G533" i="10"/>
  <c r="L532" i="10"/>
  <c r="I532" i="10"/>
  <c r="H532" i="10"/>
  <c r="G532" i="10"/>
  <c r="L531" i="10"/>
  <c r="I531" i="10"/>
  <c r="H531" i="10"/>
  <c r="G531" i="10"/>
  <c r="L530" i="10"/>
  <c r="I530" i="10"/>
  <c r="H530" i="10"/>
  <c r="G530" i="10"/>
  <c r="L529" i="10"/>
  <c r="I529" i="10"/>
  <c r="H529" i="10"/>
  <c r="G529" i="10"/>
  <c r="L528" i="10"/>
  <c r="I528" i="10"/>
  <c r="H528" i="10"/>
  <c r="G528" i="10"/>
  <c r="L527" i="10"/>
  <c r="I527" i="10"/>
  <c r="H527" i="10"/>
  <c r="G527" i="10"/>
  <c r="L526" i="10"/>
  <c r="I526" i="10"/>
  <c r="H526" i="10"/>
  <c r="G526" i="10"/>
  <c r="L525" i="10"/>
  <c r="I525" i="10"/>
  <c r="H525" i="10"/>
  <c r="G525" i="10"/>
  <c r="L524" i="10"/>
  <c r="I524" i="10"/>
  <c r="H524" i="10"/>
  <c r="G524" i="10"/>
  <c r="L523" i="10"/>
  <c r="I523" i="10"/>
  <c r="H523" i="10"/>
  <c r="G523" i="10"/>
  <c r="L522" i="10"/>
  <c r="I522" i="10"/>
  <c r="H522" i="10"/>
  <c r="G522" i="10"/>
  <c r="L521" i="10"/>
  <c r="I521" i="10"/>
  <c r="H521" i="10"/>
  <c r="G521" i="10"/>
  <c r="L520" i="10"/>
  <c r="I520" i="10"/>
  <c r="H520" i="10"/>
  <c r="G520" i="10"/>
  <c r="L519" i="10"/>
  <c r="I519" i="10"/>
  <c r="H519" i="10"/>
  <c r="G519" i="10"/>
  <c r="L518" i="10"/>
  <c r="I518" i="10"/>
  <c r="H518" i="10"/>
  <c r="G518" i="10"/>
  <c r="L517" i="10"/>
  <c r="I517" i="10"/>
  <c r="H517" i="10"/>
  <c r="G517" i="10"/>
  <c r="L516" i="10"/>
  <c r="I516" i="10"/>
  <c r="H516" i="10"/>
  <c r="G516" i="10"/>
  <c r="L515" i="10"/>
  <c r="I515" i="10"/>
  <c r="H515" i="10"/>
  <c r="G515" i="10"/>
  <c r="L514" i="10"/>
  <c r="I514" i="10"/>
  <c r="H514" i="10"/>
  <c r="G514" i="10"/>
  <c r="L513" i="10"/>
  <c r="I513" i="10"/>
  <c r="H513" i="10"/>
  <c r="G513" i="10"/>
  <c r="L512" i="10"/>
  <c r="I512" i="10"/>
  <c r="H512" i="10"/>
  <c r="G512" i="10"/>
  <c r="L511" i="10"/>
  <c r="I511" i="10"/>
  <c r="H511" i="10"/>
  <c r="G511" i="10"/>
  <c r="L510" i="10"/>
  <c r="I510" i="10"/>
  <c r="H510" i="10"/>
  <c r="G510" i="10"/>
  <c r="L509" i="10"/>
  <c r="I509" i="10"/>
  <c r="H509" i="10"/>
  <c r="G509" i="10"/>
  <c r="L508" i="10"/>
  <c r="I508" i="10"/>
  <c r="H508" i="10"/>
  <c r="G508" i="10"/>
  <c r="L507" i="10"/>
  <c r="I507" i="10"/>
  <c r="H507" i="10"/>
  <c r="G507" i="10"/>
  <c r="L506" i="10"/>
  <c r="I506" i="10"/>
  <c r="H506" i="10"/>
  <c r="G506" i="10"/>
  <c r="L505" i="10"/>
  <c r="I505" i="10"/>
  <c r="H505" i="10"/>
  <c r="G505" i="10"/>
  <c r="L504" i="10"/>
  <c r="I504" i="10"/>
  <c r="H504" i="10"/>
  <c r="G504" i="10"/>
  <c r="L503" i="10"/>
  <c r="I503" i="10"/>
  <c r="H503" i="10"/>
  <c r="G503" i="10"/>
  <c r="L502" i="10"/>
  <c r="I502" i="10"/>
  <c r="H502" i="10"/>
  <c r="G502" i="10"/>
  <c r="L501" i="10"/>
  <c r="I501" i="10"/>
  <c r="H501" i="10"/>
  <c r="G501" i="10"/>
  <c r="L500" i="10"/>
  <c r="I500" i="10"/>
  <c r="H500" i="10"/>
  <c r="G500" i="10"/>
  <c r="L499" i="10"/>
  <c r="I499" i="10"/>
  <c r="H499" i="10"/>
  <c r="G499" i="10"/>
  <c r="L498" i="10"/>
  <c r="I498" i="10"/>
  <c r="H498" i="10"/>
  <c r="G498" i="10"/>
  <c r="L497" i="10"/>
  <c r="I497" i="10"/>
  <c r="H497" i="10"/>
  <c r="G497" i="10"/>
  <c r="L496" i="10"/>
  <c r="I496" i="10"/>
  <c r="H496" i="10"/>
  <c r="G496" i="10"/>
  <c r="L495" i="10"/>
  <c r="I495" i="10"/>
  <c r="H495" i="10"/>
  <c r="G495" i="10"/>
  <c r="L494" i="10"/>
  <c r="I494" i="10"/>
  <c r="H494" i="10"/>
  <c r="G494" i="10"/>
  <c r="L493" i="10"/>
  <c r="I493" i="10"/>
  <c r="H493" i="10"/>
  <c r="G493" i="10"/>
  <c r="L492" i="10"/>
  <c r="I492" i="10"/>
  <c r="H492" i="10"/>
  <c r="G492" i="10"/>
  <c r="L491" i="10"/>
  <c r="I491" i="10"/>
  <c r="H491" i="10"/>
  <c r="G491" i="10"/>
  <c r="L490" i="10"/>
  <c r="I490" i="10"/>
  <c r="H490" i="10"/>
  <c r="G490" i="10"/>
  <c r="L489" i="10"/>
  <c r="I489" i="10"/>
  <c r="H489" i="10"/>
  <c r="G489" i="10"/>
  <c r="L488" i="10"/>
  <c r="I488" i="10"/>
  <c r="H488" i="10"/>
  <c r="G488" i="10"/>
  <c r="L487" i="10"/>
  <c r="I487" i="10"/>
  <c r="H487" i="10"/>
  <c r="G487" i="10"/>
  <c r="L486" i="10"/>
  <c r="I486" i="10"/>
  <c r="H486" i="10"/>
  <c r="G486" i="10"/>
  <c r="L485" i="10"/>
  <c r="I485" i="10"/>
  <c r="H485" i="10"/>
  <c r="G485" i="10"/>
  <c r="L484" i="10"/>
  <c r="I484" i="10"/>
  <c r="H484" i="10"/>
  <c r="G484" i="10"/>
  <c r="L483" i="10"/>
  <c r="I483" i="10"/>
  <c r="H483" i="10"/>
  <c r="G483" i="10"/>
  <c r="L482" i="10"/>
  <c r="I482" i="10"/>
  <c r="H482" i="10"/>
  <c r="G482" i="10"/>
  <c r="L481" i="10"/>
  <c r="I481" i="10"/>
  <c r="H481" i="10"/>
  <c r="G481" i="10"/>
  <c r="L480" i="10"/>
  <c r="I480" i="10"/>
  <c r="H480" i="10"/>
  <c r="G480" i="10"/>
  <c r="L479" i="10"/>
  <c r="I479" i="10"/>
  <c r="H479" i="10"/>
  <c r="G479" i="10"/>
  <c r="L478" i="10"/>
  <c r="I478" i="10"/>
  <c r="H478" i="10"/>
  <c r="G478" i="10"/>
  <c r="L477" i="10"/>
  <c r="I477" i="10"/>
  <c r="H477" i="10"/>
  <c r="G477" i="10"/>
  <c r="L476" i="10"/>
  <c r="I476" i="10"/>
  <c r="H476" i="10"/>
  <c r="G476" i="10"/>
  <c r="L475" i="10"/>
  <c r="I475" i="10"/>
  <c r="H475" i="10"/>
  <c r="G475" i="10"/>
  <c r="L474" i="10"/>
  <c r="I474" i="10"/>
  <c r="H474" i="10"/>
  <c r="G474" i="10"/>
  <c r="L473" i="10"/>
  <c r="I473" i="10"/>
  <c r="H473" i="10"/>
  <c r="G473" i="10"/>
  <c r="L472" i="10"/>
  <c r="I472" i="10"/>
  <c r="H472" i="10"/>
  <c r="G472" i="10"/>
  <c r="L471" i="10"/>
  <c r="I471" i="10"/>
  <c r="H471" i="10"/>
  <c r="G471" i="10"/>
  <c r="L470" i="10"/>
  <c r="I470" i="10"/>
  <c r="H470" i="10"/>
  <c r="G470" i="10"/>
  <c r="L469" i="10"/>
  <c r="I469" i="10"/>
  <c r="H469" i="10"/>
  <c r="G469" i="10"/>
  <c r="L468" i="10"/>
  <c r="I468" i="10"/>
  <c r="H468" i="10"/>
  <c r="G468" i="10"/>
  <c r="L467" i="10"/>
  <c r="I467" i="10"/>
  <c r="H467" i="10"/>
  <c r="G467" i="10"/>
  <c r="L466" i="10"/>
  <c r="I466" i="10"/>
  <c r="H466" i="10"/>
  <c r="G466" i="10"/>
  <c r="L465" i="10"/>
  <c r="I465" i="10"/>
  <c r="H465" i="10"/>
  <c r="G465" i="10"/>
  <c r="L464" i="10"/>
  <c r="I464" i="10"/>
  <c r="H464" i="10"/>
  <c r="G464" i="10"/>
  <c r="L463" i="10"/>
  <c r="I463" i="10"/>
  <c r="H463" i="10"/>
  <c r="G463" i="10"/>
  <c r="L462" i="10"/>
  <c r="I462" i="10"/>
  <c r="H462" i="10"/>
  <c r="G462" i="10"/>
  <c r="L461" i="10"/>
  <c r="I461" i="10"/>
  <c r="H461" i="10"/>
  <c r="G461" i="10"/>
  <c r="L460" i="10"/>
  <c r="I460" i="10"/>
  <c r="H460" i="10"/>
  <c r="G460" i="10"/>
  <c r="L459" i="10"/>
  <c r="I459" i="10"/>
  <c r="H459" i="10"/>
  <c r="G459" i="10"/>
  <c r="L458" i="10"/>
  <c r="I458" i="10"/>
  <c r="H458" i="10"/>
  <c r="G458" i="10"/>
  <c r="L457" i="10"/>
  <c r="I457" i="10"/>
  <c r="H457" i="10"/>
  <c r="G457" i="10"/>
  <c r="L456" i="10"/>
  <c r="I456" i="10"/>
  <c r="H456" i="10"/>
  <c r="G456" i="10"/>
  <c r="L455" i="10"/>
  <c r="I455" i="10"/>
  <c r="H455" i="10"/>
  <c r="G455" i="10"/>
  <c r="L454" i="10"/>
  <c r="I454" i="10"/>
  <c r="H454" i="10"/>
  <c r="G454" i="10"/>
  <c r="L453" i="10"/>
  <c r="I453" i="10"/>
  <c r="H453" i="10"/>
  <c r="G453" i="10"/>
  <c r="L452" i="10"/>
  <c r="I452" i="10"/>
  <c r="H452" i="10"/>
  <c r="G452" i="10"/>
  <c r="L451" i="10"/>
  <c r="I451" i="10"/>
  <c r="H451" i="10"/>
  <c r="G451" i="10"/>
  <c r="L450" i="10"/>
  <c r="I450" i="10"/>
  <c r="H450" i="10"/>
  <c r="G450" i="10"/>
  <c r="L449" i="10"/>
  <c r="I449" i="10"/>
  <c r="H449" i="10"/>
  <c r="G449" i="10"/>
  <c r="L448" i="10"/>
  <c r="I448" i="10"/>
  <c r="H448" i="10"/>
  <c r="G448" i="10"/>
  <c r="L447" i="10"/>
  <c r="I447" i="10"/>
  <c r="H447" i="10"/>
  <c r="G447" i="10"/>
  <c r="L446" i="10"/>
  <c r="I446" i="10"/>
  <c r="H446" i="10"/>
  <c r="G446" i="10"/>
  <c r="L445" i="10"/>
  <c r="I445" i="10"/>
  <c r="H445" i="10"/>
  <c r="G445" i="10"/>
  <c r="L444" i="10"/>
  <c r="I444" i="10"/>
  <c r="H444" i="10"/>
  <c r="G444" i="10"/>
  <c r="L443" i="10"/>
  <c r="I443" i="10"/>
  <c r="H443" i="10"/>
  <c r="G443" i="10"/>
  <c r="L442" i="10"/>
  <c r="I442" i="10"/>
  <c r="H442" i="10"/>
  <c r="G442" i="10"/>
  <c r="L441" i="10"/>
  <c r="I441" i="10"/>
  <c r="H441" i="10"/>
  <c r="G441" i="10"/>
  <c r="L440" i="10"/>
  <c r="I440" i="10"/>
  <c r="H440" i="10"/>
  <c r="G440" i="10"/>
  <c r="L439" i="10"/>
  <c r="I439" i="10"/>
  <c r="H439" i="10"/>
  <c r="G439" i="10"/>
  <c r="L438" i="10"/>
  <c r="I438" i="10"/>
  <c r="H438" i="10"/>
  <c r="G438" i="10"/>
  <c r="L437" i="10"/>
  <c r="I437" i="10"/>
  <c r="H437" i="10"/>
  <c r="G437" i="10"/>
  <c r="L436" i="10"/>
  <c r="I436" i="10"/>
  <c r="H436" i="10"/>
  <c r="G436" i="10"/>
  <c r="L435" i="10"/>
  <c r="I435" i="10"/>
  <c r="H435" i="10"/>
  <c r="G435" i="10"/>
  <c r="L434" i="10"/>
  <c r="I434" i="10"/>
  <c r="H434" i="10"/>
  <c r="G434" i="10"/>
  <c r="L433" i="10"/>
  <c r="I433" i="10"/>
  <c r="H433" i="10"/>
  <c r="G433" i="10"/>
  <c r="L432" i="10"/>
  <c r="I432" i="10"/>
  <c r="H432" i="10"/>
  <c r="G432" i="10"/>
  <c r="L431" i="10"/>
  <c r="I431" i="10"/>
  <c r="H431" i="10"/>
  <c r="G431" i="10"/>
  <c r="L430" i="10"/>
  <c r="I430" i="10"/>
  <c r="H430" i="10"/>
  <c r="G430" i="10"/>
  <c r="L429" i="10"/>
  <c r="I429" i="10"/>
  <c r="H429" i="10"/>
  <c r="G429" i="10"/>
  <c r="L428" i="10"/>
  <c r="I428" i="10"/>
  <c r="H428" i="10"/>
  <c r="G428" i="10"/>
  <c r="L427" i="10"/>
  <c r="I427" i="10"/>
  <c r="H427" i="10"/>
  <c r="G427" i="10"/>
  <c r="L426" i="10"/>
  <c r="I426" i="10"/>
  <c r="H426" i="10"/>
  <c r="G426" i="10"/>
  <c r="L425" i="10"/>
  <c r="I425" i="10"/>
  <c r="H425" i="10"/>
  <c r="G425" i="10"/>
  <c r="L424" i="10"/>
  <c r="I424" i="10"/>
  <c r="H424" i="10"/>
  <c r="G424" i="10"/>
  <c r="L423" i="10"/>
  <c r="I423" i="10"/>
  <c r="H423" i="10"/>
  <c r="G423" i="10"/>
  <c r="L422" i="10"/>
  <c r="I422" i="10"/>
  <c r="H422" i="10"/>
  <c r="G422" i="10"/>
  <c r="L421" i="10"/>
  <c r="I421" i="10"/>
  <c r="H421" i="10"/>
  <c r="G421" i="10"/>
  <c r="L420" i="10"/>
  <c r="I420" i="10"/>
  <c r="H420" i="10"/>
  <c r="G420" i="10"/>
  <c r="L419" i="10"/>
  <c r="I419" i="10"/>
  <c r="H419" i="10"/>
  <c r="G419" i="10"/>
  <c r="L418" i="10"/>
  <c r="I418" i="10"/>
  <c r="H418" i="10"/>
  <c r="G418" i="10"/>
  <c r="L417" i="10"/>
  <c r="I417" i="10"/>
  <c r="H417" i="10"/>
  <c r="G417" i="10"/>
  <c r="L416" i="10"/>
  <c r="I416" i="10"/>
  <c r="H416" i="10"/>
  <c r="G416" i="10"/>
  <c r="L415" i="10"/>
  <c r="I415" i="10"/>
  <c r="H415" i="10"/>
  <c r="G415" i="10"/>
  <c r="L414" i="10"/>
  <c r="I414" i="10"/>
  <c r="H414" i="10"/>
  <c r="G414" i="10"/>
  <c r="L413" i="10"/>
  <c r="I413" i="10"/>
  <c r="H413" i="10"/>
  <c r="G413" i="10"/>
  <c r="L412" i="10"/>
  <c r="I412" i="10"/>
  <c r="H412" i="10"/>
  <c r="G412" i="10"/>
  <c r="L411" i="10"/>
  <c r="I411" i="10"/>
  <c r="H411" i="10"/>
  <c r="G411" i="10"/>
  <c r="L410" i="10"/>
  <c r="I410" i="10"/>
  <c r="H410" i="10"/>
  <c r="G410" i="10"/>
  <c r="L409" i="10"/>
  <c r="I409" i="10"/>
  <c r="H409" i="10"/>
  <c r="G409" i="10"/>
  <c r="L408" i="10"/>
  <c r="I408" i="10"/>
  <c r="H408" i="10"/>
  <c r="G408" i="10"/>
  <c r="L407" i="10"/>
  <c r="I407" i="10"/>
  <c r="H407" i="10"/>
  <c r="G407" i="10"/>
  <c r="L406" i="10"/>
  <c r="I406" i="10"/>
  <c r="H406" i="10"/>
  <c r="G406" i="10"/>
  <c r="L405" i="10"/>
  <c r="I405" i="10"/>
  <c r="H405" i="10"/>
  <c r="G405" i="10"/>
  <c r="L404" i="10"/>
  <c r="I404" i="10"/>
  <c r="H404" i="10"/>
  <c r="G404" i="10"/>
  <c r="L403" i="10"/>
  <c r="I403" i="10"/>
  <c r="H403" i="10"/>
  <c r="G403" i="10"/>
  <c r="L402" i="10"/>
  <c r="I402" i="10"/>
  <c r="H402" i="10"/>
  <c r="G402" i="10"/>
  <c r="L401" i="10"/>
  <c r="I401" i="10"/>
  <c r="H401" i="10"/>
  <c r="G401" i="10"/>
  <c r="L400" i="10"/>
  <c r="I400" i="10"/>
  <c r="H400" i="10"/>
  <c r="G400" i="10"/>
  <c r="L399" i="10"/>
  <c r="I399" i="10"/>
  <c r="H399" i="10"/>
  <c r="G399" i="10"/>
  <c r="L398" i="10"/>
  <c r="I398" i="10"/>
  <c r="H398" i="10"/>
  <c r="G398" i="10"/>
  <c r="L397" i="10"/>
  <c r="I397" i="10"/>
  <c r="H397" i="10"/>
  <c r="G397" i="10"/>
  <c r="L396" i="10"/>
  <c r="I396" i="10"/>
  <c r="H396" i="10"/>
  <c r="G396" i="10"/>
  <c r="L395" i="10"/>
  <c r="I395" i="10"/>
  <c r="H395" i="10"/>
  <c r="G395" i="10"/>
  <c r="L394" i="10"/>
  <c r="I394" i="10"/>
  <c r="H394" i="10"/>
  <c r="G394" i="10"/>
  <c r="L393" i="10"/>
  <c r="I393" i="10"/>
  <c r="H393" i="10"/>
  <c r="G393" i="10"/>
  <c r="L392" i="10"/>
  <c r="I392" i="10"/>
  <c r="H392" i="10"/>
  <c r="G392" i="10"/>
  <c r="L391" i="10"/>
  <c r="I391" i="10"/>
  <c r="H391" i="10"/>
  <c r="G391" i="10"/>
  <c r="L390" i="10"/>
  <c r="I390" i="10"/>
  <c r="H390" i="10"/>
  <c r="G390" i="10"/>
  <c r="L389" i="10"/>
  <c r="I389" i="10"/>
  <c r="H389" i="10"/>
  <c r="G389" i="10"/>
  <c r="L388" i="10"/>
  <c r="I388" i="10"/>
  <c r="H388" i="10"/>
  <c r="G388" i="10"/>
  <c r="L387" i="10"/>
  <c r="I387" i="10"/>
  <c r="H387" i="10"/>
  <c r="G387" i="10"/>
  <c r="L386" i="10"/>
  <c r="I386" i="10"/>
  <c r="H386" i="10"/>
  <c r="G386" i="10"/>
  <c r="L385" i="10"/>
  <c r="I385" i="10"/>
  <c r="H385" i="10"/>
  <c r="G385" i="10"/>
  <c r="L384" i="10"/>
  <c r="I384" i="10"/>
  <c r="H384" i="10"/>
  <c r="G384" i="10"/>
  <c r="L383" i="10"/>
  <c r="I383" i="10"/>
  <c r="H383" i="10"/>
  <c r="G383" i="10"/>
  <c r="L382" i="10"/>
  <c r="I382" i="10"/>
  <c r="H382" i="10"/>
  <c r="G382" i="10"/>
  <c r="L381" i="10"/>
  <c r="I381" i="10"/>
  <c r="H381" i="10"/>
  <c r="G381" i="10"/>
  <c r="L380" i="10"/>
  <c r="I380" i="10"/>
  <c r="H380" i="10"/>
  <c r="G380" i="10"/>
  <c r="L379" i="10"/>
  <c r="I379" i="10"/>
  <c r="H379" i="10"/>
  <c r="G379" i="10"/>
  <c r="L378" i="10"/>
  <c r="I378" i="10"/>
  <c r="H378" i="10"/>
  <c r="G378" i="10"/>
  <c r="L377" i="10"/>
  <c r="I377" i="10"/>
  <c r="H377" i="10"/>
  <c r="G377" i="10"/>
  <c r="L376" i="10"/>
  <c r="I376" i="10"/>
  <c r="H376" i="10"/>
  <c r="G376" i="10"/>
  <c r="L375" i="10"/>
  <c r="I375" i="10"/>
  <c r="H375" i="10"/>
  <c r="G375" i="10"/>
  <c r="L374" i="10"/>
  <c r="I374" i="10"/>
  <c r="H374" i="10"/>
  <c r="G374" i="10"/>
  <c r="L373" i="10"/>
  <c r="I373" i="10"/>
  <c r="H373" i="10"/>
  <c r="G373" i="10"/>
  <c r="L372" i="10"/>
  <c r="I372" i="10"/>
  <c r="H372" i="10"/>
  <c r="G372" i="10"/>
  <c r="L371" i="10"/>
  <c r="I371" i="10"/>
  <c r="H371" i="10"/>
  <c r="G371" i="10"/>
  <c r="L370" i="10"/>
  <c r="I370" i="10"/>
  <c r="H370" i="10"/>
  <c r="G370" i="10"/>
  <c r="L369" i="10"/>
  <c r="I369" i="10"/>
  <c r="H369" i="10"/>
  <c r="G369" i="10"/>
  <c r="L368" i="10"/>
  <c r="I368" i="10"/>
  <c r="H368" i="10"/>
  <c r="G368" i="10"/>
  <c r="L367" i="10"/>
  <c r="I367" i="10"/>
  <c r="H367" i="10"/>
  <c r="G367" i="10"/>
  <c r="L366" i="10"/>
  <c r="I366" i="10"/>
  <c r="H366" i="10"/>
  <c r="G366" i="10"/>
  <c r="L365" i="10"/>
  <c r="I365" i="10"/>
  <c r="H365" i="10"/>
  <c r="G365" i="10"/>
  <c r="L364" i="10"/>
  <c r="I364" i="10"/>
  <c r="H364" i="10"/>
  <c r="G364" i="10"/>
  <c r="L363" i="10"/>
  <c r="I363" i="10"/>
  <c r="H363" i="10"/>
  <c r="G363" i="10"/>
  <c r="L362" i="10"/>
  <c r="I362" i="10"/>
  <c r="H362" i="10"/>
  <c r="G362" i="10"/>
  <c r="L361" i="10"/>
  <c r="I361" i="10"/>
  <c r="H361" i="10"/>
  <c r="G361" i="10"/>
  <c r="L360" i="10"/>
  <c r="I360" i="10"/>
  <c r="H360" i="10"/>
  <c r="G360" i="10"/>
  <c r="L359" i="10"/>
  <c r="I359" i="10"/>
  <c r="H359" i="10"/>
  <c r="G359" i="10"/>
  <c r="L358" i="10"/>
  <c r="I358" i="10"/>
  <c r="H358" i="10"/>
  <c r="G358" i="10"/>
  <c r="L357" i="10"/>
  <c r="I357" i="10"/>
  <c r="H357" i="10"/>
  <c r="G357" i="10"/>
  <c r="L356" i="10"/>
  <c r="I356" i="10"/>
  <c r="H356" i="10"/>
  <c r="G356" i="10"/>
  <c r="L355" i="10"/>
  <c r="I355" i="10"/>
  <c r="H355" i="10"/>
  <c r="G355" i="10"/>
  <c r="L354" i="10"/>
  <c r="I354" i="10"/>
  <c r="H354" i="10"/>
  <c r="G354" i="10"/>
  <c r="L353" i="10"/>
  <c r="I353" i="10"/>
  <c r="H353" i="10"/>
  <c r="G353" i="10"/>
  <c r="L352" i="10"/>
  <c r="I352" i="10"/>
  <c r="H352" i="10"/>
  <c r="G352" i="10"/>
  <c r="L351" i="10"/>
  <c r="I351" i="10"/>
  <c r="H351" i="10"/>
  <c r="G351" i="10"/>
  <c r="L350" i="10"/>
  <c r="I350" i="10"/>
  <c r="H350" i="10"/>
  <c r="G350" i="10"/>
  <c r="L349" i="10"/>
  <c r="I349" i="10"/>
  <c r="H349" i="10"/>
  <c r="G349" i="10"/>
  <c r="L348" i="10"/>
  <c r="I348" i="10"/>
  <c r="H348" i="10"/>
  <c r="G348" i="10"/>
  <c r="L347" i="10"/>
  <c r="I347" i="10"/>
  <c r="H347" i="10"/>
  <c r="G347" i="10"/>
  <c r="L346" i="10"/>
  <c r="I346" i="10"/>
  <c r="H346" i="10"/>
  <c r="G346" i="10"/>
  <c r="L345" i="10"/>
  <c r="I345" i="10"/>
  <c r="H345" i="10"/>
  <c r="G345" i="10"/>
  <c r="L344" i="10"/>
  <c r="I344" i="10"/>
  <c r="H344" i="10"/>
  <c r="G344" i="10"/>
  <c r="L343" i="10"/>
  <c r="I343" i="10"/>
  <c r="H343" i="10"/>
  <c r="G343" i="10"/>
  <c r="L342" i="10"/>
  <c r="I342" i="10"/>
  <c r="H342" i="10"/>
  <c r="G342" i="10"/>
  <c r="L341" i="10"/>
  <c r="I341" i="10"/>
  <c r="H341" i="10"/>
  <c r="G341" i="10"/>
  <c r="L340" i="10"/>
  <c r="I340" i="10"/>
  <c r="H340" i="10"/>
  <c r="G340" i="10"/>
  <c r="L339" i="10"/>
  <c r="I339" i="10"/>
  <c r="H339" i="10"/>
  <c r="G339" i="10"/>
  <c r="L338" i="10"/>
  <c r="I338" i="10"/>
  <c r="H338" i="10"/>
  <c r="G338" i="10"/>
  <c r="L337" i="10"/>
  <c r="I337" i="10"/>
  <c r="H337" i="10"/>
  <c r="G337" i="10"/>
  <c r="L336" i="10"/>
  <c r="I336" i="10"/>
  <c r="H336" i="10"/>
  <c r="G336" i="10"/>
  <c r="L335" i="10"/>
  <c r="I335" i="10"/>
  <c r="H335" i="10"/>
  <c r="G335" i="10"/>
  <c r="L334" i="10"/>
  <c r="I334" i="10"/>
  <c r="H334" i="10"/>
  <c r="G334" i="10"/>
  <c r="L333" i="10"/>
  <c r="I333" i="10"/>
  <c r="H333" i="10"/>
  <c r="G333" i="10"/>
  <c r="L332" i="10"/>
  <c r="I332" i="10"/>
  <c r="H332" i="10"/>
  <c r="G332" i="10"/>
  <c r="L331" i="10"/>
  <c r="I331" i="10"/>
  <c r="H331" i="10"/>
  <c r="G331" i="10"/>
  <c r="L330" i="10"/>
  <c r="I330" i="10"/>
  <c r="H330" i="10"/>
  <c r="G330" i="10"/>
  <c r="L329" i="10"/>
  <c r="I329" i="10"/>
  <c r="H329" i="10"/>
  <c r="G329" i="10"/>
  <c r="L328" i="10"/>
  <c r="I328" i="10"/>
  <c r="H328" i="10"/>
  <c r="G328" i="10"/>
  <c r="L327" i="10"/>
  <c r="I327" i="10"/>
  <c r="H327" i="10"/>
  <c r="G327" i="10"/>
  <c r="L326" i="10"/>
  <c r="I326" i="10"/>
  <c r="H326" i="10"/>
  <c r="G326" i="10"/>
  <c r="L325" i="10"/>
  <c r="I325" i="10"/>
  <c r="H325" i="10"/>
  <c r="G325" i="10"/>
  <c r="L324" i="10"/>
  <c r="I324" i="10"/>
  <c r="H324" i="10"/>
  <c r="G324" i="10"/>
  <c r="L323" i="10"/>
  <c r="I323" i="10"/>
  <c r="H323" i="10"/>
  <c r="G323" i="10"/>
  <c r="L322" i="10"/>
  <c r="I322" i="10"/>
  <c r="H322" i="10"/>
  <c r="G322" i="10"/>
  <c r="L321" i="10"/>
  <c r="I321" i="10"/>
  <c r="H321" i="10"/>
  <c r="G321" i="10"/>
  <c r="L320" i="10"/>
  <c r="I320" i="10"/>
  <c r="H320" i="10"/>
  <c r="G320" i="10"/>
  <c r="L319" i="10"/>
  <c r="I319" i="10"/>
  <c r="H319" i="10"/>
  <c r="G319" i="10"/>
  <c r="L318" i="10"/>
  <c r="I318" i="10"/>
  <c r="H318" i="10"/>
  <c r="G318" i="10"/>
  <c r="L317" i="10"/>
  <c r="I317" i="10"/>
  <c r="H317" i="10"/>
  <c r="G317" i="10"/>
  <c r="L316" i="10"/>
  <c r="I316" i="10"/>
  <c r="H316" i="10"/>
  <c r="G316" i="10"/>
  <c r="L315" i="10"/>
  <c r="I315" i="10"/>
  <c r="H315" i="10"/>
  <c r="G315" i="10"/>
  <c r="L314" i="10"/>
  <c r="I314" i="10"/>
  <c r="H314" i="10"/>
  <c r="G314" i="10"/>
  <c r="L313" i="10"/>
  <c r="I313" i="10"/>
  <c r="H313" i="10"/>
  <c r="G313" i="10"/>
  <c r="L312" i="10"/>
  <c r="I312" i="10"/>
  <c r="H312" i="10"/>
  <c r="G312" i="10"/>
  <c r="L311" i="10"/>
  <c r="I311" i="10"/>
  <c r="H311" i="10"/>
  <c r="G311" i="10"/>
  <c r="L310" i="10"/>
  <c r="I310" i="10"/>
  <c r="H310" i="10"/>
  <c r="G310" i="10"/>
  <c r="L309" i="10"/>
  <c r="I309" i="10"/>
  <c r="H309" i="10"/>
  <c r="G309" i="10"/>
  <c r="L308" i="10"/>
  <c r="I308" i="10"/>
  <c r="H308" i="10"/>
  <c r="G308" i="10"/>
  <c r="L307" i="10"/>
  <c r="I307" i="10"/>
  <c r="H307" i="10"/>
  <c r="G307" i="10"/>
  <c r="L306" i="10"/>
  <c r="I306" i="10"/>
  <c r="H306" i="10"/>
  <c r="G306" i="10"/>
  <c r="L305" i="10"/>
  <c r="I305" i="10"/>
  <c r="H305" i="10"/>
  <c r="G305" i="10"/>
  <c r="L304" i="10"/>
  <c r="I304" i="10"/>
  <c r="H304" i="10"/>
  <c r="G304" i="10"/>
  <c r="L303" i="10"/>
  <c r="I303" i="10"/>
  <c r="H303" i="10"/>
  <c r="G303" i="10"/>
  <c r="L302" i="10"/>
  <c r="I302" i="10"/>
  <c r="H302" i="10"/>
  <c r="G302" i="10"/>
  <c r="L301" i="10"/>
  <c r="I301" i="10"/>
  <c r="H301" i="10"/>
  <c r="G301" i="10"/>
  <c r="L300" i="10"/>
  <c r="I300" i="10"/>
  <c r="H300" i="10"/>
  <c r="G300" i="10"/>
  <c r="L299" i="10"/>
  <c r="I299" i="10"/>
  <c r="H299" i="10"/>
  <c r="G299" i="10"/>
  <c r="L298" i="10"/>
  <c r="I298" i="10"/>
  <c r="H298" i="10"/>
  <c r="G298" i="10"/>
  <c r="L297" i="10"/>
  <c r="I297" i="10"/>
  <c r="H297" i="10"/>
  <c r="G297" i="10"/>
  <c r="L296" i="10"/>
  <c r="I296" i="10"/>
  <c r="H296" i="10"/>
  <c r="G296" i="10"/>
  <c r="L295" i="10"/>
  <c r="I295" i="10"/>
  <c r="H295" i="10"/>
  <c r="G295" i="10"/>
  <c r="L294" i="10"/>
  <c r="I294" i="10"/>
  <c r="H294" i="10"/>
  <c r="G294" i="10"/>
  <c r="L293" i="10"/>
  <c r="I293" i="10"/>
  <c r="H293" i="10"/>
  <c r="G293" i="10"/>
  <c r="L292" i="10"/>
  <c r="I292" i="10"/>
  <c r="H292" i="10"/>
  <c r="G292" i="10"/>
  <c r="L291" i="10"/>
  <c r="I291" i="10"/>
  <c r="H291" i="10"/>
  <c r="G291" i="10"/>
  <c r="L290" i="10"/>
  <c r="I290" i="10"/>
  <c r="H290" i="10"/>
  <c r="G290" i="10"/>
  <c r="L289" i="10"/>
  <c r="I289" i="10"/>
  <c r="H289" i="10"/>
  <c r="G289" i="10"/>
  <c r="L288" i="10"/>
  <c r="I288" i="10"/>
  <c r="H288" i="10"/>
  <c r="G288" i="10"/>
  <c r="L287" i="10"/>
  <c r="I287" i="10"/>
  <c r="H287" i="10"/>
  <c r="G287" i="10"/>
  <c r="L286" i="10"/>
  <c r="I286" i="10"/>
  <c r="H286" i="10"/>
  <c r="G286" i="10"/>
  <c r="L285" i="10"/>
  <c r="I285" i="10"/>
  <c r="H285" i="10"/>
  <c r="G285" i="10"/>
  <c r="L284" i="10"/>
  <c r="I284" i="10"/>
  <c r="H284" i="10"/>
  <c r="G284" i="10"/>
  <c r="L283" i="10"/>
  <c r="I283" i="10"/>
  <c r="H283" i="10"/>
  <c r="G283" i="10"/>
  <c r="L282" i="10"/>
  <c r="I282" i="10"/>
  <c r="H282" i="10"/>
  <c r="G282" i="10"/>
  <c r="L281" i="10"/>
  <c r="I281" i="10"/>
  <c r="H281" i="10"/>
  <c r="G281" i="10"/>
  <c r="L280" i="10"/>
  <c r="I280" i="10"/>
  <c r="H280" i="10"/>
  <c r="G280" i="10"/>
  <c r="L279" i="10"/>
  <c r="I279" i="10"/>
  <c r="H279" i="10"/>
  <c r="G279" i="10"/>
  <c r="L278" i="10"/>
  <c r="I278" i="10"/>
  <c r="H278" i="10"/>
  <c r="G278" i="10"/>
  <c r="L277" i="10"/>
  <c r="I277" i="10"/>
  <c r="H277" i="10"/>
  <c r="G277" i="10"/>
  <c r="L276" i="10"/>
  <c r="I276" i="10"/>
  <c r="H276" i="10"/>
  <c r="G276" i="10"/>
  <c r="L275" i="10"/>
  <c r="I275" i="10"/>
  <c r="H275" i="10"/>
  <c r="G275" i="10"/>
  <c r="L274" i="10"/>
  <c r="I274" i="10"/>
  <c r="H274" i="10"/>
  <c r="G274" i="10"/>
  <c r="L273" i="10"/>
  <c r="I273" i="10"/>
  <c r="H273" i="10"/>
  <c r="G273" i="10"/>
  <c r="L272" i="10"/>
  <c r="I272" i="10"/>
  <c r="H272" i="10"/>
  <c r="G272" i="10"/>
  <c r="L271" i="10"/>
  <c r="I271" i="10"/>
  <c r="H271" i="10"/>
  <c r="G271" i="10"/>
  <c r="L270" i="10"/>
  <c r="I270" i="10"/>
  <c r="H270" i="10"/>
  <c r="G270" i="10"/>
  <c r="L269" i="10"/>
  <c r="I269" i="10"/>
  <c r="H269" i="10"/>
  <c r="G269" i="10"/>
  <c r="L268" i="10"/>
  <c r="I268" i="10"/>
  <c r="H268" i="10"/>
  <c r="G268" i="10"/>
  <c r="L267" i="10"/>
  <c r="I267" i="10"/>
  <c r="H267" i="10"/>
  <c r="G267" i="10"/>
  <c r="L266" i="10"/>
  <c r="I266" i="10"/>
  <c r="H266" i="10"/>
  <c r="G266" i="10"/>
  <c r="L265" i="10"/>
  <c r="I265" i="10"/>
  <c r="H265" i="10"/>
  <c r="G265" i="10"/>
  <c r="L264" i="10"/>
  <c r="I264" i="10"/>
  <c r="H264" i="10"/>
  <c r="G264" i="10"/>
  <c r="L263" i="10"/>
  <c r="I263" i="10"/>
  <c r="H263" i="10"/>
  <c r="G263" i="10"/>
  <c r="L262" i="10"/>
  <c r="I262" i="10"/>
  <c r="H262" i="10"/>
  <c r="G262" i="10"/>
  <c r="L261" i="10"/>
  <c r="I261" i="10"/>
  <c r="H261" i="10"/>
  <c r="G261" i="10"/>
  <c r="L260" i="10"/>
  <c r="I260" i="10"/>
  <c r="H260" i="10"/>
  <c r="G260" i="10"/>
  <c r="L259" i="10"/>
  <c r="I259" i="10"/>
  <c r="H259" i="10"/>
  <c r="G259" i="10"/>
  <c r="L258" i="10"/>
  <c r="I258" i="10"/>
  <c r="H258" i="10"/>
  <c r="G258" i="10"/>
  <c r="L257" i="10"/>
  <c r="I257" i="10"/>
  <c r="H257" i="10"/>
  <c r="G257" i="10"/>
  <c r="L256" i="10"/>
  <c r="I256" i="10"/>
  <c r="H256" i="10"/>
  <c r="G256" i="10"/>
  <c r="L255" i="10"/>
  <c r="I255" i="10"/>
  <c r="H255" i="10"/>
  <c r="G255" i="10"/>
  <c r="L254" i="10"/>
  <c r="I254" i="10"/>
  <c r="H254" i="10"/>
  <c r="G254" i="10"/>
  <c r="L253" i="10"/>
  <c r="I253" i="10"/>
  <c r="H253" i="10"/>
  <c r="G253" i="10"/>
  <c r="L252" i="10"/>
  <c r="I252" i="10"/>
  <c r="H252" i="10"/>
  <c r="G252" i="10"/>
  <c r="L251" i="10"/>
  <c r="I251" i="10"/>
  <c r="H251" i="10"/>
  <c r="G251" i="10"/>
  <c r="L250" i="10"/>
  <c r="I250" i="10"/>
  <c r="H250" i="10"/>
  <c r="G250" i="10"/>
  <c r="L249" i="10"/>
  <c r="I249" i="10"/>
  <c r="H249" i="10"/>
  <c r="G249" i="10"/>
  <c r="L248" i="10"/>
  <c r="I248" i="10"/>
  <c r="H248" i="10"/>
  <c r="G248" i="10"/>
  <c r="L247" i="10"/>
  <c r="I247" i="10"/>
  <c r="H247" i="10"/>
  <c r="G247" i="10"/>
  <c r="L246" i="10"/>
  <c r="I246" i="10"/>
  <c r="H246" i="10"/>
  <c r="G246" i="10"/>
  <c r="L245" i="10"/>
  <c r="I245" i="10"/>
  <c r="H245" i="10"/>
  <c r="G245" i="10"/>
  <c r="L244" i="10"/>
  <c r="I244" i="10"/>
  <c r="H244" i="10"/>
  <c r="G244" i="10"/>
  <c r="L243" i="10"/>
  <c r="I243" i="10"/>
  <c r="H243" i="10"/>
  <c r="G243" i="10"/>
  <c r="L242" i="10"/>
  <c r="I242" i="10"/>
  <c r="H242" i="10"/>
  <c r="G242" i="10"/>
  <c r="L241" i="10"/>
  <c r="I241" i="10"/>
  <c r="H241" i="10"/>
  <c r="G241" i="10"/>
  <c r="L240" i="10"/>
  <c r="I240" i="10"/>
  <c r="H240" i="10"/>
  <c r="G240" i="10"/>
  <c r="L239" i="10"/>
  <c r="I239" i="10"/>
  <c r="H239" i="10"/>
  <c r="G239" i="10"/>
  <c r="L238" i="10"/>
  <c r="I238" i="10"/>
  <c r="H238" i="10"/>
  <c r="G238" i="10"/>
  <c r="L237" i="10"/>
  <c r="I237" i="10"/>
  <c r="H237" i="10"/>
  <c r="G237" i="10"/>
  <c r="L236" i="10"/>
  <c r="I236" i="10"/>
  <c r="H236" i="10"/>
  <c r="G236" i="10"/>
  <c r="L235" i="10"/>
  <c r="I235" i="10"/>
  <c r="H235" i="10"/>
  <c r="G235" i="10"/>
  <c r="L234" i="10"/>
  <c r="I234" i="10"/>
  <c r="H234" i="10"/>
  <c r="G234" i="10"/>
  <c r="L233" i="10"/>
  <c r="I233" i="10"/>
  <c r="H233" i="10"/>
  <c r="G233" i="10"/>
  <c r="L232" i="10"/>
  <c r="I232" i="10"/>
  <c r="H232" i="10"/>
  <c r="G232" i="10"/>
  <c r="L231" i="10"/>
  <c r="I231" i="10"/>
  <c r="H231" i="10"/>
  <c r="G231" i="10"/>
  <c r="L230" i="10"/>
  <c r="I230" i="10"/>
  <c r="H230" i="10"/>
  <c r="G230" i="10"/>
  <c r="L229" i="10"/>
  <c r="I229" i="10"/>
  <c r="H229" i="10"/>
  <c r="G229" i="10"/>
  <c r="L228" i="10"/>
  <c r="I228" i="10"/>
  <c r="H228" i="10"/>
  <c r="G228" i="10"/>
  <c r="L227" i="10"/>
  <c r="I227" i="10"/>
  <c r="H227" i="10"/>
  <c r="G227" i="10"/>
  <c r="L226" i="10"/>
  <c r="I226" i="10"/>
  <c r="H226" i="10"/>
  <c r="G226" i="10"/>
  <c r="L225" i="10"/>
  <c r="I225" i="10"/>
  <c r="H225" i="10"/>
  <c r="G225" i="10"/>
  <c r="L224" i="10"/>
  <c r="I224" i="10"/>
  <c r="H224" i="10"/>
  <c r="G224" i="10"/>
  <c r="L223" i="10"/>
  <c r="I223" i="10"/>
  <c r="H223" i="10"/>
  <c r="G223" i="10"/>
  <c r="L222" i="10"/>
  <c r="I222" i="10"/>
  <c r="H222" i="10"/>
  <c r="G222" i="10"/>
  <c r="L221" i="10"/>
  <c r="I221" i="10"/>
  <c r="H221" i="10"/>
  <c r="G221" i="10"/>
  <c r="L220" i="10"/>
  <c r="I220" i="10"/>
  <c r="H220" i="10"/>
  <c r="G220" i="10"/>
  <c r="L219" i="10"/>
  <c r="I219" i="10"/>
  <c r="H219" i="10"/>
  <c r="G219" i="10"/>
  <c r="L218" i="10"/>
  <c r="I218" i="10"/>
  <c r="H218" i="10"/>
  <c r="G218" i="10"/>
  <c r="L217" i="10"/>
  <c r="I217" i="10"/>
  <c r="H217" i="10"/>
  <c r="G217" i="10"/>
  <c r="L216" i="10"/>
  <c r="I216" i="10"/>
  <c r="H216" i="10"/>
  <c r="G216" i="10"/>
  <c r="L215" i="10"/>
  <c r="I215" i="10"/>
  <c r="H215" i="10"/>
  <c r="G215" i="10"/>
  <c r="L214" i="10"/>
  <c r="I214" i="10"/>
  <c r="H214" i="10"/>
  <c r="G214" i="10"/>
  <c r="L213" i="10"/>
  <c r="I213" i="10"/>
  <c r="H213" i="10"/>
  <c r="G213" i="10"/>
  <c r="L212" i="10"/>
  <c r="I212" i="10"/>
  <c r="H212" i="10"/>
  <c r="G212" i="10"/>
  <c r="L211" i="10"/>
  <c r="I211" i="10"/>
  <c r="H211" i="10"/>
  <c r="G211" i="10"/>
  <c r="L210" i="10"/>
  <c r="I210" i="10"/>
  <c r="H210" i="10"/>
  <c r="G210" i="10"/>
  <c r="L209" i="10"/>
  <c r="I209" i="10"/>
  <c r="H209" i="10"/>
  <c r="G209" i="10"/>
  <c r="L208" i="10"/>
  <c r="I208" i="10"/>
  <c r="H208" i="10"/>
  <c r="G208" i="10"/>
  <c r="L207" i="10"/>
  <c r="I207" i="10"/>
  <c r="H207" i="10"/>
  <c r="G207" i="10"/>
  <c r="L206" i="10"/>
  <c r="I206" i="10"/>
  <c r="H206" i="10"/>
  <c r="G206" i="10"/>
  <c r="L205" i="10"/>
  <c r="I205" i="10"/>
  <c r="H205" i="10"/>
  <c r="G205" i="10"/>
  <c r="L204" i="10"/>
  <c r="I204" i="10"/>
  <c r="H204" i="10"/>
  <c r="G204" i="10"/>
  <c r="L203" i="10"/>
  <c r="I203" i="10"/>
  <c r="H203" i="10"/>
  <c r="G203" i="10"/>
  <c r="L202" i="10"/>
  <c r="I202" i="10"/>
  <c r="H202" i="10"/>
  <c r="G202" i="10"/>
  <c r="L201" i="10"/>
  <c r="I201" i="10"/>
  <c r="H201" i="10"/>
  <c r="G201" i="10"/>
  <c r="L200" i="10"/>
  <c r="I200" i="10"/>
  <c r="H200" i="10"/>
  <c r="G200" i="10"/>
  <c r="L199" i="10"/>
  <c r="I199" i="10"/>
  <c r="H199" i="10"/>
  <c r="G199" i="10"/>
  <c r="L198" i="10"/>
  <c r="I198" i="10"/>
  <c r="H198" i="10"/>
  <c r="G198" i="10"/>
  <c r="L197" i="10"/>
  <c r="I197" i="10"/>
  <c r="H197" i="10"/>
  <c r="G197" i="10"/>
  <c r="L196" i="10"/>
  <c r="I196" i="10"/>
  <c r="H196" i="10"/>
  <c r="G196" i="10"/>
  <c r="L195" i="10"/>
  <c r="I195" i="10"/>
  <c r="H195" i="10"/>
  <c r="G195" i="10"/>
  <c r="L194" i="10"/>
  <c r="I194" i="10"/>
  <c r="H194" i="10"/>
  <c r="G194" i="10"/>
  <c r="L193" i="10"/>
  <c r="I193" i="10"/>
  <c r="H193" i="10"/>
  <c r="G193" i="10"/>
  <c r="L192" i="10"/>
  <c r="I192" i="10"/>
  <c r="H192" i="10"/>
  <c r="G192" i="10"/>
  <c r="L191" i="10"/>
  <c r="I191" i="10"/>
  <c r="H191" i="10"/>
  <c r="G191" i="10"/>
  <c r="L190" i="10"/>
  <c r="I190" i="10"/>
  <c r="H190" i="10"/>
  <c r="G190" i="10"/>
  <c r="L189" i="10"/>
  <c r="I189" i="10"/>
  <c r="H189" i="10"/>
  <c r="G189" i="10"/>
  <c r="L188" i="10"/>
  <c r="I188" i="10"/>
  <c r="H188" i="10"/>
  <c r="G188" i="10"/>
  <c r="L187" i="10"/>
  <c r="I187" i="10"/>
  <c r="H187" i="10"/>
  <c r="G187" i="10"/>
  <c r="L186" i="10"/>
  <c r="I186" i="10"/>
  <c r="H186" i="10"/>
  <c r="G186" i="10"/>
  <c r="L185" i="10"/>
  <c r="I185" i="10"/>
  <c r="H185" i="10"/>
  <c r="G185" i="10"/>
  <c r="L184" i="10"/>
  <c r="I184" i="10"/>
  <c r="H184" i="10"/>
  <c r="G184" i="10"/>
  <c r="L183" i="10"/>
  <c r="I183" i="10"/>
  <c r="H183" i="10"/>
  <c r="G183" i="10"/>
  <c r="L182" i="10"/>
  <c r="I182" i="10"/>
  <c r="H182" i="10"/>
  <c r="G182" i="10"/>
  <c r="L181" i="10"/>
  <c r="I181" i="10"/>
  <c r="H181" i="10"/>
  <c r="G181" i="10"/>
  <c r="L180" i="10"/>
  <c r="I180" i="10"/>
  <c r="H180" i="10"/>
  <c r="G180" i="10"/>
  <c r="L179" i="10"/>
  <c r="I179" i="10"/>
  <c r="H179" i="10"/>
  <c r="G179" i="10"/>
  <c r="L178" i="10"/>
  <c r="I178" i="10"/>
  <c r="H178" i="10"/>
  <c r="G178" i="10"/>
  <c r="L177" i="10"/>
  <c r="I177" i="10"/>
  <c r="H177" i="10"/>
  <c r="G177" i="10"/>
  <c r="L176" i="10"/>
  <c r="I176" i="10"/>
  <c r="H176" i="10"/>
  <c r="G176" i="10"/>
  <c r="L175" i="10"/>
  <c r="I175" i="10"/>
  <c r="H175" i="10"/>
  <c r="G175" i="10"/>
  <c r="L174" i="10"/>
  <c r="I174" i="10"/>
  <c r="H174" i="10"/>
  <c r="G174" i="10"/>
  <c r="L173" i="10"/>
  <c r="I173" i="10"/>
  <c r="H173" i="10"/>
  <c r="G173" i="10"/>
  <c r="L172" i="10"/>
  <c r="I172" i="10"/>
  <c r="H172" i="10"/>
  <c r="G172" i="10"/>
  <c r="L171" i="10"/>
  <c r="I171" i="10"/>
  <c r="H171" i="10"/>
  <c r="G171" i="10"/>
  <c r="L170" i="10"/>
  <c r="I170" i="10"/>
  <c r="H170" i="10"/>
  <c r="G170" i="10"/>
  <c r="L169" i="10"/>
  <c r="I169" i="10"/>
  <c r="H169" i="10"/>
  <c r="G169" i="10"/>
  <c r="L168" i="10"/>
  <c r="I168" i="10"/>
  <c r="H168" i="10"/>
  <c r="G168" i="10"/>
  <c r="L167" i="10"/>
  <c r="I167" i="10"/>
  <c r="H167" i="10"/>
  <c r="G167" i="10"/>
  <c r="L166" i="10"/>
  <c r="I166" i="10"/>
  <c r="H166" i="10"/>
  <c r="G166" i="10"/>
  <c r="L165" i="10"/>
  <c r="I165" i="10"/>
  <c r="H165" i="10"/>
  <c r="G165" i="10"/>
  <c r="L164" i="10"/>
  <c r="I164" i="10"/>
  <c r="H164" i="10"/>
  <c r="G164" i="10"/>
  <c r="L163" i="10"/>
  <c r="I163" i="10"/>
  <c r="H163" i="10"/>
  <c r="G163" i="10"/>
  <c r="L162" i="10"/>
  <c r="I162" i="10"/>
  <c r="H162" i="10"/>
  <c r="G162" i="10"/>
  <c r="L161" i="10"/>
  <c r="I161" i="10"/>
  <c r="H161" i="10"/>
  <c r="G161" i="10"/>
  <c r="L160" i="10"/>
  <c r="I160" i="10"/>
  <c r="H160" i="10"/>
  <c r="G160" i="10"/>
  <c r="L159" i="10"/>
  <c r="I159" i="10"/>
  <c r="H159" i="10"/>
  <c r="G159" i="10"/>
  <c r="L158" i="10"/>
  <c r="I158" i="10"/>
  <c r="H158" i="10"/>
  <c r="G158" i="10"/>
  <c r="L157" i="10"/>
  <c r="I157" i="10"/>
  <c r="H157" i="10"/>
  <c r="G157" i="10"/>
  <c r="L156" i="10"/>
  <c r="I156" i="10"/>
  <c r="H156" i="10"/>
  <c r="G156" i="10"/>
  <c r="L155" i="10"/>
  <c r="I155" i="10"/>
  <c r="H155" i="10"/>
  <c r="G155" i="10"/>
  <c r="L154" i="10"/>
  <c r="I154" i="10"/>
  <c r="H154" i="10"/>
  <c r="G154" i="10"/>
  <c r="L153" i="10"/>
  <c r="I153" i="10"/>
  <c r="H153" i="10"/>
  <c r="G153" i="10"/>
  <c r="L152" i="10"/>
  <c r="I152" i="10"/>
  <c r="H152" i="10"/>
  <c r="G152" i="10"/>
  <c r="L151" i="10"/>
  <c r="I151" i="10"/>
  <c r="H151" i="10"/>
  <c r="G151" i="10"/>
  <c r="L150" i="10"/>
  <c r="I150" i="10"/>
  <c r="H150" i="10"/>
  <c r="G150" i="10"/>
  <c r="L149" i="10"/>
  <c r="I149" i="10"/>
  <c r="H149" i="10"/>
  <c r="G149" i="10"/>
  <c r="L148" i="10"/>
  <c r="I148" i="10"/>
  <c r="H148" i="10"/>
  <c r="G148" i="10"/>
  <c r="L147" i="10"/>
  <c r="I147" i="10"/>
  <c r="H147" i="10"/>
  <c r="G147" i="10"/>
  <c r="L146" i="10"/>
  <c r="I146" i="10"/>
  <c r="H146" i="10"/>
  <c r="G146" i="10"/>
  <c r="L145" i="10"/>
  <c r="I145" i="10"/>
  <c r="H145" i="10"/>
  <c r="G145" i="10"/>
  <c r="L144" i="10"/>
  <c r="I144" i="10"/>
  <c r="H144" i="10"/>
  <c r="G144" i="10"/>
  <c r="L143" i="10"/>
  <c r="I143" i="10"/>
  <c r="H143" i="10"/>
  <c r="G143" i="10"/>
  <c r="L142" i="10"/>
  <c r="I142" i="10"/>
  <c r="H142" i="10"/>
  <c r="G142" i="10"/>
  <c r="L141" i="10"/>
  <c r="I141" i="10"/>
  <c r="H141" i="10"/>
  <c r="G141" i="10"/>
  <c r="L140" i="10"/>
  <c r="I140" i="10"/>
  <c r="H140" i="10"/>
  <c r="G140" i="10"/>
  <c r="L139" i="10"/>
  <c r="I139" i="10"/>
  <c r="H139" i="10"/>
  <c r="G139" i="10"/>
  <c r="L138" i="10"/>
  <c r="I138" i="10"/>
  <c r="H138" i="10"/>
  <c r="G138" i="10"/>
  <c r="L137" i="10"/>
  <c r="I137" i="10"/>
  <c r="H137" i="10"/>
  <c r="G137" i="10"/>
  <c r="L136" i="10"/>
  <c r="I136" i="10"/>
  <c r="H136" i="10"/>
  <c r="G136" i="10"/>
  <c r="L135" i="10"/>
  <c r="I135" i="10"/>
  <c r="H135" i="10"/>
  <c r="G135" i="10"/>
  <c r="L134" i="10"/>
  <c r="I134" i="10"/>
  <c r="H134" i="10"/>
  <c r="G134" i="10"/>
  <c r="L133" i="10"/>
  <c r="I133" i="10"/>
  <c r="H133" i="10"/>
  <c r="G133" i="10"/>
  <c r="L132" i="10"/>
  <c r="I132" i="10"/>
  <c r="H132" i="10"/>
  <c r="G132" i="10"/>
  <c r="L131" i="10"/>
  <c r="I131" i="10"/>
  <c r="H131" i="10"/>
  <c r="G131" i="10"/>
  <c r="L130" i="10"/>
  <c r="I130" i="10"/>
  <c r="H130" i="10"/>
  <c r="G130" i="10"/>
  <c r="L129" i="10"/>
  <c r="I129" i="10"/>
  <c r="H129" i="10"/>
  <c r="G129" i="10"/>
  <c r="L128" i="10"/>
  <c r="I128" i="10"/>
  <c r="H128" i="10"/>
  <c r="G128" i="10"/>
  <c r="L127" i="10"/>
  <c r="I127" i="10"/>
  <c r="H127" i="10"/>
  <c r="G127" i="10"/>
  <c r="L126" i="10"/>
  <c r="I126" i="10"/>
  <c r="H126" i="10"/>
  <c r="G126" i="10"/>
  <c r="L125" i="10"/>
  <c r="I125" i="10"/>
  <c r="H125" i="10"/>
  <c r="G125" i="10"/>
  <c r="L124" i="10"/>
  <c r="I124" i="10"/>
  <c r="H124" i="10"/>
  <c r="G124" i="10"/>
  <c r="L123" i="10"/>
  <c r="I123" i="10"/>
  <c r="H123" i="10"/>
  <c r="G123" i="10"/>
  <c r="L122" i="10"/>
  <c r="I122" i="10"/>
  <c r="H122" i="10"/>
  <c r="G122" i="10"/>
  <c r="L121" i="10"/>
  <c r="I121" i="10"/>
  <c r="H121" i="10"/>
  <c r="G121" i="10"/>
  <c r="L120" i="10"/>
  <c r="I120" i="10"/>
  <c r="H120" i="10"/>
  <c r="G120" i="10"/>
  <c r="L119" i="10"/>
  <c r="I119" i="10"/>
  <c r="H119" i="10"/>
  <c r="G119" i="10"/>
  <c r="L118" i="10"/>
  <c r="I118" i="10"/>
  <c r="H118" i="10"/>
  <c r="G118" i="10"/>
  <c r="L117" i="10"/>
  <c r="I117" i="10"/>
  <c r="H117" i="10"/>
  <c r="G117" i="10"/>
  <c r="L116" i="10"/>
  <c r="I116" i="10"/>
  <c r="H116" i="10"/>
  <c r="G116" i="10"/>
  <c r="L115" i="10"/>
  <c r="I115" i="10"/>
  <c r="H115" i="10"/>
  <c r="G115" i="10"/>
  <c r="L114" i="10"/>
  <c r="I114" i="10"/>
  <c r="H114" i="10"/>
  <c r="G114" i="10"/>
  <c r="L113" i="10"/>
  <c r="I113" i="10"/>
  <c r="H113" i="10"/>
  <c r="G113" i="10"/>
  <c r="L112" i="10"/>
  <c r="I112" i="10"/>
  <c r="H112" i="10"/>
  <c r="G112" i="10"/>
  <c r="L111" i="10"/>
  <c r="I111" i="10"/>
  <c r="H111" i="10"/>
  <c r="G111" i="10"/>
  <c r="L110" i="10"/>
  <c r="I110" i="10"/>
  <c r="H110" i="10"/>
  <c r="G110" i="10"/>
  <c r="L109" i="10"/>
  <c r="I109" i="10"/>
  <c r="H109" i="10"/>
  <c r="G109" i="10"/>
  <c r="L108" i="10"/>
  <c r="I108" i="10"/>
  <c r="H108" i="10"/>
  <c r="G108" i="10"/>
  <c r="L107" i="10"/>
  <c r="I107" i="10"/>
  <c r="H107" i="10"/>
  <c r="G107" i="10"/>
  <c r="L106" i="10"/>
  <c r="I106" i="10"/>
  <c r="H106" i="10"/>
  <c r="G106" i="10"/>
  <c r="L105" i="10"/>
  <c r="I105" i="10"/>
  <c r="H105" i="10"/>
  <c r="G105" i="10"/>
  <c r="L104" i="10"/>
  <c r="I104" i="10"/>
  <c r="H104" i="10"/>
  <c r="G104" i="10"/>
  <c r="L103" i="10"/>
  <c r="I103" i="10"/>
  <c r="H103" i="10"/>
  <c r="G103" i="10"/>
  <c r="L102" i="10"/>
  <c r="I102" i="10"/>
  <c r="H102" i="10"/>
  <c r="G102" i="10"/>
  <c r="L101" i="10"/>
  <c r="I101" i="10"/>
  <c r="H101" i="10"/>
  <c r="G101" i="10"/>
  <c r="L100" i="10"/>
  <c r="I100" i="10"/>
  <c r="H100" i="10"/>
  <c r="G100" i="10"/>
  <c r="L99" i="10"/>
  <c r="I99" i="10"/>
  <c r="H99" i="10"/>
  <c r="G99" i="10"/>
  <c r="L98" i="10"/>
  <c r="I98" i="10"/>
  <c r="H98" i="10"/>
  <c r="G98" i="10"/>
  <c r="L97" i="10"/>
  <c r="I97" i="10"/>
  <c r="H97" i="10"/>
  <c r="G97" i="10"/>
  <c r="L96" i="10"/>
  <c r="I96" i="10"/>
  <c r="H96" i="10"/>
  <c r="G96" i="10"/>
  <c r="L95" i="10"/>
  <c r="I95" i="10"/>
  <c r="H95" i="10"/>
  <c r="G95" i="10"/>
  <c r="L94" i="10"/>
  <c r="I94" i="10"/>
  <c r="H94" i="10"/>
  <c r="G94" i="10"/>
  <c r="L93" i="10"/>
  <c r="I93" i="10"/>
  <c r="H93" i="10"/>
  <c r="G93" i="10"/>
  <c r="L92" i="10"/>
  <c r="I92" i="10"/>
  <c r="H92" i="10"/>
  <c r="G92" i="10"/>
  <c r="L91" i="10"/>
  <c r="I91" i="10"/>
  <c r="H91" i="10"/>
  <c r="G91" i="10"/>
  <c r="L90" i="10"/>
  <c r="I90" i="10"/>
  <c r="H90" i="10"/>
  <c r="G90" i="10"/>
  <c r="L89" i="10"/>
  <c r="I89" i="10"/>
  <c r="H89" i="10"/>
  <c r="G89" i="10"/>
  <c r="L88" i="10"/>
  <c r="I88" i="10"/>
  <c r="H88" i="10"/>
  <c r="G88" i="10"/>
  <c r="L87" i="10"/>
  <c r="I87" i="10"/>
  <c r="H87" i="10"/>
  <c r="G87" i="10"/>
  <c r="L86" i="10"/>
  <c r="I86" i="10"/>
  <c r="H86" i="10"/>
  <c r="G86" i="10"/>
  <c r="L85" i="10"/>
  <c r="I85" i="10"/>
  <c r="H85" i="10"/>
  <c r="G85" i="10"/>
  <c r="L84" i="10"/>
  <c r="I84" i="10"/>
  <c r="H84" i="10"/>
  <c r="G84" i="10"/>
  <c r="L83" i="10"/>
  <c r="I83" i="10"/>
  <c r="H83" i="10"/>
  <c r="G83" i="10"/>
  <c r="L82" i="10"/>
  <c r="I82" i="10"/>
  <c r="H82" i="10"/>
  <c r="G82" i="10"/>
  <c r="L81" i="10"/>
  <c r="I81" i="10"/>
  <c r="H81" i="10"/>
  <c r="G81" i="10"/>
  <c r="L80" i="10"/>
  <c r="I80" i="10"/>
  <c r="H80" i="10"/>
  <c r="G80" i="10"/>
  <c r="L79" i="10"/>
  <c r="I79" i="10"/>
  <c r="H79" i="10"/>
  <c r="G79" i="10"/>
  <c r="L78" i="10"/>
  <c r="I78" i="10"/>
  <c r="H78" i="10"/>
  <c r="G78" i="10"/>
  <c r="L77" i="10"/>
  <c r="I77" i="10"/>
  <c r="H77" i="10"/>
  <c r="G77" i="10"/>
  <c r="L76" i="10"/>
  <c r="I76" i="10"/>
  <c r="H76" i="10"/>
  <c r="G76" i="10"/>
  <c r="L75" i="10"/>
  <c r="I75" i="10"/>
  <c r="H75" i="10"/>
  <c r="G75" i="10"/>
  <c r="L74" i="10"/>
  <c r="I74" i="10"/>
  <c r="H74" i="10"/>
  <c r="G74" i="10"/>
  <c r="L73" i="10"/>
  <c r="I73" i="10"/>
  <c r="H73" i="10"/>
  <c r="G73" i="10"/>
  <c r="L72" i="10"/>
  <c r="I72" i="10"/>
  <c r="H72" i="10"/>
  <c r="G72" i="10"/>
  <c r="L71" i="10"/>
  <c r="I71" i="10"/>
  <c r="H71" i="10"/>
  <c r="G71" i="10"/>
  <c r="L70" i="10"/>
  <c r="I70" i="10"/>
  <c r="H70" i="10"/>
  <c r="G70" i="10"/>
  <c r="L69" i="10"/>
  <c r="I69" i="10"/>
  <c r="H69" i="10"/>
  <c r="G69" i="10"/>
  <c r="L68" i="10"/>
  <c r="I68" i="10"/>
  <c r="H68" i="10"/>
  <c r="G68" i="10"/>
  <c r="L67" i="10"/>
  <c r="I67" i="10"/>
  <c r="H67" i="10"/>
  <c r="G67" i="10"/>
  <c r="L66" i="10"/>
  <c r="I66" i="10"/>
  <c r="H66" i="10"/>
  <c r="G66" i="10"/>
  <c r="L65" i="10"/>
  <c r="I65" i="10"/>
  <c r="H65" i="10"/>
  <c r="G65" i="10"/>
  <c r="L64" i="10"/>
  <c r="I64" i="10"/>
  <c r="H64" i="10"/>
  <c r="G64" i="10"/>
  <c r="L63" i="10"/>
  <c r="I63" i="10"/>
  <c r="H63" i="10"/>
  <c r="G63" i="10"/>
  <c r="L62" i="10"/>
  <c r="I62" i="10"/>
  <c r="H62" i="10"/>
  <c r="G62" i="10"/>
  <c r="L61" i="10"/>
  <c r="I61" i="10"/>
  <c r="H61" i="10"/>
  <c r="G61" i="10"/>
  <c r="L60" i="10"/>
  <c r="I60" i="10"/>
  <c r="H60" i="10"/>
  <c r="G60" i="10"/>
  <c r="L59" i="10"/>
  <c r="I59" i="10"/>
  <c r="H59" i="10"/>
  <c r="G59" i="10"/>
  <c r="L58" i="10"/>
  <c r="I58" i="10"/>
  <c r="H58" i="10"/>
  <c r="G58" i="10"/>
  <c r="L57" i="10"/>
  <c r="I57" i="10"/>
  <c r="H57" i="10"/>
  <c r="G57" i="10"/>
  <c r="L56" i="10"/>
  <c r="I56" i="10"/>
  <c r="H56" i="10"/>
  <c r="G56" i="10"/>
  <c r="L55" i="10"/>
  <c r="I55" i="10"/>
  <c r="H55" i="10"/>
  <c r="G55" i="10"/>
  <c r="L54" i="10"/>
  <c r="I54" i="10"/>
  <c r="H54" i="10"/>
  <c r="G54" i="10"/>
  <c r="L53" i="10"/>
  <c r="I53" i="10"/>
  <c r="H53" i="10"/>
  <c r="G53" i="10"/>
  <c r="L52" i="10"/>
  <c r="I52" i="10"/>
  <c r="H52" i="10"/>
  <c r="G52" i="10"/>
  <c r="L51" i="10"/>
  <c r="I51" i="10"/>
  <c r="H51" i="10"/>
  <c r="G51" i="10"/>
  <c r="L50" i="10"/>
  <c r="I50" i="10"/>
  <c r="H50" i="10"/>
  <c r="G50" i="10"/>
  <c r="L49" i="10"/>
  <c r="I49" i="10"/>
  <c r="H49" i="10"/>
  <c r="G49" i="10"/>
  <c r="L48" i="10"/>
  <c r="I48" i="10"/>
  <c r="H48" i="10"/>
  <c r="G48" i="10"/>
  <c r="L47" i="10"/>
  <c r="I47" i="10"/>
  <c r="H47" i="10"/>
  <c r="G47" i="10"/>
  <c r="L46" i="10"/>
  <c r="I46" i="10"/>
  <c r="H46" i="10"/>
  <c r="G46" i="10"/>
  <c r="L45" i="10"/>
  <c r="I45" i="10"/>
  <c r="H45" i="10"/>
  <c r="G45" i="10"/>
  <c r="L44" i="10"/>
  <c r="I44" i="10"/>
  <c r="H44" i="10"/>
  <c r="G44" i="10"/>
  <c r="L43" i="10"/>
  <c r="I43" i="10"/>
  <c r="H43" i="10"/>
  <c r="G43" i="10"/>
  <c r="L42" i="10"/>
  <c r="I42" i="10"/>
  <c r="H42" i="10"/>
  <c r="G42" i="10"/>
  <c r="L41" i="10"/>
  <c r="I41" i="10"/>
  <c r="H41" i="10"/>
  <c r="G41" i="10"/>
  <c r="L40" i="10"/>
  <c r="I40" i="10"/>
  <c r="H40" i="10"/>
  <c r="G40" i="10"/>
  <c r="L39" i="10"/>
  <c r="I39" i="10"/>
  <c r="H39" i="10"/>
  <c r="G39" i="10"/>
  <c r="L38" i="10"/>
  <c r="I38" i="10"/>
  <c r="H38" i="10"/>
  <c r="G38" i="10"/>
  <c r="L37" i="10"/>
  <c r="I37" i="10"/>
  <c r="H37" i="10"/>
  <c r="G37" i="10"/>
  <c r="L36" i="10"/>
  <c r="I36" i="10"/>
  <c r="H36" i="10"/>
  <c r="G36" i="10"/>
  <c r="L35" i="10"/>
  <c r="I35" i="10"/>
  <c r="H35" i="10"/>
  <c r="G35" i="10"/>
  <c r="L34" i="10"/>
  <c r="I34" i="10"/>
  <c r="H34" i="10"/>
  <c r="G34" i="10"/>
  <c r="L33" i="10"/>
  <c r="I33" i="10"/>
  <c r="H33" i="10"/>
  <c r="G33" i="10"/>
  <c r="L32" i="10"/>
  <c r="I32" i="10"/>
  <c r="H32" i="10"/>
  <c r="G32" i="10"/>
  <c r="L31" i="10"/>
  <c r="I31" i="10"/>
  <c r="H31" i="10"/>
  <c r="G31" i="10"/>
  <c r="L30" i="10"/>
  <c r="I30" i="10"/>
  <c r="H30" i="10"/>
  <c r="G30" i="10"/>
  <c r="L29" i="10"/>
  <c r="I29" i="10"/>
  <c r="H29" i="10"/>
  <c r="G29" i="10"/>
  <c r="L28" i="10"/>
  <c r="I28" i="10"/>
  <c r="H28" i="10"/>
  <c r="G28" i="10"/>
  <c r="L27" i="10"/>
  <c r="I27" i="10"/>
  <c r="H27" i="10"/>
  <c r="G27" i="10"/>
  <c r="L26" i="10"/>
  <c r="I26" i="10"/>
  <c r="H26" i="10"/>
  <c r="G26" i="10"/>
  <c r="L25" i="10"/>
  <c r="I25" i="10"/>
  <c r="H25" i="10"/>
  <c r="G25" i="10"/>
  <c r="L24" i="10"/>
  <c r="I24" i="10"/>
  <c r="H24" i="10"/>
  <c r="G24" i="10"/>
  <c r="L23" i="10"/>
  <c r="I23" i="10"/>
  <c r="H23" i="10"/>
  <c r="G23" i="10"/>
  <c r="L22" i="10"/>
  <c r="I22" i="10"/>
  <c r="H22" i="10"/>
  <c r="G22" i="10"/>
  <c r="L21" i="10"/>
  <c r="I21" i="10"/>
  <c r="H21" i="10"/>
  <c r="G21" i="10"/>
  <c r="L20" i="10"/>
  <c r="I20" i="10"/>
  <c r="H20" i="10"/>
  <c r="G20" i="10"/>
  <c r="L19" i="10"/>
  <c r="I19" i="10"/>
  <c r="H19" i="10"/>
  <c r="G19" i="10"/>
  <c r="L18" i="10"/>
  <c r="I18" i="10"/>
  <c r="H18" i="10"/>
  <c r="G18" i="10"/>
  <c r="L17" i="10"/>
  <c r="I17" i="10"/>
  <c r="H17" i="10"/>
  <c r="G17" i="10"/>
  <c r="L16" i="10"/>
  <c r="I16" i="10"/>
  <c r="H16" i="10"/>
  <c r="G16" i="10"/>
  <c r="L15" i="10"/>
  <c r="I15" i="10"/>
  <c r="H15" i="10"/>
  <c r="G15" i="10"/>
  <c r="L14" i="10"/>
  <c r="I14" i="10"/>
  <c r="H14" i="10"/>
  <c r="G14" i="10"/>
  <c r="L13" i="10"/>
  <c r="I13" i="10"/>
  <c r="H13" i="10"/>
  <c r="G13" i="10"/>
  <c r="L12" i="10"/>
  <c r="I12" i="10"/>
  <c r="H12" i="10"/>
  <c r="G12" i="10"/>
  <c r="L11" i="10"/>
  <c r="I11" i="10"/>
  <c r="H11" i="10"/>
  <c r="G11" i="10"/>
  <c r="L10" i="10"/>
  <c r="I10" i="10"/>
  <c r="H10" i="10"/>
  <c r="G10" i="10"/>
  <c r="L9" i="10"/>
  <c r="I9" i="10"/>
  <c r="H9" i="10"/>
  <c r="G9" i="10"/>
  <c r="L8" i="10"/>
  <c r="I8" i="10"/>
  <c r="H8" i="10"/>
  <c r="G8" i="10"/>
  <c r="L7" i="10"/>
  <c r="I7" i="10"/>
  <c r="H7" i="10"/>
  <c r="G7" i="10"/>
  <c r="L6" i="10"/>
  <c r="I6" i="10"/>
  <c r="H6" i="10"/>
  <c r="G6" i="10"/>
  <c r="L5" i="10"/>
  <c r="I5" i="10"/>
  <c r="H5" i="10"/>
  <c r="G5" i="10"/>
  <c r="L1095" i="9"/>
  <c r="I1095" i="9"/>
  <c r="G1095" i="9"/>
  <c r="L1094" i="9"/>
  <c r="I1094" i="9"/>
  <c r="G1094" i="9"/>
  <c r="L1093" i="9"/>
  <c r="I1093" i="9"/>
  <c r="G1093" i="9"/>
  <c r="L1092" i="9"/>
  <c r="I1092" i="9"/>
  <c r="G1092" i="9"/>
  <c r="L1091" i="9"/>
  <c r="I1091" i="9"/>
  <c r="G1091" i="9"/>
  <c r="L1090" i="9"/>
  <c r="I1090" i="9"/>
  <c r="G1090" i="9"/>
  <c r="L1089" i="9"/>
  <c r="I1089" i="9"/>
  <c r="G1089" i="9"/>
  <c r="L1088" i="9"/>
  <c r="I1088" i="9"/>
  <c r="G1088" i="9"/>
  <c r="L1087" i="9"/>
  <c r="I1087" i="9"/>
  <c r="G1087" i="9"/>
  <c r="L1086" i="9"/>
  <c r="I1086" i="9"/>
  <c r="H1086" i="9"/>
  <c r="G1086" i="9"/>
  <c r="L1085" i="9"/>
  <c r="I1085" i="9"/>
  <c r="H1085" i="9"/>
  <c r="G1085" i="9"/>
  <c r="L1084" i="9"/>
  <c r="I1084" i="9"/>
  <c r="H1084" i="9"/>
  <c r="G1084" i="9"/>
  <c r="L1083" i="9"/>
  <c r="I1083" i="9"/>
  <c r="H1083" i="9"/>
  <c r="G1083" i="9"/>
  <c r="L1082" i="9"/>
  <c r="I1082" i="9"/>
  <c r="H1082" i="9"/>
  <c r="G1082" i="9"/>
  <c r="L1081" i="9"/>
  <c r="I1081" i="9"/>
  <c r="H1081" i="9"/>
  <c r="G1081" i="9"/>
  <c r="L1080" i="9"/>
  <c r="I1080" i="9"/>
  <c r="H1080" i="9"/>
  <c r="G1080" i="9"/>
  <c r="L1079" i="9"/>
  <c r="I1079" i="9"/>
  <c r="H1079" i="9"/>
  <c r="G1079" i="9"/>
  <c r="L1078" i="9"/>
  <c r="I1078" i="9"/>
  <c r="H1078" i="9"/>
  <c r="G1078" i="9"/>
  <c r="L1077" i="9"/>
  <c r="I1077" i="9"/>
  <c r="H1077" i="9"/>
  <c r="G1077" i="9"/>
  <c r="L1076" i="9"/>
  <c r="I1076" i="9"/>
  <c r="H1076" i="9"/>
  <c r="G1076" i="9"/>
  <c r="L1075" i="9"/>
  <c r="I1075" i="9"/>
  <c r="H1075" i="9"/>
  <c r="G1075" i="9"/>
  <c r="L1074" i="9"/>
  <c r="I1074" i="9"/>
  <c r="H1074" i="9"/>
  <c r="G1074" i="9"/>
  <c r="L1073" i="9"/>
  <c r="I1073" i="9"/>
  <c r="H1073" i="9"/>
  <c r="G1073" i="9"/>
  <c r="L1072" i="9"/>
  <c r="I1072" i="9"/>
  <c r="H1072" i="9"/>
  <c r="G1072" i="9"/>
  <c r="L1071" i="9"/>
  <c r="I1071" i="9"/>
  <c r="H1071" i="9"/>
  <c r="G1071" i="9"/>
  <c r="L1070" i="9"/>
  <c r="I1070" i="9"/>
  <c r="H1070" i="9"/>
  <c r="G1070" i="9"/>
  <c r="L1069" i="9"/>
  <c r="I1069" i="9"/>
  <c r="H1069" i="9"/>
  <c r="G1069" i="9"/>
  <c r="L1068" i="9"/>
  <c r="I1068" i="9"/>
  <c r="H1068" i="9"/>
  <c r="G1068" i="9"/>
  <c r="L1067" i="9"/>
  <c r="I1067" i="9"/>
  <c r="H1067" i="9"/>
  <c r="G1067" i="9"/>
  <c r="L1066" i="9"/>
  <c r="I1066" i="9"/>
  <c r="H1066" i="9"/>
  <c r="G1066" i="9"/>
  <c r="L1065" i="9"/>
  <c r="I1065" i="9"/>
  <c r="H1065" i="9"/>
  <c r="G1065" i="9"/>
  <c r="L1064" i="9"/>
  <c r="I1064" i="9"/>
  <c r="H1064" i="9"/>
  <c r="G1064" i="9"/>
  <c r="L1063" i="9"/>
  <c r="I1063" i="9"/>
  <c r="H1063" i="9"/>
  <c r="G1063" i="9"/>
  <c r="L1062" i="9"/>
  <c r="I1062" i="9"/>
  <c r="H1062" i="9"/>
  <c r="G1062" i="9"/>
  <c r="L1061" i="9"/>
  <c r="I1061" i="9"/>
  <c r="H1061" i="9"/>
  <c r="G1061" i="9"/>
  <c r="L1060" i="9"/>
  <c r="I1060" i="9"/>
  <c r="H1060" i="9"/>
  <c r="G1060" i="9"/>
  <c r="L1059" i="9"/>
  <c r="I1059" i="9"/>
  <c r="H1059" i="9"/>
  <c r="G1059" i="9"/>
  <c r="L1058" i="9"/>
  <c r="I1058" i="9"/>
  <c r="H1058" i="9"/>
  <c r="G1058" i="9"/>
  <c r="L1057" i="9"/>
  <c r="I1057" i="9"/>
  <c r="H1057" i="9"/>
  <c r="G1057" i="9"/>
  <c r="L1056" i="9"/>
  <c r="I1056" i="9"/>
  <c r="H1056" i="9"/>
  <c r="G1056" i="9"/>
  <c r="L1055" i="9"/>
  <c r="I1055" i="9"/>
  <c r="H1055" i="9"/>
  <c r="G1055" i="9"/>
  <c r="L1054" i="9"/>
  <c r="I1054" i="9"/>
  <c r="H1054" i="9"/>
  <c r="G1054" i="9"/>
  <c r="L1053" i="9"/>
  <c r="I1053" i="9"/>
  <c r="H1053" i="9"/>
  <c r="G1053" i="9"/>
  <c r="L1052" i="9"/>
  <c r="I1052" i="9"/>
  <c r="H1052" i="9"/>
  <c r="G1052" i="9"/>
  <c r="L1051" i="9"/>
  <c r="I1051" i="9"/>
  <c r="H1051" i="9"/>
  <c r="G1051" i="9"/>
  <c r="L1050" i="9"/>
  <c r="I1050" i="9"/>
  <c r="H1050" i="9"/>
  <c r="G1050" i="9"/>
  <c r="L1049" i="9"/>
  <c r="I1049" i="9"/>
  <c r="H1049" i="9"/>
  <c r="G1049" i="9"/>
  <c r="L1048" i="9"/>
  <c r="I1048" i="9"/>
  <c r="H1048" i="9"/>
  <c r="G1048" i="9"/>
  <c r="L1047" i="9"/>
  <c r="I1047" i="9"/>
  <c r="H1047" i="9"/>
  <c r="G1047" i="9"/>
  <c r="L1046" i="9"/>
  <c r="I1046" i="9"/>
  <c r="H1046" i="9"/>
  <c r="G1046" i="9"/>
  <c r="L1045" i="9"/>
  <c r="I1045" i="9"/>
  <c r="H1045" i="9"/>
  <c r="G1045" i="9"/>
  <c r="L1044" i="9"/>
  <c r="I1044" i="9"/>
  <c r="H1044" i="9"/>
  <c r="G1044" i="9"/>
  <c r="L1043" i="9"/>
  <c r="I1043" i="9"/>
  <c r="H1043" i="9"/>
  <c r="G1043" i="9"/>
  <c r="L1042" i="9"/>
  <c r="I1042" i="9"/>
  <c r="H1042" i="9"/>
  <c r="G1042" i="9"/>
  <c r="L1041" i="9"/>
  <c r="I1041" i="9"/>
  <c r="H1041" i="9"/>
  <c r="G1041" i="9"/>
  <c r="L1040" i="9"/>
  <c r="I1040" i="9"/>
  <c r="H1040" i="9"/>
  <c r="G1040" i="9"/>
  <c r="L1039" i="9"/>
  <c r="I1039" i="9"/>
  <c r="H1039" i="9"/>
  <c r="G1039" i="9"/>
  <c r="L1038" i="9"/>
  <c r="I1038" i="9"/>
  <c r="H1038" i="9"/>
  <c r="G1038" i="9"/>
  <c r="L1037" i="9"/>
  <c r="I1037" i="9"/>
  <c r="H1037" i="9"/>
  <c r="G1037" i="9"/>
  <c r="L1036" i="9"/>
  <c r="I1036" i="9"/>
  <c r="H1036" i="9"/>
  <c r="G1036" i="9"/>
  <c r="L1035" i="9"/>
  <c r="I1035" i="9"/>
  <c r="H1035" i="9"/>
  <c r="G1035" i="9"/>
  <c r="L1034" i="9"/>
  <c r="I1034" i="9"/>
  <c r="H1034" i="9"/>
  <c r="G1034" i="9"/>
  <c r="L1033" i="9"/>
  <c r="I1033" i="9"/>
  <c r="H1033" i="9"/>
  <c r="G1033" i="9"/>
  <c r="L1032" i="9"/>
  <c r="I1032" i="9"/>
  <c r="H1032" i="9"/>
  <c r="G1032" i="9"/>
  <c r="L1031" i="9"/>
  <c r="I1031" i="9"/>
  <c r="H1031" i="9"/>
  <c r="G1031" i="9"/>
  <c r="L1030" i="9"/>
  <c r="I1030" i="9"/>
  <c r="H1030" i="9"/>
  <c r="G1030" i="9"/>
  <c r="L1029" i="9"/>
  <c r="I1029" i="9"/>
  <c r="H1029" i="9"/>
  <c r="G1029" i="9"/>
  <c r="L1028" i="9"/>
  <c r="I1028" i="9"/>
  <c r="H1028" i="9"/>
  <c r="G1028" i="9"/>
  <c r="L1027" i="9"/>
  <c r="I1027" i="9"/>
  <c r="H1027" i="9"/>
  <c r="G1027" i="9"/>
  <c r="L1026" i="9"/>
  <c r="I1026" i="9"/>
  <c r="H1026" i="9"/>
  <c r="G1026" i="9"/>
  <c r="L1025" i="9"/>
  <c r="I1025" i="9"/>
  <c r="H1025" i="9"/>
  <c r="G1025" i="9"/>
  <c r="L1024" i="9"/>
  <c r="I1024" i="9"/>
  <c r="H1024" i="9"/>
  <c r="G1024" i="9"/>
  <c r="L1023" i="9"/>
  <c r="I1023" i="9"/>
  <c r="H1023" i="9"/>
  <c r="G1023" i="9"/>
  <c r="L1022" i="9"/>
  <c r="I1022" i="9"/>
  <c r="H1022" i="9"/>
  <c r="G1022" i="9"/>
  <c r="L1021" i="9"/>
  <c r="I1021" i="9"/>
  <c r="H1021" i="9"/>
  <c r="G1021" i="9"/>
  <c r="L1020" i="9"/>
  <c r="I1020" i="9"/>
  <c r="H1020" i="9"/>
  <c r="G1020" i="9"/>
  <c r="L1019" i="9"/>
  <c r="I1019" i="9"/>
  <c r="H1019" i="9"/>
  <c r="G1019" i="9"/>
  <c r="L1018" i="9"/>
  <c r="I1018" i="9"/>
  <c r="H1018" i="9"/>
  <c r="G1018" i="9"/>
  <c r="L1017" i="9"/>
  <c r="I1017" i="9"/>
  <c r="H1017" i="9"/>
  <c r="G1017" i="9"/>
  <c r="L1016" i="9"/>
  <c r="I1016" i="9"/>
  <c r="H1016" i="9"/>
  <c r="G1016" i="9"/>
  <c r="L1015" i="9"/>
  <c r="I1015" i="9"/>
  <c r="H1015" i="9"/>
  <c r="G1015" i="9"/>
  <c r="L1014" i="9"/>
  <c r="I1014" i="9"/>
  <c r="H1014" i="9"/>
  <c r="G1014" i="9"/>
  <c r="L1013" i="9"/>
  <c r="I1013" i="9"/>
  <c r="H1013" i="9"/>
  <c r="G1013" i="9"/>
  <c r="L1012" i="9"/>
  <c r="I1012" i="9"/>
  <c r="H1012" i="9"/>
  <c r="G1012" i="9"/>
  <c r="L1011" i="9"/>
  <c r="I1011" i="9"/>
  <c r="H1011" i="9"/>
  <c r="G1011" i="9"/>
  <c r="L1010" i="9"/>
  <c r="I1010" i="9"/>
  <c r="H1010" i="9"/>
  <c r="G1010" i="9"/>
  <c r="L1009" i="9"/>
  <c r="I1009" i="9"/>
  <c r="H1009" i="9"/>
  <c r="G1009" i="9"/>
  <c r="L1008" i="9"/>
  <c r="I1008" i="9"/>
  <c r="H1008" i="9"/>
  <c r="G1008" i="9"/>
  <c r="L1007" i="9"/>
  <c r="I1007" i="9"/>
  <c r="H1007" i="9"/>
  <c r="G1007" i="9"/>
  <c r="L1006" i="9"/>
  <c r="I1006" i="9"/>
  <c r="H1006" i="9"/>
  <c r="G1006" i="9"/>
  <c r="L1005" i="9"/>
  <c r="I1005" i="9"/>
  <c r="H1005" i="9"/>
  <c r="G1005" i="9"/>
  <c r="L1004" i="9"/>
  <c r="I1004" i="9"/>
  <c r="H1004" i="9"/>
  <c r="G1004" i="9"/>
  <c r="L1003" i="9"/>
  <c r="I1003" i="9"/>
  <c r="H1003" i="9"/>
  <c r="G1003" i="9"/>
  <c r="L1002" i="9"/>
  <c r="I1002" i="9"/>
  <c r="H1002" i="9"/>
  <c r="G1002" i="9"/>
  <c r="L1001" i="9"/>
  <c r="I1001" i="9"/>
  <c r="H1001" i="9"/>
  <c r="G1001" i="9"/>
  <c r="L1000" i="9"/>
  <c r="I1000" i="9"/>
  <c r="H1000" i="9"/>
  <c r="G1000" i="9"/>
  <c r="L999" i="9"/>
  <c r="I999" i="9"/>
  <c r="H999" i="9"/>
  <c r="G999" i="9"/>
  <c r="L998" i="9"/>
  <c r="I998" i="9"/>
  <c r="H998" i="9"/>
  <c r="G998" i="9"/>
  <c r="L997" i="9"/>
  <c r="I997" i="9"/>
  <c r="H997" i="9"/>
  <c r="G997" i="9"/>
  <c r="L996" i="9"/>
  <c r="I996" i="9"/>
  <c r="H996" i="9"/>
  <c r="G996" i="9"/>
  <c r="L995" i="9"/>
  <c r="I995" i="9"/>
  <c r="H995" i="9"/>
  <c r="G995" i="9"/>
  <c r="L994" i="9"/>
  <c r="I994" i="9"/>
  <c r="H994" i="9"/>
  <c r="G994" i="9"/>
  <c r="L993" i="9"/>
  <c r="I993" i="9"/>
  <c r="H993" i="9"/>
  <c r="G993" i="9"/>
  <c r="L992" i="9"/>
  <c r="I992" i="9"/>
  <c r="H992" i="9"/>
  <c r="G992" i="9"/>
  <c r="L991" i="9"/>
  <c r="I991" i="9"/>
  <c r="H991" i="9"/>
  <c r="G991" i="9"/>
  <c r="L990" i="9"/>
  <c r="I990" i="9"/>
  <c r="H990" i="9"/>
  <c r="G990" i="9"/>
  <c r="L989" i="9"/>
  <c r="I989" i="9"/>
  <c r="H989" i="9"/>
  <c r="G989" i="9"/>
  <c r="L988" i="9"/>
  <c r="I988" i="9"/>
  <c r="H988" i="9"/>
  <c r="G988" i="9"/>
  <c r="L987" i="9"/>
  <c r="I987" i="9"/>
  <c r="H987" i="9"/>
  <c r="G987" i="9"/>
  <c r="L986" i="9"/>
  <c r="I986" i="9"/>
  <c r="H986" i="9"/>
  <c r="G986" i="9"/>
  <c r="L985" i="9"/>
  <c r="I985" i="9"/>
  <c r="H985" i="9"/>
  <c r="G985" i="9"/>
  <c r="L984" i="9"/>
  <c r="I984" i="9"/>
  <c r="H984" i="9"/>
  <c r="G984" i="9"/>
  <c r="L983" i="9"/>
  <c r="I983" i="9"/>
  <c r="H983" i="9"/>
  <c r="G983" i="9"/>
  <c r="L982" i="9"/>
  <c r="I982" i="9"/>
  <c r="H982" i="9"/>
  <c r="G982" i="9"/>
  <c r="L981" i="9"/>
  <c r="I981" i="9"/>
  <c r="H981" i="9"/>
  <c r="G981" i="9"/>
  <c r="L980" i="9"/>
  <c r="I980" i="9"/>
  <c r="H980" i="9"/>
  <c r="G980" i="9"/>
  <c r="L979" i="9"/>
  <c r="I979" i="9"/>
  <c r="H979" i="9"/>
  <c r="G979" i="9"/>
  <c r="L978" i="9"/>
  <c r="I978" i="9"/>
  <c r="H978" i="9"/>
  <c r="G978" i="9"/>
  <c r="L977" i="9"/>
  <c r="I977" i="9"/>
  <c r="H977" i="9"/>
  <c r="G977" i="9"/>
  <c r="L976" i="9"/>
  <c r="I976" i="9"/>
  <c r="H976" i="9"/>
  <c r="G976" i="9"/>
  <c r="L975" i="9"/>
  <c r="I975" i="9"/>
  <c r="H975" i="9"/>
  <c r="G975" i="9"/>
  <c r="L974" i="9"/>
  <c r="I974" i="9"/>
  <c r="H974" i="9"/>
  <c r="G974" i="9"/>
  <c r="L973" i="9"/>
  <c r="I973" i="9"/>
  <c r="H973" i="9"/>
  <c r="G973" i="9"/>
  <c r="L972" i="9"/>
  <c r="I972" i="9"/>
  <c r="H972" i="9"/>
  <c r="G972" i="9"/>
  <c r="L971" i="9"/>
  <c r="I971" i="9"/>
  <c r="H971" i="9"/>
  <c r="G971" i="9"/>
  <c r="L970" i="9"/>
  <c r="I970" i="9"/>
  <c r="H970" i="9"/>
  <c r="G970" i="9"/>
  <c r="L969" i="9"/>
  <c r="I969" i="9"/>
  <c r="H969" i="9"/>
  <c r="G969" i="9"/>
  <c r="L968" i="9"/>
  <c r="I968" i="9"/>
  <c r="H968" i="9"/>
  <c r="G968" i="9"/>
  <c r="L967" i="9"/>
  <c r="I967" i="9"/>
  <c r="H967" i="9"/>
  <c r="G967" i="9"/>
  <c r="L966" i="9"/>
  <c r="I966" i="9"/>
  <c r="H966" i="9"/>
  <c r="G966" i="9"/>
  <c r="L965" i="9"/>
  <c r="I965" i="9"/>
  <c r="H965" i="9"/>
  <c r="G965" i="9"/>
  <c r="L964" i="9"/>
  <c r="I964" i="9"/>
  <c r="H964" i="9"/>
  <c r="G964" i="9"/>
  <c r="L963" i="9"/>
  <c r="I963" i="9"/>
  <c r="H963" i="9"/>
  <c r="G963" i="9"/>
  <c r="L962" i="9"/>
  <c r="I962" i="9"/>
  <c r="H962" i="9"/>
  <c r="G962" i="9"/>
  <c r="L961" i="9"/>
  <c r="I961" i="9"/>
  <c r="H961" i="9"/>
  <c r="G961" i="9"/>
  <c r="L960" i="9"/>
  <c r="I960" i="9"/>
  <c r="H960" i="9"/>
  <c r="G960" i="9"/>
  <c r="L959" i="9"/>
  <c r="I959" i="9"/>
  <c r="H959" i="9"/>
  <c r="G959" i="9"/>
  <c r="L958" i="9"/>
  <c r="I958" i="9"/>
  <c r="H958" i="9"/>
  <c r="G958" i="9"/>
  <c r="L957" i="9"/>
  <c r="I957" i="9"/>
  <c r="H957" i="9"/>
  <c r="G957" i="9"/>
  <c r="L956" i="9"/>
  <c r="I956" i="9"/>
  <c r="H956" i="9"/>
  <c r="G956" i="9"/>
  <c r="L955" i="9"/>
  <c r="I955" i="9"/>
  <c r="H955" i="9"/>
  <c r="G955" i="9"/>
  <c r="L954" i="9"/>
  <c r="I954" i="9"/>
  <c r="H954" i="9"/>
  <c r="G954" i="9"/>
  <c r="L953" i="9"/>
  <c r="I953" i="9"/>
  <c r="H953" i="9"/>
  <c r="G953" i="9"/>
  <c r="L952" i="9"/>
  <c r="I952" i="9"/>
  <c r="H952" i="9"/>
  <c r="G952" i="9"/>
  <c r="L951" i="9"/>
  <c r="I951" i="9"/>
  <c r="H951" i="9"/>
  <c r="G951" i="9"/>
  <c r="L950" i="9"/>
  <c r="I950" i="9"/>
  <c r="H950" i="9"/>
  <c r="G950" i="9"/>
  <c r="L949" i="9"/>
  <c r="I949" i="9"/>
  <c r="H949" i="9"/>
  <c r="G949" i="9"/>
  <c r="L948" i="9"/>
  <c r="I948" i="9"/>
  <c r="H948" i="9"/>
  <c r="G948" i="9"/>
  <c r="L947" i="9"/>
  <c r="I947" i="9"/>
  <c r="H947" i="9"/>
  <c r="G947" i="9"/>
  <c r="L946" i="9"/>
  <c r="I946" i="9"/>
  <c r="H946" i="9"/>
  <c r="G946" i="9"/>
  <c r="L945" i="9"/>
  <c r="I945" i="9"/>
  <c r="H945" i="9"/>
  <c r="G945" i="9"/>
  <c r="L944" i="9"/>
  <c r="I944" i="9"/>
  <c r="H944" i="9"/>
  <c r="G944" i="9"/>
  <c r="L943" i="9"/>
  <c r="I943" i="9"/>
  <c r="H943" i="9"/>
  <c r="G943" i="9"/>
  <c r="L942" i="9"/>
  <c r="I942" i="9"/>
  <c r="H942" i="9"/>
  <c r="G942" i="9"/>
  <c r="L941" i="9"/>
  <c r="I941" i="9"/>
  <c r="H941" i="9"/>
  <c r="G941" i="9"/>
  <c r="L940" i="9"/>
  <c r="I940" i="9"/>
  <c r="H940" i="9"/>
  <c r="G940" i="9"/>
  <c r="L939" i="9"/>
  <c r="I939" i="9"/>
  <c r="H939" i="9"/>
  <c r="G939" i="9"/>
  <c r="L938" i="9"/>
  <c r="I938" i="9"/>
  <c r="H938" i="9"/>
  <c r="G938" i="9"/>
  <c r="L937" i="9"/>
  <c r="I937" i="9"/>
  <c r="H937" i="9"/>
  <c r="G937" i="9"/>
  <c r="L936" i="9"/>
  <c r="I936" i="9"/>
  <c r="H936" i="9"/>
  <c r="G936" i="9"/>
  <c r="L935" i="9"/>
  <c r="I935" i="9"/>
  <c r="H935" i="9"/>
  <c r="G935" i="9"/>
  <c r="L934" i="9"/>
  <c r="I934" i="9"/>
  <c r="H934" i="9"/>
  <c r="G934" i="9"/>
  <c r="L933" i="9"/>
  <c r="I933" i="9"/>
  <c r="H933" i="9"/>
  <c r="G933" i="9"/>
  <c r="L932" i="9"/>
  <c r="I932" i="9"/>
  <c r="H932" i="9"/>
  <c r="G932" i="9"/>
  <c r="L931" i="9"/>
  <c r="I931" i="9"/>
  <c r="H931" i="9"/>
  <c r="G931" i="9"/>
  <c r="L930" i="9"/>
  <c r="I930" i="9"/>
  <c r="H930" i="9"/>
  <c r="G930" i="9"/>
  <c r="L929" i="9"/>
  <c r="I929" i="9"/>
  <c r="H929" i="9"/>
  <c r="G929" i="9"/>
  <c r="L928" i="9"/>
  <c r="I928" i="9"/>
  <c r="H928" i="9"/>
  <c r="G928" i="9"/>
  <c r="L927" i="9"/>
  <c r="I927" i="9"/>
  <c r="H927" i="9"/>
  <c r="G927" i="9"/>
  <c r="L926" i="9"/>
  <c r="I926" i="9"/>
  <c r="H926" i="9"/>
  <c r="G926" i="9"/>
  <c r="L925" i="9"/>
  <c r="I925" i="9"/>
  <c r="H925" i="9"/>
  <c r="G925" i="9"/>
  <c r="L924" i="9"/>
  <c r="I924" i="9"/>
  <c r="H924" i="9"/>
  <c r="G924" i="9"/>
  <c r="L923" i="9"/>
  <c r="I923" i="9"/>
  <c r="H923" i="9"/>
  <c r="G923" i="9"/>
  <c r="L922" i="9"/>
  <c r="I922" i="9"/>
  <c r="H922" i="9"/>
  <c r="G922" i="9"/>
  <c r="L921" i="9"/>
  <c r="I921" i="9"/>
  <c r="H921" i="9"/>
  <c r="G921" i="9"/>
  <c r="L920" i="9"/>
  <c r="I920" i="9"/>
  <c r="H920" i="9"/>
  <c r="G920" i="9"/>
  <c r="L919" i="9"/>
  <c r="I919" i="9"/>
  <c r="H919" i="9"/>
  <c r="G919" i="9"/>
  <c r="L918" i="9"/>
  <c r="I918" i="9"/>
  <c r="H918" i="9"/>
  <c r="G918" i="9"/>
  <c r="L917" i="9"/>
  <c r="I917" i="9"/>
  <c r="H917" i="9"/>
  <c r="G917" i="9"/>
  <c r="L916" i="9"/>
  <c r="I916" i="9"/>
  <c r="H916" i="9"/>
  <c r="G916" i="9"/>
  <c r="L915" i="9"/>
  <c r="I915" i="9"/>
  <c r="H915" i="9"/>
  <c r="G915" i="9"/>
  <c r="L914" i="9"/>
  <c r="I914" i="9"/>
  <c r="H914" i="9"/>
  <c r="G914" i="9"/>
  <c r="L913" i="9"/>
  <c r="I913" i="9"/>
  <c r="H913" i="9"/>
  <c r="G913" i="9"/>
  <c r="L912" i="9"/>
  <c r="I912" i="9"/>
  <c r="H912" i="9"/>
  <c r="G912" i="9"/>
  <c r="L911" i="9"/>
  <c r="I911" i="9"/>
  <c r="H911" i="9"/>
  <c r="G911" i="9"/>
  <c r="L910" i="9"/>
  <c r="I910" i="9"/>
  <c r="H910" i="9"/>
  <c r="G910" i="9"/>
  <c r="L909" i="9"/>
  <c r="I909" i="9"/>
  <c r="H909" i="9"/>
  <c r="G909" i="9"/>
  <c r="L908" i="9"/>
  <c r="I908" i="9"/>
  <c r="H908" i="9"/>
  <c r="G908" i="9"/>
  <c r="L907" i="9"/>
  <c r="I907" i="9"/>
  <c r="H907" i="9"/>
  <c r="G907" i="9"/>
  <c r="L906" i="9"/>
  <c r="I906" i="9"/>
  <c r="H906" i="9"/>
  <c r="G906" i="9"/>
  <c r="L905" i="9"/>
  <c r="I905" i="9"/>
  <c r="H905" i="9"/>
  <c r="G905" i="9"/>
  <c r="L904" i="9"/>
  <c r="I904" i="9"/>
  <c r="H904" i="9"/>
  <c r="G904" i="9"/>
  <c r="L903" i="9"/>
  <c r="I903" i="9"/>
  <c r="H903" i="9"/>
  <c r="G903" i="9"/>
  <c r="L902" i="9"/>
  <c r="I902" i="9"/>
  <c r="H902" i="9"/>
  <c r="G902" i="9"/>
  <c r="L901" i="9"/>
  <c r="I901" i="9"/>
  <c r="H901" i="9"/>
  <c r="G901" i="9"/>
  <c r="L900" i="9"/>
  <c r="I900" i="9"/>
  <c r="H900" i="9"/>
  <c r="G900" i="9"/>
  <c r="L899" i="9"/>
  <c r="I899" i="9"/>
  <c r="H899" i="9"/>
  <c r="G899" i="9"/>
  <c r="L898" i="9"/>
  <c r="I898" i="9"/>
  <c r="H898" i="9"/>
  <c r="G898" i="9"/>
  <c r="L897" i="9"/>
  <c r="I897" i="9"/>
  <c r="H897" i="9"/>
  <c r="G897" i="9"/>
  <c r="L896" i="9"/>
  <c r="I896" i="9"/>
  <c r="H896" i="9"/>
  <c r="G896" i="9"/>
  <c r="L895" i="9"/>
  <c r="I895" i="9"/>
  <c r="H895" i="9"/>
  <c r="G895" i="9"/>
  <c r="L894" i="9"/>
  <c r="I894" i="9"/>
  <c r="H894" i="9"/>
  <c r="G894" i="9"/>
  <c r="L893" i="9"/>
  <c r="I893" i="9"/>
  <c r="H893" i="9"/>
  <c r="G893" i="9"/>
  <c r="L892" i="9"/>
  <c r="I892" i="9"/>
  <c r="H892" i="9"/>
  <c r="G892" i="9"/>
  <c r="L891" i="9"/>
  <c r="I891" i="9"/>
  <c r="H891" i="9"/>
  <c r="G891" i="9"/>
  <c r="L890" i="9"/>
  <c r="I890" i="9"/>
  <c r="H890" i="9"/>
  <c r="G890" i="9"/>
  <c r="L889" i="9"/>
  <c r="I889" i="9"/>
  <c r="H889" i="9"/>
  <c r="G889" i="9"/>
  <c r="L888" i="9"/>
  <c r="I888" i="9"/>
  <c r="H888" i="9"/>
  <c r="G888" i="9"/>
  <c r="L887" i="9"/>
  <c r="I887" i="9"/>
  <c r="H887" i="9"/>
  <c r="G887" i="9"/>
  <c r="L886" i="9"/>
  <c r="I886" i="9"/>
  <c r="H886" i="9"/>
  <c r="G886" i="9"/>
  <c r="L885" i="9"/>
  <c r="I885" i="9"/>
  <c r="H885" i="9"/>
  <c r="G885" i="9"/>
  <c r="L884" i="9"/>
  <c r="I884" i="9"/>
  <c r="H884" i="9"/>
  <c r="G884" i="9"/>
  <c r="L883" i="9"/>
  <c r="I883" i="9"/>
  <c r="H883" i="9"/>
  <c r="G883" i="9"/>
  <c r="L882" i="9"/>
  <c r="I882" i="9"/>
  <c r="H882" i="9"/>
  <c r="G882" i="9"/>
  <c r="L881" i="9"/>
  <c r="I881" i="9"/>
  <c r="H881" i="9"/>
  <c r="G881" i="9"/>
  <c r="L880" i="9"/>
  <c r="I880" i="9"/>
  <c r="H880" i="9"/>
  <c r="G880" i="9"/>
  <c r="L879" i="9"/>
  <c r="I879" i="9"/>
  <c r="H879" i="9"/>
  <c r="G879" i="9"/>
  <c r="L878" i="9"/>
  <c r="I878" i="9"/>
  <c r="H878" i="9"/>
  <c r="G878" i="9"/>
  <c r="L877" i="9"/>
  <c r="I877" i="9"/>
  <c r="H877" i="9"/>
  <c r="G877" i="9"/>
  <c r="L876" i="9"/>
  <c r="I876" i="9"/>
  <c r="H876" i="9"/>
  <c r="G876" i="9"/>
  <c r="L875" i="9"/>
  <c r="I875" i="9"/>
  <c r="H875" i="9"/>
  <c r="G875" i="9"/>
  <c r="L874" i="9"/>
  <c r="I874" i="9"/>
  <c r="H874" i="9"/>
  <c r="G874" i="9"/>
  <c r="L873" i="9"/>
  <c r="I873" i="9"/>
  <c r="H873" i="9"/>
  <c r="G873" i="9"/>
  <c r="L872" i="9"/>
  <c r="I872" i="9"/>
  <c r="H872" i="9"/>
  <c r="G872" i="9"/>
  <c r="L871" i="9"/>
  <c r="I871" i="9"/>
  <c r="H871" i="9"/>
  <c r="G871" i="9"/>
  <c r="L870" i="9"/>
  <c r="I870" i="9"/>
  <c r="H870" i="9"/>
  <c r="G870" i="9"/>
  <c r="L869" i="9"/>
  <c r="I869" i="9"/>
  <c r="H869" i="9"/>
  <c r="G869" i="9"/>
  <c r="L868" i="9"/>
  <c r="I868" i="9"/>
  <c r="H868" i="9"/>
  <c r="G868" i="9"/>
  <c r="L867" i="9"/>
  <c r="I867" i="9"/>
  <c r="H867" i="9"/>
  <c r="G867" i="9"/>
  <c r="L866" i="9"/>
  <c r="I866" i="9"/>
  <c r="H866" i="9"/>
  <c r="G866" i="9"/>
  <c r="L865" i="9"/>
  <c r="I865" i="9"/>
  <c r="H865" i="9"/>
  <c r="G865" i="9"/>
  <c r="L864" i="9"/>
  <c r="I864" i="9"/>
  <c r="H864" i="9"/>
  <c r="G864" i="9"/>
  <c r="L863" i="9"/>
  <c r="I863" i="9"/>
  <c r="H863" i="9"/>
  <c r="G863" i="9"/>
  <c r="L862" i="9"/>
  <c r="I862" i="9"/>
  <c r="H862" i="9"/>
  <c r="G862" i="9"/>
  <c r="L861" i="9"/>
  <c r="I861" i="9"/>
  <c r="H861" i="9"/>
  <c r="G861" i="9"/>
  <c r="L860" i="9"/>
  <c r="I860" i="9"/>
  <c r="H860" i="9"/>
  <c r="G860" i="9"/>
  <c r="L859" i="9"/>
  <c r="I859" i="9"/>
  <c r="H859" i="9"/>
  <c r="G859" i="9"/>
  <c r="L858" i="9"/>
  <c r="I858" i="9"/>
  <c r="H858" i="9"/>
  <c r="G858" i="9"/>
  <c r="L857" i="9"/>
  <c r="I857" i="9"/>
  <c r="H857" i="9"/>
  <c r="G857" i="9"/>
  <c r="L856" i="9"/>
  <c r="I856" i="9"/>
  <c r="H856" i="9"/>
  <c r="G856" i="9"/>
  <c r="L855" i="9"/>
  <c r="I855" i="9"/>
  <c r="H855" i="9"/>
  <c r="G855" i="9"/>
  <c r="L854" i="9"/>
  <c r="I854" i="9"/>
  <c r="H854" i="9"/>
  <c r="G854" i="9"/>
  <c r="L853" i="9"/>
  <c r="I853" i="9"/>
  <c r="H853" i="9"/>
  <c r="G853" i="9"/>
  <c r="L852" i="9"/>
  <c r="I852" i="9"/>
  <c r="H852" i="9"/>
  <c r="G852" i="9"/>
  <c r="L851" i="9"/>
  <c r="I851" i="9"/>
  <c r="H851" i="9"/>
  <c r="G851" i="9"/>
  <c r="L850" i="9"/>
  <c r="I850" i="9"/>
  <c r="H850" i="9"/>
  <c r="G850" i="9"/>
  <c r="L849" i="9"/>
  <c r="I849" i="9"/>
  <c r="H849" i="9"/>
  <c r="G849" i="9"/>
  <c r="L848" i="9"/>
  <c r="I848" i="9"/>
  <c r="H848" i="9"/>
  <c r="G848" i="9"/>
  <c r="L847" i="9"/>
  <c r="I847" i="9"/>
  <c r="H847" i="9"/>
  <c r="G847" i="9"/>
  <c r="L846" i="9"/>
  <c r="I846" i="9"/>
  <c r="H846" i="9"/>
  <c r="G846" i="9"/>
  <c r="L845" i="9"/>
  <c r="I845" i="9"/>
  <c r="H845" i="9"/>
  <c r="G845" i="9"/>
  <c r="L844" i="9"/>
  <c r="I844" i="9"/>
  <c r="H844" i="9"/>
  <c r="G844" i="9"/>
  <c r="L843" i="9"/>
  <c r="I843" i="9"/>
  <c r="H843" i="9"/>
  <c r="G843" i="9"/>
  <c r="L842" i="9"/>
  <c r="I842" i="9"/>
  <c r="H842" i="9"/>
  <c r="G842" i="9"/>
  <c r="L841" i="9"/>
  <c r="I841" i="9"/>
  <c r="H841" i="9"/>
  <c r="G841" i="9"/>
  <c r="L840" i="9"/>
  <c r="I840" i="9"/>
  <c r="H840" i="9"/>
  <c r="G840" i="9"/>
  <c r="L839" i="9"/>
  <c r="I839" i="9"/>
  <c r="H839" i="9"/>
  <c r="G839" i="9"/>
  <c r="L838" i="9"/>
  <c r="I838" i="9"/>
  <c r="H838" i="9"/>
  <c r="G838" i="9"/>
  <c r="L837" i="9"/>
  <c r="I837" i="9"/>
  <c r="H837" i="9"/>
  <c r="G837" i="9"/>
  <c r="L836" i="9"/>
  <c r="I836" i="9"/>
  <c r="H836" i="9"/>
  <c r="G836" i="9"/>
  <c r="L835" i="9"/>
  <c r="I835" i="9"/>
  <c r="H835" i="9"/>
  <c r="G835" i="9"/>
  <c r="L834" i="9"/>
  <c r="I834" i="9"/>
  <c r="H834" i="9"/>
  <c r="G834" i="9"/>
  <c r="L833" i="9"/>
  <c r="I833" i="9"/>
  <c r="H833" i="9"/>
  <c r="G833" i="9"/>
  <c r="L832" i="9"/>
  <c r="I832" i="9"/>
  <c r="H832" i="9"/>
  <c r="G832" i="9"/>
  <c r="L831" i="9"/>
  <c r="I831" i="9"/>
  <c r="H831" i="9"/>
  <c r="G831" i="9"/>
  <c r="L830" i="9"/>
  <c r="I830" i="9"/>
  <c r="H830" i="9"/>
  <c r="G830" i="9"/>
  <c r="L829" i="9"/>
  <c r="I829" i="9"/>
  <c r="H829" i="9"/>
  <c r="G829" i="9"/>
  <c r="L828" i="9"/>
  <c r="I828" i="9"/>
  <c r="H828" i="9"/>
  <c r="G828" i="9"/>
  <c r="L827" i="9"/>
  <c r="I827" i="9"/>
  <c r="H827" i="9"/>
  <c r="G827" i="9"/>
  <c r="L826" i="9"/>
  <c r="I826" i="9"/>
  <c r="H826" i="9"/>
  <c r="G826" i="9"/>
  <c r="L825" i="9"/>
  <c r="I825" i="9"/>
  <c r="H825" i="9"/>
  <c r="G825" i="9"/>
  <c r="L824" i="9"/>
  <c r="I824" i="9"/>
  <c r="H824" i="9"/>
  <c r="G824" i="9"/>
  <c r="L823" i="9"/>
  <c r="I823" i="9"/>
  <c r="H823" i="9"/>
  <c r="G823" i="9"/>
  <c r="L822" i="9"/>
  <c r="I822" i="9"/>
  <c r="H822" i="9"/>
  <c r="G822" i="9"/>
  <c r="L821" i="9"/>
  <c r="I821" i="9"/>
  <c r="H821" i="9"/>
  <c r="G821" i="9"/>
  <c r="L820" i="9"/>
  <c r="I820" i="9"/>
  <c r="H820" i="9"/>
  <c r="G820" i="9"/>
  <c r="L819" i="9"/>
  <c r="I819" i="9"/>
  <c r="H819" i="9"/>
  <c r="G819" i="9"/>
  <c r="L818" i="9"/>
  <c r="I818" i="9"/>
  <c r="H818" i="9"/>
  <c r="G818" i="9"/>
  <c r="L817" i="9"/>
  <c r="I817" i="9"/>
  <c r="H817" i="9"/>
  <c r="G817" i="9"/>
  <c r="L816" i="9"/>
  <c r="I816" i="9"/>
  <c r="H816" i="9"/>
  <c r="G816" i="9"/>
  <c r="L815" i="9"/>
  <c r="I815" i="9"/>
  <c r="H815" i="9"/>
  <c r="G815" i="9"/>
  <c r="L814" i="9"/>
  <c r="I814" i="9"/>
  <c r="H814" i="9"/>
  <c r="G814" i="9"/>
  <c r="L813" i="9"/>
  <c r="I813" i="9"/>
  <c r="H813" i="9"/>
  <c r="G813" i="9"/>
  <c r="L812" i="9"/>
  <c r="I812" i="9"/>
  <c r="H812" i="9"/>
  <c r="G812" i="9"/>
  <c r="L811" i="9"/>
  <c r="I811" i="9"/>
  <c r="H811" i="9"/>
  <c r="G811" i="9"/>
  <c r="L810" i="9"/>
  <c r="I810" i="9"/>
  <c r="H810" i="9"/>
  <c r="G810" i="9"/>
  <c r="L809" i="9"/>
  <c r="I809" i="9"/>
  <c r="H809" i="9"/>
  <c r="G809" i="9"/>
  <c r="L808" i="9"/>
  <c r="I808" i="9"/>
  <c r="H808" i="9"/>
  <c r="G808" i="9"/>
  <c r="L807" i="9"/>
  <c r="I807" i="9"/>
  <c r="H807" i="9"/>
  <c r="G807" i="9"/>
  <c r="L806" i="9"/>
  <c r="I806" i="9"/>
  <c r="H806" i="9"/>
  <c r="G806" i="9"/>
  <c r="L805" i="9"/>
  <c r="I805" i="9"/>
  <c r="H805" i="9"/>
  <c r="G805" i="9"/>
  <c r="L804" i="9"/>
  <c r="I804" i="9"/>
  <c r="H804" i="9"/>
  <c r="G804" i="9"/>
  <c r="L803" i="9"/>
  <c r="I803" i="9"/>
  <c r="H803" i="9"/>
  <c r="G803" i="9"/>
  <c r="L802" i="9"/>
  <c r="I802" i="9"/>
  <c r="H802" i="9"/>
  <c r="G802" i="9"/>
  <c r="L801" i="9"/>
  <c r="I801" i="9"/>
  <c r="H801" i="9"/>
  <c r="G801" i="9"/>
  <c r="L800" i="9"/>
  <c r="I800" i="9"/>
  <c r="H800" i="9"/>
  <c r="G800" i="9"/>
  <c r="L799" i="9"/>
  <c r="I799" i="9"/>
  <c r="H799" i="9"/>
  <c r="G799" i="9"/>
  <c r="L798" i="9"/>
  <c r="I798" i="9"/>
  <c r="H798" i="9"/>
  <c r="G798" i="9"/>
  <c r="L797" i="9"/>
  <c r="I797" i="9"/>
  <c r="H797" i="9"/>
  <c r="G797" i="9"/>
  <c r="L796" i="9"/>
  <c r="I796" i="9"/>
  <c r="H796" i="9"/>
  <c r="G796" i="9"/>
  <c r="L795" i="9"/>
  <c r="I795" i="9"/>
  <c r="H795" i="9"/>
  <c r="G795" i="9"/>
  <c r="L794" i="9"/>
  <c r="I794" i="9"/>
  <c r="H794" i="9"/>
  <c r="G794" i="9"/>
  <c r="L793" i="9"/>
  <c r="I793" i="9"/>
  <c r="H793" i="9"/>
  <c r="G793" i="9"/>
  <c r="L792" i="9"/>
  <c r="I792" i="9"/>
  <c r="H792" i="9"/>
  <c r="G792" i="9"/>
  <c r="L791" i="9"/>
  <c r="I791" i="9"/>
  <c r="H791" i="9"/>
  <c r="G791" i="9"/>
  <c r="L790" i="9"/>
  <c r="I790" i="9"/>
  <c r="H790" i="9"/>
  <c r="G790" i="9"/>
  <c r="L789" i="9"/>
  <c r="I789" i="9"/>
  <c r="H789" i="9"/>
  <c r="G789" i="9"/>
  <c r="L788" i="9"/>
  <c r="I788" i="9"/>
  <c r="H788" i="9"/>
  <c r="G788" i="9"/>
  <c r="L787" i="9"/>
  <c r="I787" i="9"/>
  <c r="H787" i="9"/>
  <c r="G787" i="9"/>
  <c r="L786" i="9"/>
  <c r="I786" i="9"/>
  <c r="H786" i="9"/>
  <c r="G786" i="9"/>
  <c r="L785" i="9"/>
  <c r="I785" i="9"/>
  <c r="H785" i="9"/>
  <c r="G785" i="9"/>
  <c r="L784" i="9"/>
  <c r="I784" i="9"/>
  <c r="H784" i="9"/>
  <c r="G784" i="9"/>
  <c r="L783" i="9"/>
  <c r="I783" i="9"/>
  <c r="H783" i="9"/>
  <c r="G783" i="9"/>
  <c r="L782" i="9"/>
  <c r="I782" i="9"/>
  <c r="H782" i="9"/>
  <c r="G782" i="9"/>
  <c r="L781" i="9"/>
  <c r="I781" i="9"/>
  <c r="H781" i="9"/>
  <c r="G781" i="9"/>
  <c r="L780" i="9"/>
  <c r="I780" i="9"/>
  <c r="H780" i="9"/>
  <c r="G780" i="9"/>
  <c r="L779" i="9"/>
  <c r="I779" i="9"/>
  <c r="H779" i="9"/>
  <c r="G779" i="9"/>
  <c r="L778" i="9"/>
  <c r="I778" i="9"/>
  <c r="H778" i="9"/>
  <c r="G778" i="9"/>
  <c r="L777" i="9"/>
  <c r="I777" i="9"/>
  <c r="H777" i="9"/>
  <c r="G777" i="9"/>
  <c r="L776" i="9"/>
  <c r="I776" i="9"/>
  <c r="H776" i="9"/>
  <c r="G776" i="9"/>
  <c r="L775" i="9"/>
  <c r="I775" i="9"/>
  <c r="H775" i="9"/>
  <c r="G775" i="9"/>
  <c r="L774" i="9"/>
  <c r="I774" i="9"/>
  <c r="H774" i="9"/>
  <c r="G774" i="9"/>
  <c r="L773" i="9"/>
  <c r="I773" i="9"/>
  <c r="H773" i="9"/>
  <c r="G773" i="9"/>
  <c r="L772" i="9"/>
  <c r="I772" i="9"/>
  <c r="H772" i="9"/>
  <c r="G772" i="9"/>
  <c r="L771" i="9"/>
  <c r="I771" i="9"/>
  <c r="H771" i="9"/>
  <c r="G771" i="9"/>
  <c r="L770" i="9"/>
  <c r="I770" i="9"/>
  <c r="H770" i="9"/>
  <c r="G770" i="9"/>
  <c r="L769" i="9"/>
  <c r="I769" i="9"/>
  <c r="H769" i="9"/>
  <c r="G769" i="9"/>
  <c r="L768" i="9"/>
  <c r="I768" i="9"/>
  <c r="H768" i="9"/>
  <c r="G768" i="9"/>
  <c r="L767" i="9"/>
  <c r="I767" i="9"/>
  <c r="H767" i="9"/>
  <c r="G767" i="9"/>
  <c r="L766" i="9"/>
  <c r="I766" i="9"/>
  <c r="H766" i="9"/>
  <c r="G766" i="9"/>
  <c r="L765" i="9"/>
  <c r="I765" i="9"/>
  <c r="H765" i="9"/>
  <c r="G765" i="9"/>
  <c r="L764" i="9"/>
  <c r="I764" i="9"/>
  <c r="H764" i="9"/>
  <c r="G764" i="9"/>
  <c r="L763" i="9"/>
  <c r="I763" i="9"/>
  <c r="H763" i="9"/>
  <c r="G763" i="9"/>
  <c r="L762" i="9"/>
  <c r="I762" i="9"/>
  <c r="H762" i="9"/>
  <c r="G762" i="9"/>
  <c r="L761" i="9"/>
  <c r="I761" i="9"/>
  <c r="H761" i="9"/>
  <c r="G761" i="9"/>
  <c r="L760" i="9"/>
  <c r="I760" i="9"/>
  <c r="H760" i="9"/>
  <c r="G760" i="9"/>
  <c r="L759" i="9"/>
  <c r="I759" i="9"/>
  <c r="H759" i="9"/>
  <c r="G759" i="9"/>
  <c r="L758" i="9"/>
  <c r="I758" i="9"/>
  <c r="H758" i="9"/>
  <c r="G758" i="9"/>
  <c r="L757" i="9"/>
  <c r="I757" i="9"/>
  <c r="H757" i="9"/>
  <c r="G757" i="9"/>
  <c r="L756" i="9"/>
  <c r="I756" i="9"/>
  <c r="H756" i="9"/>
  <c r="G756" i="9"/>
  <c r="L755" i="9"/>
  <c r="I755" i="9"/>
  <c r="H755" i="9"/>
  <c r="G755" i="9"/>
  <c r="L754" i="9"/>
  <c r="I754" i="9"/>
  <c r="H754" i="9"/>
  <c r="G754" i="9"/>
  <c r="L753" i="9"/>
  <c r="I753" i="9"/>
  <c r="H753" i="9"/>
  <c r="G753" i="9"/>
  <c r="L752" i="9"/>
  <c r="I752" i="9"/>
  <c r="H752" i="9"/>
  <c r="G752" i="9"/>
  <c r="L751" i="9"/>
  <c r="I751" i="9"/>
  <c r="H751" i="9"/>
  <c r="G751" i="9"/>
  <c r="L750" i="9"/>
  <c r="I750" i="9"/>
  <c r="H750" i="9"/>
  <c r="G750" i="9"/>
  <c r="L749" i="9"/>
  <c r="I749" i="9"/>
  <c r="H749" i="9"/>
  <c r="G749" i="9"/>
  <c r="L748" i="9"/>
  <c r="I748" i="9"/>
  <c r="H748" i="9"/>
  <c r="G748" i="9"/>
  <c r="L747" i="9"/>
  <c r="I747" i="9"/>
  <c r="H747" i="9"/>
  <c r="G747" i="9"/>
  <c r="L746" i="9"/>
  <c r="I746" i="9"/>
  <c r="H746" i="9"/>
  <c r="G746" i="9"/>
  <c r="L745" i="9"/>
  <c r="I745" i="9"/>
  <c r="H745" i="9"/>
  <c r="G745" i="9"/>
  <c r="L744" i="9"/>
  <c r="I744" i="9"/>
  <c r="H744" i="9"/>
  <c r="G744" i="9"/>
  <c r="L743" i="9"/>
  <c r="I743" i="9"/>
  <c r="H743" i="9"/>
  <c r="G743" i="9"/>
  <c r="L742" i="9"/>
  <c r="I742" i="9"/>
  <c r="H742" i="9"/>
  <c r="G742" i="9"/>
  <c r="L741" i="9"/>
  <c r="I741" i="9"/>
  <c r="H741" i="9"/>
  <c r="G741" i="9"/>
  <c r="L740" i="9"/>
  <c r="I740" i="9"/>
  <c r="H740" i="9"/>
  <c r="G740" i="9"/>
  <c r="L739" i="9"/>
  <c r="I739" i="9"/>
  <c r="H739" i="9"/>
  <c r="G739" i="9"/>
  <c r="L738" i="9"/>
  <c r="I738" i="9"/>
  <c r="H738" i="9"/>
  <c r="G738" i="9"/>
  <c r="L737" i="9"/>
  <c r="I737" i="9"/>
  <c r="H737" i="9"/>
  <c r="G737" i="9"/>
  <c r="L736" i="9"/>
  <c r="I736" i="9"/>
  <c r="H736" i="9"/>
  <c r="G736" i="9"/>
  <c r="L735" i="9"/>
  <c r="I735" i="9"/>
  <c r="H735" i="9"/>
  <c r="G735" i="9"/>
  <c r="L734" i="9"/>
  <c r="I734" i="9"/>
  <c r="H734" i="9"/>
  <c r="G734" i="9"/>
  <c r="L733" i="9"/>
  <c r="I733" i="9"/>
  <c r="H733" i="9"/>
  <c r="G733" i="9"/>
  <c r="L732" i="9"/>
  <c r="I732" i="9"/>
  <c r="H732" i="9"/>
  <c r="G732" i="9"/>
  <c r="L731" i="9"/>
  <c r="I731" i="9"/>
  <c r="H731" i="9"/>
  <c r="G731" i="9"/>
  <c r="L730" i="9"/>
  <c r="I730" i="9"/>
  <c r="H730" i="9"/>
  <c r="G730" i="9"/>
  <c r="L729" i="9"/>
  <c r="I729" i="9"/>
  <c r="H729" i="9"/>
  <c r="G729" i="9"/>
  <c r="L728" i="9"/>
  <c r="I728" i="9"/>
  <c r="H728" i="9"/>
  <c r="G728" i="9"/>
  <c r="L727" i="9"/>
  <c r="I727" i="9"/>
  <c r="H727" i="9"/>
  <c r="G727" i="9"/>
  <c r="L726" i="9"/>
  <c r="I726" i="9"/>
  <c r="H726" i="9"/>
  <c r="G726" i="9"/>
  <c r="L725" i="9"/>
  <c r="I725" i="9"/>
  <c r="H725" i="9"/>
  <c r="G725" i="9"/>
  <c r="L724" i="9"/>
  <c r="I724" i="9"/>
  <c r="H724" i="9"/>
  <c r="G724" i="9"/>
  <c r="L723" i="9"/>
  <c r="I723" i="9"/>
  <c r="H723" i="9"/>
  <c r="G723" i="9"/>
  <c r="L722" i="9"/>
  <c r="I722" i="9"/>
  <c r="H722" i="9"/>
  <c r="G722" i="9"/>
  <c r="L721" i="9"/>
  <c r="I721" i="9"/>
  <c r="H721" i="9"/>
  <c r="G721" i="9"/>
  <c r="L720" i="9"/>
  <c r="I720" i="9"/>
  <c r="H720" i="9"/>
  <c r="G720" i="9"/>
  <c r="L719" i="9"/>
  <c r="I719" i="9"/>
  <c r="H719" i="9"/>
  <c r="G719" i="9"/>
  <c r="L718" i="9"/>
  <c r="I718" i="9"/>
  <c r="H718" i="9"/>
  <c r="G718" i="9"/>
  <c r="L717" i="9"/>
  <c r="I717" i="9"/>
  <c r="H717" i="9"/>
  <c r="G717" i="9"/>
  <c r="L716" i="9"/>
  <c r="I716" i="9"/>
  <c r="H716" i="9"/>
  <c r="G716" i="9"/>
  <c r="L715" i="9"/>
  <c r="I715" i="9"/>
  <c r="H715" i="9"/>
  <c r="G715" i="9"/>
  <c r="L714" i="9"/>
  <c r="I714" i="9"/>
  <c r="H714" i="9"/>
  <c r="G714" i="9"/>
  <c r="L713" i="9"/>
  <c r="I713" i="9"/>
  <c r="H713" i="9"/>
  <c r="G713" i="9"/>
  <c r="L712" i="9"/>
  <c r="I712" i="9"/>
  <c r="H712" i="9"/>
  <c r="G712" i="9"/>
  <c r="L711" i="9"/>
  <c r="I711" i="9"/>
  <c r="H711" i="9"/>
  <c r="G711" i="9"/>
  <c r="L710" i="9"/>
  <c r="I710" i="9"/>
  <c r="H710" i="9"/>
  <c r="G710" i="9"/>
  <c r="L709" i="9"/>
  <c r="I709" i="9"/>
  <c r="H709" i="9"/>
  <c r="G709" i="9"/>
  <c r="L708" i="9"/>
  <c r="I708" i="9"/>
  <c r="H708" i="9"/>
  <c r="G708" i="9"/>
  <c r="L707" i="9"/>
  <c r="I707" i="9"/>
  <c r="H707" i="9"/>
  <c r="G707" i="9"/>
  <c r="L706" i="9"/>
  <c r="I706" i="9"/>
  <c r="H706" i="9"/>
  <c r="G706" i="9"/>
  <c r="L705" i="9"/>
  <c r="I705" i="9"/>
  <c r="H705" i="9"/>
  <c r="G705" i="9"/>
  <c r="L704" i="9"/>
  <c r="I704" i="9"/>
  <c r="H704" i="9"/>
  <c r="G704" i="9"/>
  <c r="L703" i="9"/>
  <c r="I703" i="9"/>
  <c r="H703" i="9"/>
  <c r="G703" i="9"/>
  <c r="L702" i="9"/>
  <c r="I702" i="9"/>
  <c r="H702" i="9"/>
  <c r="G702" i="9"/>
  <c r="L701" i="9"/>
  <c r="I701" i="9"/>
  <c r="H701" i="9"/>
  <c r="G701" i="9"/>
  <c r="L700" i="9"/>
  <c r="I700" i="9"/>
  <c r="H700" i="9"/>
  <c r="G700" i="9"/>
  <c r="L699" i="9"/>
  <c r="I699" i="9"/>
  <c r="H699" i="9"/>
  <c r="G699" i="9"/>
  <c r="L698" i="9"/>
  <c r="I698" i="9"/>
  <c r="H698" i="9"/>
  <c r="G698" i="9"/>
  <c r="L697" i="9"/>
  <c r="I697" i="9"/>
  <c r="H697" i="9"/>
  <c r="G697" i="9"/>
  <c r="L696" i="9"/>
  <c r="I696" i="9"/>
  <c r="H696" i="9"/>
  <c r="G696" i="9"/>
  <c r="L695" i="9"/>
  <c r="I695" i="9"/>
  <c r="H695" i="9"/>
  <c r="G695" i="9"/>
  <c r="L694" i="9"/>
  <c r="I694" i="9"/>
  <c r="H694" i="9"/>
  <c r="G694" i="9"/>
  <c r="L693" i="9"/>
  <c r="I693" i="9"/>
  <c r="H693" i="9"/>
  <c r="G693" i="9"/>
  <c r="L692" i="9"/>
  <c r="I692" i="9"/>
  <c r="H692" i="9"/>
  <c r="G692" i="9"/>
  <c r="L691" i="9"/>
  <c r="I691" i="9"/>
  <c r="H691" i="9"/>
  <c r="G691" i="9"/>
  <c r="L690" i="9"/>
  <c r="I690" i="9"/>
  <c r="H690" i="9"/>
  <c r="G690" i="9"/>
  <c r="L689" i="9"/>
  <c r="I689" i="9"/>
  <c r="H689" i="9"/>
  <c r="G689" i="9"/>
  <c r="L688" i="9"/>
  <c r="I688" i="9"/>
  <c r="H688" i="9"/>
  <c r="G688" i="9"/>
  <c r="L687" i="9"/>
  <c r="I687" i="9"/>
  <c r="H687" i="9"/>
  <c r="G687" i="9"/>
  <c r="L686" i="9"/>
  <c r="I686" i="9"/>
  <c r="H686" i="9"/>
  <c r="G686" i="9"/>
  <c r="L685" i="9"/>
  <c r="I685" i="9"/>
  <c r="H685" i="9"/>
  <c r="G685" i="9"/>
  <c r="L684" i="9"/>
  <c r="I684" i="9"/>
  <c r="H684" i="9"/>
  <c r="G684" i="9"/>
  <c r="L683" i="9"/>
  <c r="I683" i="9"/>
  <c r="H683" i="9"/>
  <c r="G683" i="9"/>
  <c r="L682" i="9"/>
  <c r="I682" i="9"/>
  <c r="H682" i="9"/>
  <c r="G682" i="9"/>
  <c r="L681" i="9"/>
  <c r="I681" i="9"/>
  <c r="H681" i="9"/>
  <c r="G681" i="9"/>
  <c r="L680" i="9"/>
  <c r="I680" i="9"/>
  <c r="H680" i="9"/>
  <c r="G680" i="9"/>
  <c r="L679" i="9"/>
  <c r="I679" i="9"/>
  <c r="H679" i="9"/>
  <c r="G679" i="9"/>
  <c r="L678" i="9"/>
  <c r="I678" i="9"/>
  <c r="H678" i="9"/>
  <c r="G678" i="9"/>
  <c r="L677" i="9"/>
  <c r="I677" i="9"/>
  <c r="H677" i="9"/>
  <c r="G677" i="9"/>
  <c r="L676" i="9"/>
  <c r="I676" i="9"/>
  <c r="H676" i="9"/>
  <c r="G676" i="9"/>
  <c r="L675" i="9"/>
  <c r="I675" i="9"/>
  <c r="H675" i="9"/>
  <c r="G675" i="9"/>
  <c r="L674" i="9"/>
  <c r="I674" i="9"/>
  <c r="H674" i="9"/>
  <c r="G674" i="9"/>
  <c r="L673" i="9"/>
  <c r="I673" i="9"/>
  <c r="H673" i="9"/>
  <c r="G673" i="9"/>
  <c r="L672" i="9"/>
  <c r="I672" i="9"/>
  <c r="H672" i="9"/>
  <c r="G672" i="9"/>
  <c r="L671" i="9"/>
  <c r="I671" i="9"/>
  <c r="H671" i="9"/>
  <c r="G671" i="9"/>
  <c r="L670" i="9"/>
  <c r="I670" i="9"/>
  <c r="H670" i="9"/>
  <c r="G670" i="9"/>
  <c r="L669" i="9"/>
  <c r="I669" i="9"/>
  <c r="H669" i="9"/>
  <c r="G669" i="9"/>
  <c r="L668" i="9"/>
  <c r="I668" i="9"/>
  <c r="H668" i="9"/>
  <c r="G668" i="9"/>
  <c r="L667" i="9"/>
  <c r="I667" i="9"/>
  <c r="H667" i="9"/>
  <c r="G667" i="9"/>
  <c r="L666" i="9"/>
  <c r="I666" i="9"/>
  <c r="H666" i="9"/>
  <c r="G666" i="9"/>
  <c r="L665" i="9"/>
  <c r="I665" i="9"/>
  <c r="H665" i="9"/>
  <c r="G665" i="9"/>
  <c r="L664" i="9"/>
  <c r="I664" i="9"/>
  <c r="H664" i="9"/>
  <c r="G664" i="9"/>
  <c r="L663" i="9"/>
  <c r="I663" i="9"/>
  <c r="H663" i="9"/>
  <c r="G663" i="9"/>
  <c r="L662" i="9"/>
  <c r="I662" i="9"/>
  <c r="H662" i="9"/>
  <c r="G662" i="9"/>
  <c r="L661" i="9"/>
  <c r="I661" i="9"/>
  <c r="H661" i="9"/>
  <c r="G661" i="9"/>
  <c r="L660" i="9"/>
  <c r="I660" i="9"/>
  <c r="H660" i="9"/>
  <c r="G660" i="9"/>
  <c r="L659" i="9"/>
  <c r="I659" i="9"/>
  <c r="H659" i="9"/>
  <c r="G659" i="9"/>
  <c r="L658" i="9"/>
  <c r="I658" i="9"/>
  <c r="H658" i="9"/>
  <c r="G658" i="9"/>
  <c r="L657" i="9"/>
  <c r="I657" i="9"/>
  <c r="H657" i="9"/>
  <c r="G657" i="9"/>
  <c r="L656" i="9"/>
  <c r="I656" i="9"/>
  <c r="H656" i="9"/>
  <c r="G656" i="9"/>
  <c r="L655" i="9"/>
  <c r="I655" i="9"/>
  <c r="H655" i="9"/>
  <c r="G655" i="9"/>
  <c r="L654" i="9"/>
  <c r="I654" i="9"/>
  <c r="H654" i="9"/>
  <c r="G654" i="9"/>
  <c r="L653" i="9"/>
  <c r="I653" i="9"/>
  <c r="H653" i="9"/>
  <c r="G653" i="9"/>
  <c r="L652" i="9"/>
  <c r="I652" i="9"/>
  <c r="H652" i="9"/>
  <c r="G652" i="9"/>
  <c r="L651" i="9"/>
  <c r="I651" i="9"/>
  <c r="H651" i="9"/>
  <c r="G651" i="9"/>
  <c r="L650" i="9"/>
  <c r="I650" i="9"/>
  <c r="H650" i="9"/>
  <c r="G650" i="9"/>
  <c r="L649" i="9"/>
  <c r="I649" i="9"/>
  <c r="H649" i="9"/>
  <c r="G649" i="9"/>
  <c r="L648" i="9"/>
  <c r="I648" i="9"/>
  <c r="H648" i="9"/>
  <c r="G648" i="9"/>
  <c r="L647" i="9"/>
  <c r="I647" i="9"/>
  <c r="H647" i="9"/>
  <c r="G647" i="9"/>
  <c r="L646" i="9"/>
  <c r="I646" i="9"/>
  <c r="H646" i="9"/>
  <c r="G646" i="9"/>
  <c r="L645" i="9"/>
  <c r="I645" i="9"/>
  <c r="H645" i="9"/>
  <c r="G645" i="9"/>
  <c r="L644" i="9"/>
  <c r="I644" i="9"/>
  <c r="H644" i="9"/>
  <c r="G644" i="9"/>
  <c r="L643" i="9"/>
  <c r="I643" i="9"/>
  <c r="H643" i="9"/>
  <c r="G643" i="9"/>
  <c r="L642" i="9"/>
  <c r="I642" i="9"/>
  <c r="H642" i="9"/>
  <c r="G642" i="9"/>
  <c r="L641" i="9"/>
  <c r="I641" i="9"/>
  <c r="H641" i="9"/>
  <c r="G641" i="9"/>
  <c r="L640" i="9"/>
  <c r="I640" i="9"/>
  <c r="H640" i="9"/>
  <c r="G640" i="9"/>
  <c r="L639" i="9"/>
  <c r="I639" i="9"/>
  <c r="H639" i="9"/>
  <c r="G639" i="9"/>
  <c r="L638" i="9"/>
  <c r="I638" i="9"/>
  <c r="H638" i="9"/>
  <c r="G638" i="9"/>
  <c r="L637" i="9"/>
  <c r="I637" i="9"/>
  <c r="H637" i="9"/>
  <c r="G637" i="9"/>
  <c r="L636" i="9"/>
  <c r="I636" i="9"/>
  <c r="H636" i="9"/>
  <c r="G636" i="9"/>
  <c r="L635" i="9"/>
  <c r="I635" i="9"/>
  <c r="H635" i="9"/>
  <c r="G635" i="9"/>
  <c r="L634" i="9"/>
  <c r="I634" i="9"/>
  <c r="H634" i="9"/>
  <c r="G634" i="9"/>
  <c r="L633" i="9"/>
  <c r="I633" i="9"/>
  <c r="H633" i="9"/>
  <c r="G633" i="9"/>
  <c r="L632" i="9"/>
  <c r="I632" i="9"/>
  <c r="H632" i="9"/>
  <c r="G632" i="9"/>
  <c r="L631" i="9"/>
  <c r="I631" i="9"/>
  <c r="H631" i="9"/>
  <c r="G631" i="9"/>
  <c r="L630" i="9"/>
  <c r="I630" i="9"/>
  <c r="H630" i="9"/>
  <c r="G630" i="9"/>
  <c r="L629" i="9"/>
  <c r="I629" i="9"/>
  <c r="H629" i="9"/>
  <c r="G629" i="9"/>
  <c r="L628" i="9"/>
  <c r="I628" i="9"/>
  <c r="H628" i="9"/>
  <c r="G628" i="9"/>
  <c r="L627" i="9"/>
  <c r="I627" i="9"/>
  <c r="H627" i="9"/>
  <c r="G627" i="9"/>
  <c r="L626" i="9"/>
  <c r="I626" i="9"/>
  <c r="H626" i="9"/>
  <c r="G626" i="9"/>
  <c r="L625" i="9"/>
  <c r="I625" i="9"/>
  <c r="H625" i="9"/>
  <c r="G625" i="9"/>
  <c r="L624" i="9"/>
  <c r="I624" i="9"/>
  <c r="H624" i="9"/>
  <c r="G624" i="9"/>
  <c r="L623" i="9"/>
  <c r="I623" i="9"/>
  <c r="H623" i="9"/>
  <c r="G623" i="9"/>
  <c r="L622" i="9"/>
  <c r="I622" i="9"/>
  <c r="H622" i="9"/>
  <c r="G622" i="9"/>
  <c r="L621" i="9"/>
  <c r="I621" i="9"/>
  <c r="H621" i="9"/>
  <c r="G621" i="9"/>
  <c r="L620" i="9"/>
  <c r="I620" i="9"/>
  <c r="H620" i="9"/>
  <c r="G620" i="9"/>
  <c r="L619" i="9"/>
  <c r="I619" i="9"/>
  <c r="H619" i="9"/>
  <c r="G619" i="9"/>
  <c r="L618" i="9"/>
  <c r="I618" i="9"/>
  <c r="H618" i="9"/>
  <c r="G618" i="9"/>
  <c r="L617" i="9"/>
  <c r="I617" i="9"/>
  <c r="H617" i="9"/>
  <c r="G617" i="9"/>
  <c r="L616" i="9"/>
  <c r="I616" i="9"/>
  <c r="H616" i="9"/>
  <c r="G616" i="9"/>
  <c r="L615" i="9"/>
  <c r="I615" i="9"/>
  <c r="H615" i="9"/>
  <c r="G615" i="9"/>
  <c r="L614" i="9"/>
  <c r="I614" i="9"/>
  <c r="H614" i="9"/>
  <c r="G614" i="9"/>
  <c r="L613" i="9"/>
  <c r="I613" i="9"/>
  <c r="H613" i="9"/>
  <c r="G613" i="9"/>
  <c r="L612" i="9"/>
  <c r="I612" i="9"/>
  <c r="H612" i="9"/>
  <c r="G612" i="9"/>
  <c r="L611" i="9"/>
  <c r="I611" i="9"/>
  <c r="H611" i="9"/>
  <c r="G611" i="9"/>
  <c r="L610" i="9"/>
  <c r="I610" i="9"/>
  <c r="H610" i="9"/>
  <c r="G610" i="9"/>
  <c r="L609" i="9"/>
  <c r="I609" i="9"/>
  <c r="H609" i="9"/>
  <c r="G609" i="9"/>
  <c r="L608" i="9"/>
  <c r="I608" i="9"/>
  <c r="H608" i="9"/>
  <c r="G608" i="9"/>
  <c r="L607" i="9"/>
  <c r="I607" i="9"/>
  <c r="H607" i="9"/>
  <c r="G607" i="9"/>
  <c r="L606" i="9"/>
  <c r="I606" i="9"/>
  <c r="H606" i="9"/>
  <c r="G606" i="9"/>
  <c r="L605" i="9"/>
  <c r="I605" i="9"/>
  <c r="H605" i="9"/>
  <c r="G605" i="9"/>
  <c r="L604" i="9"/>
  <c r="I604" i="9"/>
  <c r="H604" i="9"/>
  <c r="G604" i="9"/>
  <c r="L603" i="9"/>
  <c r="I603" i="9"/>
  <c r="H603" i="9"/>
  <c r="G603" i="9"/>
  <c r="L602" i="9"/>
  <c r="I602" i="9"/>
  <c r="H602" i="9"/>
  <c r="G602" i="9"/>
  <c r="L601" i="9"/>
  <c r="I601" i="9"/>
  <c r="H601" i="9"/>
  <c r="G601" i="9"/>
  <c r="L600" i="9"/>
  <c r="I600" i="9"/>
  <c r="H600" i="9"/>
  <c r="G600" i="9"/>
  <c r="L599" i="9"/>
  <c r="I599" i="9"/>
  <c r="H599" i="9"/>
  <c r="G599" i="9"/>
  <c r="L598" i="9"/>
  <c r="I598" i="9"/>
  <c r="H598" i="9"/>
  <c r="G598" i="9"/>
  <c r="L597" i="9"/>
  <c r="I597" i="9"/>
  <c r="H597" i="9"/>
  <c r="G597" i="9"/>
  <c r="L596" i="9"/>
  <c r="I596" i="9"/>
  <c r="H596" i="9"/>
  <c r="G596" i="9"/>
  <c r="L595" i="9"/>
  <c r="I595" i="9"/>
  <c r="H595" i="9"/>
  <c r="G595" i="9"/>
  <c r="L594" i="9"/>
  <c r="I594" i="9"/>
  <c r="H594" i="9"/>
  <c r="G594" i="9"/>
  <c r="L593" i="9"/>
  <c r="I593" i="9"/>
  <c r="H593" i="9"/>
  <c r="G593" i="9"/>
  <c r="L592" i="9"/>
  <c r="I592" i="9"/>
  <c r="H592" i="9"/>
  <c r="G592" i="9"/>
  <c r="L591" i="9"/>
  <c r="I591" i="9"/>
  <c r="H591" i="9"/>
  <c r="G591" i="9"/>
  <c r="L590" i="9"/>
  <c r="I590" i="9"/>
  <c r="H590" i="9"/>
  <c r="G590" i="9"/>
  <c r="L589" i="9"/>
  <c r="I589" i="9"/>
  <c r="H589" i="9"/>
  <c r="G589" i="9"/>
  <c r="L588" i="9"/>
  <c r="I588" i="9"/>
  <c r="H588" i="9"/>
  <c r="G588" i="9"/>
  <c r="L587" i="9"/>
  <c r="I587" i="9"/>
  <c r="H587" i="9"/>
  <c r="G587" i="9"/>
  <c r="L586" i="9"/>
  <c r="I586" i="9"/>
  <c r="H586" i="9"/>
  <c r="G586" i="9"/>
  <c r="L585" i="9"/>
  <c r="I585" i="9"/>
  <c r="H585" i="9"/>
  <c r="G585" i="9"/>
  <c r="L584" i="9"/>
  <c r="I584" i="9"/>
  <c r="H584" i="9"/>
  <c r="G584" i="9"/>
  <c r="L583" i="9"/>
  <c r="I583" i="9"/>
  <c r="H583" i="9"/>
  <c r="G583" i="9"/>
  <c r="L582" i="9"/>
  <c r="I582" i="9"/>
  <c r="H582" i="9"/>
  <c r="G582" i="9"/>
  <c r="L581" i="9"/>
  <c r="I581" i="9"/>
  <c r="H581" i="9"/>
  <c r="G581" i="9"/>
  <c r="L580" i="9"/>
  <c r="I580" i="9"/>
  <c r="H580" i="9"/>
  <c r="G580" i="9"/>
  <c r="L579" i="9"/>
  <c r="I579" i="9"/>
  <c r="H579" i="9"/>
  <c r="G579" i="9"/>
  <c r="L578" i="9"/>
  <c r="I578" i="9"/>
  <c r="H578" i="9"/>
  <c r="G578" i="9"/>
  <c r="L577" i="9"/>
  <c r="I577" i="9"/>
  <c r="H577" i="9"/>
  <c r="G577" i="9"/>
  <c r="L576" i="9"/>
  <c r="I576" i="9"/>
  <c r="H576" i="9"/>
  <c r="G576" i="9"/>
  <c r="L575" i="9"/>
  <c r="I575" i="9"/>
  <c r="H575" i="9"/>
  <c r="G575" i="9"/>
  <c r="L574" i="9"/>
  <c r="I574" i="9"/>
  <c r="H574" i="9"/>
  <c r="G574" i="9"/>
  <c r="L573" i="9"/>
  <c r="I573" i="9"/>
  <c r="H573" i="9"/>
  <c r="G573" i="9"/>
  <c r="L572" i="9"/>
  <c r="I572" i="9"/>
  <c r="H572" i="9"/>
  <c r="G572" i="9"/>
  <c r="L571" i="9"/>
  <c r="I571" i="9"/>
  <c r="H571" i="9"/>
  <c r="G571" i="9"/>
  <c r="L570" i="9"/>
  <c r="I570" i="9"/>
  <c r="H570" i="9"/>
  <c r="G570" i="9"/>
  <c r="L569" i="9"/>
  <c r="I569" i="9"/>
  <c r="H569" i="9"/>
  <c r="G569" i="9"/>
  <c r="L568" i="9"/>
  <c r="I568" i="9"/>
  <c r="H568" i="9"/>
  <c r="G568" i="9"/>
  <c r="L567" i="9"/>
  <c r="I567" i="9"/>
  <c r="H567" i="9"/>
  <c r="G567" i="9"/>
  <c r="L566" i="9"/>
  <c r="I566" i="9"/>
  <c r="H566" i="9"/>
  <c r="G566" i="9"/>
  <c r="L565" i="9"/>
  <c r="I565" i="9"/>
  <c r="H565" i="9"/>
  <c r="G565" i="9"/>
  <c r="L564" i="9"/>
  <c r="I564" i="9"/>
  <c r="H564" i="9"/>
  <c r="G564" i="9"/>
  <c r="L563" i="9"/>
  <c r="I563" i="9"/>
  <c r="H563" i="9"/>
  <c r="G563" i="9"/>
  <c r="L562" i="9"/>
  <c r="I562" i="9"/>
  <c r="H562" i="9"/>
  <c r="G562" i="9"/>
  <c r="L561" i="9"/>
  <c r="I561" i="9"/>
  <c r="H561" i="9"/>
  <c r="G561" i="9"/>
  <c r="L560" i="9"/>
  <c r="I560" i="9"/>
  <c r="H560" i="9"/>
  <c r="G560" i="9"/>
  <c r="L559" i="9"/>
  <c r="I559" i="9"/>
  <c r="H559" i="9"/>
  <c r="G559" i="9"/>
  <c r="L558" i="9"/>
  <c r="I558" i="9"/>
  <c r="H558" i="9"/>
  <c r="G558" i="9"/>
  <c r="L557" i="9"/>
  <c r="I557" i="9"/>
  <c r="H557" i="9"/>
  <c r="G557" i="9"/>
  <c r="L556" i="9"/>
  <c r="I556" i="9"/>
  <c r="H556" i="9"/>
  <c r="G556" i="9"/>
  <c r="L555" i="9"/>
  <c r="I555" i="9"/>
  <c r="H555" i="9"/>
  <c r="G555" i="9"/>
  <c r="L554" i="9"/>
  <c r="I554" i="9"/>
  <c r="H554" i="9"/>
  <c r="G554" i="9"/>
  <c r="L553" i="9"/>
  <c r="I553" i="9"/>
  <c r="H553" i="9"/>
  <c r="G553" i="9"/>
  <c r="L552" i="9"/>
  <c r="I552" i="9"/>
  <c r="H552" i="9"/>
  <c r="G552" i="9"/>
  <c r="L551" i="9"/>
  <c r="I551" i="9"/>
  <c r="H551" i="9"/>
  <c r="G551" i="9"/>
  <c r="L550" i="9"/>
  <c r="I550" i="9"/>
  <c r="H550" i="9"/>
  <c r="G550" i="9"/>
  <c r="L549" i="9"/>
  <c r="I549" i="9"/>
  <c r="H549" i="9"/>
  <c r="G549" i="9"/>
  <c r="L548" i="9"/>
  <c r="I548" i="9"/>
  <c r="H548" i="9"/>
  <c r="G548" i="9"/>
  <c r="L547" i="9"/>
  <c r="I547" i="9"/>
  <c r="H547" i="9"/>
  <c r="G547" i="9"/>
  <c r="L546" i="9"/>
  <c r="I546" i="9"/>
  <c r="H546" i="9"/>
  <c r="G546" i="9"/>
  <c r="L545" i="9"/>
  <c r="I545" i="9"/>
  <c r="H545" i="9"/>
  <c r="G545" i="9"/>
  <c r="L544" i="9"/>
  <c r="I544" i="9"/>
  <c r="H544" i="9"/>
  <c r="G544" i="9"/>
  <c r="L543" i="9"/>
  <c r="I543" i="9"/>
  <c r="H543" i="9"/>
  <c r="G543" i="9"/>
  <c r="L542" i="9"/>
  <c r="I542" i="9"/>
  <c r="H542" i="9"/>
  <c r="G542" i="9"/>
  <c r="L541" i="9"/>
  <c r="I541" i="9"/>
  <c r="H541" i="9"/>
  <c r="G541" i="9"/>
  <c r="L540" i="9"/>
  <c r="I540" i="9"/>
  <c r="H540" i="9"/>
  <c r="G540" i="9"/>
  <c r="L539" i="9"/>
  <c r="I539" i="9"/>
  <c r="H539" i="9"/>
  <c r="G539" i="9"/>
  <c r="L538" i="9"/>
  <c r="I538" i="9"/>
  <c r="H538" i="9"/>
  <c r="G538" i="9"/>
  <c r="L537" i="9"/>
  <c r="I537" i="9"/>
  <c r="H537" i="9"/>
  <c r="G537" i="9"/>
  <c r="L536" i="9"/>
  <c r="I536" i="9"/>
  <c r="H536" i="9"/>
  <c r="G536" i="9"/>
  <c r="L535" i="9"/>
  <c r="I535" i="9"/>
  <c r="H535" i="9"/>
  <c r="G535" i="9"/>
  <c r="L534" i="9"/>
  <c r="I534" i="9"/>
  <c r="H534" i="9"/>
  <c r="G534" i="9"/>
  <c r="L533" i="9"/>
  <c r="I533" i="9"/>
  <c r="H533" i="9"/>
  <c r="G533" i="9"/>
  <c r="L532" i="9"/>
  <c r="I532" i="9"/>
  <c r="H532" i="9"/>
  <c r="G532" i="9"/>
  <c r="L531" i="9"/>
  <c r="I531" i="9"/>
  <c r="H531" i="9"/>
  <c r="G531" i="9"/>
  <c r="L530" i="9"/>
  <c r="I530" i="9"/>
  <c r="H530" i="9"/>
  <c r="G530" i="9"/>
  <c r="L529" i="9"/>
  <c r="I529" i="9"/>
  <c r="H529" i="9"/>
  <c r="G529" i="9"/>
  <c r="L528" i="9"/>
  <c r="I528" i="9"/>
  <c r="H528" i="9"/>
  <c r="G528" i="9"/>
  <c r="L527" i="9"/>
  <c r="I527" i="9"/>
  <c r="H527" i="9"/>
  <c r="G527" i="9"/>
  <c r="L526" i="9"/>
  <c r="I526" i="9"/>
  <c r="H526" i="9"/>
  <c r="G526" i="9"/>
  <c r="L525" i="9"/>
  <c r="I525" i="9"/>
  <c r="H525" i="9"/>
  <c r="G525" i="9"/>
  <c r="L524" i="9"/>
  <c r="I524" i="9"/>
  <c r="H524" i="9"/>
  <c r="G524" i="9"/>
  <c r="L523" i="9"/>
  <c r="I523" i="9"/>
  <c r="H523" i="9"/>
  <c r="G523" i="9"/>
  <c r="L522" i="9"/>
  <c r="I522" i="9"/>
  <c r="H522" i="9"/>
  <c r="G522" i="9"/>
  <c r="L521" i="9"/>
  <c r="I521" i="9"/>
  <c r="H521" i="9"/>
  <c r="G521" i="9"/>
  <c r="L520" i="9"/>
  <c r="I520" i="9"/>
  <c r="H520" i="9"/>
  <c r="G520" i="9"/>
  <c r="L519" i="9"/>
  <c r="I519" i="9"/>
  <c r="H519" i="9"/>
  <c r="G519" i="9"/>
  <c r="L518" i="9"/>
  <c r="I518" i="9"/>
  <c r="H518" i="9"/>
  <c r="G518" i="9"/>
  <c r="L517" i="9"/>
  <c r="I517" i="9"/>
  <c r="H517" i="9"/>
  <c r="G517" i="9"/>
  <c r="L516" i="9"/>
  <c r="I516" i="9"/>
  <c r="H516" i="9"/>
  <c r="G516" i="9"/>
  <c r="L515" i="9"/>
  <c r="I515" i="9"/>
  <c r="H515" i="9"/>
  <c r="G515" i="9"/>
  <c r="L514" i="9"/>
  <c r="I514" i="9"/>
  <c r="H514" i="9"/>
  <c r="G514" i="9"/>
  <c r="L513" i="9"/>
  <c r="I513" i="9"/>
  <c r="H513" i="9"/>
  <c r="G513" i="9"/>
  <c r="L512" i="9"/>
  <c r="I512" i="9"/>
  <c r="H512" i="9"/>
  <c r="G512" i="9"/>
  <c r="L511" i="9"/>
  <c r="I511" i="9"/>
  <c r="H511" i="9"/>
  <c r="G511" i="9"/>
  <c r="L510" i="9"/>
  <c r="I510" i="9"/>
  <c r="H510" i="9"/>
  <c r="G510" i="9"/>
  <c r="L509" i="9"/>
  <c r="I509" i="9"/>
  <c r="H509" i="9"/>
  <c r="G509" i="9"/>
  <c r="L508" i="9"/>
  <c r="I508" i="9"/>
  <c r="H508" i="9"/>
  <c r="G508" i="9"/>
  <c r="L507" i="9"/>
  <c r="I507" i="9"/>
  <c r="H507" i="9"/>
  <c r="G507" i="9"/>
  <c r="L506" i="9"/>
  <c r="I506" i="9"/>
  <c r="H506" i="9"/>
  <c r="G506" i="9"/>
  <c r="L505" i="9"/>
  <c r="I505" i="9"/>
  <c r="H505" i="9"/>
  <c r="G505" i="9"/>
  <c r="L504" i="9"/>
  <c r="I504" i="9"/>
  <c r="H504" i="9"/>
  <c r="G504" i="9"/>
  <c r="L503" i="9"/>
  <c r="I503" i="9"/>
  <c r="H503" i="9"/>
  <c r="G503" i="9"/>
  <c r="L502" i="9"/>
  <c r="I502" i="9"/>
  <c r="H502" i="9"/>
  <c r="G502" i="9"/>
  <c r="L501" i="9"/>
  <c r="I501" i="9"/>
  <c r="H501" i="9"/>
  <c r="G501" i="9"/>
  <c r="L500" i="9"/>
  <c r="I500" i="9"/>
  <c r="H500" i="9"/>
  <c r="G500" i="9"/>
  <c r="L499" i="9"/>
  <c r="I499" i="9"/>
  <c r="H499" i="9"/>
  <c r="G499" i="9"/>
  <c r="L498" i="9"/>
  <c r="I498" i="9"/>
  <c r="H498" i="9"/>
  <c r="G498" i="9"/>
  <c r="L497" i="9"/>
  <c r="I497" i="9"/>
  <c r="H497" i="9"/>
  <c r="G497" i="9"/>
  <c r="L496" i="9"/>
  <c r="I496" i="9"/>
  <c r="H496" i="9"/>
  <c r="G496" i="9"/>
  <c r="L495" i="9"/>
  <c r="I495" i="9"/>
  <c r="H495" i="9"/>
  <c r="G495" i="9"/>
  <c r="L494" i="9"/>
  <c r="I494" i="9"/>
  <c r="H494" i="9"/>
  <c r="G494" i="9"/>
  <c r="L493" i="9"/>
  <c r="I493" i="9"/>
  <c r="H493" i="9"/>
  <c r="G493" i="9"/>
  <c r="L492" i="9"/>
  <c r="I492" i="9"/>
  <c r="H492" i="9"/>
  <c r="G492" i="9"/>
  <c r="L491" i="9"/>
  <c r="I491" i="9"/>
  <c r="H491" i="9"/>
  <c r="G491" i="9"/>
  <c r="L490" i="9"/>
  <c r="I490" i="9"/>
  <c r="H490" i="9"/>
  <c r="G490" i="9"/>
  <c r="L489" i="9"/>
  <c r="I489" i="9"/>
  <c r="H489" i="9"/>
  <c r="G489" i="9"/>
  <c r="L488" i="9"/>
  <c r="I488" i="9"/>
  <c r="H488" i="9"/>
  <c r="G488" i="9"/>
  <c r="L487" i="9"/>
  <c r="I487" i="9"/>
  <c r="H487" i="9"/>
  <c r="G487" i="9"/>
  <c r="L486" i="9"/>
  <c r="I486" i="9"/>
  <c r="H486" i="9"/>
  <c r="G486" i="9"/>
  <c r="L485" i="9"/>
  <c r="I485" i="9"/>
  <c r="H485" i="9"/>
  <c r="G485" i="9"/>
  <c r="L484" i="9"/>
  <c r="I484" i="9"/>
  <c r="H484" i="9"/>
  <c r="G484" i="9"/>
  <c r="L483" i="9"/>
  <c r="I483" i="9"/>
  <c r="H483" i="9"/>
  <c r="G483" i="9"/>
  <c r="L482" i="9"/>
  <c r="I482" i="9"/>
  <c r="H482" i="9"/>
  <c r="G482" i="9"/>
  <c r="L481" i="9"/>
  <c r="I481" i="9"/>
  <c r="H481" i="9"/>
  <c r="G481" i="9"/>
  <c r="L480" i="9"/>
  <c r="I480" i="9"/>
  <c r="H480" i="9"/>
  <c r="G480" i="9"/>
  <c r="L479" i="9"/>
  <c r="I479" i="9"/>
  <c r="H479" i="9"/>
  <c r="G479" i="9"/>
  <c r="L478" i="9"/>
  <c r="I478" i="9"/>
  <c r="H478" i="9"/>
  <c r="G478" i="9"/>
  <c r="L477" i="9"/>
  <c r="I477" i="9"/>
  <c r="H477" i="9"/>
  <c r="G477" i="9"/>
  <c r="L476" i="9"/>
  <c r="I476" i="9"/>
  <c r="H476" i="9"/>
  <c r="G476" i="9"/>
  <c r="L475" i="9"/>
  <c r="I475" i="9"/>
  <c r="H475" i="9"/>
  <c r="G475" i="9"/>
  <c r="L474" i="9"/>
  <c r="I474" i="9"/>
  <c r="H474" i="9"/>
  <c r="G474" i="9"/>
  <c r="L473" i="9"/>
  <c r="I473" i="9"/>
  <c r="H473" i="9"/>
  <c r="G473" i="9"/>
  <c r="L472" i="9"/>
  <c r="I472" i="9"/>
  <c r="H472" i="9"/>
  <c r="G472" i="9"/>
  <c r="L471" i="9"/>
  <c r="I471" i="9"/>
  <c r="H471" i="9"/>
  <c r="G471" i="9"/>
  <c r="L470" i="9"/>
  <c r="I470" i="9"/>
  <c r="H470" i="9"/>
  <c r="G470" i="9"/>
  <c r="L469" i="9"/>
  <c r="I469" i="9"/>
  <c r="H469" i="9"/>
  <c r="G469" i="9"/>
  <c r="L468" i="9"/>
  <c r="I468" i="9"/>
  <c r="H468" i="9"/>
  <c r="G468" i="9"/>
  <c r="L467" i="9"/>
  <c r="I467" i="9"/>
  <c r="H467" i="9"/>
  <c r="G467" i="9"/>
  <c r="L466" i="9"/>
  <c r="I466" i="9"/>
  <c r="H466" i="9"/>
  <c r="G466" i="9"/>
  <c r="L465" i="9"/>
  <c r="I465" i="9"/>
  <c r="H465" i="9"/>
  <c r="G465" i="9"/>
  <c r="L464" i="9"/>
  <c r="I464" i="9"/>
  <c r="H464" i="9"/>
  <c r="G464" i="9"/>
  <c r="L463" i="9"/>
  <c r="I463" i="9"/>
  <c r="H463" i="9"/>
  <c r="G463" i="9"/>
  <c r="L462" i="9"/>
  <c r="I462" i="9"/>
  <c r="H462" i="9"/>
  <c r="G462" i="9"/>
  <c r="L461" i="9"/>
  <c r="I461" i="9"/>
  <c r="H461" i="9"/>
  <c r="G461" i="9"/>
  <c r="L460" i="9"/>
  <c r="I460" i="9"/>
  <c r="H460" i="9"/>
  <c r="G460" i="9"/>
  <c r="L459" i="9"/>
  <c r="I459" i="9"/>
  <c r="H459" i="9"/>
  <c r="G459" i="9"/>
  <c r="L458" i="9"/>
  <c r="I458" i="9"/>
  <c r="H458" i="9"/>
  <c r="G458" i="9"/>
  <c r="L457" i="9"/>
  <c r="I457" i="9"/>
  <c r="H457" i="9"/>
  <c r="G457" i="9"/>
  <c r="L456" i="9"/>
  <c r="I456" i="9"/>
  <c r="H456" i="9"/>
  <c r="G456" i="9"/>
  <c r="L455" i="9"/>
  <c r="I455" i="9"/>
  <c r="H455" i="9"/>
  <c r="G455" i="9"/>
  <c r="L454" i="9"/>
  <c r="I454" i="9"/>
  <c r="H454" i="9"/>
  <c r="G454" i="9"/>
  <c r="L453" i="9"/>
  <c r="I453" i="9"/>
  <c r="H453" i="9"/>
  <c r="G453" i="9"/>
  <c r="L452" i="9"/>
  <c r="I452" i="9"/>
  <c r="H452" i="9"/>
  <c r="G452" i="9"/>
  <c r="L451" i="9"/>
  <c r="I451" i="9"/>
  <c r="H451" i="9"/>
  <c r="G451" i="9"/>
  <c r="L450" i="9"/>
  <c r="I450" i="9"/>
  <c r="H450" i="9"/>
  <c r="G450" i="9"/>
  <c r="L449" i="9"/>
  <c r="I449" i="9"/>
  <c r="H449" i="9"/>
  <c r="G449" i="9"/>
  <c r="L448" i="9"/>
  <c r="I448" i="9"/>
  <c r="H448" i="9"/>
  <c r="G448" i="9"/>
  <c r="L447" i="9"/>
  <c r="I447" i="9"/>
  <c r="H447" i="9"/>
  <c r="G447" i="9"/>
  <c r="L446" i="9"/>
  <c r="I446" i="9"/>
  <c r="H446" i="9"/>
  <c r="G446" i="9"/>
  <c r="L445" i="9"/>
  <c r="I445" i="9"/>
  <c r="H445" i="9"/>
  <c r="G445" i="9"/>
  <c r="L444" i="9"/>
  <c r="I444" i="9"/>
  <c r="H444" i="9"/>
  <c r="G444" i="9"/>
  <c r="L443" i="9"/>
  <c r="I443" i="9"/>
  <c r="H443" i="9"/>
  <c r="G443" i="9"/>
  <c r="L442" i="9"/>
  <c r="I442" i="9"/>
  <c r="H442" i="9"/>
  <c r="G442" i="9"/>
  <c r="L441" i="9"/>
  <c r="I441" i="9"/>
  <c r="H441" i="9"/>
  <c r="G441" i="9"/>
  <c r="L440" i="9"/>
  <c r="I440" i="9"/>
  <c r="H440" i="9"/>
  <c r="G440" i="9"/>
  <c r="L439" i="9"/>
  <c r="I439" i="9"/>
  <c r="H439" i="9"/>
  <c r="G439" i="9"/>
  <c r="L438" i="9"/>
  <c r="I438" i="9"/>
  <c r="H438" i="9"/>
  <c r="G438" i="9"/>
  <c r="L437" i="9"/>
  <c r="I437" i="9"/>
  <c r="H437" i="9"/>
  <c r="G437" i="9"/>
  <c r="L436" i="9"/>
  <c r="I436" i="9"/>
  <c r="H436" i="9"/>
  <c r="G436" i="9"/>
  <c r="L435" i="9"/>
  <c r="I435" i="9"/>
  <c r="H435" i="9"/>
  <c r="G435" i="9"/>
  <c r="L434" i="9"/>
  <c r="I434" i="9"/>
  <c r="H434" i="9"/>
  <c r="G434" i="9"/>
  <c r="L433" i="9"/>
  <c r="I433" i="9"/>
  <c r="H433" i="9"/>
  <c r="G433" i="9"/>
  <c r="L432" i="9"/>
  <c r="I432" i="9"/>
  <c r="H432" i="9"/>
  <c r="G432" i="9"/>
  <c r="L431" i="9"/>
  <c r="I431" i="9"/>
  <c r="H431" i="9"/>
  <c r="G431" i="9"/>
  <c r="L430" i="9"/>
  <c r="I430" i="9"/>
  <c r="H430" i="9"/>
  <c r="G430" i="9"/>
  <c r="L429" i="9"/>
  <c r="I429" i="9"/>
  <c r="H429" i="9"/>
  <c r="G429" i="9"/>
  <c r="L428" i="9"/>
  <c r="I428" i="9"/>
  <c r="H428" i="9"/>
  <c r="G428" i="9"/>
  <c r="L427" i="9"/>
  <c r="I427" i="9"/>
  <c r="H427" i="9"/>
  <c r="G427" i="9"/>
  <c r="L426" i="9"/>
  <c r="I426" i="9"/>
  <c r="H426" i="9"/>
  <c r="G426" i="9"/>
  <c r="L425" i="9"/>
  <c r="I425" i="9"/>
  <c r="H425" i="9"/>
  <c r="G425" i="9"/>
  <c r="L424" i="9"/>
  <c r="I424" i="9"/>
  <c r="H424" i="9"/>
  <c r="G424" i="9"/>
  <c r="L423" i="9"/>
  <c r="I423" i="9"/>
  <c r="H423" i="9"/>
  <c r="G423" i="9"/>
  <c r="L422" i="9"/>
  <c r="I422" i="9"/>
  <c r="H422" i="9"/>
  <c r="G422" i="9"/>
  <c r="L421" i="9"/>
  <c r="I421" i="9"/>
  <c r="H421" i="9"/>
  <c r="G421" i="9"/>
  <c r="L420" i="9"/>
  <c r="I420" i="9"/>
  <c r="H420" i="9"/>
  <c r="G420" i="9"/>
  <c r="L419" i="9"/>
  <c r="I419" i="9"/>
  <c r="H419" i="9"/>
  <c r="G419" i="9"/>
  <c r="L418" i="9"/>
  <c r="I418" i="9"/>
  <c r="H418" i="9"/>
  <c r="G418" i="9"/>
  <c r="L417" i="9"/>
  <c r="I417" i="9"/>
  <c r="H417" i="9"/>
  <c r="G417" i="9"/>
  <c r="L416" i="9"/>
  <c r="I416" i="9"/>
  <c r="H416" i="9"/>
  <c r="G416" i="9"/>
  <c r="L415" i="9"/>
  <c r="I415" i="9"/>
  <c r="H415" i="9"/>
  <c r="G415" i="9"/>
  <c r="L414" i="9"/>
  <c r="I414" i="9"/>
  <c r="H414" i="9"/>
  <c r="G414" i="9"/>
  <c r="L413" i="9"/>
  <c r="I413" i="9"/>
  <c r="H413" i="9"/>
  <c r="G413" i="9"/>
  <c r="L412" i="9"/>
  <c r="I412" i="9"/>
  <c r="H412" i="9"/>
  <c r="G412" i="9"/>
  <c r="L411" i="9"/>
  <c r="I411" i="9"/>
  <c r="H411" i="9"/>
  <c r="G411" i="9"/>
  <c r="L410" i="9"/>
  <c r="I410" i="9"/>
  <c r="H410" i="9"/>
  <c r="G410" i="9"/>
  <c r="L409" i="9"/>
  <c r="I409" i="9"/>
  <c r="H409" i="9"/>
  <c r="G409" i="9"/>
  <c r="L408" i="9"/>
  <c r="I408" i="9"/>
  <c r="H408" i="9"/>
  <c r="G408" i="9"/>
  <c r="L407" i="9"/>
  <c r="I407" i="9"/>
  <c r="H407" i="9"/>
  <c r="G407" i="9"/>
  <c r="L406" i="9"/>
  <c r="I406" i="9"/>
  <c r="H406" i="9"/>
  <c r="G406" i="9"/>
  <c r="L405" i="9"/>
  <c r="I405" i="9"/>
  <c r="H405" i="9"/>
  <c r="G405" i="9"/>
  <c r="L404" i="9"/>
  <c r="I404" i="9"/>
  <c r="H404" i="9"/>
  <c r="G404" i="9"/>
  <c r="L403" i="9"/>
  <c r="I403" i="9"/>
  <c r="H403" i="9"/>
  <c r="G403" i="9"/>
  <c r="L402" i="9"/>
  <c r="I402" i="9"/>
  <c r="H402" i="9"/>
  <c r="G402" i="9"/>
  <c r="L401" i="9"/>
  <c r="I401" i="9"/>
  <c r="H401" i="9"/>
  <c r="G401" i="9"/>
  <c r="L400" i="9"/>
  <c r="I400" i="9"/>
  <c r="H400" i="9"/>
  <c r="G400" i="9"/>
  <c r="L399" i="9"/>
  <c r="I399" i="9"/>
  <c r="H399" i="9"/>
  <c r="G399" i="9"/>
  <c r="L398" i="9"/>
  <c r="I398" i="9"/>
  <c r="H398" i="9"/>
  <c r="G398" i="9"/>
  <c r="L397" i="9"/>
  <c r="I397" i="9"/>
  <c r="H397" i="9"/>
  <c r="G397" i="9"/>
  <c r="L396" i="9"/>
  <c r="I396" i="9"/>
  <c r="H396" i="9"/>
  <c r="G396" i="9"/>
  <c r="L395" i="9"/>
  <c r="I395" i="9"/>
  <c r="H395" i="9"/>
  <c r="G395" i="9"/>
  <c r="L394" i="9"/>
  <c r="I394" i="9"/>
  <c r="H394" i="9"/>
  <c r="G394" i="9"/>
  <c r="L393" i="9"/>
  <c r="I393" i="9"/>
  <c r="H393" i="9"/>
  <c r="G393" i="9"/>
  <c r="L392" i="9"/>
  <c r="I392" i="9"/>
  <c r="H392" i="9"/>
  <c r="G392" i="9"/>
  <c r="L391" i="9"/>
  <c r="I391" i="9"/>
  <c r="H391" i="9"/>
  <c r="G391" i="9"/>
  <c r="L390" i="9"/>
  <c r="I390" i="9"/>
  <c r="H390" i="9"/>
  <c r="G390" i="9"/>
  <c r="L389" i="9"/>
  <c r="I389" i="9"/>
  <c r="H389" i="9"/>
  <c r="G389" i="9"/>
  <c r="L388" i="9"/>
  <c r="I388" i="9"/>
  <c r="H388" i="9"/>
  <c r="G388" i="9"/>
  <c r="L387" i="9"/>
  <c r="I387" i="9"/>
  <c r="H387" i="9"/>
  <c r="G387" i="9"/>
  <c r="L386" i="9"/>
  <c r="I386" i="9"/>
  <c r="H386" i="9"/>
  <c r="G386" i="9"/>
  <c r="L385" i="9"/>
  <c r="I385" i="9"/>
  <c r="H385" i="9"/>
  <c r="G385" i="9"/>
  <c r="L384" i="9"/>
  <c r="I384" i="9"/>
  <c r="H384" i="9"/>
  <c r="G384" i="9"/>
  <c r="L383" i="9"/>
  <c r="I383" i="9"/>
  <c r="H383" i="9"/>
  <c r="G383" i="9"/>
  <c r="L382" i="9"/>
  <c r="I382" i="9"/>
  <c r="H382" i="9"/>
  <c r="G382" i="9"/>
  <c r="L381" i="9"/>
  <c r="I381" i="9"/>
  <c r="H381" i="9"/>
  <c r="G381" i="9"/>
  <c r="L380" i="9"/>
  <c r="I380" i="9"/>
  <c r="H380" i="9"/>
  <c r="G380" i="9"/>
  <c r="L379" i="9"/>
  <c r="I379" i="9"/>
  <c r="H379" i="9"/>
  <c r="G379" i="9"/>
  <c r="L378" i="9"/>
  <c r="I378" i="9"/>
  <c r="H378" i="9"/>
  <c r="G378" i="9"/>
  <c r="L377" i="9"/>
  <c r="I377" i="9"/>
  <c r="H377" i="9"/>
  <c r="G377" i="9"/>
  <c r="L376" i="9"/>
  <c r="I376" i="9"/>
  <c r="H376" i="9"/>
  <c r="G376" i="9"/>
  <c r="L375" i="9"/>
  <c r="I375" i="9"/>
  <c r="H375" i="9"/>
  <c r="G375" i="9"/>
  <c r="L374" i="9"/>
  <c r="I374" i="9"/>
  <c r="H374" i="9"/>
  <c r="G374" i="9"/>
  <c r="L373" i="9"/>
  <c r="I373" i="9"/>
  <c r="H373" i="9"/>
  <c r="G373" i="9"/>
  <c r="L372" i="9"/>
  <c r="I372" i="9"/>
  <c r="H372" i="9"/>
  <c r="G372" i="9"/>
  <c r="L371" i="9"/>
  <c r="I371" i="9"/>
  <c r="H371" i="9"/>
  <c r="G371" i="9"/>
  <c r="L370" i="9"/>
  <c r="I370" i="9"/>
  <c r="H370" i="9"/>
  <c r="G370" i="9"/>
  <c r="L369" i="9"/>
  <c r="I369" i="9"/>
  <c r="H369" i="9"/>
  <c r="G369" i="9"/>
  <c r="L368" i="9"/>
  <c r="I368" i="9"/>
  <c r="H368" i="9"/>
  <c r="G368" i="9"/>
  <c r="L367" i="9"/>
  <c r="I367" i="9"/>
  <c r="H367" i="9"/>
  <c r="G367" i="9"/>
  <c r="L366" i="9"/>
  <c r="I366" i="9"/>
  <c r="H366" i="9"/>
  <c r="G366" i="9"/>
  <c r="L365" i="9"/>
  <c r="I365" i="9"/>
  <c r="H365" i="9"/>
  <c r="G365" i="9"/>
  <c r="L364" i="9"/>
  <c r="I364" i="9"/>
  <c r="H364" i="9"/>
  <c r="G364" i="9"/>
  <c r="L363" i="9"/>
  <c r="I363" i="9"/>
  <c r="H363" i="9"/>
  <c r="G363" i="9"/>
  <c r="L362" i="9"/>
  <c r="I362" i="9"/>
  <c r="H362" i="9"/>
  <c r="G362" i="9"/>
  <c r="L361" i="9"/>
  <c r="I361" i="9"/>
  <c r="H361" i="9"/>
  <c r="G361" i="9"/>
  <c r="L360" i="9"/>
  <c r="I360" i="9"/>
  <c r="H360" i="9"/>
  <c r="G360" i="9"/>
  <c r="L359" i="9"/>
  <c r="I359" i="9"/>
  <c r="H359" i="9"/>
  <c r="G359" i="9"/>
  <c r="L358" i="9"/>
  <c r="I358" i="9"/>
  <c r="H358" i="9"/>
  <c r="G358" i="9"/>
  <c r="L357" i="9"/>
  <c r="I357" i="9"/>
  <c r="H357" i="9"/>
  <c r="G357" i="9"/>
  <c r="L356" i="9"/>
  <c r="I356" i="9"/>
  <c r="H356" i="9"/>
  <c r="G356" i="9"/>
  <c r="L355" i="9"/>
  <c r="I355" i="9"/>
  <c r="H355" i="9"/>
  <c r="G355" i="9"/>
  <c r="L354" i="9"/>
  <c r="I354" i="9"/>
  <c r="H354" i="9"/>
  <c r="G354" i="9"/>
  <c r="L353" i="9"/>
  <c r="I353" i="9"/>
  <c r="H353" i="9"/>
  <c r="G353" i="9"/>
  <c r="L352" i="9"/>
  <c r="I352" i="9"/>
  <c r="H352" i="9"/>
  <c r="G352" i="9"/>
  <c r="L351" i="9"/>
  <c r="I351" i="9"/>
  <c r="H351" i="9"/>
  <c r="G351" i="9"/>
  <c r="L350" i="9"/>
  <c r="I350" i="9"/>
  <c r="H350" i="9"/>
  <c r="G350" i="9"/>
  <c r="L349" i="9"/>
  <c r="I349" i="9"/>
  <c r="H349" i="9"/>
  <c r="G349" i="9"/>
  <c r="L348" i="9"/>
  <c r="I348" i="9"/>
  <c r="H348" i="9"/>
  <c r="G348" i="9"/>
  <c r="L347" i="9"/>
  <c r="I347" i="9"/>
  <c r="H347" i="9"/>
  <c r="G347" i="9"/>
  <c r="L346" i="9"/>
  <c r="I346" i="9"/>
  <c r="H346" i="9"/>
  <c r="G346" i="9"/>
  <c r="L345" i="9"/>
  <c r="I345" i="9"/>
  <c r="H345" i="9"/>
  <c r="G345" i="9"/>
  <c r="L344" i="9"/>
  <c r="I344" i="9"/>
  <c r="H344" i="9"/>
  <c r="G344" i="9"/>
  <c r="L343" i="9"/>
  <c r="I343" i="9"/>
  <c r="H343" i="9"/>
  <c r="G343" i="9"/>
  <c r="L342" i="9"/>
  <c r="I342" i="9"/>
  <c r="H342" i="9"/>
  <c r="G342" i="9"/>
  <c r="L341" i="9"/>
  <c r="I341" i="9"/>
  <c r="H341" i="9"/>
  <c r="G341" i="9"/>
  <c r="L340" i="9"/>
  <c r="I340" i="9"/>
  <c r="H340" i="9"/>
  <c r="G340" i="9"/>
  <c r="L339" i="9"/>
  <c r="I339" i="9"/>
  <c r="H339" i="9"/>
  <c r="G339" i="9"/>
  <c r="L338" i="9"/>
  <c r="I338" i="9"/>
  <c r="H338" i="9"/>
  <c r="G338" i="9"/>
  <c r="L337" i="9"/>
  <c r="I337" i="9"/>
  <c r="H337" i="9"/>
  <c r="G337" i="9"/>
  <c r="L336" i="9"/>
  <c r="I336" i="9"/>
  <c r="H336" i="9"/>
  <c r="G336" i="9"/>
  <c r="L335" i="9"/>
  <c r="I335" i="9"/>
  <c r="H335" i="9"/>
  <c r="G335" i="9"/>
  <c r="L334" i="9"/>
  <c r="I334" i="9"/>
  <c r="H334" i="9"/>
  <c r="G334" i="9"/>
  <c r="L333" i="9"/>
  <c r="I333" i="9"/>
  <c r="H333" i="9"/>
  <c r="G333" i="9"/>
  <c r="L332" i="9"/>
  <c r="I332" i="9"/>
  <c r="H332" i="9"/>
  <c r="G332" i="9"/>
  <c r="L331" i="9"/>
  <c r="I331" i="9"/>
  <c r="H331" i="9"/>
  <c r="G331" i="9"/>
  <c r="L330" i="9"/>
  <c r="I330" i="9"/>
  <c r="H330" i="9"/>
  <c r="G330" i="9"/>
  <c r="L329" i="9"/>
  <c r="I329" i="9"/>
  <c r="H329" i="9"/>
  <c r="G329" i="9"/>
  <c r="L328" i="9"/>
  <c r="I328" i="9"/>
  <c r="H328" i="9"/>
  <c r="G328" i="9"/>
  <c r="L327" i="9"/>
  <c r="I327" i="9"/>
  <c r="H327" i="9"/>
  <c r="G327" i="9"/>
  <c r="L326" i="9"/>
  <c r="I326" i="9"/>
  <c r="H326" i="9"/>
  <c r="G326" i="9"/>
  <c r="L325" i="9"/>
  <c r="I325" i="9"/>
  <c r="H325" i="9"/>
  <c r="G325" i="9"/>
  <c r="L324" i="9"/>
  <c r="I324" i="9"/>
  <c r="H324" i="9"/>
  <c r="G324" i="9"/>
  <c r="L323" i="9"/>
  <c r="I323" i="9"/>
  <c r="H323" i="9"/>
  <c r="G323" i="9"/>
  <c r="L322" i="9"/>
  <c r="I322" i="9"/>
  <c r="H322" i="9"/>
  <c r="G322" i="9"/>
  <c r="L321" i="9"/>
  <c r="I321" i="9"/>
  <c r="H321" i="9"/>
  <c r="G321" i="9"/>
  <c r="L320" i="9"/>
  <c r="I320" i="9"/>
  <c r="H320" i="9"/>
  <c r="G320" i="9"/>
  <c r="L319" i="9"/>
  <c r="I319" i="9"/>
  <c r="H319" i="9"/>
  <c r="G319" i="9"/>
  <c r="L318" i="9"/>
  <c r="I318" i="9"/>
  <c r="H318" i="9"/>
  <c r="G318" i="9"/>
  <c r="L317" i="9"/>
  <c r="I317" i="9"/>
  <c r="H317" i="9"/>
  <c r="G317" i="9"/>
  <c r="L316" i="9"/>
  <c r="I316" i="9"/>
  <c r="H316" i="9"/>
  <c r="G316" i="9"/>
  <c r="L315" i="9"/>
  <c r="I315" i="9"/>
  <c r="H315" i="9"/>
  <c r="G315" i="9"/>
  <c r="L314" i="9"/>
  <c r="I314" i="9"/>
  <c r="H314" i="9"/>
  <c r="G314" i="9"/>
  <c r="L313" i="9"/>
  <c r="I313" i="9"/>
  <c r="H313" i="9"/>
  <c r="G313" i="9"/>
  <c r="L312" i="9"/>
  <c r="I312" i="9"/>
  <c r="H312" i="9"/>
  <c r="G312" i="9"/>
  <c r="L311" i="9"/>
  <c r="I311" i="9"/>
  <c r="H311" i="9"/>
  <c r="G311" i="9"/>
  <c r="L310" i="9"/>
  <c r="I310" i="9"/>
  <c r="H310" i="9"/>
  <c r="G310" i="9"/>
  <c r="L309" i="9"/>
  <c r="I309" i="9"/>
  <c r="H309" i="9"/>
  <c r="G309" i="9"/>
  <c r="L308" i="9"/>
  <c r="I308" i="9"/>
  <c r="H308" i="9"/>
  <c r="G308" i="9"/>
  <c r="L307" i="9"/>
  <c r="I307" i="9"/>
  <c r="H307" i="9"/>
  <c r="G307" i="9"/>
  <c r="L306" i="9"/>
  <c r="I306" i="9"/>
  <c r="H306" i="9"/>
  <c r="G306" i="9"/>
  <c r="L305" i="9"/>
  <c r="I305" i="9"/>
  <c r="H305" i="9"/>
  <c r="G305" i="9"/>
  <c r="L304" i="9"/>
  <c r="I304" i="9"/>
  <c r="H304" i="9"/>
  <c r="G304" i="9"/>
  <c r="L303" i="9"/>
  <c r="I303" i="9"/>
  <c r="H303" i="9"/>
  <c r="G303" i="9"/>
  <c r="L302" i="9"/>
  <c r="I302" i="9"/>
  <c r="H302" i="9"/>
  <c r="G302" i="9"/>
  <c r="L301" i="9"/>
  <c r="I301" i="9"/>
  <c r="H301" i="9"/>
  <c r="G301" i="9"/>
  <c r="L300" i="9"/>
  <c r="I300" i="9"/>
  <c r="H300" i="9"/>
  <c r="G300" i="9"/>
  <c r="L299" i="9"/>
  <c r="I299" i="9"/>
  <c r="H299" i="9"/>
  <c r="G299" i="9"/>
  <c r="L298" i="9"/>
  <c r="I298" i="9"/>
  <c r="H298" i="9"/>
  <c r="G298" i="9"/>
  <c r="L297" i="9"/>
  <c r="I297" i="9"/>
  <c r="H297" i="9"/>
  <c r="G297" i="9"/>
  <c r="L296" i="9"/>
  <c r="I296" i="9"/>
  <c r="H296" i="9"/>
  <c r="G296" i="9"/>
  <c r="L295" i="9"/>
  <c r="I295" i="9"/>
  <c r="H295" i="9"/>
  <c r="G295" i="9"/>
  <c r="L294" i="9"/>
  <c r="I294" i="9"/>
  <c r="H294" i="9"/>
  <c r="G294" i="9"/>
  <c r="L293" i="9"/>
  <c r="I293" i="9"/>
  <c r="H293" i="9"/>
  <c r="G293" i="9"/>
  <c r="L292" i="9"/>
  <c r="I292" i="9"/>
  <c r="H292" i="9"/>
  <c r="G292" i="9"/>
  <c r="L291" i="9"/>
  <c r="I291" i="9"/>
  <c r="H291" i="9"/>
  <c r="G291" i="9"/>
  <c r="L290" i="9"/>
  <c r="I290" i="9"/>
  <c r="H290" i="9"/>
  <c r="G290" i="9"/>
  <c r="L289" i="9"/>
  <c r="I289" i="9"/>
  <c r="H289" i="9"/>
  <c r="G289" i="9"/>
  <c r="L288" i="9"/>
  <c r="I288" i="9"/>
  <c r="H288" i="9"/>
  <c r="G288" i="9"/>
  <c r="L287" i="9"/>
  <c r="I287" i="9"/>
  <c r="H287" i="9"/>
  <c r="G287" i="9"/>
  <c r="L286" i="9"/>
  <c r="I286" i="9"/>
  <c r="H286" i="9"/>
  <c r="G286" i="9"/>
  <c r="L285" i="9"/>
  <c r="I285" i="9"/>
  <c r="H285" i="9"/>
  <c r="G285" i="9"/>
  <c r="L284" i="9"/>
  <c r="I284" i="9"/>
  <c r="H284" i="9"/>
  <c r="G284" i="9"/>
  <c r="L283" i="9"/>
  <c r="I283" i="9"/>
  <c r="H283" i="9"/>
  <c r="G283" i="9"/>
  <c r="L282" i="9"/>
  <c r="I282" i="9"/>
  <c r="H282" i="9"/>
  <c r="G282" i="9"/>
  <c r="L281" i="9"/>
  <c r="I281" i="9"/>
  <c r="H281" i="9"/>
  <c r="G281" i="9"/>
  <c r="L280" i="9"/>
  <c r="I280" i="9"/>
  <c r="H280" i="9"/>
  <c r="G280" i="9"/>
  <c r="L279" i="9"/>
  <c r="I279" i="9"/>
  <c r="H279" i="9"/>
  <c r="G279" i="9"/>
  <c r="L278" i="9"/>
  <c r="I278" i="9"/>
  <c r="H278" i="9"/>
  <c r="G278" i="9"/>
  <c r="L277" i="9"/>
  <c r="I277" i="9"/>
  <c r="H277" i="9"/>
  <c r="G277" i="9"/>
  <c r="L276" i="9"/>
  <c r="I276" i="9"/>
  <c r="H276" i="9"/>
  <c r="G276" i="9"/>
  <c r="L275" i="9"/>
  <c r="I275" i="9"/>
  <c r="H275" i="9"/>
  <c r="G275" i="9"/>
  <c r="L274" i="9"/>
  <c r="I274" i="9"/>
  <c r="H274" i="9"/>
  <c r="G274" i="9"/>
  <c r="L273" i="9"/>
  <c r="I273" i="9"/>
  <c r="H273" i="9"/>
  <c r="G273" i="9"/>
  <c r="L272" i="9"/>
  <c r="I272" i="9"/>
  <c r="H272" i="9"/>
  <c r="G272" i="9"/>
  <c r="L271" i="9"/>
  <c r="I271" i="9"/>
  <c r="H271" i="9"/>
  <c r="G271" i="9"/>
  <c r="L270" i="9"/>
  <c r="I270" i="9"/>
  <c r="H270" i="9"/>
  <c r="G270" i="9"/>
  <c r="L269" i="9"/>
  <c r="I269" i="9"/>
  <c r="H269" i="9"/>
  <c r="G269" i="9"/>
  <c r="L268" i="9"/>
  <c r="I268" i="9"/>
  <c r="H268" i="9"/>
  <c r="G268" i="9"/>
  <c r="L267" i="9"/>
  <c r="I267" i="9"/>
  <c r="H267" i="9"/>
  <c r="G267" i="9"/>
  <c r="L266" i="9"/>
  <c r="I266" i="9"/>
  <c r="H266" i="9"/>
  <c r="G266" i="9"/>
  <c r="L265" i="9"/>
  <c r="I265" i="9"/>
  <c r="H265" i="9"/>
  <c r="G265" i="9"/>
  <c r="L264" i="9"/>
  <c r="I264" i="9"/>
  <c r="H264" i="9"/>
  <c r="G264" i="9"/>
  <c r="L263" i="9"/>
  <c r="I263" i="9"/>
  <c r="H263" i="9"/>
  <c r="G263" i="9"/>
  <c r="L262" i="9"/>
  <c r="I262" i="9"/>
  <c r="H262" i="9"/>
  <c r="G262" i="9"/>
  <c r="L261" i="9"/>
  <c r="I261" i="9"/>
  <c r="H261" i="9"/>
  <c r="G261" i="9"/>
  <c r="L260" i="9"/>
  <c r="I260" i="9"/>
  <c r="H260" i="9"/>
  <c r="G260" i="9"/>
  <c r="L259" i="9"/>
  <c r="I259" i="9"/>
  <c r="H259" i="9"/>
  <c r="G259" i="9"/>
  <c r="L258" i="9"/>
  <c r="I258" i="9"/>
  <c r="H258" i="9"/>
  <c r="G258" i="9"/>
  <c r="L257" i="9"/>
  <c r="I257" i="9"/>
  <c r="H257" i="9"/>
  <c r="G257" i="9"/>
  <c r="L256" i="9"/>
  <c r="I256" i="9"/>
  <c r="H256" i="9"/>
  <c r="G256" i="9"/>
  <c r="L255" i="9"/>
  <c r="I255" i="9"/>
  <c r="H255" i="9"/>
  <c r="G255" i="9"/>
  <c r="L254" i="9"/>
  <c r="I254" i="9"/>
  <c r="H254" i="9"/>
  <c r="G254" i="9"/>
  <c r="L253" i="9"/>
  <c r="I253" i="9"/>
  <c r="H253" i="9"/>
  <c r="G253" i="9"/>
  <c r="L252" i="9"/>
  <c r="I252" i="9"/>
  <c r="H252" i="9"/>
  <c r="G252" i="9"/>
  <c r="L251" i="9"/>
  <c r="I251" i="9"/>
  <c r="H251" i="9"/>
  <c r="G251" i="9"/>
  <c r="L250" i="9"/>
  <c r="I250" i="9"/>
  <c r="H250" i="9"/>
  <c r="G250" i="9"/>
  <c r="L249" i="9"/>
  <c r="I249" i="9"/>
  <c r="H249" i="9"/>
  <c r="G249" i="9"/>
  <c r="L248" i="9"/>
  <c r="I248" i="9"/>
  <c r="H248" i="9"/>
  <c r="G248" i="9"/>
  <c r="L247" i="9"/>
  <c r="I247" i="9"/>
  <c r="H247" i="9"/>
  <c r="G247" i="9"/>
  <c r="L246" i="9"/>
  <c r="I246" i="9"/>
  <c r="H246" i="9"/>
  <c r="G246" i="9"/>
  <c r="L245" i="9"/>
  <c r="I245" i="9"/>
  <c r="H245" i="9"/>
  <c r="G245" i="9"/>
  <c r="L244" i="9"/>
  <c r="I244" i="9"/>
  <c r="H244" i="9"/>
  <c r="G244" i="9"/>
  <c r="L243" i="9"/>
  <c r="I243" i="9"/>
  <c r="H243" i="9"/>
  <c r="G243" i="9"/>
  <c r="L242" i="9"/>
  <c r="I242" i="9"/>
  <c r="H242" i="9"/>
  <c r="G242" i="9"/>
  <c r="L241" i="9"/>
  <c r="I241" i="9"/>
  <c r="H241" i="9"/>
  <c r="G241" i="9"/>
  <c r="L240" i="9"/>
  <c r="I240" i="9"/>
  <c r="H240" i="9"/>
  <c r="G240" i="9"/>
  <c r="L239" i="9"/>
  <c r="I239" i="9"/>
  <c r="H239" i="9"/>
  <c r="G239" i="9"/>
  <c r="L238" i="9"/>
  <c r="I238" i="9"/>
  <c r="H238" i="9"/>
  <c r="G238" i="9"/>
  <c r="L237" i="9"/>
  <c r="I237" i="9"/>
  <c r="H237" i="9"/>
  <c r="G237" i="9"/>
  <c r="L236" i="9"/>
  <c r="I236" i="9"/>
  <c r="H236" i="9"/>
  <c r="G236" i="9"/>
  <c r="L235" i="9"/>
  <c r="I235" i="9"/>
  <c r="H235" i="9"/>
  <c r="G235" i="9"/>
  <c r="L234" i="9"/>
  <c r="I234" i="9"/>
  <c r="H234" i="9"/>
  <c r="G234" i="9"/>
  <c r="L233" i="9"/>
  <c r="I233" i="9"/>
  <c r="H233" i="9"/>
  <c r="G233" i="9"/>
  <c r="L232" i="9"/>
  <c r="I232" i="9"/>
  <c r="H232" i="9"/>
  <c r="G232" i="9"/>
  <c r="L231" i="9"/>
  <c r="I231" i="9"/>
  <c r="H231" i="9"/>
  <c r="G231" i="9"/>
  <c r="L230" i="9"/>
  <c r="I230" i="9"/>
  <c r="H230" i="9"/>
  <c r="G230" i="9"/>
  <c r="L229" i="9"/>
  <c r="I229" i="9"/>
  <c r="H229" i="9"/>
  <c r="G229" i="9"/>
  <c r="L228" i="9"/>
  <c r="I228" i="9"/>
  <c r="H228" i="9"/>
  <c r="G228" i="9"/>
  <c r="L227" i="9"/>
  <c r="I227" i="9"/>
  <c r="H227" i="9"/>
  <c r="G227" i="9"/>
  <c r="L226" i="9"/>
  <c r="I226" i="9"/>
  <c r="H226" i="9"/>
  <c r="G226" i="9"/>
  <c r="L225" i="9"/>
  <c r="I225" i="9"/>
  <c r="H225" i="9"/>
  <c r="G225" i="9"/>
  <c r="L224" i="9"/>
  <c r="I224" i="9"/>
  <c r="H224" i="9"/>
  <c r="G224" i="9"/>
  <c r="L223" i="9"/>
  <c r="I223" i="9"/>
  <c r="H223" i="9"/>
  <c r="G223" i="9"/>
  <c r="L222" i="9"/>
  <c r="I222" i="9"/>
  <c r="H222" i="9"/>
  <c r="G222" i="9"/>
  <c r="L221" i="9"/>
  <c r="I221" i="9"/>
  <c r="H221" i="9"/>
  <c r="G221" i="9"/>
  <c r="L220" i="9"/>
  <c r="I220" i="9"/>
  <c r="H220" i="9"/>
  <c r="G220" i="9"/>
  <c r="L219" i="9"/>
  <c r="I219" i="9"/>
  <c r="H219" i="9"/>
  <c r="G219" i="9"/>
  <c r="L218" i="9"/>
  <c r="I218" i="9"/>
  <c r="H218" i="9"/>
  <c r="G218" i="9"/>
  <c r="L217" i="9"/>
  <c r="I217" i="9"/>
  <c r="H217" i="9"/>
  <c r="G217" i="9"/>
  <c r="L216" i="9"/>
  <c r="I216" i="9"/>
  <c r="H216" i="9"/>
  <c r="G216" i="9"/>
  <c r="L215" i="9"/>
  <c r="I215" i="9"/>
  <c r="H215" i="9"/>
  <c r="G215" i="9"/>
  <c r="L214" i="9"/>
  <c r="I214" i="9"/>
  <c r="H214" i="9"/>
  <c r="G214" i="9"/>
  <c r="L213" i="9"/>
  <c r="I213" i="9"/>
  <c r="H213" i="9"/>
  <c r="G213" i="9"/>
  <c r="L212" i="9"/>
  <c r="I212" i="9"/>
  <c r="H212" i="9"/>
  <c r="G212" i="9"/>
  <c r="L211" i="9"/>
  <c r="I211" i="9"/>
  <c r="H211" i="9"/>
  <c r="G211" i="9"/>
  <c r="L210" i="9"/>
  <c r="I210" i="9"/>
  <c r="H210" i="9"/>
  <c r="G210" i="9"/>
  <c r="L209" i="9"/>
  <c r="I209" i="9"/>
  <c r="H209" i="9"/>
  <c r="G209" i="9"/>
  <c r="L208" i="9"/>
  <c r="I208" i="9"/>
  <c r="H208" i="9"/>
  <c r="G208" i="9"/>
  <c r="L207" i="9"/>
  <c r="I207" i="9"/>
  <c r="H207" i="9"/>
  <c r="G207" i="9"/>
  <c r="L206" i="9"/>
  <c r="I206" i="9"/>
  <c r="H206" i="9"/>
  <c r="G206" i="9"/>
  <c r="L205" i="9"/>
  <c r="I205" i="9"/>
  <c r="H205" i="9"/>
  <c r="G205" i="9"/>
  <c r="L204" i="9"/>
  <c r="I204" i="9"/>
  <c r="H204" i="9"/>
  <c r="G204" i="9"/>
  <c r="L203" i="9"/>
  <c r="I203" i="9"/>
  <c r="H203" i="9"/>
  <c r="G203" i="9"/>
  <c r="L202" i="9"/>
  <c r="I202" i="9"/>
  <c r="H202" i="9"/>
  <c r="G202" i="9"/>
  <c r="L201" i="9"/>
  <c r="I201" i="9"/>
  <c r="H201" i="9"/>
  <c r="G201" i="9"/>
  <c r="L200" i="9"/>
  <c r="I200" i="9"/>
  <c r="H200" i="9"/>
  <c r="G200" i="9"/>
  <c r="L199" i="9"/>
  <c r="I199" i="9"/>
  <c r="H199" i="9"/>
  <c r="G199" i="9"/>
  <c r="L198" i="9"/>
  <c r="I198" i="9"/>
  <c r="H198" i="9"/>
  <c r="G198" i="9"/>
  <c r="L197" i="9"/>
  <c r="I197" i="9"/>
  <c r="H197" i="9"/>
  <c r="G197" i="9"/>
  <c r="L196" i="9"/>
  <c r="I196" i="9"/>
  <c r="H196" i="9"/>
  <c r="G196" i="9"/>
  <c r="L195" i="9"/>
  <c r="I195" i="9"/>
  <c r="H195" i="9"/>
  <c r="G195" i="9"/>
  <c r="L194" i="9"/>
  <c r="I194" i="9"/>
  <c r="H194" i="9"/>
  <c r="G194" i="9"/>
  <c r="L193" i="9"/>
  <c r="I193" i="9"/>
  <c r="H193" i="9"/>
  <c r="G193" i="9"/>
  <c r="L192" i="9"/>
  <c r="I192" i="9"/>
  <c r="H192" i="9"/>
  <c r="G192" i="9"/>
  <c r="L191" i="9"/>
  <c r="I191" i="9"/>
  <c r="H191" i="9"/>
  <c r="G191" i="9"/>
  <c r="L190" i="9"/>
  <c r="I190" i="9"/>
  <c r="H190" i="9"/>
  <c r="G190" i="9"/>
  <c r="L189" i="9"/>
  <c r="I189" i="9"/>
  <c r="H189" i="9"/>
  <c r="G189" i="9"/>
  <c r="L188" i="9"/>
  <c r="I188" i="9"/>
  <c r="H188" i="9"/>
  <c r="G188" i="9"/>
  <c r="L187" i="9"/>
  <c r="I187" i="9"/>
  <c r="H187" i="9"/>
  <c r="G187" i="9"/>
  <c r="L186" i="9"/>
  <c r="I186" i="9"/>
  <c r="H186" i="9"/>
  <c r="G186" i="9"/>
  <c r="L185" i="9"/>
  <c r="I185" i="9"/>
  <c r="H185" i="9"/>
  <c r="G185" i="9"/>
  <c r="L184" i="9"/>
  <c r="I184" i="9"/>
  <c r="H184" i="9"/>
  <c r="G184" i="9"/>
  <c r="L183" i="9"/>
  <c r="I183" i="9"/>
  <c r="H183" i="9"/>
  <c r="G183" i="9"/>
  <c r="L182" i="9"/>
  <c r="I182" i="9"/>
  <c r="H182" i="9"/>
  <c r="G182" i="9"/>
  <c r="L181" i="9"/>
  <c r="I181" i="9"/>
  <c r="H181" i="9"/>
  <c r="G181" i="9"/>
  <c r="L180" i="9"/>
  <c r="I180" i="9"/>
  <c r="H180" i="9"/>
  <c r="G180" i="9"/>
  <c r="L179" i="9"/>
  <c r="I179" i="9"/>
  <c r="H179" i="9"/>
  <c r="G179" i="9"/>
  <c r="L178" i="9"/>
  <c r="I178" i="9"/>
  <c r="H178" i="9"/>
  <c r="G178" i="9"/>
  <c r="L177" i="9"/>
  <c r="I177" i="9"/>
  <c r="H177" i="9"/>
  <c r="G177" i="9"/>
  <c r="L176" i="9"/>
  <c r="I176" i="9"/>
  <c r="H176" i="9"/>
  <c r="G176" i="9"/>
  <c r="L175" i="9"/>
  <c r="I175" i="9"/>
  <c r="H175" i="9"/>
  <c r="G175" i="9"/>
  <c r="L174" i="9"/>
  <c r="I174" i="9"/>
  <c r="H174" i="9"/>
  <c r="G174" i="9"/>
  <c r="L173" i="9"/>
  <c r="I173" i="9"/>
  <c r="H173" i="9"/>
  <c r="G173" i="9"/>
  <c r="L172" i="9"/>
  <c r="I172" i="9"/>
  <c r="H172" i="9"/>
  <c r="G172" i="9"/>
  <c r="L171" i="9"/>
  <c r="I171" i="9"/>
  <c r="H171" i="9"/>
  <c r="G171" i="9"/>
  <c r="L170" i="9"/>
  <c r="I170" i="9"/>
  <c r="H170" i="9"/>
  <c r="G170" i="9"/>
  <c r="L169" i="9"/>
  <c r="I169" i="9"/>
  <c r="H169" i="9"/>
  <c r="G169" i="9"/>
  <c r="L168" i="9"/>
  <c r="I168" i="9"/>
  <c r="H168" i="9"/>
  <c r="G168" i="9"/>
  <c r="L167" i="9"/>
  <c r="I167" i="9"/>
  <c r="H167" i="9"/>
  <c r="G167" i="9"/>
  <c r="L166" i="9"/>
  <c r="I166" i="9"/>
  <c r="H166" i="9"/>
  <c r="G166" i="9"/>
  <c r="L165" i="9"/>
  <c r="I165" i="9"/>
  <c r="H165" i="9"/>
  <c r="G165" i="9"/>
  <c r="L164" i="9"/>
  <c r="I164" i="9"/>
  <c r="H164" i="9"/>
  <c r="G164" i="9"/>
  <c r="L163" i="9"/>
  <c r="I163" i="9"/>
  <c r="H163" i="9"/>
  <c r="G163" i="9"/>
  <c r="L162" i="9"/>
  <c r="I162" i="9"/>
  <c r="H162" i="9"/>
  <c r="G162" i="9"/>
  <c r="L161" i="9"/>
  <c r="I161" i="9"/>
  <c r="H161" i="9"/>
  <c r="G161" i="9"/>
  <c r="L160" i="9"/>
  <c r="I160" i="9"/>
  <c r="H160" i="9"/>
  <c r="G160" i="9"/>
  <c r="L159" i="9"/>
  <c r="I159" i="9"/>
  <c r="H159" i="9"/>
  <c r="G159" i="9"/>
  <c r="L158" i="9"/>
  <c r="I158" i="9"/>
  <c r="H158" i="9"/>
  <c r="G158" i="9"/>
  <c r="L157" i="9"/>
  <c r="I157" i="9"/>
  <c r="H157" i="9"/>
  <c r="G157" i="9"/>
  <c r="L156" i="9"/>
  <c r="I156" i="9"/>
  <c r="H156" i="9"/>
  <c r="G156" i="9"/>
  <c r="L155" i="9"/>
  <c r="I155" i="9"/>
  <c r="H155" i="9"/>
  <c r="G155" i="9"/>
  <c r="L154" i="9"/>
  <c r="I154" i="9"/>
  <c r="H154" i="9"/>
  <c r="G154" i="9"/>
  <c r="L153" i="9"/>
  <c r="I153" i="9"/>
  <c r="H153" i="9"/>
  <c r="G153" i="9"/>
  <c r="L152" i="9"/>
  <c r="I152" i="9"/>
  <c r="H152" i="9"/>
  <c r="G152" i="9"/>
  <c r="L151" i="9"/>
  <c r="I151" i="9"/>
  <c r="H151" i="9"/>
  <c r="G151" i="9"/>
  <c r="L150" i="9"/>
  <c r="I150" i="9"/>
  <c r="H150" i="9"/>
  <c r="G150" i="9"/>
  <c r="L149" i="9"/>
  <c r="I149" i="9"/>
  <c r="H149" i="9"/>
  <c r="G149" i="9"/>
  <c r="L148" i="9"/>
  <c r="I148" i="9"/>
  <c r="H148" i="9"/>
  <c r="G148" i="9"/>
  <c r="L147" i="9"/>
  <c r="I147" i="9"/>
  <c r="H147" i="9"/>
  <c r="G147" i="9"/>
  <c r="L146" i="9"/>
  <c r="I146" i="9"/>
  <c r="H146" i="9"/>
  <c r="G146" i="9"/>
  <c r="L145" i="9"/>
  <c r="I145" i="9"/>
  <c r="H145" i="9"/>
  <c r="G145" i="9"/>
  <c r="L144" i="9"/>
  <c r="I144" i="9"/>
  <c r="H144" i="9"/>
  <c r="G144" i="9"/>
  <c r="L143" i="9"/>
  <c r="I143" i="9"/>
  <c r="H143" i="9"/>
  <c r="G143" i="9"/>
  <c r="L142" i="9"/>
  <c r="I142" i="9"/>
  <c r="H142" i="9"/>
  <c r="G142" i="9"/>
  <c r="L141" i="9"/>
  <c r="I141" i="9"/>
  <c r="H141" i="9"/>
  <c r="G141" i="9"/>
  <c r="L140" i="9"/>
  <c r="I140" i="9"/>
  <c r="H140" i="9"/>
  <c r="G140" i="9"/>
  <c r="L139" i="9"/>
  <c r="I139" i="9"/>
  <c r="H139" i="9"/>
  <c r="G139" i="9"/>
  <c r="L138" i="9"/>
  <c r="I138" i="9"/>
  <c r="H138" i="9"/>
  <c r="G138" i="9"/>
  <c r="L137" i="9"/>
  <c r="I137" i="9"/>
  <c r="H137" i="9"/>
  <c r="G137" i="9"/>
  <c r="L136" i="9"/>
  <c r="I136" i="9"/>
  <c r="H136" i="9"/>
  <c r="G136" i="9"/>
  <c r="L135" i="9"/>
  <c r="I135" i="9"/>
  <c r="H135" i="9"/>
  <c r="G135" i="9"/>
  <c r="L134" i="9"/>
  <c r="I134" i="9"/>
  <c r="H134" i="9"/>
  <c r="G134" i="9"/>
  <c r="L133" i="9"/>
  <c r="I133" i="9"/>
  <c r="H133" i="9"/>
  <c r="G133" i="9"/>
  <c r="L132" i="9"/>
  <c r="I132" i="9"/>
  <c r="H132" i="9"/>
  <c r="G132" i="9"/>
  <c r="L131" i="9"/>
  <c r="I131" i="9"/>
  <c r="H131" i="9"/>
  <c r="G131" i="9"/>
  <c r="L130" i="9"/>
  <c r="I130" i="9"/>
  <c r="H130" i="9"/>
  <c r="G130" i="9"/>
  <c r="L129" i="9"/>
  <c r="I129" i="9"/>
  <c r="H129" i="9"/>
  <c r="G129" i="9"/>
  <c r="L128" i="9"/>
  <c r="I128" i="9"/>
  <c r="H128" i="9"/>
  <c r="G128" i="9"/>
  <c r="L127" i="9"/>
  <c r="I127" i="9"/>
  <c r="H127" i="9"/>
  <c r="G127" i="9"/>
  <c r="L126" i="9"/>
  <c r="I126" i="9"/>
  <c r="H126" i="9"/>
  <c r="G126" i="9"/>
  <c r="L125" i="9"/>
  <c r="I125" i="9"/>
  <c r="H125" i="9"/>
  <c r="G125" i="9"/>
  <c r="L124" i="9"/>
  <c r="I124" i="9"/>
  <c r="H124" i="9"/>
  <c r="G124" i="9"/>
  <c r="L123" i="9"/>
  <c r="I123" i="9"/>
  <c r="H123" i="9"/>
  <c r="G123" i="9"/>
  <c r="L122" i="9"/>
  <c r="I122" i="9"/>
  <c r="H122" i="9"/>
  <c r="G122" i="9"/>
  <c r="L121" i="9"/>
  <c r="I121" i="9"/>
  <c r="H121" i="9"/>
  <c r="G121" i="9"/>
  <c r="L120" i="9"/>
  <c r="I120" i="9"/>
  <c r="H120" i="9"/>
  <c r="G120" i="9"/>
  <c r="L119" i="9"/>
  <c r="I119" i="9"/>
  <c r="H119" i="9"/>
  <c r="G119" i="9"/>
  <c r="L118" i="9"/>
  <c r="I118" i="9"/>
  <c r="H118" i="9"/>
  <c r="G118" i="9"/>
  <c r="L117" i="9"/>
  <c r="I117" i="9"/>
  <c r="H117" i="9"/>
  <c r="G117" i="9"/>
  <c r="L116" i="9"/>
  <c r="I116" i="9"/>
  <c r="H116" i="9"/>
  <c r="G116" i="9"/>
  <c r="L115" i="9"/>
  <c r="I115" i="9"/>
  <c r="H115" i="9"/>
  <c r="G115" i="9"/>
  <c r="L114" i="9"/>
  <c r="I114" i="9"/>
  <c r="H114" i="9"/>
  <c r="G114" i="9"/>
  <c r="L113" i="9"/>
  <c r="I113" i="9"/>
  <c r="H113" i="9"/>
  <c r="G113" i="9"/>
  <c r="L112" i="9"/>
  <c r="I112" i="9"/>
  <c r="H112" i="9"/>
  <c r="G112" i="9"/>
  <c r="L111" i="9"/>
  <c r="I111" i="9"/>
  <c r="H111" i="9"/>
  <c r="G111" i="9"/>
  <c r="L110" i="9"/>
  <c r="I110" i="9"/>
  <c r="H110" i="9"/>
  <c r="G110" i="9"/>
  <c r="L109" i="9"/>
  <c r="I109" i="9"/>
  <c r="H109" i="9"/>
  <c r="G109" i="9"/>
  <c r="L108" i="9"/>
  <c r="I108" i="9"/>
  <c r="H108" i="9"/>
  <c r="G108" i="9"/>
  <c r="L107" i="9"/>
  <c r="I107" i="9"/>
  <c r="H107" i="9"/>
  <c r="G107" i="9"/>
  <c r="L106" i="9"/>
  <c r="I106" i="9"/>
  <c r="H106" i="9"/>
  <c r="G106" i="9"/>
  <c r="L105" i="9"/>
  <c r="I105" i="9"/>
  <c r="H105" i="9"/>
  <c r="G105" i="9"/>
  <c r="L104" i="9"/>
  <c r="I104" i="9"/>
  <c r="H104" i="9"/>
  <c r="G104" i="9"/>
  <c r="L103" i="9"/>
  <c r="I103" i="9"/>
  <c r="H103" i="9"/>
  <c r="G103" i="9"/>
  <c r="L102" i="9"/>
  <c r="I102" i="9"/>
  <c r="H102" i="9"/>
  <c r="G102" i="9"/>
  <c r="L101" i="9"/>
  <c r="I101" i="9"/>
  <c r="H101" i="9"/>
  <c r="G101" i="9"/>
  <c r="L100" i="9"/>
  <c r="I100" i="9"/>
  <c r="H100" i="9"/>
  <c r="G100" i="9"/>
  <c r="L99" i="9"/>
  <c r="I99" i="9"/>
  <c r="H99" i="9"/>
  <c r="G99" i="9"/>
  <c r="L98" i="9"/>
  <c r="I98" i="9"/>
  <c r="H98" i="9"/>
  <c r="G98" i="9"/>
  <c r="L97" i="9"/>
  <c r="I97" i="9"/>
  <c r="H97" i="9"/>
  <c r="G97" i="9"/>
  <c r="L96" i="9"/>
  <c r="I96" i="9"/>
  <c r="H96" i="9"/>
  <c r="G96" i="9"/>
  <c r="L95" i="9"/>
  <c r="I95" i="9"/>
  <c r="H95" i="9"/>
  <c r="G95" i="9"/>
  <c r="L94" i="9"/>
  <c r="I94" i="9"/>
  <c r="H94" i="9"/>
  <c r="G94" i="9"/>
  <c r="L93" i="9"/>
  <c r="I93" i="9"/>
  <c r="H93" i="9"/>
  <c r="G93" i="9"/>
  <c r="L92" i="9"/>
  <c r="I92" i="9"/>
  <c r="H92" i="9"/>
  <c r="G92" i="9"/>
  <c r="L91" i="9"/>
  <c r="I91" i="9"/>
  <c r="H91" i="9"/>
  <c r="G91" i="9"/>
  <c r="L90" i="9"/>
  <c r="I90" i="9"/>
  <c r="H90" i="9"/>
  <c r="G90" i="9"/>
  <c r="L89" i="9"/>
  <c r="I89" i="9"/>
  <c r="H89" i="9"/>
  <c r="G89" i="9"/>
  <c r="L88" i="9"/>
  <c r="I88" i="9"/>
  <c r="H88" i="9"/>
  <c r="G88" i="9"/>
  <c r="L87" i="9"/>
  <c r="I87" i="9"/>
  <c r="H87" i="9"/>
  <c r="G87" i="9"/>
  <c r="L86" i="9"/>
  <c r="I86" i="9"/>
  <c r="H86" i="9"/>
  <c r="G86" i="9"/>
  <c r="L85" i="9"/>
  <c r="I85" i="9"/>
  <c r="H85" i="9"/>
  <c r="G85" i="9"/>
  <c r="L84" i="9"/>
  <c r="I84" i="9"/>
  <c r="H84" i="9"/>
  <c r="G84" i="9"/>
  <c r="L83" i="9"/>
  <c r="I83" i="9"/>
  <c r="H83" i="9"/>
  <c r="G83" i="9"/>
  <c r="L82" i="9"/>
  <c r="I82" i="9"/>
  <c r="H82" i="9"/>
  <c r="G82" i="9"/>
  <c r="L81" i="9"/>
  <c r="I81" i="9"/>
  <c r="H81" i="9"/>
  <c r="G81" i="9"/>
  <c r="L80" i="9"/>
  <c r="I80" i="9"/>
  <c r="H80" i="9"/>
  <c r="G80" i="9"/>
  <c r="L79" i="9"/>
  <c r="I79" i="9"/>
  <c r="H79" i="9"/>
  <c r="G79" i="9"/>
  <c r="L78" i="9"/>
  <c r="I78" i="9"/>
  <c r="H78" i="9"/>
  <c r="G78" i="9"/>
  <c r="L77" i="9"/>
  <c r="I77" i="9"/>
  <c r="H77" i="9"/>
  <c r="G77" i="9"/>
  <c r="L76" i="9"/>
  <c r="I76" i="9"/>
  <c r="H76" i="9"/>
  <c r="G76" i="9"/>
  <c r="L75" i="9"/>
  <c r="I75" i="9"/>
  <c r="H75" i="9"/>
  <c r="G75" i="9"/>
  <c r="L74" i="9"/>
  <c r="I74" i="9"/>
  <c r="H74" i="9"/>
  <c r="G74" i="9"/>
  <c r="L73" i="9"/>
  <c r="I73" i="9"/>
  <c r="H73" i="9"/>
  <c r="G73" i="9"/>
  <c r="L72" i="9"/>
  <c r="I72" i="9"/>
  <c r="H72" i="9"/>
  <c r="G72" i="9"/>
  <c r="L71" i="9"/>
  <c r="I71" i="9"/>
  <c r="H71" i="9"/>
  <c r="G71" i="9"/>
  <c r="L70" i="9"/>
  <c r="I70" i="9"/>
  <c r="H70" i="9"/>
  <c r="G70" i="9"/>
  <c r="L69" i="9"/>
  <c r="I69" i="9"/>
  <c r="H69" i="9"/>
  <c r="G69" i="9"/>
  <c r="L68" i="9"/>
  <c r="I68" i="9"/>
  <c r="H68" i="9"/>
  <c r="G68" i="9"/>
  <c r="L67" i="9"/>
  <c r="I67" i="9"/>
  <c r="H67" i="9"/>
  <c r="G67" i="9"/>
  <c r="L66" i="9"/>
  <c r="I66" i="9"/>
  <c r="H66" i="9"/>
  <c r="G66" i="9"/>
  <c r="L65" i="9"/>
  <c r="I65" i="9"/>
  <c r="H65" i="9"/>
  <c r="G65" i="9"/>
  <c r="L64" i="9"/>
  <c r="I64" i="9"/>
  <c r="H64" i="9"/>
  <c r="G64" i="9"/>
  <c r="L63" i="9"/>
  <c r="I63" i="9"/>
  <c r="H63" i="9"/>
  <c r="G63" i="9"/>
  <c r="L62" i="9"/>
  <c r="I62" i="9"/>
  <c r="H62" i="9"/>
  <c r="G62" i="9"/>
  <c r="L61" i="9"/>
  <c r="I61" i="9"/>
  <c r="H61" i="9"/>
  <c r="G61" i="9"/>
  <c r="L60" i="9"/>
  <c r="I60" i="9"/>
  <c r="H60" i="9"/>
  <c r="G60" i="9"/>
  <c r="L59" i="9"/>
  <c r="I59" i="9"/>
  <c r="H59" i="9"/>
  <c r="G59" i="9"/>
  <c r="L58" i="9"/>
  <c r="I58" i="9"/>
  <c r="H58" i="9"/>
  <c r="G58" i="9"/>
  <c r="L57" i="9"/>
  <c r="I57" i="9"/>
  <c r="H57" i="9"/>
  <c r="G57" i="9"/>
  <c r="L56" i="9"/>
  <c r="I56" i="9"/>
  <c r="H56" i="9"/>
  <c r="G56" i="9"/>
  <c r="L55" i="9"/>
  <c r="I55" i="9"/>
  <c r="H55" i="9"/>
  <c r="G55" i="9"/>
  <c r="L54" i="9"/>
  <c r="I54" i="9"/>
  <c r="H54" i="9"/>
  <c r="G54" i="9"/>
  <c r="L53" i="9"/>
  <c r="I53" i="9"/>
  <c r="H53" i="9"/>
  <c r="G53" i="9"/>
  <c r="L52" i="9"/>
  <c r="I52" i="9"/>
  <c r="H52" i="9"/>
  <c r="G52" i="9"/>
  <c r="L51" i="9"/>
  <c r="I51" i="9"/>
  <c r="H51" i="9"/>
  <c r="G51" i="9"/>
  <c r="L50" i="9"/>
  <c r="I50" i="9"/>
  <c r="H50" i="9"/>
  <c r="G50" i="9"/>
  <c r="L49" i="9"/>
  <c r="I49" i="9"/>
  <c r="H49" i="9"/>
  <c r="G49" i="9"/>
  <c r="L48" i="9"/>
  <c r="I48" i="9"/>
  <c r="H48" i="9"/>
  <c r="G48" i="9"/>
  <c r="L47" i="9"/>
  <c r="I47" i="9"/>
  <c r="H47" i="9"/>
  <c r="G47" i="9"/>
  <c r="L46" i="9"/>
  <c r="I46" i="9"/>
  <c r="H46" i="9"/>
  <c r="G46" i="9"/>
  <c r="L45" i="9"/>
  <c r="I45" i="9"/>
  <c r="H45" i="9"/>
  <c r="G45" i="9"/>
  <c r="L44" i="9"/>
  <c r="I44" i="9"/>
  <c r="H44" i="9"/>
  <c r="G44" i="9"/>
  <c r="L43" i="9"/>
  <c r="I43" i="9"/>
  <c r="H43" i="9"/>
  <c r="G43" i="9"/>
  <c r="L42" i="9"/>
  <c r="I42" i="9"/>
  <c r="H42" i="9"/>
  <c r="G42" i="9"/>
  <c r="L41" i="9"/>
  <c r="I41" i="9"/>
  <c r="H41" i="9"/>
  <c r="G41" i="9"/>
  <c r="L40" i="9"/>
  <c r="I40" i="9"/>
  <c r="H40" i="9"/>
  <c r="G40" i="9"/>
  <c r="L39" i="9"/>
  <c r="I39" i="9"/>
  <c r="H39" i="9"/>
  <c r="G39" i="9"/>
  <c r="L38" i="9"/>
  <c r="I38" i="9"/>
  <c r="H38" i="9"/>
  <c r="G38" i="9"/>
  <c r="L37" i="9"/>
  <c r="I37" i="9"/>
  <c r="H37" i="9"/>
  <c r="G37" i="9"/>
  <c r="L36" i="9"/>
  <c r="I36" i="9"/>
  <c r="H36" i="9"/>
  <c r="G36" i="9"/>
  <c r="L35" i="9"/>
  <c r="I35" i="9"/>
  <c r="H35" i="9"/>
  <c r="G35" i="9"/>
  <c r="L34" i="9"/>
  <c r="I34" i="9"/>
  <c r="H34" i="9"/>
  <c r="G34" i="9"/>
  <c r="L33" i="9"/>
  <c r="I33" i="9"/>
  <c r="H33" i="9"/>
  <c r="G33" i="9"/>
  <c r="L32" i="9"/>
  <c r="I32" i="9"/>
  <c r="H32" i="9"/>
  <c r="G32" i="9"/>
  <c r="L31" i="9"/>
  <c r="I31" i="9"/>
  <c r="H31" i="9"/>
  <c r="G31" i="9"/>
  <c r="L30" i="9"/>
  <c r="I30" i="9"/>
  <c r="H30" i="9"/>
  <c r="G30" i="9"/>
  <c r="L29" i="9"/>
  <c r="I29" i="9"/>
  <c r="H29" i="9"/>
  <c r="G29" i="9"/>
  <c r="L28" i="9"/>
  <c r="I28" i="9"/>
  <c r="H28" i="9"/>
  <c r="G28" i="9"/>
  <c r="L27" i="9"/>
  <c r="I27" i="9"/>
  <c r="H27" i="9"/>
  <c r="G27" i="9"/>
  <c r="L26" i="9"/>
  <c r="I26" i="9"/>
  <c r="H26" i="9"/>
  <c r="G26" i="9"/>
  <c r="L25" i="9"/>
  <c r="I25" i="9"/>
  <c r="H25" i="9"/>
  <c r="G25" i="9"/>
  <c r="L24" i="9"/>
  <c r="I24" i="9"/>
  <c r="H24" i="9"/>
  <c r="G24" i="9"/>
  <c r="L23" i="9"/>
  <c r="I23" i="9"/>
  <c r="H23" i="9"/>
  <c r="G23" i="9"/>
  <c r="L22" i="9"/>
  <c r="I22" i="9"/>
  <c r="H22" i="9"/>
  <c r="G22" i="9"/>
  <c r="L21" i="9"/>
  <c r="I21" i="9"/>
  <c r="H21" i="9"/>
  <c r="G21" i="9"/>
  <c r="L20" i="9"/>
  <c r="I20" i="9"/>
  <c r="H20" i="9"/>
  <c r="G20" i="9"/>
  <c r="L19" i="9"/>
  <c r="I19" i="9"/>
  <c r="H19" i="9"/>
  <c r="G19" i="9"/>
  <c r="L18" i="9"/>
  <c r="I18" i="9"/>
  <c r="H18" i="9"/>
  <c r="G18" i="9"/>
  <c r="L17" i="9"/>
  <c r="I17" i="9"/>
  <c r="H17" i="9"/>
  <c r="G17" i="9"/>
  <c r="L16" i="9"/>
  <c r="I16" i="9"/>
  <c r="H16" i="9"/>
  <c r="G16" i="9"/>
  <c r="L15" i="9"/>
  <c r="I15" i="9"/>
  <c r="H15" i="9"/>
  <c r="G15" i="9"/>
  <c r="L14" i="9"/>
  <c r="I14" i="9"/>
  <c r="H14" i="9"/>
  <c r="G14" i="9"/>
  <c r="L13" i="9"/>
  <c r="I13" i="9"/>
  <c r="H13" i="9"/>
  <c r="G13" i="9"/>
  <c r="L12" i="9"/>
  <c r="I12" i="9"/>
  <c r="H12" i="9"/>
  <c r="G12" i="9"/>
  <c r="L11" i="9"/>
  <c r="I11" i="9"/>
  <c r="H11" i="9"/>
  <c r="G11" i="9"/>
  <c r="L10" i="9"/>
  <c r="I10" i="9"/>
  <c r="H10" i="9"/>
  <c r="G10" i="9"/>
  <c r="L9" i="9"/>
  <c r="I9" i="9"/>
  <c r="H9" i="9"/>
  <c r="G9" i="9"/>
  <c r="L8" i="9"/>
  <c r="I8" i="9"/>
  <c r="H8" i="9"/>
  <c r="G8" i="9"/>
  <c r="L7" i="9"/>
  <c r="I7" i="9"/>
  <c r="H7" i="9"/>
  <c r="G7" i="9"/>
  <c r="L6" i="9"/>
  <c r="I6" i="9"/>
  <c r="H6" i="9"/>
  <c r="G6" i="9"/>
  <c r="L5" i="9"/>
  <c r="I5" i="9"/>
  <c r="H5" i="9"/>
  <c r="G5" i="9"/>
</calcChain>
</file>

<file path=xl/sharedStrings.xml><?xml version="1.0" encoding="utf-8"?>
<sst xmlns="http://schemas.openxmlformats.org/spreadsheetml/2006/main" count="20753" uniqueCount="5025">
  <si>
    <t>Date Original Budget End</t>
  </si>
  <si>
    <t>Date Actual Start</t>
  </si>
  <si>
    <t>Date Actual End</t>
  </si>
  <si>
    <t>Duke Energy Kentucky Electric</t>
  </si>
  <si>
    <t>Business Unit</t>
  </si>
  <si>
    <t>Funding Project</t>
  </si>
  <si>
    <t>Project No.</t>
  </si>
  <si>
    <t>Project Title/Description</t>
  </si>
  <si>
    <t>Annual Actual Cost</t>
  </si>
  <si>
    <t>Annual Original Budget</t>
  </si>
  <si>
    <t>Variance in Dollars</t>
  </si>
  <si>
    <t>Variance as Percent</t>
  </si>
  <si>
    <t>Percent of     Budget</t>
  </si>
  <si>
    <t>Total Actual Project Cost</t>
  </si>
  <si>
    <t xml:space="preserve">Total Budget Project Cost </t>
  </si>
  <si>
    <t xml:space="preserve">Date Original Budget Start </t>
  </si>
  <si>
    <t>75080-DE Kentucky Other - Elec</t>
  </si>
  <si>
    <t>DCITEDM</t>
  </si>
  <si>
    <t>C8768</t>
  </si>
  <si>
    <t>EDM Project</t>
  </si>
  <si>
    <t>RADIOS07</t>
  </si>
  <si>
    <t>C9258</t>
  </si>
  <si>
    <t>RADIO REPLACEMENT PROGRAM 2007</t>
  </si>
  <si>
    <t>DCITCD2</t>
  </si>
  <si>
    <t>D1182</t>
  </si>
  <si>
    <t>Common Design Tools Phsase 2</t>
  </si>
  <si>
    <t>EPS100</t>
  </si>
  <si>
    <t>D1384</t>
  </si>
  <si>
    <t>ACS Migration Project</t>
  </si>
  <si>
    <t>316ZBG</t>
  </si>
  <si>
    <t>D1609</t>
  </si>
  <si>
    <t>Erlanger Oil separator install</t>
  </si>
  <si>
    <t>GASTRAN</t>
  </si>
  <si>
    <t>D1838</t>
  </si>
  <si>
    <t>Implement Gas Transportation</t>
  </si>
  <si>
    <t>MV90REPL</t>
  </si>
  <si>
    <t>D2332</t>
  </si>
  <si>
    <t>MV90 meter reading replacement</t>
  </si>
  <si>
    <t>75081-DE Kentucky Fossil</t>
  </si>
  <si>
    <t>EB201316</t>
  </si>
  <si>
    <t>C9122</t>
  </si>
  <si>
    <t>EBS-Precipitator Key System</t>
  </si>
  <si>
    <t>EBS01234</t>
  </si>
  <si>
    <t>C9145</t>
  </si>
  <si>
    <t>Circ Water Piping Anode Repl</t>
  </si>
  <si>
    <t>EB1472</t>
  </si>
  <si>
    <t>C9152</t>
  </si>
  <si>
    <t>Cooling Tower Fan Blades-2007</t>
  </si>
  <si>
    <t>EBS01214</t>
  </si>
  <si>
    <t>C9221</t>
  </si>
  <si>
    <t>EBS-Module Inlt Turning Vanes</t>
  </si>
  <si>
    <t>EB201351</t>
  </si>
  <si>
    <t>C9222</t>
  </si>
  <si>
    <t>EBS-Repl B Module Demistr Trys</t>
  </si>
  <si>
    <t>EBS01229</t>
  </si>
  <si>
    <t>C9223</t>
  </si>
  <si>
    <t>EBS-Repl Module Inlt Exp Jnts</t>
  </si>
  <si>
    <t>EBS01217</t>
  </si>
  <si>
    <t>C9224</t>
  </si>
  <si>
    <t>Inlt Vanes on Sec Air Windbox</t>
  </si>
  <si>
    <t>EB201356</t>
  </si>
  <si>
    <t>C9318</t>
  </si>
  <si>
    <t>EBS-Repl Demin Sump Piping</t>
  </si>
  <si>
    <t>EBS01253</t>
  </si>
  <si>
    <t>C9847</t>
  </si>
  <si>
    <t>New Generator Flux Shield</t>
  </si>
  <si>
    <t>EB201219</t>
  </si>
  <si>
    <t>CEB201219</t>
  </si>
  <si>
    <t>EBS-Repl Cooling Towr Motr 07</t>
  </si>
  <si>
    <t>EB201353</t>
  </si>
  <si>
    <t>CEB201353</t>
  </si>
  <si>
    <t>EBS-Repl Thicknr Rake Arms</t>
  </si>
  <si>
    <t>EBS01218</t>
  </si>
  <si>
    <t>CEBS01218</t>
  </si>
  <si>
    <t>EBS-Repl Turbine Room Roof</t>
  </si>
  <si>
    <t>EBS01235</t>
  </si>
  <si>
    <t>CEBS01235</t>
  </si>
  <si>
    <t>EBS- Repl Security System</t>
  </si>
  <si>
    <t>EBS01238</t>
  </si>
  <si>
    <t>CEBS01238</t>
  </si>
  <si>
    <t>EBS-Mercury Monitoring System</t>
  </si>
  <si>
    <t>EBS01239</t>
  </si>
  <si>
    <t>CEBS01239</t>
  </si>
  <si>
    <t>2007 Landfill Leachate Sys</t>
  </si>
  <si>
    <t>EBS01252</t>
  </si>
  <si>
    <t>CEBS01252</t>
  </si>
  <si>
    <t>EBS-Repl Air Compressor Contrl</t>
  </si>
  <si>
    <t>EBS01272</t>
  </si>
  <si>
    <t>CEBS01272</t>
  </si>
  <si>
    <t>Rewind 2-2 &amp; 2-3 ID Fan Motr</t>
  </si>
  <si>
    <t>EBS01274</t>
  </si>
  <si>
    <t>CEBS01274</t>
  </si>
  <si>
    <t>EBS-ED Fan Motor</t>
  </si>
  <si>
    <t>EBS01281</t>
  </si>
  <si>
    <t>CEBS01281</t>
  </si>
  <si>
    <t>EBS-Landfill Excavator</t>
  </si>
  <si>
    <t>EBS01305</t>
  </si>
  <si>
    <t>CEBS01305</t>
  </si>
  <si>
    <t>EBS-Ash Pnd Ground Wtr Monitor</t>
  </si>
  <si>
    <t>EBS01309</t>
  </si>
  <si>
    <t>CEBS01309</t>
  </si>
  <si>
    <t>EBS-WSP Lime Feeder Platform</t>
  </si>
  <si>
    <t>MU601224</t>
  </si>
  <si>
    <t>CMU601224</t>
  </si>
  <si>
    <t>MFS-6 Repl Condenser Bellows</t>
  </si>
  <si>
    <t>MU601228</t>
  </si>
  <si>
    <t>CMU601228</t>
  </si>
  <si>
    <t>MFS-6 Repl Precipitator T/R</t>
  </si>
  <si>
    <t>MU601231</t>
  </si>
  <si>
    <t>CMU601231</t>
  </si>
  <si>
    <t>MFS-6 Instl Coal Conveyor &amp; Dr</t>
  </si>
  <si>
    <t>PEM1202</t>
  </si>
  <si>
    <t>CPEM1202</t>
  </si>
  <si>
    <t>070-PEM General Equipment</t>
  </si>
  <si>
    <t>EBS01278</t>
  </si>
  <si>
    <t>D1138</t>
  </si>
  <si>
    <t>EBS-ID Fan Motor 2-1 Rewind</t>
  </si>
  <si>
    <t>EBS01259</t>
  </si>
  <si>
    <t>D1148</t>
  </si>
  <si>
    <t>EBS-2-1 SAH Thrust Bearing</t>
  </si>
  <si>
    <t>EBS01287</t>
  </si>
  <si>
    <t>D1437</t>
  </si>
  <si>
    <t>EBS-2-1 Silo Flyash Blowr Motr</t>
  </si>
  <si>
    <t>EBS01307</t>
  </si>
  <si>
    <t>D1826</t>
  </si>
  <si>
    <t>EBS-Repl 2-4 Vacuum Pump Motor</t>
  </si>
  <si>
    <t>75082-DE Kentucky Combustion Turbin</t>
  </si>
  <si>
    <t>WD601200</t>
  </si>
  <si>
    <t>CWD601200</t>
  </si>
  <si>
    <t>WGS CT6 AA Module HVAC Units</t>
  </si>
  <si>
    <t>WD601201</t>
  </si>
  <si>
    <t>CWD601201</t>
  </si>
  <si>
    <t>WGS CT6 DD Module HVAC Unit</t>
  </si>
  <si>
    <t>WDC01204</t>
  </si>
  <si>
    <t>CWDC01204</t>
  </si>
  <si>
    <t>WGS RO ANALYZER REPLACEMENT</t>
  </si>
  <si>
    <t>WG0244</t>
  </si>
  <si>
    <t>CWG0244</t>
  </si>
  <si>
    <t>WGS-CT4 Major C Overhaul</t>
  </si>
  <si>
    <t>WGS01205</t>
  </si>
  <si>
    <t>CWGS01205</t>
  </si>
  <si>
    <t>Security Camera System</t>
  </si>
  <si>
    <t>WD201202</t>
  </si>
  <si>
    <t>D1487</t>
  </si>
  <si>
    <t>WGS-CT 24V Repl Battery Bank</t>
  </si>
  <si>
    <t>75084-DE Kentucky Power Deliv - Ele</t>
  </si>
  <si>
    <t>U04ZUR</t>
  </si>
  <si>
    <t>C8961</t>
  </si>
  <si>
    <t>pp 870018/joe groeschen</t>
  </si>
  <si>
    <t>U14ZKV</t>
  </si>
  <si>
    <t>C9013</t>
  </si>
  <si>
    <t>ULH&amp;P 2005 Capacitors</t>
  </si>
  <si>
    <t>U14ZGM</t>
  </si>
  <si>
    <t>C9015</t>
  </si>
  <si>
    <t>ULH&amp;P 2005 Government Mandate</t>
  </si>
  <si>
    <t>310ZNB</t>
  </si>
  <si>
    <t>C9021</t>
  </si>
  <si>
    <t>ULH&amp;P 2005 New Business</t>
  </si>
  <si>
    <t>314ZRL</t>
  </si>
  <si>
    <t>C9024</t>
  </si>
  <si>
    <t>ULH&amp;P 2005 Reliability</t>
  </si>
  <si>
    <t>312ZLL</t>
  </si>
  <si>
    <t>C9025</t>
  </si>
  <si>
    <t>ULH&amp;P 2005 Lighting</t>
  </si>
  <si>
    <t>314ZUR</t>
  </si>
  <si>
    <t>C9030</t>
  </si>
  <si>
    <t>ULH&amp;P 2005 Upgrade and Replace</t>
  </si>
  <si>
    <t>C9034</t>
  </si>
  <si>
    <t>314ZLG</t>
  </si>
  <si>
    <t>C9035</t>
  </si>
  <si>
    <t>ULH&amp;P 2005 Load Growth</t>
  </si>
  <si>
    <t>314G8757</t>
  </si>
  <si>
    <t>C9060</t>
  </si>
  <si>
    <t>PP872754 DAYTON 42 UNDERGRND</t>
  </si>
  <si>
    <t>314G8764</t>
  </si>
  <si>
    <t>C9063</t>
  </si>
  <si>
    <t>PP872757 DAYTON 43 EXITS OH</t>
  </si>
  <si>
    <t>314G8867</t>
  </si>
  <si>
    <t>C9067</t>
  </si>
  <si>
    <t>PP872787 WHITE TOWER 42</t>
  </si>
  <si>
    <t>304G8909</t>
  </si>
  <si>
    <t>C9068</t>
  </si>
  <si>
    <t>PP872798 WHITE TOWER F5967</t>
  </si>
  <si>
    <t>303G8848</t>
  </si>
  <si>
    <t>C9075</t>
  </si>
  <si>
    <t>Atlas Sub Repl Regulators</t>
  </si>
  <si>
    <t>C9115</t>
  </si>
  <si>
    <t>PP 863371/JOE GROESCHEN</t>
  </si>
  <si>
    <t>903G0504</t>
  </si>
  <si>
    <t>C9339</t>
  </si>
  <si>
    <t>Dixie replace arresters TB2</t>
  </si>
  <si>
    <t>U02Z7993</t>
  </si>
  <si>
    <t>C9471</t>
  </si>
  <si>
    <t>KY UNIV rep ABS 962</t>
  </si>
  <si>
    <t>C9564</t>
  </si>
  <si>
    <t>RI-NO BEND RD FRM I-275 NORTH</t>
  </si>
  <si>
    <t>302G8860</t>
  </si>
  <si>
    <t>C9599</t>
  </si>
  <si>
    <t>White Tower TB 2 Transmission</t>
  </si>
  <si>
    <t>C9664</t>
  </si>
  <si>
    <t>RI-ST ELZBTH ACCESS RELO DIST</t>
  </si>
  <si>
    <t>C9737</t>
  </si>
  <si>
    <t>PP 900903 - JOE FRICKE</t>
  </si>
  <si>
    <t>C9793</t>
  </si>
  <si>
    <t>Hands rep bush/arrest TB1</t>
  </si>
  <si>
    <t>C9850</t>
  </si>
  <si>
    <t>PP 905263 - SANDY CONNLEY</t>
  </si>
  <si>
    <t>C9864</t>
  </si>
  <si>
    <t>Cold Springs Site Improvements</t>
  </si>
  <si>
    <t>C9886</t>
  </si>
  <si>
    <t>CHELSEA S/O VILLA MADONNA</t>
  </si>
  <si>
    <t>C9887</t>
  </si>
  <si>
    <t>CHELSEA S/O VILLA MADONNA-F966</t>
  </si>
  <si>
    <t>C9888</t>
  </si>
  <si>
    <t>PP 892193/DONNA CARMACK</t>
  </si>
  <si>
    <t>314G8865</t>
  </si>
  <si>
    <t>D1309</t>
  </si>
  <si>
    <t>PP924061 WHITE TOWER 43 UG</t>
  </si>
  <si>
    <t>D1310</t>
  </si>
  <si>
    <t>PP924057 WHITE TOWER 42 UG</t>
  </si>
  <si>
    <t>D1391</t>
  </si>
  <si>
    <t>CNSTNCE 42-NIEWHNR RD-UG RECON</t>
  </si>
  <si>
    <t>D1447</t>
  </si>
  <si>
    <t>WILDER 45-REMOVE 275 CROSSING</t>
  </si>
  <si>
    <t>U03Z7357</t>
  </si>
  <si>
    <t>D1581</t>
  </si>
  <si>
    <t>Cold Spring TB9 failure</t>
  </si>
  <si>
    <t>302H9041</t>
  </si>
  <si>
    <t>D1628</t>
  </si>
  <si>
    <t>Kenton Sub Sell Excess Prop</t>
  </si>
  <si>
    <t>314G8840</t>
  </si>
  <si>
    <t>D1640</t>
  </si>
  <si>
    <t>PP938046 COVINGTON 41 UG PART</t>
  </si>
  <si>
    <t>314G8844</t>
  </si>
  <si>
    <t>D1642</t>
  </si>
  <si>
    <t>PP938073 Covington 42- UG part</t>
  </si>
  <si>
    <t>903G7996</t>
  </si>
  <si>
    <t>D1716</t>
  </si>
  <si>
    <t>Villa rep control battery</t>
  </si>
  <si>
    <t>U16Z7994</t>
  </si>
  <si>
    <t>D1754</t>
  </si>
  <si>
    <t>Kenton replace roof</t>
  </si>
  <si>
    <t>D1893</t>
  </si>
  <si>
    <t>LIMABURG 42-INSTL VOLTG REG</t>
  </si>
  <si>
    <t>D1912</t>
  </si>
  <si>
    <t>PP 879351 - M Billow</t>
  </si>
  <si>
    <t>D1970</t>
  </si>
  <si>
    <t>RI SR 16-I-275 TO SUBRITE DR</t>
  </si>
  <si>
    <t>D2085</t>
  </si>
  <si>
    <t>RI-HAZELWOOD DR S/O BUTTERMILK</t>
  </si>
  <si>
    <t>D2139</t>
  </si>
  <si>
    <t>CRESCENT 42-UG RECONDUCTOR</t>
  </si>
  <si>
    <t>903G0534</t>
  </si>
  <si>
    <t>D2365</t>
  </si>
  <si>
    <t>Beaver install switch and CB</t>
  </si>
  <si>
    <t>U04ZTREE</t>
  </si>
  <si>
    <t>ZV070</t>
  </si>
  <si>
    <t>DANGER TREE - TRANS - ULHP</t>
  </si>
  <si>
    <t>U14ZTREE</t>
  </si>
  <si>
    <t>ZV071</t>
  </si>
  <si>
    <t>DANGER TREE - DIST - ULHP</t>
  </si>
  <si>
    <t>75085-DE Kentucky Cus Service - Ele</t>
  </si>
  <si>
    <t>AMIKY</t>
  </si>
  <si>
    <t>C8779</t>
  </si>
  <si>
    <t>AMI Mt Zion Advanced Meter</t>
  </si>
  <si>
    <t>C9041</t>
  </si>
  <si>
    <t>AMI Hands Advanced Meter</t>
  </si>
  <si>
    <t>C9042</t>
  </si>
  <si>
    <t>AMI Empire Advanced Meter</t>
  </si>
  <si>
    <t>C9043</t>
  </si>
  <si>
    <t>AMI Kenton Advanced Meter</t>
  </si>
  <si>
    <t>C9044</t>
  </si>
  <si>
    <t>AMI Wilder Advanced Meter</t>
  </si>
  <si>
    <t>C9045</t>
  </si>
  <si>
    <t>AMI Donaldson Advanced Meter</t>
  </si>
  <si>
    <t>C9046</t>
  </si>
  <si>
    <t>AMI Oakbrook Advanced Meter</t>
  </si>
  <si>
    <t>C9047</t>
  </si>
  <si>
    <t>AMI Atlas Advanced Meter</t>
  </si>
  <si>
    <t>C9048</t>
  </si>
  <si>
    <t>AMI Claryville Advanced Meter</t>
  </si>
  <si>
    <t>C9049</t>
  </si>
  <si>
    <t>AMI Florence Advanced Meter</t>
  </si>
  <si>
    <t>C9050</t>
  </si>
  <si>
    <t>AMI Villa Advanced Meter</t>
  </si>
  <si>
    <t>C9051</t>
  </si>
  <si>
    <t>AMI Dixie Advanced Meter</t>
  </si>
  <si>
    <t>C9052</t>
  </si>
  <si>
    <t>AMI Buffington Advanced Meter</t>
  </si>
  <si>
    <t>EMSBLADE</t>
  </si>
  <si>
    <t>C9288</t>
  </si>
  <si>
    <t>Midwest EMS Blade Server Infra</t>
  </si>
  <si>
    <t>C9449</t>
  </si>
  <si>
    <t>AMI Dry Ridge Advanced Meter</t>
  </si>
  <si>
    <t>D1128</t>
  </si>
  <si>
    <t>AMI Thomas More Advanced Mete</t>
  </si>
  <si>
    <t>D1144</t>
  </si>
  <si>
    <t>AMI West End Advanced Meter</t>
  </si>
  <si>
    <t>AMIKYCS</t>
  </si>
  <si>
    <t>ZY072</t>
  </si>
  <si>
    <t>AMI GAS &amp; ELECTRIC METERS</t>
  </si>
  <si>
    <t>TAGSPRO</t>
  </si>
  <si>
    <t>D2484</t>
  </si>
  <si>
    <t>Implement TAGSPRO software for</t>
  </si>
  <si>
    <t>DATAP</t>
  </si>
  <si>
    <t>D2539</t>
  </si>
  <si>
    <t>Private Data Circuits</t>
  </si>
  <si>
    <t>OPTIMALC</t>
  </si>
  <si>
    <t>D3156</t>
  </si>
  <si>
    <t>Project Optimization Sftwr-Ky</t>
  </si>
  <si>
    <t>100FACKY</t>
  </si>
  <si>
    <t>E0884</t>
  </si>
  <si>
    <t>Purchase Recycling Bins KY</t>
  </si>
  <si>
    <t>KYPYACCR</t>
  </si>
  <si>
    <t>E1214</t>
  </si>
  <si>
    <t>Kentucky Quarterly Payroll Accrual</t>
  </si>
  <si>
    <t>MWEAMPH1</t>
  </si>
  <si>
    <t>E1456</t>
  </si>
  <si>
    <t>Kentucky EAM Phase 1 in Svc</t>
  </si>
  <si>
    <t>MWEAMCAP</t>
  </si>
  <si>
    <t>E1460</t>
  </si>
  <si>
    <t>Kentucky EAM Capex</t>
  </si>
  <si>
    <t>CAPBUDK</t>
  </si>
  <si>
    <t>ETSFHCAPK</t>
  </si>
  <si>
    <t>CAPITAL BUDGET PROJECT KENT</t>
  </si>
  <si>
    <t>ETSPDCAPK</t>
  </si>
  <si>
    <t>ETS Power Delivery Cap Overhead</t>
  </si>
  <si>
    <t>EB201253</t>
  </si>
  <si>
    <t>CEB201253</t>
  </si>
  <si>
    <t>2-2 Repl Ash Sluice Pump Motor</t>
  </si>
  <si>
    <t>EB201362</t>
  </si>
  <si>
    <t>CEB201362</t>
  </si>
  <si>
    <t>Cooling Tower Gearbox 2008</t>
  </si>
  <si>
    <t>EBS01209</t>
  </si>
  <si>
    <t>CEBS01209</t>
  </si>
  <si>
    <t>SAH Sootblower Addition</t>
  </si>
  <si>
    <t>EBS01263</t>
  </si>
  <si>
    <t>CEBS01263</t>
  </si>
  <si>
    <t>Repl Turbine Blade Row</t>
  </si>
  <si>
    <t>EBS01311</t>
  </si>
  <si>
    <t>CEBS01311</t>
  </si>
  <si>
    <t>Repl Service Wtr Strainer</t>
  </si>
  <si>
    <t>EBS01314</t>
  </si>
  <si>
    <t>CEBS01314</t>
  </si>
  <si>
    <t>Repl SCR Ammonia Detectors</t>
  </si>
  <si>
    <t>MF5506</t>
  </si>
  <si>
    <t>CMF5506</t>
  </si>
  <si>
    <t>PLC in Chem Sample Rm</t>
  </si>
  <si>
    <t>MF601219</t>
  </si>
  <si>
    <t>CMF601219</t>
  </si>
  <si>
    <t>LP/HP Htr Level Controls</t>
  </si>
  <si>
    <t>MU601213</t>
  </si>
  <si>
    <t>CMU601213</t>
  </si>
  <si>
    <t>Repl FD Fan Drives</t>
  </si>
  <si>
    <t>MU601216</t>
  </si>
  <si>
    <t>CMU601216</t>
  </si>
  <si>
    <t>MFS-6 Misc Valves</t>
  </si>
  <si>
    <t>MU601217</t>
  </si>
  <si>
    <t>CMU601217</t>
  </si>
  <si>
    <t>MFS-6 General Equipment</t>
  </si>
  <si>
    <t>MU601225</t>
  </si>
  <si>
    <t>CMU601225</t>
  </si>
  <si>
    <t>MFS-6 Repl Battery Chrgers 1&amp;2</t>
  </si>
  <si>
    <t>MU601232</t>
  </si>
  <si>
    <t>CMU601232</t>
  </si>
  <si>
    <t>Repl Genratr Collctr Rings</t>
  </si>
  <si>
    <t>EBS01248</t>
  </si>
  <si>
    <t>D3122</t>
  </si>
  <si>
    <t>Ky Sales &amp; Use Tax Vintage 07</t>
  </si>
  <si>
    <t>D3124</t>
  </si>
  <si>
    <t>Ky Sales &amp; Use Tax Vintage 05</t>
  </si>
  <si>
    <t>EBS01267</t>
  </si>
  <si>
    <t>D3553</t>
  </si>
  <si>
    <t>Sludge Transfr Pmp Replacemnt</t>
  </si>
  <si>
    <t>EB1482</t>
  </si>
  <si>
    <t>D3558</t>
  </si>
  <si>
    <t>Coolng Towr Fan Blades 2008</t>
  </si>
  <si>
    <t>EBS01206</t>
  </si>
  <si>
    <t>D3666</t>
  </si>
  <si>
    <t>Replace SAH Preheat Coils</t>
  </si>
  <si>
    <t>EB021205</t>
  </si>
  <si>
    <t>EB021205X</t>
  </si>
  <si>
    <t>Boiler Room Roof Replacement</t>
  </si>
  <si>
    <t>EB1152</t>
  </si>
  <si>
    <t>EB1152X</t>
  </si>
  <si>
    <t>FGD Landfill Conc Spillway</t>
  </si>
  <si>
    <t>EB200531</t>
  </si>
  <si>
    <t>EB200531X</t>
  </si>
  <si>
    <t>Thickener Tunnel Emerg Sump Pump</t>
  </si>
  <si>
    <t>EB201220</t>
  </si>
  <si>
    <t>EB201220X</t>
  </si>
  <si>
    <t>Cooling Tower Motor Replace 08</t>
  </si>
  <si>
    <t>EB201374</t>
  </si>
  <si>
    <t>EB201374X</t>
  </si>
  <si>
    <t>DCS Network Upgrade</t>
  </si>
  <si>
    <t>EB2922</t>
  </si>
  <si>
    <t>EB2922X</t>
  </si>
  <si>
    <t>EB2-3rd Catalyst Bed-Addition</t>
  </si>
  <si>
    <t>EBS01260</t>
  </si>
  <si>
    <t>EBS01260X</t>
  </si>
  <si>
    <t>Sand Filter for WSP Serv Water</t>
  </si>
  <si>
    <t>EBS01261</t>
  </si>
  <si>
    <t>EBS01261X</t>
  </si>
  <si>
    <t>Replace CBU Chains</t>
  </si>
  <si>
    <t>EBS01264</t>
  </si>
  <si>
    <t>EBS01264X</t>
  </si>
  <si>
    <t>Filtered Water Pmp Replacement</t>
  </si>
  <si>
    <t>EBS01280</t>
  </si>
  <si>
    <t>EBS01280X</t>
  </si>
  <si>
    <t>Deep Well Addition</t>
  </si>
  <si>
    <t>EBS01328</t>
  </si>
  <si>
    <t>EBS01328X</t>
  </si>
  <si>
    <t>Retire Turbine Doghouse</t>
  </si>
  <si>
    <t>EBS01349</t>
  </si>
  <si>
    <t>EBS01349X</t>
  </si>
  <si>
    <t>Install CBU Drainage System</t>
  </si>
  <si>
    <t>EBS01356</t>
  </si>
  <si>
    <t>EBS01356X</t>
  </si>
  <si>
    <t>Replace FGD Common Outlet Duct</t>
  </si>
  <si>
    <t>EBS01379</t>
  </si>
  <si>
    <t>EBS01379X</t>
  </si>
  <si>
    <t>Install New Trona Blower</t>
  </si>
  <si>
    <t>EBS01382</t>
  </si>
  <si>
    <t>EBS01382X</t>
  </si>
  <si>
    <t>West Landfill Monitoring Wells</t>
  </si>
  <si>
    <t>EBS01383</t>
  </si>
  <si>
    <t>EBS01383X</t>
  </si>
  <si>
    <t>Replace CEMS Shelter and DAS</t>
  </si>
  <si>
    <t>MU061200</t>
  </si>
  <si>
    <t>MU061200X</t>
  </si>
  <si>
    <t>Replace 6 3 BFP Motor</t>
  </si>
  <si>
    <t>MU061201</t>
  </si>
  <si>
    <t>MU061201X</t>
  </si>
  <si>
    <t>6-2 BFP Motor Replace Rotor</t>
  </si>
  <si>
    <t>EBS01204</t>
  </si>
  <si>
    <t>REBS01204</t>
  </si>
  <si>
    <t>EBS-Landfill Cover</t>
  </si>
  <si>
    <t>EBS01312</t>
  </si>
  <si>
    <t>REBS01312</t>
  </si>
  <si>
    <t>Remove Bypass Ducts</t>
  </si>
  <si>
    <t>WD101206</t>
  </si>
  <si>
    <t>CWD101206</t>
  </si>
  <si>
    <t>WGS CT1 PROPANE CNTL PNL REPL</t>
  </si>
  <si>
    <t>WD201203</t>
  </si>
  <si>
    <t>CWD201203</t>
  </si>
  <si>
    <t>WGS CT2 PROPANE CNTL PNL REPL</t>
  </si>
  <si>
    <t>WD401203</t>
  </si>
  <si>
    <t>CWD401203</t>
  </si>
  <si>
    <t>WGS CT4 PROPANE CNTL PNL REPL</t>
  </si>
  <si>
    <t>WDC01201</t>
  </si>
  <si>
    <t>CWDC01201</t>
  </si>
  <si>
    <t>WGS CT1-6 CEMS XML EDR Upgrade</t>
  </si>
  <si>
    <t>WDC01209</t>
  </si>
  <si>
    <t>CWDC01209</t>
  </si>
  <si>
    <t>INSTALL SYNC CHECK RELAY</t>
  </si>
  <si>
    <t>WD021200</t>
  </si>
  <si>
    <t>WD021200X</t>
  </si>
  <si>
    <t>CT2 REPLACE PROP. BLR CONTRL</t>
  </si>
  <si>
    <t>WD501200</t>
  </si>
  <si>
    <t>WD301200X</t>
  </si>
  <si>
    <t>WGS-CT3 AA Module HVAC Units</t>
  </si>
  <si>
    <t>WD501201</t>
  </si>
  <si>
    <t>WD301201X</t>
  </si>
  <si>
    <t>WGS-CT3 DD Module HVAC Unit</t>
  </si>
  <si>
    <t>WDC01208</t>
  </si>
  <si>
    <t>WDC01208X</t>
  </si>
  <si>
    <t>WGS CT1-6 GEN PROT PANEL REPL</t>
  </si>
  <si>
    <t>WDC01210</t>
  </si>
  <si>
    <t>WDC01210X</t>
  </si>
  <si>
    <t>WDC-CAUSTIC TANK REPL</t>
  </si>
  <si>
    <t>WDC01223</t>
  </si>
  <si>
    <t>WDC01223X</t>
  </si>
  <si>
    <t>Propane Piping Upgrade</t>
  </si>
  <si>
    <t>C9062</t>
  </si>
  <si>
    <t>PP872756 DAYTON 43 UNDERGROUND</t>
  </si>
  <si>
    <t>316H8978</t>
  </si>
  <si>
    <t>C9634</t>
  </si>
  <si>
    <t>Ft Mitchell Sub Land Sale</t>
  </si>
  <si>
    <t>CAPFA</t>
  </si>
  <si>
    <t>CAPKY</t>
  </si>
  <si>
    <t>Capacitor Inst/Rem</t>
  </si>
  <si>
    <t>CERTFA</t>
  </si>
  <si>
    <t>CERTKY</t>
  </si>
  <si>
    <t>Rel Major Cap T Equip Repl</t>
  </si>
  <si>
    <t>CSFA</t>
  </si>
  <si>
    <t>CSKY</t>
  </si>
  <si>
    <t>Circuit Sectionalization</t>
  </si>
  <si>
    <t>CSPFA</t>
  </si>
  <si>
    <t>CSPKY</t>
  </si>
  <si>
    <t>Transformer Retrofit</t>
  </si>
  <si>
    <t>D1639</t>
  </si>
  <si>
    <t>PP938045 COVINGTON 41 OH PART</t>
  </si>
  <si>
    <t>D1641</t>
  </si>
  <si>
    <t>PP938072 Covington 42- OH part</t>
  </si>
  <si>
    <t>314G8846</t>
  </si>
  <si>
    <t>D1643</t>
  </si>
  <si>
    <t>PP938163 Covington 43- OH part</t>
  </si>
  <si>
    <t>D1644</t>
  </si>
  <si>
    <t>PP938164 Covington 43- UG part</t>
  </si>
  <si>
    <t>TOALOGK</t>
  </si>
  <si>
    <t>D2063</t>
  </si>
  <si>
    <t>Install Sun-Net TOA Kentucky</t>
  </si>
  <si>
    <t>D2185</t>
  </si>
  <si>
    <t>Erlanger Micro Upgrade</t>
  </si>
  <si>
    <t>303H9052</t>
  </si>
  <si>
    <t>D2187</t>
  </si>
  <si>
    <t>Hebron Install 22/4MVA Xfmr</t>
  </si>
  <si>
    <t>EMSBLSRV</t>
  </si>
  <si>
    <t>D2508</t>
  </si>
  <si>
    <t>MW EMS Blade Server Upgrade</t>
  </si>
  <si>
    <t>D2526</t>
  </si>
  <si>
    <t>White Tower 42</t>
  </si>
  <si>
    <t>114ZUG</t>
  </si>
  <si>
    <t>D2553</t>
  </si>
  <si>
    <t>pp 966522 RR HARDIN</t>
  </si>
  <si>
    <t>D2740</t>
  </si>
  <si>
    <t>COLD SPRING 49 CONVERSION</t>
  </si>
  <si>
    <t>D2771</t>
  </si>
  <si>
    <t>PP 907295/MICHAEL SMITH</t>
  </si>
  <si>
    <t>D2883</t>
  </si>
  <si>
    <t>Crescent TB1 rem/inst ETM</t>
  </si>
  <si>
    <t>314H9055</t>
  </si>
  <si>
    <t>D2888</t>
  </si>
  <si>
    <t>PP974374 HEBRON 45 EXTEND UG</t>
  </si>
  <si>
    <t>314H9054</t>
  </si>
  <si>
    <t>D2896</t>
  </si>
  <si>
    <t>PP974384 HEBRON 44 EXTEND UG</t>
  </si>
  <si>
    <t>314H9053</t>
  </si>
  <si>
    <t>D2908</t>
  </si>
  <si>
    <t>PP974767 HEBRON 43</t>
  </si>
  <si>
    <t>314G8857</t>
  </si>
  <si>
    <t>D2914</t>
  </si>
  <si>
    <t>PP974771 WHITE TOWER 41 RECON</t>
  </si>
  <si>
    <t>D3355</t>
  </si>
  <si>
    <t>RI-GRAND AVE S/O MEMORIAL PKWY</t>
  </si>
  <si>
    <t>D3389</t>
  </si>
  <si>
    <t>CLRYVLLE 42-CNVRT 2/4KV STPDWN</t>
  </si>
  <si>
    <t>303J9130</t>
  </si>
  <si>
    <t>D3431</t>
  </si>
  <si>
    <t>Richwood TB1 Install Breaker</t>
  </si>
  <si>
    <t>314J9129</t>
  </si>
  <si>
    <t>D3435</t>
  </si>
  <si>
    <t>PP989939 RICHWOOD 41 LINE REAR</t>
  </si>
  <si>
    <t>TRLERULH</t>
  </si>
  <si>
    <t>D3446</t>
  </si>
  <si>
    <t>FORKLIFT</t>
  </si>
  <si>
    <t>303G8919</t>
  </si>
  <si>
    <t>D3495</t>
  </si>
  <si>
    <t>KY Univ Inst New 22/4 MVA Xfmr</t>
  </si>
  <si>
    <t>303G8834</t>
  </si>
  <si>
    <t>D3543</t>
  </si>
  <si>
    <t>Covington Area-new Substation</t>
  </si>
  <si>
    <t>C16A7995</t>
  </si>
  <si>
    <t>D3550</t>
  </si>
  <si>
    <t>Crescent rep dbl doors</t>
  </si>
  <si>
    <t>100FACB4</t>
  </si>
  <si>
    <t>D3597</t>
  </si>
  <si>
    <t>Upgrade Erlanger Storm System</t>
  </si>
  <si>
    <t>303J9142</t>
  </si>
  <si>
    <t>D3694</t>
  </si>
  <si>
    <t>Kenton Relocate Driveway</t>
  </si>
  <si>
    <t>TOOL002</t>
  </si>
  <si>
    <t>D3702</t>
  </si>
  <si>
    <t>TIRE CHANGER</t>
  </si>
  <si>
    <t>D3712</t>
  </si>
  <si>
    <t>CLARYVL 42-MAIN ST-RT 10-RECON</t>
  </si>
  <si>
    <t>NPDLOGMW</t>
  </si>
  <si>
    <t>E0222</t>
  </si>
  <si>
    <t>Midwest Log Aggregation - Ky - HW</t>
  </si>
  <si>
    <t>E0234</t>
  </si>
  <si>
    <t>Midwest Log Aggregation - Ky - SW</t>
  </si>
  <si>
    <t>TDIT</t>
  </si>
  <si>
    <t>E0857</t>
  </si>
  <si>
    <t>EMS OML Kentucky</t>
  </si>
  <si>
    <t>E0933</t>
  </si>
  <si>
    <t>Erlanger ATV</t>
  </si>
  <si>
    <t>ORDFA</t>
  </si>
  <si>
    <t>E1227</t>
  </si>
  <si>
    <t>Storm 12 - Ike (Kentucky)</t>
  </si>
  <si>
    <t>E1235</t>
  </si>
  <si>
    <t>RELDFA</t>
  </si>
  <si>
    <t>E1613</t>
  </si>
  <si>
    <t>PP#924827 9Sanitati District #1</t>
  </si>
  <si>
    <t>E1614</t>
  </si>
  <si>
    <t>PP#949527 Sanitation District #1</t>
  </si>
  <si>
    <t>FOKY0082</t>
  </si>
  <si>
    <t>E1673</t>
  </si>
  <si>
    <t>Kenton Install Electric Fence</t>
  </si>
  <si>
    <t>DPEQUIPFA</t>
  </si>
  <si>
    <t>E1833</t>
  </si>
  <si>
    <t>Augustine Repl TB5 Bushings</t>
  </si>
  <si>
    <t>PILCFA</t>
  </si>
  <si>
    <t>E1881</t>
  </si>
  <si>
    <t>NKU -Customer Switchgear</t>
  </si>
  <si>
    <t>E1996</t>
  </si>
  <si>
    <t>HEBRON 43 -Install Conduit &amp; Cable</t>
  </si>
  <si>
    <t>E2272</t>
  </si>
  <si>
    <t>EMS MH Standby Enhancement - Ky</t>
  </si>
  <si>
    <t>OM75084</t>
  </si>
  <si>
    <t>FNCTOFF</t>
  </si>
  <si>
    <t>PD Indirect Offset</t>
  </si>
  <si>
    <t>GLPRDFA</t>
  </si>
  <si>
    <t>GLPRDKY</t>
  </si>
  <si>
    <t>Pole Repl Gnd Line-D</t>
  </si>
  <si>
    <t>GLPRTFA</t>
  </si>
  <si>
    <t>GLPRTKY</t>
  </si>
  <si>
    <t>Pole Repl Gnd Line-T</t>
  </si>
  <si>
    <t>MOFA</t>
  </si>
  <si>
    <t>MOKY</t>
  </si>
  <si>
    <t>Major Outage Followup-D</t>
  </si>
  <si>
    <t>NBFA</t>
  </si>
  <si>
    <t>NBKY</t>
  </si>
  <si>
    <t>Customer Adds-MW-D</t>
  </si>
  <si>
    <t>NEWCAPFA</t>
  </si>
  <si>
    <t>NEWCAPKY</t>
  </si>
  <si>
    <t>New Capacitors</t>
  </si>
  <si>
    <t>NONOLE</t>
  </si>
  <si>
    <t>Overhead Non OLE Lt Insp/Maint</t>
  </si>
  <si>
    <t>NUPOLSET</t>
  </si>
  <si>
    <t>Non Utility work-Exp</t>
  </si>
  <si>
    <t>NUTRANSF</t>
  </si>
  <si>
    <t>Transfers-other companies-exp</t>
  </si>
  <si>
    <t>OLE08FA</t>
  </si>
  <si>
    <t>OLE08KY</t>
  </si>
  <si>
    <t>Lighting-OLE-Inst</t>
  </si>
  <si>
    <t>OLE08RPFA</t>
  </si>
  <si>
    <t>OLE08RPKY</t>
  </si>
  <si>
    <t>Light Repl-OLE</t>
  </si>
  <si>
    <t>OLEINT</t>
  </si>
  <si>
    <t>OLE Interest</t>
  </si>
  <si>
    <t>MTRCAPFA</t>
  </si>
  <si>
    <t>ORDERTRK</t>
  </si>
  <si>
    <t>Assemble Meter Sets</t>
  </si>
  <si>
    <t>ORDKY</t>
  </si>
  <si>
    <t>Outage Restoration Cap-D</t>
  </si>
  <si>
    <t>OUTAGES</t>
  </si>
  <si>
    <t>Routine Outages</t>
  </si>
  <si>
    <t>PILCKY</t>
  </si>
  <si>
    <t>UG Cable Repl-PILC</t>
  </si>
  <si>
    <t>PRDFA</t>
  </si>
  <si>
    <t>PRDKY</t>
  </si>
  <si>
    <t>Pole Repl Other-D</t>
  </si>
  <si>
    <t>PRTFA</t>
  </si>
  <si>
    <t>PRTKY</t>
  </si>
  <si>
    <t>Pole Repl Other-T</t>
  </si>
  <si>
    <t>RCLFA</t>
  </si>
  <si>
    <t>RCLKY</t>
  </si>
  <si>
    <t>Recloser Inst/Rem</t>
  </si>
  <si>
    <t>REGFA</t>
  </si>
  <si>
    <t>REGKY</t>
  </si>
  <si>
    <t>Regulator Inst/Rem</t>
  </si>
  <si>
    <t>RELDKY</t>
  </si>
  <si>
    <t>Relocation-D</t>
  </si>
  <si>
    <t>RELTFA</t>
  </si>
  <si>
    <t>RELTKY</t>
  </si>
  <si>
    <t>Relocation-T</t>
  </si>
  <si>
    <t>RLFA</t>
  </si>
  <si>
    <t>RLKY</t>
  </si>
  <si>
    <t>Reliability Other-FO-D</t>
  </si>
  <si>
    <t>SCFOFA</t>
  </si>
  <si>
    <t>SCFOKY</t>
  </si>
  <si>
    <t>System Capacity-FO</t>
  </si>
  <si>
    <t>SCRAPMETK</t>
  </si>
  <si>
    <t>Scrap Meters</t>
  </si>
  <si>
    <t>SLFA</t>
  </si>
  <si>
    <t>SLKY</t>
  </si>
  <si>
    <t>Light Repl-Tarriff</t>
  </si>
  <si>
    <t>TEMPSVC</t>
  </si>
  <si>
    <t>Temporary Service</t>
  </si>
  <si>
    <t>TOOLFA</t>
  </si>
  <si>
    <t>TOOLKY</t>
  </si>
  <si>
    <t>Tools &amp; Equip</t>
  </si>
  <si>
    <t>UGCRFA</t>
  </si>
  <si>
    <t>UGCRKY</t>
  </si>
  <si>
    <t>UG Cable Repl</t>
  </si>
  <si>
    <t>VMDDTFA</t>
  </si>
  <si>
    <t>VMDDTKY</t>
  </si>
  <si>
    <t>Distr Line Clr Removal</t>
  </si>
  <si>
    <t>VMTDFA</t>
  </si>
  <si>
    <t>VMTDKY</t>
  </si>
  <si>
    <t>Trans Line Clr Removal</t>
  </si>
  <si>
    <t>U14ZKVCH</t>
  </si>
  <si>
    <t>ZC071</t>
  </si>
  <si>
    <t>ULHP DistLine Capacitor Switch</t>
  </si>
  <si>
    <t>312ZLEL</t>
  </si>
  <si>
    <t>ZE083</t>
  </si>
  <si>
    <t>OLE LIGHTING South ULHP CP3</t>
  </si>
  <si>
    <t>Percent of Budget</t>
  </si>
  <si>
    <t>SITESVCS</t>
  </si>
  <si>
    <t>BATGNKY09</t>
  </si>
  <si>
    <t>Install Backup Generators</t>
  </si>
  <si>
    <t>E3875</t>
  </si>
  <si>
    <t>Street Index - KY</t>
  </si>
  <si>
    <t>MWEAMPH2</t>
  </si>
  <si>
    <t>F1844</t>
  </si>
  <si>
    <t>Kentucky EAM Phase 2 in Service</t>
  </si>
  <si>
    <t>CMSICNVK</t>
  </si>
  <si>
    <t>F3171</t>
  </si>
  <si>
    <t>CIS.52 VB6 Conversion Kentucky</t>
  </si>
  <si>
    <t>FHKYLBPRT</t>
  </si>
  <si>
    <t>Label Printers - FH Use</t>
  </si>
  <si>
    <t>FIBRUPG</t>
  </si>
  <si>
    <t>FIBRKY09</t>
  </si>
  <si>
    <t>2009 Fiber Upgrades - Kentucky</t>
  </si>
  <si>
    <t>GD080001</t>
  </si>
  <si>
    <t>19th &amp; Augustine Windows</t>
  </si>
  <si>
    <t>RADIO</t>
  </si>
  <si>
    <t>IDEN08KY</t>
  </si>
  <si>
    <t>iDEN In-building coverage</t>
  </si>
  <si>
    <t>IDENKY09</t>
  </si>
  <si>
    <t>iDEN Radio additions</t>
  </si>
  <si>
    <t>KY090070</t>
  </si>
  <si>
    <t>Replace 30 Ton RTU at Augustine</t>
  </si>
  <si>
    <t>KY090078</t>
  </si>
  <si>
    <t>Install VAV boxes at Erlanger Ops</t>
  </si>
  <si>
    <t>KYFM09001</t>
  </si>
  <si>
    <t>Replace fire&amp;Intrustion Monitoring</t>
  </si>
  <si>
    <t>MODKY09</t>
  </si>
  <si>
    <t>Replace vehicular radio modems</t>
  </si>
  <si>
    <t>SCADA</t>
  </si>
  <si>
    <t>SCADKY09</t>
  </si>
  <si>
    <t>2009 SCADA projects Kentucky</t>
  </si>
  <si>
    <t>EBS01251</t>
  </si>
  <si>
    <t>CEBS01251</t>
  </si>
  <si>
    <t>EBS-Rmove 2-2 PA Fan Silencer</t>
  </si>
  <si>
    <t>EB021207</t>
  </si>
  <si>
    <t>EB021207X</t>
  </si>
  <si>
    <t>Coal Bunker Lighting</t>
  </si>
  <si>
    <t>EB021216</t>
  </si>
  <si>
    <t>EB021216X</t>
  </si>
  <si>
    <t>SCR Winterization</t>
  </si>
  <si>
    <t>EB021217</t>
  </si>
  <si>
    <t>EB021217X</t>
  </si>
  <si>
    <t>WSP Switchbreaker Lifter</t>
  </si>
  <si>
    <t>EB021219</t>
  </si>
  <si>
    <t>EB021219X</t>
  </si>
  <si>
    <t>REPLACE FLOW MONITOR</t>
  </si>
  <si>
    <t>EB021221</t>
  </si>
  <si>
    <t>EB021221X</t>
  </si>
  <si>
    <t>Purchase WSP Shovel and Loader</t>
  </si>
  <si>
    <t>EB021224</t>
  </si>
  <si>
    <t>EB021224X</t>
  </si>
  <si>
    <t>Replace 3 sump pumps</t>
  </si>
  <si>
    <t>EB021236</t>
  </si>
  <si>
    <t>EB021236X</t>
  </si>
  <si>
    <t>Replace BFP Outlet Valve</t>
  </si>
  <si>
    <t>EB021270</t>
  </si>
  <si>
    <t>EB021270X</t>
  </si>
  <si>
    <t>Replacement 2SR2 Transformer</t>
  </si>
  <si>
    <t>EB021279</t>
  </si>
  <si>
    <t>EB021279X</t>
  </si>
  <si>
    <t>Replace FGD Transformer 2SR1</t>
  </si>
  <si>
    <t>EB021280</t>
  </si>
  <si>
    <t>EB021280X</t>
  </si>
  <si>
    <t>IT Capital Project Support</t>
  </si>
  <si>
    <t>EB021325</t>
  </si>
  <si>
    <t>EB021325X</t>
  </si>
  <si>
    <t>CT Gearbox Replacement 2010</t>
  </si>
  <si>
    <t>EB201206</t>
  </si>
  <si>
    <t>EB201206X</t>
  </si>
  <si>
    <t>Replace lower front wall Slope tube</t>
  </si>
  <si>
    <t>EBS01212</t>
  </si>
  <si>
    <t>EBS01212X</t>
  </si>
  <si>
    <t>Cooling Tower Gearbox 2009</t>
  </si>
  <si>
    <t>EBS01213</t>
  </si>
  <si>
    <t>EBS01213X</t>
  </si>
  <si>
    <t>Cooling Tower Gearbox 2010</t>
  </si>
  <si>
    <t>EBS01216</t>
  </si>
  <si>
    <t>EBS01216X</t>
  </si>
  <si>
    <t>Furnace Sidewall Weld Overlay</t>
  </si>
  <si>
    <t>EBS01315</t>
  </si>
  <si>
    <t>EBS01315X</t>
  </si>
  <si>
    <t>Replace 2-2 WS Strainer</t>
  </si>
  <si>
    <t>EBS01317</t>
  </si>
  <si>
    <t>EBS01317X</t>
  </si>
  <si>
    <t>Cooling Tower Motor Replace-09</t>
  </si>
  <si>
    <t>EBS01324</t>
  </si>
  <si>
    <t>EBS01324X</t>
  </si>
  <si>
    <t>Bottom Turbine Oil Cooler</t>
  </si>
  <si>
    <t>EBS01376</t>
  </si>
  <si>
    <t>EBS01376X</t>
  </si>
  <si>
    <t>FGD plenum PIT purge system</t>
  </si>
  <si>
    <t>MU601236</t>
  </si>
  <si>
    <t>MU601236X</t>
  </si>
  <si>
    <t>Fire Detection Sys Install</t>
  </si>
  <si>
    <t>MU601239</t>
  </si>
  <si>
    <t>MU601239A</t>
  </si>
  <si>
    <t>Asbestos Abatement Replacement</t>
  </si>
  <si>
    <t>WD031200</t>
  </si>
  <si>
    <t>WD031200X</t>
  </si>
  <si>
    <t>WGS No3 Comp Blade Replacement</t>
  </si>
  <si>
    <t>WD501202</t>
  </si>
  <si>
    <t>WD501202X</t>
  </si>
  <si>
    <t>WGS CT5 Major C Overhaul No2</t>
  </si>
  <si>
    <t>WD601206</t>
  </si>
  <si>
    <t>WD601206X</t>
  </si>
  <si>
    <t>WGS CT6 Major C Overhaul No2</t>
  </si>
  <si>
    <t>WDC01225</t>
  </si>
  <si>
    <t>WDC01225X</t>
  </si>
  <si>
    <t>WGS Blk Start Controls Cab AC</t>
  </si>
  <si>
    <t>WDC01229</t>
  </si>
  <si>
    <t>WDC01229X</t>
  </si>
  <si>
    <t>IT6000 Cyber Security</t>
  </si>
  <si>
    <t>U04ZGM</t>
  </si>
  <si>
    <t>D1507</t>
  </si>
  <si>
    <t>ri-dolwick rd ginny meyer</t>
  </si>
  <si>
    <t>304H9033</t>
  </si>
  <si>
    <t>D1596</t>
  </si>
  <si>
    <t>PP936435 F965 UPRATE 100 C</t>
  </si>
  <si>
    <t>D1727</t>
  </si>
  <si>
    <t>RI-12TH ST RECONST -I-75/SCOTT</t>
  </si>
  <si>
    <t>D2895</t>
  </si>
  <si>
    <t>PP974383 HEBRON 44 EXTEND OH</t>
  </si>
  <si>
    <t>TMAJRIFA</t>
  </si>
  <si>
    <t>E1551</t>
  </si>
  <si>
    <t>Wilder - Replace Battery</t>
  </si>
  <si>
    <t>303ZANLG</t>
  </si>
  <si>
    <t>E1995</t>
  </si>
  <si>
    <t>Hebron Analog to Digital</t>
  </si>
  <si>
    <t>E3613</t>
  </si>
  <si>
    <t>PP#1038389 S FT THOMAS AVE @ RIVER</t>
  </si>
  <si>
    <t>E3752</t>
  </si>
  <si>
    <t>Wilder Sub Retire DT Equipment</t>
  </si>
  <si>
    <t>E3753</t>
  </si>
  <si>
    <t>Silver Grove Sub Retire DT Equip</t>
  </si>
  <si>
    <t>E3824</t>
  </si>
  <si>
    <t>E3825</t>
  </si>
  <si>
    <t>E3829</t>
  </si>
  <si>
    <t>E3832</t>
  </si>
  <si>
    <t>E3836</t>
  </si>
  <si>
    <t>E4062</t>
  </si>
  <si>
    <t>Crescent-Repl Arr &amp; Bushings in TB1</t>
  </si>
  <si>
    <t>E4291</t>
  </si>
  <si>
    <t>STORM 1 - 2009 - CAPITAL</t>
  </si>
  <si>
    <t>ITKY0157</t>
  </si>
  <si>
    <t>E4303</t>
  </si>
  <si>
    <t>MDT Toughbooks - Ky</t>
  </si>
  <si>
    <t>E4340</t>
  </si>
  <si>
    <t>Cold Spring rep HS arresters on TB1</t>
  </si>
  <si>
    <t>NUMARAT</t>
  </si>
  <si>
    <t>E4634</t>
  </si>
  <si>
    <t>EMS NUMARA - KY</t>
  </si>
  <si>
    <t>E4816</t>
  </si>
  <si>
    <t>Empire - Install LTC Oil Filtration</t>
  </si>
  <si>
    <t>E5392</t>
  </si>
  <si>
    <t>EMS SQL Cluster Infrastruc - KY</t>
  </si>
  <si>
    <t>ITMW0195</t>
  </si>
  <si>
    <t>E5745</t>
  </si>
  <si>
    <t>Pole Inspection Replacement - KY</t>
  </si>
  <si>
    <t>E5944</t>
  </si>
  <si>
    <t>Cold Spring - Repl Recloser</t>
  </si>
  <si>
    <t>314G8914</t>
  </si>
  <si>
    <t>E6225</t>
  </si>
  <si>
    <t>KY Univ 43 New Feeder</t>
  </si>
  <si>
    <t>E6226</t>
  </si>
  <si>
    <t>KY Univ 43 UG Cable and Conduit</t>
  </si>
  <si>
    <t>E6464</t>
  </si>
  <si>
    <t>Claryville - Repl Voltage Regulator</t>
  </si>
  <si>
    <t>E6865</t>
  </si>
  <si>
    <t>PP#1068539 DERBY RIDGE APTS RECOND</t>
  </si>
  <si>
    <t>E6908</t>
  </si>
  <si>
    <t>PP#1068609 COUNTRY SQUIRE ESTATES</t>
  </si>
  <si>
    <t>AMKY0036</t>
  </si>
  <si>
    <t>E7672</t>
  </si>
  <si>
    <t>Wilder 40 PILC Cable Replacement</t>
  </si>
  <si>
    <t>AMKY0035</t>
  </si>
  <si>
    <t>E9944</t>
  </si>
  <si>
    <t>Augustine 42 Dist OH Reconductor</t>
  </si>
  <si>
    <t>E9945</t>
  </si>
  <si>
    <t>Augustine 42 PILC Cable Replacement</t>
  </si>
  <si>
    <t>AMKY0126</t>
  </si>
  <si>
    <t>F0245</t>
  </si>
  <si>
    <t>F6282-Loop thru Webster Ring Bus</t>
  </si>
  <si>
    <t>F0265</t>
  </si>
  <si>
    <t>Buffington Repl F6282 relays</t>
  </si>
  <si>
    <t>F0304</t>
  </si>
  <si>
    <t>Hands Sub Inst TB2 Transrupter</t>
  </si>
  <si>
    <t>F0709</t>
  </si>
  <si>
    <t>PP#1088919 URD 104</t>
  </si>
  <si>
    <t>903H8407X</t>
  </si>
  <si>
    <t>F0824</t>
  </si>
  <si>
    <t>Alexandria Sub - Land</t>
  </si>
  <si>
    <t>F1085</t>
  </si>
  <si>
    <t>Crescent -Repl Ckt 1587 Direct Trip</t>
  </si>
  <si>
    <t>AMKY0290</t>
  </si>
  <si>
    <t>F2324</t>
  </si>
  <si>
    <t>Aug 44 Extension, Conv Latonia C</t>
  </si>
  <si>
    <t>FSRVCO201</t>
  </si>
  <si>
    <t>F3205</t>
  </si>
  <si>
    <t>ASSET MGMT OPT-KENTUCKY</t>
  </si>
  <si>
    <t>F3394</t>
  </si>
  <si>
    <t>CHARGING 2009 BKTS to SPEC-KENTUCKY</t>
  </si>
  <si>
    <t>FGISEAMKE</t>
  </si>
  <si>
    <t>GISEAMKE</t>
  </si>
  <si>
    <t>GIS-EAM R3 INTERFACE &amp; SW-KENTUCKY</t>
  </si>
  <si>
    <t>OLE09KY</t>
  </si>
  <si>
    <t>OLE09RPKY</t>
  </si>
  <si>
    <t>MTRTOOLFA</t>
  </si>
  <si>
    <t>TBIMTRLAB</t>
  </si>
  <si>
    <t>Metering Capital Tools</t>
  </si>
  <si>
    <t>FTDITKE</t>
  </si>
  <si>
    <t>TDITCHAR</t>
  </si>
  <si>
    <t>PD KENTUCKY IT HARDWARE</t>
  </si>
  <si>
    <t>CIS123CP2</t>
  </si>
  <si>
    <t>CIS123LBM</t>
  </si>
  <si>
    <t>BancTec Prod Bckp Svr_CIS 123 Pr Mg</t>
  </si>
  <si>
    <t>CIS123CAP</t>
  </si>
  <si>
    <t>CIS123LBS</t>
  </si>
  <si>
    <t>BancTec Software and Installation</t>
  </si>
  <si>
    <t>D2524KY</t>
  </si>
  <si>
    <t>2008 IDEN Backhaul</t>
  </si>
  <si>
    <t>FIDENKENT</t>
  </si>
  <si>
    <t>F9006</t>
  </si>
  <si>
    <t>IDEN MIBAS UPGRADE-KENTUCKY</t>
  </si>
  <si>
    <t>FITCOMKY</t>
  </si>
  <si>
    <t>F9105</t>
  </si>
  <si>
    <t>IT COMMON - KENTUCKY</t>
  </si>
  <si>
    <t>TRANSPT</t>
  </si>
  <si>
    <t>FIBRKY10</t>
  </si>
  <si>
    <t>Kentucky SONET additions</t>
  </si>
  <si>
    <t>FIDNEL10K</t>
  </si>
  <si>
    <t>G1371</t>
  </si>
  <si>
    <t>MW iDEN RADIO UNITS &amp; PARTS</t>
  </si>
  <si>
    <t>FBENTLYED</t>
  </si>
  <si>
    <t>G1680</t>
  </si>
  <si>
    <t>BENTLEY EXPERT DESIGNER UPGR</t>
  </si>
  <si>
    <t>RESBLDKY</t>
  </si>
  <si>
    <t>KY100094</t>
  </si>
  <si>
    <t>ERLANGER INS ALC LIGHTING CONTROLS</t>
  </si>
  <si>
    <t>KY100273</t>
  </si>
  <si>
    <t>NEW OH/KY TELECOM GROUP</t>
  </si>
  <si>
    <t>KY100302</t>
  </si>
  <si>
    <t>PURCHASE OF AEDS FOR AUGUSTINE</t>
  </si>
  <si>
    <t>KYF100333</t>
  </si>
  <si>
    <t>AUGUSTINE PAVEMENT REPLACEMENT</t>
  </si>
  <si>
    <t>KYFM10006</t>
  </si>
  <si>
    <t>Replace Concrete Drive Erlanger</t>
  </si>
  <si>
    <t>KYFM10008</t>
  </si>
  <si>
    <t>WATER HEATER REPL @ AUGUSTINE</t>
  </si>
  <si>
    <t>MWAVE</t>
  </si>
  <si>
    <t>MWAVEKY10</t>
  </si>
  <si>
    <t>Upgrade MidW Microwave infra</t>
  </si>
  <si>
    <t>PAGTRNKY</t>
  </si>
  <si>
    <t>Pagin Transmitter replacement</t>
  </si>
  <si>
    <t>EB021249</t>
  </si>
  <si>
    <t>EB021249X</t>
  </si>
  <si>
    <t>CT Acid Metering Pump</t>
  </si>
  <si>
    <t>EB021259</t>
  </si>
  <si>
    <t>EB021259X</t>
  </si>
  <si>
    <t>2-6 Pulverizer Roll Wheel Repl</t>
  </si>
  <si>
    <t>EB021260</t>
  </si>
  <si>
    <t>EB021260X</t>
  </si>
  <si>
    <t>2-3 Pulverizer Roll Wheel Repl</t>
  </si>
  <si>
    <t>EB021264</t>
  </si>
  <si>
    <t>EB021264X</t>
  </si>
  <si>
    <t>2-4 Pulverizer Roll Wheel Repl</t>
  </si>
  <si>
    <t>EB021275</t>
  </si>
  <si>
    <t>EB021275X</t>
  </si>
  <si>
    <t>Landfill Cover 2010</t>
  </si>
  <si>
    <t>EB021282</t>
  </si>
  <si>
    <t>EB021282X</t>
  </si>
  <si>
    <t>Repl No 2 Boiler Room Sump Pump</t>
  </si>
  <si>
    <t>EB021301</t>
  </si>
  <si>
    <t>EB021301X</t>
  </si>
  <si>
    <t>Replace Radio System</t>
  </si>
  <si>
    <t>EB021319</t>
  </si>
  <si>
    <t>EB021319X</t>
  </si>
  <si>
    <t>BlrRm Elevator Control Upgrade</t>
  </si>
  <si>
    <t>EB021352</t>
  </si>
  <si>
    <t>EB021352X</t>
  </si>
  <si>
    <t>Retube Chiller in Control Room</t>
  </si>
  <si>
    <t>EB021356</t>
  </si>
  <si>
    <t>EB021356X</t>
  </si>
  <si>
    <t>Replace WSP Dust Collector</t>
  </si>
  <si>
    <t>EB021358</t>
  </si>
  <si>
    <t>EB021358X</t>
  </si>
  <si>
    <t>Voltage Regulator Transformers</t>
  </si>
  <si>
    <t>EB021364</t>
  </si>
  <si>
    <t>EB021364X</t>
  </si>
  <si>
    <t>Pugmill Gear Box Replacement</t>
  </si>
  <si>
    <t>EB021365</t>
  </si>
  <si>
    <t>EB021365X</t>
  </si>
  <si>
    <t>STORM WATER PIPE REPLACEMENT</t>
  </si>
  <si>
    <t>EB201259</t>
  </si>
  <si>
    <t>EB201259X</t>
  </si>
  <si>
    <t>Replace 1 CT Fan Assembly</t>
  </si>
  <si>
    <t>EB201333</t>
  </si>
  <si>
    <t>EB201333X</t>
  </si>
  <si>
    <t>Retube Spare Hydrogen Cooler</t>
  </si>
  <si>
    <t>EB201341</t>
  </si>
  <si>
    <t>EB201341X</t>
  </si>
  <si>
    <t>FGD Lab</t>
  </si>
  <si>
    <t>EB201348</t>
  </si>
  <si>
    <t>EB201348X</t>
  </si>
  <si>
    <t>FGD Controls Upgrade</t>
  </si>
  <si>
    <t>EB201365</t>
  </si>
  <si>
    <t>EB201365X</t>
  </si>
  <si>
    <t>Cooling Tower Breakr Repl PH1</t>
  </si>
  <si>
    <t>EBS01319</t>
  </si>
  <si>
    <t>EBS01319X</t>
  </si>
  <si>
    <t>Cooling Tower Motor Repl</t>
  </si>
  <si>
    <t>EBS01322</t>
  </si>
  <si>
    <t>EBS01322X</t>
  </si>
  <si>
    <t>Replace RAT Bushings</t>
  </si>
  <si>
    <t>EBS01364</t>
  </si>
  <si>
    <t>EBS01364X</t>
  </si>
  <si>
    <t>SAH and PAH Gas Outlet Duct platfor</t>
  </si>
  <si>
    <t>MF601200</t>
  </si>
  <si>
    <t>MF601200X</t>
  </si>
  <si>
    <t>SAH Racks &amp; Pinion Gears Repl</t>
  </si>
  <si>
    <t>MU061236</t>
  </si>
  <si>
    <t>MU061236X</t>
  </si>
  <si>
    <t>Exhauster Fan Replacement</t>
  </si>
  <si>
    <t>MU061238</t>
  </si>
  <si>
    <t>MU061238X</t>
  </si>
  <si>
    <t>replace 6-1 ID fan motor</t>
  </si>
  <si>
    <t>MU061240</t>
  </si>
  <si>
    <t>MU061240X</t>
  </si>
  <si>
    <t>FWH Safety Relief Tank</t>
  </si>
  <si>
    <t>MU061241</t>
  </si>
  <si>
    <t>MU061241X</t>
  </si>
  <si>
    <t>CO2 Analyzer Replacement</t>
  </si>
  <si>
    <t>MU601212</t>
  </si>
  <si>
    <t>MU601212X</t>
  </si>
  <si>
    <t>Operator Console Replacement</t>
  </si>
  <si>
    <t>WD201207</t>
  </si>
  <si>
    <t>WD201207X</t>
  </si>
  <si>
    <t>WGS CT2 Major C Overhaul No1</t>
  </si>
  <si>
    <t>WDC01235</t>
  </si>
  <si>
    <t>WDC01235X</t>
  </si>
  <si>
    <t>Replace Air Compressor B</t>
  </si>
  <si>
    <t>WDC01236</t>
  </si>
  <si>
    <t>WDC01236X</t>
  </si>
  <si>
    <t>Replace Site Radios</t>
  </si>
  <si>
    <t>WGS01204</t>
  </si>
  <si>
    <t>WGS01204X</t>
  </si>
  <si>
    <t>CT1 6 Egatrol Replacement</t>
  </si>
  <si>
    <t>WGS01208</t>
  </si>
  <si>
    <t>WGS01208X</t>
  </si>
  <si>
    <t>Cyber Security</t>
  </si>
  <si>
    <t>F8.4ACRES</t>
  </si>
  <si>
    <t>8.4ACRESK</t>
  </si>
  <si>
    <t>8.4 ACRES FOR HEBRON SUB-KENTUCKY</t>
  </si>
  <si>
    <t>D1697</t>
  </si>
  <si>
    <t>Wilder dispose mulsifyer house</t>
  </si>
  <si>
    <t>FLKY0249E</t>
  </si>
  <si>
    <t>DUKETEKYE</t>
  </si>
  <si>
    <t>Fleet Off-Road Vehicles - KY</t>
  </si>
  <si>
    <t>FEMPCSITK</t>
  </si>
  <si>
    <t>EMPCSITK</t>
  </si>
  <si>
    <t>EMPCS CAOS/W2K8 R2 KENTUCKY</t>
  </si>
  <si>
    <t>F0246</t>
  </si>
  <si>
    <t>Silver Grove Repl F6282 relays</t>
  </si>
  <si>
    <t>AMKY0087</t>
  </si>
  <si>
    <t>F3404</t>
  </si>
  <si>
    <t>Dry Ridge 41 Reconductor</t>
  </si>
  <si>
    <t>FPTLOADKE</t>
  </si>
  <si>
    <t>F3706</t>
  </si>
  <si>
    <t>PTLOAD-TOOL TO RATE TRNSF-KENTUCKY</t>
  </si>
  <si>
    <t>F3824</t>
  </si>
  <si>
    <t>eMax#213832 Ky 237 Camp Ernst-Pleas</t>
  </si>
  <si>
    <t>F5109</t>
  </si>
  <si>
    <t>eMax#395612 AMSTERDAM VILLAGE</t>
  </si>
  <si>
    <t>F5724</t>
  </si>
  <si>
    <t>Kenton Repl F6282 Carrier</t>
  </si>
  <si>
    <t>F5864</t>
  </si>
  <si>
    <t>PLS-CADD TO EMAX INTEGRATION</t>
  </si>
  <si>
    <t>DECCIRFA</t>
  </si>
  <si>
    <t>F7484</t>
  </si>
  <si>
    <t>EMAX#523406 Crescent 43 Reliability</t>
  </si>
  <si>
    <t>F7846</t>
  </si>
  <si>
    <t>RI-Industrial Rd-Dixie to Turkeyfot</t>
  </si>
  <si>
    <t>F8924</t>
  </si>
  <si>
    <t>EMAX #585031 Johns Hill Rd</t>
  </si>
  <si>
    <t>F9264</t>
  </si>
  <si>
    <t>EMAX #462348 31 Eastern Avenue</t>
  </si>
  <si>
    <t>F9407</t>
  </si>
  <si>
    <t>EMAX 613555 RI-Taylor Mil Rd Recon</t>
  </si>
  <si>
    <t>F9524</t>
  </si>
  <si>
    <t>Marshall rep VR 41 phase1</t>
  </si>
  <si>
    <t>DETCONFA</t>
  </si>
  <si>
    <t>F9909</t>
  </si>
  <si>
    <t>Old 17 &amp; Hempling Deteriorated Cond</t>
  </si>
  <si>
    <t>DMAJRIFA</t>
  </si>
  <si>
    <t>G0124</t>
  </si>
  <si>
    <t>Donaldson replace control batteries</t>
  </si>
  <si>
    <t>G0125</t>
  </si>
  <si>
    <t>Beaver replace voltage regulator</t>
  </si>
  <si>
    <t>G0267</t>
  </si>
  <si>
    <t>Whites Tower 41 Sec 2 Hempfling Rd</t>
  </si>
  <si>
    <t>G0268</t>
  </si>
  <si>
    <t>Whites Tower 41 Madison Pk</t>
  </si>
  <si>
    <t>G0269</t>
  </si>
  <si>
    <t>Whites Tower 41 Sec 1 Madison Pk</t>
  </si>
  <si>
    <t>G0270</t>
  </si>
  <si>
    <t>Whites Tower 41 Sec 2 Madison Pk</t>
  </si>
  <si>
    <t>AMOH0389</t>
  </si>
  <si>
    <t>G0347</t>
  </si>
  <si>
    <t>Augustine</t>
  </si>
  <si>
    <t>G0348</t>
  </si>
  <si>
    <t>Donaldson</t>
  </si>
  <si>
    <t>BLDGSUBFA</t>
  </si>
  <si>
    <t>G0397</t>
  </si>
  <si>
    <t>Wilder replace drive</t>
  </si>
  <si>
    <t>G0425</t>
  </si>
  <si>
    <t>Hempfling Rd e/o Madison Sec 3</t>
  </si>
  <si>
    <t>G0529</t>
  </si>
  <si>
    <t>Old Madison Pk &amp; Pony Dr Det Cond</t>
  </si>
  <si>
    <t>G0530</t>
  </si>
  <si>
    <t>Gleason Rd &amp; Madison Pk Det Cond</t>
  </si>
  <si>
    <t>G0531</t>
  </si>
  <si>
    <t>Spillman &amp; Madison Pk Det Cond</t>
  </si>
  <si>
    <t>G0660</t>
  </si>
  <si>
    <t>RELIABILITY - DECLARED CIRCUIT CRES</t>
  </si>
  <si>
    <t>G0670</t>
  </si>
  <si>
    <t>Alexandria S repl control batteries</t>
  </si>
  <si>
    <t>G0691</t>
  </si>
  <si>
    <t>Buffington install LTC filter</t>
  </si>
  <si>
    <t>G0696</t>
  </si>
  <si>
    <t>Constance install LTC filter</t>
  </si>
  <si>
    <t>G0701</t>
  </si>
  <si>
    <t>Wilder install LTC filter</t>
  </si>
  <si>
    <t>G0732</t>
  </si>
  <si>
    <t>Grant repl station control battery</t>
  </si>
  <si>
    <t>G0734</t>
  </si>
  <si>
    <t>Marshall replace reclosers</t>
  </si>
  <si>
    <t>G0763</t>
  </si>
  <si>
    <t>DECLARED CIRCUIT CRESCENT "43"</t>
  </si>
  <si>
    <t>G0819</t>
  </si>
  <si>
    <t>Alexandria South replace sidewalk</t>
  </si>
  <si>
    <t>AMKY0326</t>
  </si>
  <si>
    <t>G0852</t>
  </si>
  <si>
    <t>Augustine 43 PILC Cable Replacement</t>
  </si>
  <si>
    <t>G0973</t>
  </si>
  <si>
    <t>EMAX #1009228 Taylor Mill Reconst</t>
  </si>
  <si>
    <t>G1158</t>
  </si>
  <si>
    <t>Oakbrook repl TB 1 X3 bushing</t>
  </si>
  <si>
    <t>G1261</t>
  </si>
  <si>
    <t>Villa inst LTC filter on TB 1</t>
  </si>
  <si>
    <t>107DSTOH</t>
  </si>
  <si>
    <t>G1407</t>
  </si>
  <si>
    <t>ROLLUP PLH IK_KY_2008</t>
  </si>
  <si>
    <t>G1416</t>
  </si>
  <si>
    <t>ROLLUP PLH IK_KY_2009</t>
  </si>
  <si>
    <t>G1419</t>
  </si>
  <si>
    <t>ROLLUP PLH IK_KY_2007</t>
  </si>
  <si>
    <t>G1420</t>
  </si>
  <si>
    <t>ROLLUP PLH IK_KY_2006</t>
  </si>
  <si>
    <t>G1421</t>
  </si>
  <si>
    <t>ROLLUP PLH IK_KY_2005</t>
  </si>
  <si>
    <t>G1422</t>
  </si>
  <si>
    <t>ROLLUP PLH IK_KY_2004</t>
  </si>
  <si>
    <t>G1434</t>
  </si>
  <si>
    <t>EMAX 1347776 Constance 42 Decl Circ</t>
  </si>
  <si>
    <t>G1435</t>
  </si>
  <si>
    <t>EMAX 1347974 Crescent 44 Decl Circ</t>
  </si>
  <si>
    <t>G1661</t>
  </si>
  <si>
    <t>EMAX 1786573 URD 184 Richwood</t>
  </si>
  <si>
    <t>G1662</t>
  </si>
  <si>
    <t>Dayton install drainage system</t>
  </si>
  <si>
    <t>G1729</t>
  </si>
  <si>
    <t>ROLLUP PLH IK_KY_2010_BLKT_Rollup</t>
  </si>
  <si>
    <t>FGISPLOTK</t>
  </si>
  <si>
    <t>GISPLOTKE</t>
  </si>
  <si>
    <t>GIS PLOTTING ENHANCEMENTS</t>
  </si>
  <si>
    <t>FORCHARDK</t>
  </si>
  <si>
    <t>ORCHARDKE</t>
  </si>
  <si>
    <t>1140 ORCHARD ST-YORK SUB-KENTUCKY</t>
  </si>
  <si>
    <t>FRADIOKY</t>
  </si>
  <si>
    <t>RADIOKENT</t>
  </si>
  <si>
    <t>IDEN RADIO-KENTUCKY PROJECT</t>
  </si>
  <si>
    <t>FRR19&amp;AUG</t>
  </si>
  <si>
    <t>RR19&amp;AUG</t>
  </si>
  <si>
    <t>19TH &amp; AUGUSTINE CC RR BLKT</t>
  </si>
  <si>
    <t>FRRERLANG</t>
  </si>
  <si>
    <t>RRERLANG</t>
  </si>
  <si>
    <t>ERLANGER CC RR BLKT</t>
  </si>
  <si>
    <t>FSANEXPKE</t>
  </si>
  <si>
    <t>SANHWKE</t>
  </si>
  <si>
    <t>SAN EXPANSION - EMC NS-960</t>
  </si>
  <si>
    <t>SANSWKE</t>
  </si>
  <si>
    <t>SAN EXPANSION SOFTWARE</t>
  </si>
  <si>
    <t>SGITOMSGI</t>
  </si>
  <si>
    <t>SGARCSRVC</t>
  </si>
  <si>
    <t>Smart Grid ARC Server Project</t>
  </si>
  <si>
    <t>SGKYCS</t>
  </si>
  <si>
    <t>SGCSDCI3</t>
  </si>
  <si>
    <t>ECS daily usage cap</t>
  </si>
  <si>
    <t>SGKYDMS</t>
  </si>
  <si>
    <t>SGDADMS</t>
  </si>
  <si>
    <t>Dist Mgt Sys cap</t>
  </si>
  <si>
    <t>SGKYMTRSY</t>
  </si>
  <si>
    <t>SGECHLDA</t>
  </si>
  <si>
    <t>SG Echelon Local Data Access</t>
  </si>
  <si>
    <t>SGNDENSW</t>
  </si>
  <si>
    <t>Echelon NET SW Cap</t>
  </si>
  <si>
    <t>SGKYPMO</t>
  </si>
  <si>
    <t>SGSGC</t>
  </si>
  <si>
    <t>Smart Grid to SG Capital - PMO</t>
  </si>
  <si>
    <t>SGSTRGC</t>
  </si>
  <si>
    <t>Smart Grid Storage Project</t>
  </si>
  <si>
    <t>SGSYED11</t>
  </si>
  <si>
    <t>EDM.11 SG Scaling/Tech Hlth</t>
  </si>
  <si>
    <t>SGITMTRSY</t>
  </si>
  <si>
    <t>SGSYED15</t>
  </si>
  <si>
    <t>SG EDM.15 EDMS Scalability-Hardware</t>
  </si>
  <si>
    <t>SGSYEDP2</t>
  </si>
  <si>
    <t>SG Scalability Phase 2 EDM064</t>
  </si>
  <si>
    <t>TELBLKT</t>
  </si>
  <si>
    <t>BVRLCKBKT</t>
  </si>
  <si>
    <t>Beaverlick Tower Blanket</t>
  </si>
  <si>
    <t>FEGISUPGR</t>
  </si>
  <si>
    <t>EGISUPGRK</t>
  </si>
  <si>
    <t>EGIS UPGRADE-HW KENTUCKY</t>
  </si>
  <si>
    <t>FEGISUPGS</t>
  </si>
  <si>
    <t>EGISUPGSK</t>
  </si>
  <si>
    <t>EGIS UPGR-SW</t>
  </si>
  <si>
    <t>FBENTLEYK</t>
  </si>
  <si>
    <t>G2242</t>
  </si>
  <si>
    <t>BENTLEY LDE WKFLOW/ED ENHANCEMENTS</t>
  </si>
  <si>
    <t>G3022</t>
  </si>
  <si>
    <t>EGIS DEFECT RELEASE</t>
  </si>
  <si>
    <t>FMAPLNKKE</t>
  </si>
  <si>
    <t>G5253</t>
  </si>
  <si>
    <t>MAPLINK ENHANCEMENT-KENTUCKY</t>
  </si>
  <si>
    <t>KY110306</t>
  </si>
  <si>
    <t>Office reconfig @ Erlanger Op Ctr</t>
  </si>
  <si>
    <t>KYF110233</t>
  </si>
  <si>
    <t>Replace Pavng/Retain Wall Augustine</t>
  </si>
  <si>
    <t>KYF110683</t>
  </si>
  <si>
    <t>Repl Fire Extinguishers @ KY Facil</t>
  </si>
  <si>
    <t>KYF110713</t>
  </si>
  <si>
    <t>Rooftop Fall Protect @ Erlanger</t>
  </si>
  <si>
    <t>KYF110717</t>
  </si>
  <si>
    <t>Rooftop Fall Protection @ Augustine</t>
  </si>
  <si>
    <t>KYFM10007</t>
  </si>
  <si>
    <t>Install new ALC Board at Erlanger</t>
  </si>
  <si>
    <t>KYMWVALRM</t>
  </si>
  <si>
    <t>Kentucky Microwave Alarm</t>
  </si>
  <si>
    <t>KYP110242</t>
  </si>
  <si>
    <t>Inst Gen Monitor Equip @ KY Micro</t>
  </si>
  <si>
    <t>MWBUGENKY</t>
  </si>
  <si>
    <t>Microwave Backup Generator Kentucky</t>
  </si>
  <si>
    <t>NEWPORTRT</t>
  </si>
  <si>
    <t>Ret Newport Plaza Cus Svc Bldg</t>
  </si>
  <si>
    <t>EB021210</t>
  </si>
  <si>
    <t>EB021210X</t>
  </si>
  <si>
    <t>INSTALL PARTICULATE MONTIOR</t>
  </si>
  <si>
    <t>EB021244</t>
  </si>
  <si>
    <t>EB021244X</t>
  </si>
  <si>
    <t>Replace 2-1 BFP Outlet Valve</t>
  </si>
  <si>
    <t>EB021261</t>
  </si>
  <si>
    <t>EB021261X</t>
  </si>
  <si>
    <t>2-5 Pulverizer Roll Wheel Repl</t>
  </si>
  <si>
    <t>EB021276</t>
  </si>
  <si>
    <t>EB021276X</t>
  </si>
  <si>
    <t>Replace UAT Bushings</t>
  </si>
  <si>
    <t>EB021283</t>
  </si>
  <si>
    <t>EB021283X</t>
  </si>
  <si>
    <t>Repl FGD Common inlet exp jt</t>
  </si>
  <si>
    <t>EB021286</t>
  </si>
  <si>
    <t>EB021286X</t>
  </si>
  <si>
    <t>Replace RH Attemperator Line</t>
  </si>
  <si>
    <t>EB021335</t>
  </si>
  <si>
    <t>EB021335X</t>
  </si>
  <si>
    <t>DRFT ELIMIN &amp; HEADER RPLMNT</t>
  </si>
  <si>
    <t>EB021353</t>
  </si>
  <si>
    <t>EB021353X</t>
  </si>
  <si>
    <t>NH3 Slip Monitor 1</t>
  </si>
  <si>
    <t>EB021355</t>
  </si>
  <si>
    <t>EB021355X</t>
  </si>
  <si>
    <t>Replace Cond. Control Valve</t>
  </si>
  <si>
    <t>EB021366</t>
  </si>
  <si>
    <t>EB021366X</t>
  </si>
  <si>
    <t>Replace Step-up Transformer</t>
  </si>
  <si>
    <t>EB021370</t>
  </si>
  <si>
    <t>EB021370X</t>
  </si>
  <si>
    <t>Replace FGD Service Water Line</t>
  </si>
  <si>
    <t>EB021387</t>
  </si>
  <si>
    <t>EB021387X</t>
  </si>
  <si>
    <t>East Bend EAM</t>
  </si>
  <si>
    <t>EB021394</t>
  </si>
  <si>
    <t>EB021394X</t>
  </si>
  <si>
    <t>Repl Filt Overflow Sumps Pumps</t>
  </si>
  <si>
    <t>EB021395</t>
  </si>
  <si>
    <t>EB021395X</t>
  </si>
  <si>
    <t>Repl Emer Sump Pump Motors</t>
  </si>
  <si>
    <t>EB021396</t>
  </si>
  <si>
    <t>EB021396X</t>
  </si>
  <si>
    <t>REPL PUG MILL GEAR BOX</t>
  </si>
  <si>
    <t>EB021397</t>
  </si>
  <si>
    <t>EB021397X</t>
  </si>
  <si>
    <t>SB Air Compressor Cooler</t>
  </si>
  <si>
    <t>EB0822</t>
  </si>
  <si>
    <t>EB0822X</t>
  </si>
  <si>
    <t>EBS U2 REPLACE CARDOX CONTROLS</t>
  </si>
  <si>
    <t>EB201344</t>
  </si>
  <si>
    <t>EB201344X</t>
  </si>
  <si>
    <t>HVG Neutral Phase Bushing</t>
  </si>
  <si>
    <t>EB201367</t>
  </si>
  <si>
    <t>EB201367X</t>
  </si>
  <si>
    <t>CT BREAKER PHASE 2</t>
  </si>
  <si>
    <t>EB201370</t>
  </si>
  <si>
    <t>EB201370X</t>
  </si>
  <si>
    <t>Install Stack Lining</t>
  </si>
  <si>
    <t>EBS01277</t>
  </si>
  <si>
    <t>EBS01277X</t>
  </si>
  <si>
    <t>ASH HOPPER DOWNCOMER REPLACEMT</t>
  </si>
  <si>
    <t>EBS01290</t>
  </si>
  <si>
    <t>EBS01290X</t>
  </si>
  <si>
    <t>REPLACE CIRC PIP SAC ANODES</t>
  </si>
  <si>
    <t>EBS01374</t>
  </si>
  <si>
    <t>EBS01374X</t>
  </si>
  <si>
    <t>REPLACE SEWAGE TREATMENT PLANT</t>
  </si>
  <si>
    <t>MU061249</t>
  </si>
  <si>
    <t>MU061249X</t>
  </si>
  <si>
    <t>Miami Fort U6 EAM</t>
  </si>
  <si>
    <t>WD011201</t>
  </si>
  <si>
    <t>WD011201X</t>
  </si>
  <si>
    <t>WGS Unit 1 Excitation Controls</t>
  </si>
  <si>
    <t>WD021201</t>
  </si>
  <si>
    <t>WD021201X</t>
  </si>
  <si>
    <t>WGS Unit 2 Excitation Controls</t>
  </si>
  <si>
    <t>WD101209</t>
  </si>
  <si>
    <t>WD101209X</t>
  </si>
  <si>
    <t>WGS CT 1 Overhaul #2</t>
  </si>
  <si>
    <t>WD301204</t>
  </si>
  <si>
    <t>WD301204X</t>
  </si>
  <si>
    <t>WGS CT 3 Overhaul #2</t>
  </si>
  <si>
    <t>WDC01217</t>
  </si>
  <si>
    <t>WDC01217X</t>
  </si>
  <si>
    <t>WGS U1-6 Prop Blr Cntrl Repl</t>
  </si>
  <si>
    <t>WDC01227</t>
  </si>
  <si>
    <t>WDC01227X</t>
  </si>
  <si>
    <t>Convert WDS Phone Sys to VOIP</t>
  </si>
  <si>
    <t>WDC01241</t>
  </si>
  <si>
    <t>WDC01241X</t>
  </si>
  <si>
    <t>Black Start Diesel Generator</t>
  </si>
  <si>
    <t>WDC01245</t>
  </si>
  <si>
    <t>WDC01245X</t>
  </si>
  <si>
    <t>Network Firewall Upgrade</t>
  </si>
  <si>
    <t>WDC01247</t>
  </si>
  <si>
    <t>WDC01247X</t>
  </si>
  <si>
    <t>Woodsdale EAM</t>
  </si>
  <si>
    <t>WGS01202</t>
  </si>
  <si>
    <t>WGS01202X</t>
  </si>
  <si>
    <t>WGS CT1-6 WDPF Controls Rplcmt</t>
  </si>
  <si>
    <t>UGCIFA</t>
  </si>
  <si>
    <t>CABINJKY</t>
  </si>
  <si>
    <t>Underground Cable Injection - KY</t>
  </si>
  <si>
    <t>FEGISSYNK</t>
  </si>
  <si>
    <t>EGISSYNKE</t>
  </si>
  <si>
    <t>EGIS TO SYNERGEE INTERFACE</t>
  </si>
  <si>
    <t>FEMSUPGRD</t>
  </si>
  <si>
    <t>EMSUPGRVS</t>
  </si>
  <si>
    <t>EMS EMP 2.6 UPGRADE PROJECT</t>
  </si>
  <si>
    <t>F0244</t>
  </si>
  <si>
    <t>EKP-138kv Interconn-Webster R/W</t>
  </si>
  <si>
    <t>X02U8310</t>
  </si>
  <si>
    <t>F4206</t>
  </si>
  <si>
    <t>Buffington - Replace CB 682</t>
  </si>
  <si>
    <t>G0849</t>
  </si>
  <si>
    <t>Augustine 43 TP for Repl Cable</t>
  </si>
  <si>
    <t>FFLDMTREQ</t>
  </si>
  <si>
    <t>G1528</t>
  </si>
  <si>
    <t>REPL OF FIELD METER TEST EQUIP</t>
  </si>
  <si>
    <t>G1558</t>
  </si>
  <si>
    <t>EMAX 1417885 15 Spiral Dr</t>
  </si>
  <si>
    <t>G1561</t>
  </si>
  <si>
    <t>Claryville TB 2,3 replace fans</t>
  </si>
  <si>
    <t>G1562</t>
  </si>
  <si>
    <t>Kentucky Univ TB 4 replace fans</t>
  </si>
  <si>
    <t>G1563</t>
  </si>
  <si>
    <t>Limaburg TB 2 replace fans</t>
  </si>
  <si>
    <t>G1564</t>
  </si>
  <si>
    <t>Marshall TB 1 replace fans</t>
  </si>
  <si>
    <t>G1654</t>
  </si>
  <si>
    <t>EMAX 1549494 15 Spiral Dr</t>
  </si>
  <si>
    <t>G1670</t>
  </si>
  <si>
    <t>Crescent TB 2 replace ETM</t>
  </si>
  <si>
    <t>G1671</t>
  </si>
  <si>
    <t>Dixie TB2 replace ETM</t>
  </si>
  <si>
    <t>G1672</t>
  </si>
  <si>
    <t>Hands TB 1 replace ETM</t>
  </si>
  <si>
    <t>G1675</t>
  </si>
  <si>
    <t>Wilder TB 3 replace ETM</t>
  </si>
  <si>
    <t>G1756</t>
  </si>
  <si>
    <t>EMAX 1696749 Constance 42 Decl Circ</t>
  </si>
  <si>
    <t>AMKY0412</t>
  </si>
  <si>
    <t>G1816</t>
  </si>
  <si>
    <t>Wilder 44 PILC Cable Replace</t>
  </si>
  <si>
    <t>G1817</t>
  </si>
  <si>
    <t>Wilder 44 PILC Install Cable</t>
  </si>
  <si>
    <t>G1950</t>
  </si>
  <si>
    <t>Buffington TB 3 replace bushing</t>
  </si>
  <si>
    <t>G2194</t>
  </si>
  <si>
    <t>EMAX 1737953 NKU Univ Dr Ext</t>
  </si>
  <si>
    <t>G2222</t>
  </si>
  <si>
    <t>Donaldson TB 1 replace fans</t>
  </si>
  <si>
    <t>G2254</t>
  </si>
  <si>
    <t>Decoursey replace reclosers</t>
  </si>
  <si>
    <t>G2301</t>
  </si>
  <si>
    <t>Decoursey TB 3 failure</t>
  </si>
  <si>
    <t>G2456</t>
  </si>
  <si>
    <t>EMAX 1983805 RI-Hands Pk w/o KY 16</t>
  </si>
  <si>
    <t>G2535</t>
  </si>
  <si>
    <t>EMAX 1783672 7660 Turfway Rd</t>
  </si>
  <si>
    <t>G2860</t>
  </si>
  <si>
    <t>G2918</t>
  </si>
  <si>
    <t>EMAX 2176614 Viewpoint Dr</t>
  </si>
  <si>
    <t>AMKY0474</t>
  </si>
  <si>
    <t>G2953</t>
  </si>
  <si>
    <t>Constance Install TLS</t>
  </si>
  <si>
    <t>G2957</t>
  </si>
  <si>
    <t>Villa F2862 Reclosing</t>
  </si>
  <si>
    <t>FAUTODESK</t>
  </si>
  <si>
    <t>G3197</t>
  </si>
  <si>
    <t>AUTODESK 2012 UPGRADE</t>
  </si>
  <si>
    <t>AMKY0088</t>
  </si>
  <si>
    <t>G3276</t>
  </si>
  <si>
    <t>Mt Zion Rd Reconductor 2</t>
  </si>
  <si>
    <t>G3277</t>
  </si>
  <si>
    <t>Mt Zion Rd Reconductor 2 (RLE)</t>
  </si>
  <si>
    <t>AMKY0328</t>
  </si>
  <si>
    <t>G3363</t>
  </si>
  <si>
    <t>Kenton Repl Circuit 45 Cable</t>
  </si>
  <si>
    <t>G3365</t>
  </si>
  <si>
    <t>Kenton 45 PILC Cable Replace UG</t>
  </si>
  <si>
    <t>G3647</t>
  </si>
  <si>
    <t>EMAX 2346184 URD 105 Country Squire</t>
  </si>
  <si>
    <t>AMKY0086</t>
  </si>
  <si>
    <t>G3700</t>
  </si>
  <si>
    <t>Claryville Recloser Replace</t>
  </si>
  <si>
    <t>G3736</t>
  </si>
  <si>
    <t>EMAX 2374342 Crescent 44 Decl circ</t>
  </si>
  <si>
    <t>G3757</t>
  </si>
  <si>
    <t>Wilder F5962 Reclosing</t>
  </si>
  <si>
    <t>G3773</t>
  </si>
  <si>
    <t>Claryville Inst Auto Throw Over</t>
  </si>
  <si>
    <t>X02U8885</t>
  </si>
  <si>
    <t>G3793</t>
  </si>
  <si>
    <t>Wilder Replace CB 650</t>
  </si>
  <si>
    <t>G3813</t>
  </si>
  <si>
    <t>EMAX 2389938 Oakbrook 41 Det</t>
  </si>
  <si>
    <t>AMKY0515</t>
  </si>
  <si>
    <t>G3956</t>
  </si>
  <si>
    <t>Constance 41-44 Circuits</t>
  </si>
  <si>
    <t>G3957</t>
  </si>
  <si>
    <t>Crescent 41-44 Circuits</t>
  </si>
  <si>
    <t>G3958</t>
  </si>
  <si>
    <t>Villa Sub 41-44 Circuits</t>
  </si>
  <si>
    <t>G3959</t>
  </si>
  <si>
    <t>Kenton Circuits 41-46</t>
  </si>
  <si>
    <t>G4004</t>
  </si>
  <si>
    <t>Bellevue TB2 Install LTC Filter</t>
  </si>
  <si>
    <t>314G8900</t>
  </si>
  <si>
    <t>G4034</t>
  </si>
  <si>
    <t>Aug 44 Ext Conv Latonia 4kV</t>
  </si>
  <si>
    <t>FEGIS/EMX</t>
  </si>
  <si>
    <t>G4142</t>
  </si>
  <si>
    <t>EGIS/eMAX PD DEVICE INTEGRATION</t>
  </si>
  <si>
    <t>G4167</t>
  </si>
  <si>
    <t>Florence TB 2 instal LTC &amp; 2 fans</t>
  </si>
  <si>
    <t>G4174</t>
  </si>
  <si>
    <t>Donaldson TB 2 instl LTC filter</t>
  </si>
  <si>
    <t>G4175</t>
  </si>
  <si>
    <t>Kenton replace control battery</t>
  </si>
  <si>
    <t>G4179</t>
  </si>
  <si>
    <t>Kenton resurface entire pavement</t>
  </si>
  <si>
    <t>FEMSFIREW</t>
  </si>
  <si>
    <t>G4243</t>
  </si>
  <si>
    <t>EMS FIREWALL PROJ HW KENTUCKY</t>
  </si>
  <si>
    <t>G4362</t>
  </si>
  <si>
    <t>EMAX 2432584 Envision Center</t>
  </si>
  <si>
    <t>G4465</t>
  </si>
  <si>
    <t>Villa Install F2862 TLS</t>
  </si>
  <si>
    <t>G4535</t>
  </si>
  <si>
    <t>EMAX 2523185 Barnes Pike</t>
  </si>
  <si>
    <t>TPEQUIPFA</t>
  </si>
  <si>
    <t>G4599</t>
  </si>
  <si>
    <t>Wilder Repl 138kV CB No. 834</t>
  </si>
  <si>
    <t>G4633</t>
  </si>
  <si>
    <t>EMAX 2541613 Richwood 41 Det Cond</t>
  </si>
  <si>
    <t>G4676</t>
  </si>
  <si>
    <t>EMAX 2550566 G&amp;W Viper Recloser</t>
  </si>
  <si>
    <t>FITRNFCSK</t>
  </si>
  <si>
    <t>G4864</t>
  </si>
  <si>
    <t>REPL INTEGR-ITRON FCS-KENT.</t>
  </si>
  <si>
    <t>G4874</t>
  </si>
  <si>
    <t>Augustine Repl sta batteries</t>
  </si>
  <si>
    <t>G5013</t>
  </si>
  <si>
    <t>Florence Install LTC filter on TB 1</t>
  </si>
  <si>
    <t>AMKY0528</t>
  </si>
  <si>
    <t>G5038</t>
  </si>
  <si>
    <t>Grant 43 City of Williamstown</t>
  </si>
  <si>
    <t>FMDT11KE</t>
  </si>
  <si>
    <t>G5048</t>
  </si>
  <si>
    <t>MOBILE DISPATCH EXPANSION-KE</t>
  </si>
  <si>
    <t>G5463</t>
  </si>
  <si>
    <t>Constance instl LTC filter on TB 2</t>
  </si>
  <si>
    <t>G5484</t>
  </si>
  <si>
    <t>Augustine instl LTC filter on TB 1</t>
  </si>
  <si>
    <t>G5515</t>
  </si>
  <si>
    <t>EMAX 2690060 377 Richwood Rd</t>
  </si>
  <si>
    <t>G5700</t>
  </si>
  <si>
    <t>Claryville repl X0,X1,X2,X3 bushing</t>
  </si>
  <si>
    <t>G5800</t>
  </si>
  <si>
    <t>Hands repl cooling fans on TB 1</t>
  </si>
  <si>
    <t>G5853</t>
  </si>
  <si>
    <t>EMAX 2516744 South Service Rd</t>
  </si>
  <si>
    <t>G6108</t>
  </si>
  <si>
    <t>Blackwell Sub security system</t>
  </si>
  <si>
    <t>G6109</t>
  </si>
  <si>
    <t>Buffington Sub security system</t>
  </si>
  <si>
    <t>G6112</t>
  </si>
  <si>
    <t>Silver Grove sub security system</t>
  </si>
  <si>
    <t>IKKYROL11</t>
  </si>
  <si>
    <t>2011 IK KY Roll Up Blanket Project</t>
  </si>
  <si>
    <t>LPFUKY</t>
  </si>
  <si>
    <t>Line Patrol Insp followup KY</t>
  </si>
  <si>
    <t>OHPCIKY</t>
  </si>
  <si>
    <t>Mandated KY Overhead Prim Clearanc</t>
  </si>
  <si>
    <t>OLE11KY</t>
  </si>
  <si>
    <t>Lighting-OLE-Inst-2011</t>
  </si>
  <si>
    <t>OLE11RPKY</t>
  </si>
  <si>
    <t>Light Repl-OLE-2011</t>
  </si>
  <si>
    <t>OLE12KY</t>
  </si>
  <si>
    <t>Kentucky Lighting OLE Install 2012</t>
  </si>
  <si>
    <t>ORTFA</t>
  </si>
  <si>
    <t>ORTKY</t>
  </si>
  <si>
    <t>Outage Restoration Cap-T</t>
  </si>
  <si>
    <t>OTVSRKY</t>
  </si>
  <si>
    <t>Cap Oil to Vac Switch Repl KY</t>
  </si>
  <si>
    <t>POTTKY</t>
  </si>
  <si>
    <t>Dline Pothead Termination KY</t>
  </si>
  <si>
    <t>FRAC&amp;SWCH</t>
  </si>
  <si>
    <t>RAC&amp;SWCHK</t>
  </si>
  <si>
    <t>RACK &amp; SWITCH INSTALLS</t>
  </si>
  <si>
    <t>RRERLNGMW</t>
  </si>
  <si>
    <t>ERLANGER MICROWAV-RR BLKT</t>
  </si>
  <si>
    <t>SDKYT111</t>
  </si>
  <si>
    <t>Villa 41, Crescent 41, Constance 44</t>
  </si>
  <si>
    <t>SGAMIDOM</t>
  </si>
  <si>
    <t>SG AMI to DOMS Outage Capital</t>
  </si>
  <si>
    <t>SGBRWTRH</t>
  </si>
  <si>
    <t>Bridgewater AAA Implement HW</t>
  </si>
  <si>
    <t>SGBRWTRS</t>
  </si>
  <si>
    <t>Bridgewater AAA Implement SW</t>
  </si>
  <si>
    <t>SGDEETHW</t>
  </si>
  <si>
    <t>SG DMS Distribution DEETS HW</t>
  </si>
  <si>
    <t>SGDEETSW</t>
  </si>
  <si>
    <t>SG DMS Distribution DEETS SW</t>
  </si>
  <si>
    <t>SGITEAMWM</t>
  </si>
  <si>
    <t>SGDVINTG</t>
  </si>
  <si>
    <t>Smart Grid Device Integration</t>
  </si>
  <si>
    <t>SGITRNSL</t>
  </si>
  <si>
    <t>ITRON SG Solutions Program</t>
  </si>
  <si>
    <t>SGITRNSLH</t>
  </si>
  <si>
    <t>ITRON SG Solutions Hardware</t>
  </si>
  <si>
    <t>SGMDMS</t>
  </si>
  <si>
    <t>Meter Data Management System</t>
  </si>
  <si>
    <t>SGMWSCADH</t>
  </si>
  <si>
    <t>Smart Grid Midwest SCADA Hardware</t>
  </si>
  <si>
    <t>SGMWSCADS</t>
  </si>
  <si>
    <t>Smart Grid Midwest SCADA Software</t>
  </si>
  <si>
    <t>SGNDSG36</t>
  </si>
  <si>
    <t>NES 3.0 Upgrade SGS.036</t>
  </si>
  <si>
    <t>SGNDSG38</t>
  </si>
  <si>
    <t>NES EM System SGS.038</t>
  </si>
  <si>
    <t>SGNDSG45H</t>
  </si>
  <si>
    <t>NES Test Envir SGS.045 HW</t>
  </si>
  <si>
    <t>SGNDSG45S</t>
  </si>
  <si>
    <t>NES Test Envir SGS.045 SW</t>
  </si>
  <si>
    <t>SGNDSG51</t>
  </si>
  <si>
    <t>NES 4.1 Upgrade SGS.051</t>
  </si>
  <si>
    <t>SGROFEDM6</t>
  </si>
  <si>
    <t>Remote Order Fulfillment EDM.06</t>
  </si>
  <si>
    <t>SKY1102CP</t>
  </si>
  <si>
    <t>Journal KY storm costs O&amp;M to CAP</t>
  </si>
  <si>
    <t>STKYT112</t>
  </si>
  <si>
    <t>Kenton 41 &amp; Kenton 44 2012</t>
  </si>
  <si>
    <t>STKYT212</t>
  </si>
  <si>
    <t>Augustine 41 &amp; Crescent 42 2012</t>
  </si>
  <si>
    <t>FSTRMTRLR</t>
  </si>
  <si>
    <t>STORMTRLR</t>
  </si>
  <si>
    <t>IDEN STORM TRAILER</t>
  </si>
  <si>
    <t>FEBPE1A</t>
  </si>
  <si>
    <t>EBPE1</t>
  </si>
  <si>
    <t>Electronic Billing &amp; Payment Ex Ph1</t>
  </si>
  <si>
    <t>SGITCS</t>
  </si>
  <si>
    <t>ECSDCI1</t>
  </si>
  <si>
    <t>Enterprise Cust syst DCI1 Capital</t>
  </si>
  <si>
    <t>ECSDCI2</t>
  </si>
  <si>
    <t>Enterprise Cust system DCI2 Capital</t>
  </si>
  <si>
    <t>RCPSPROJ</t>
  </si>
  <si>
    <t>LRIEDM42</t>
  </si>
  <si>
    <t>Load Research Interfaces EDM042</t>
  </si>
  <si>
    <t>FRCSW</t>
  </si>
  <si>
    <t>RCSWHWC</t>
  </si>
  <si>
    <t>Cust Call Ctr Switch Repl</t>
  </si>
  <si>
    <t>RCSWSWC</t>
  </si>
  <si>
    <t>RCSWTELC</t>
  </si>
  <si>
    <t>CPRCRCT</t>
  </si>
  <si>
    <t>CPR Corrections - Asset Acctg Only</t>
  </si>
  <si>
    <t>KY120048</t>
  </si>
  <si>
    <t>Inst generator monitors @ KY micros</t>
  </si>
  <si>
    <t>KYF120338</t>
  </si>
  <si>
    <t>Replace Ice Machines @ Erlanger</t>
  </si>
  <si>
    <t>KYF120365</t>
  </si>
  <si>
    <t>Replace Heaters @ Erlanger Ops</t>
  </si>
  <si>
    <t>KYP120201</t>
  </si>
  <si>
    <t>Upgrade Light Fixtures @ Erlanger</t>
  </si>
  <si>
    <t>KYP120211</t>
  </si>
  <si>
    <t>Crew Rm Reconfig @ Erlanger Ops</t>
  </si>
  <si>
    <t>RETCOV</t>
  </si>
  <si>
    <t>Retire Covington</t>
  </si>
  <si>
    <t>RETCOV2</t>
  </si>
  <si>
    <t>Retire Covington - Elec</t>
  </si>
  <si>
    <t>SFTWRE</t>
  </si>
  <si>
    <t>Software Retirement-Asset Use Only</t>
  </si>
  <si>
    <t>FALMTHBKT</t>
  </si>
  <si>
    <t>Falmouth Blanket</t>
  </si>
  <si>
    <t>REPPWREQP</t>
  </si>
  <si>
    <t>Midwest 2011 Power Equipment Replac</t>
  </si>
  <si>
    <t>(blank)</t>
  </si>
  <si>
    <t>MWTELBLKT</t>
  </si>
  <si>
    <t>ALEXCOOP</t>
  </si>
  <si>
    <t>Alexandria Cooper Microwave Blanket</t>
  </si>
  <si>
    <t>DRYRDGBKT</t>
  </si>
  <si>
    <t>Dry Ridge Microwave Blanket</t>
  </si>
  <si>
    <t>ROSHUGBKT</t>
  </si>
  <si>
    <t>Ross Hughes MW Blanket</t>
  </si>
  <si>
    <t>RYLANDBKT</t>
  </si>
  <si>
    <t>Ryland Heights MW Blanket</t>
  </si>
  <si>
    <t>SPARTABKT</t>
  </si>
  <si>
    <t>Sparta Tower Blanket</t>
  </si>
  <si>
    <t>VERONAMW</t>
  </si>
  <si>
    <t>Verona Microwave Blanket</t>
  </si>
  <si>
    <t>WILDERBKT</t>
  </si>
  <si>
    <t>Wilder Microwave Blanket</t>
  </si>
  <si>
    <t>WNKRBLKT</t>
  </si>
  <si>
    <t>WNKR Tower Blanket</t>
  </si>
  <si>
    <t>NETWORK1</t>
  </si>
  <si>
    <t>NINT621</t>
  </si>
  <si>
    <t>Ops Center Technology Refresh</t>
  </si>
  <si>
    <t>CABLEKY13</t>
  </si>
  <si>
    <t>Install Pag Transmitter Cable &amp; Ant</t>
  </si>
  <si>
    <t>EB021250</t>
  </si>
  <si>
    <t>EB021250X</t>
  </si>
  <si>
    <t>CBU Cable Reel and Drive</t>
  </si>
  <si>
    <t>EB021257</t>
  </si>
  <si>
    <t>EB021257X</t>
  </si>
  <si>
    <t>S.Thickner Tunnel E. Sump Pump</t>
  </si>
  <si>
    <t>EB021263</t>
  </si>
  <si>
    <t>EB021263X</t>
  </si>
  <si>
    <t>2-2 Pulverizer Roll Wheel Repl</t>
  </si>
  <si>
    <t>EB021278</t>
  </si>
  <si>
    <t>EB021278X</t>
  </si>
  <si>
    <t>Repl 6 IDB Fan inlet exp jts</t>
  </si>
  <si>
    <t>EB021332</t>
  </si>
  <si>
    <t>EB021332X</t>
  </si>
  <si>
    <t>RHO Pendant Replacement</t>
  </si>
  <si>
    <t>EB021338</t>
  </si>
  <si>
    <t>EB021338A</t>
  </si>
  <si>
    <t>ARO - Cooling Tower Fill</t>
  </si>
  <si>
    <t>EB021362</t>
  </si>
  <si>
    <t>EB021362X</t>
  </si>
  <si>
    <t>New Sulferic Acid System</t>
  </si>
  <si>
    <t>EB021369</t>
  </si>
  <si>
    <t>EB021369X</t>
  </si>
  <si>
    <t>CT Gearbox Oil Filter</t>
  </si>
  <si>
    <t>EB021373</t>
  </si>
  <si>
    <t>EB021373X</t>
  </si>
  <si>
    <t>WSP Shovel</t>
  </si>
  <si>
    <t>EB021378</t>
  </si>
  <si>
    <t>EB021378X</t>
  </si>
  <si>
    <t>Repl Flyash and Lime Scales</t>
  </si>
  <si>
    <t>EB021380</t>
  </si>
  <si>
    <t>EB021380X</t>
  </si>
  <si>
    <t>Ash Pond Modification</t>
  </si>
  <si>
    <t>EB021381</t>
  </si>
  <si>
    <t>EB021381X</t>
  </si>
  <si>
    <t>Replace FGD Sludge Tank</t>
  </si>
  <si>
    <t>EB021383</t>
  </si>
  <si>
    <t>EB021383X</t>
  </si>
  <si>
    <t>Unit Control Simulator</t>
  </si>
  <si>
    <t>EB021402</t>
  </si>
  <si>
    <t>EB021402X</t>
  </si>
  <si>
    <t>FGD HVAC Replacement</t>
  </si>
  <si>
    <t>EB021411</t>
  </si>
  <si>
    <t>EB021411X</t>
  </si>
  <si>
    <t>Filtrate Return Pumps</t>
  </si>
  <si>
    <t>EB021419</t>
  </si>
  <si>
    <t>EB021419X</t>
  </si>
  <si>
    <t>Fuel Oil Tank Dike Liner Repl</t>
  </si>
  <si>
    <t>EB021420</t>
  </si>
  <si>
    <t>EB021420X</t>
  </si>
  <si>
    <t>CBU MCC HVAC Replacement</t>
  </si>
  <si>
    <t>EB021424</t>
  </si>
  <si>
    <t>EB021424X</t>
  </si>
  <si>
    <t>2-2 SB Air Compressor Cooler</t>
  </si>
  <si>
    <t>EB021425</t>
  </si>
  <si>
    <t>EB021425X</t>
  </si>
  <si>
    <t>Landfill Articulating Trucks</t>
  </si>
  <si>
    <t>EB021426</t>
  </si>
  <si>
    <t>EB021426X</t>
  </si>
  <si>
    <t>D6 Dozer</t>
  </si>
  <si>
    <t>EB021427</t>
  </si>
  <si>
    <t>EB021427X</t>
  </si>
  <si>
    <t>CEMS Hg Umbilical Replacement</t>
  </si>
  <si>
    <t>EB021431</t>
  </si>
  <si>
    <t>EB021431X</t>
  </si>
  <si>
    <t>Ash Sluice Pump Seal Water Pipe</t>
  </si>
  <si>
    <t>EB201357</t>
  </si>
  <si>
    <t>EB201357X</t>
  </si>
  <si>
    <t>Pulverizer Gbx Replace 1 of 6</t>
  </si>
  <si>
    <t>EBS01343</t>
  </si>
  <si>
    <t>EBS01343X</t>
  </si>
  <si>
    <t>REPL ABS Pump Brkr Phase I</t>
  </si>
  <si>
    <t>EBS01344</t>
  </si>
  <si>
    <t>EBS01344X</t>
  </si>
  <si>
    <t>Repl ABS Pump Brkrs Phase II</t>
  </si>
  <si>
    <t>EBS01352</t>
  </si>
  <si>
    <t>EBS01352X</t>
  </si>
  <si>
    <t>Repl Emergency Pond Pumps</t>
  </si>
  <si>
    <t>EBS01375</t>
  </si>
  <si>
    <t>EBS01375X</t>
  </si>
  <si>
    <t>Rplc Transfer Tower Fire Det Syst</t>
  </si>
  <si>
    <t>WD061203</t>
  </si>
  <si>
    <t>WD061203X</t>
  </si>
  <si>
    <t>WGS- U6 Compressor Blade Replc</t>
  </si>
  <si>
    <t>WDC01237</t>
  </si>
  <si>
    <t>WDC01237X</t>
  </si>
  <si>
    <t>Gas Supply RTU</t>
  </si>
  <si>
    <t>WDC01243</t>
  </si>
  <si>
    <t>WDC01243X</t>
  </si>
  <si>
    <t>UVIR Propane Fire Prot Repl</t>
  </si>
  <si>
    <t>WDC01248</t>
  </si>
  <si>
    <t>WDC01248X</t>
  </si>
  <si>
    <t>Platform Ladder Swing Gates</t>
  </si>
  <si>
    <t>WDC01250</t>
  </si>
  <si>
    <t>WDC01250X</t>
  </si>
  <si>
    <t>Diesel Fire Pump Controls</t>
  </si>
  <si>
    <t>WDC01251</t>
  </si>
  <si>
    <t>WDC01251X</t>
  </si>
  <si>
    <t>UPS Battery Replacement</t>
  </si>
  <si>
    <t>WDC01258</t>
  </si>
  <si>
    <t>WDC01258X</t>
  </si>
  <si>
    <t>IT Uplift Project</t>
  </si>
  <si>
    <t>WDCM1201</t>
  </si>
  <si>
    <t>WDCM1201X</t>
  </si>
  <si>
    <t>RO Membrane Replacement</t>
  </si>
  <si>
    <t>Software Retirements-Asset Use</t>
  </si>
  <si>
    <t>AMKY0085</t>
  </si>
  <si>
    <t>G4117</t>
  </si>
  <si>
    <t>Wilder 13.2kV Bus</t>
  </si>
  <si>
    <t>G3364</t>
  </si>
  <si>
    <t>Kenton 45 PILC Cable Replace OH</t>
  </si>
  <si>
    <t>AMKY0570</t>
  </si>
  <si>
    <t>G6835</t>
  </si>
  <si>
    <t>West End 1524 Aerial on Bridge (OH)</t>
  </si>
  <si>
    <t>AMKY0571</t>
  </si>
  <si>
    <t>G6550</t>
  </si>
  <si>
    <t>Augustine 41 PILC Cable Replace</t>
  </si>
  <si>
    <t>AMKY0592</t>
  </si>
  <si>
    <t>G8851</t>
  </si>
  <si>
    <t>Wilder Replace DE KY CB741</t>
  </si>
  <si>
    <t>AMKY0668</t>
  </si>
  <si>
    <t>G7206</t>
  </si>
  <si>
    <t>Wilder 43 Cable</t>
  </si>
  <si>
    <t>G7210</t>
  </si>
  <si>
    <t>Wilder 43 PILC Replacement</t>
  </si>
  <si>
    <t>AMKY0699</t>
  </si>
  <si>
    <t>G7273</t>
  </si>
  <si>
    <t>Buffington - KY SEL Dist Ckt Imprv</t>
  </si>
  <si>
    <t>G7274</t>
  </si>
  <si>
    <t>Donaldson KY SEL Dist Ckt Imprv</t>
  </si>
  <si>
    <t>G7275</t>
  </si>
  <si>
    <t>Dixie KY SEL Dist Ckt Imprv</t>
  </si>
  <si>
    <t>AMKY0729</t>
  </si>
  <si>
    <t>G7002</t>
  </si>
  <si>
    <t>Dayton KY Sub Purch 825 Walnut -RLE</t>
  </si>
  <si>
    <t>AMKY0750</t>
  </si>
  <si>
    <t>G8124</t>
  </si>
  <si>
    <t>Line Capacitor Installs for KY 2012</t>
  </si>
  <si>
    <t>AMOH0424</t>
  </si>
  <si>
    <t>G4604</t>
  </si>
  <si>
    <t>345kV Distr Clearance Capital (KY)</t>
  </si>
  <si>
    <t>AVAMARUPG</t>
  </si>
  <si>
    <t>G9122</t>
  </si>
  <si>
    <t>EMPCS-AVAMAR UPGRADE</t>
  </si>
  <si>
    <t>G8409</t>
  </si>
  <si>
    <t>Limaburg Sub security system</t>
  </si>
  <si>
    <t>G8420</t>
  </si>
  <si>
    <t>Donaldson Sub security system</t>
  </si>
  <si>
    <t>G8423</t>
  </si>
  <si>
    <t>Wilder Sub security system</t>
  </si>
  <si>
    <t>G6716</t>
  </si>
  <si>
    <t>F2862 Emergency R/P switch 547</t>
  </si>
  <si>
    <t>G6457</t>
  </si>
  <si>
    <t>EMAX 2834098 Second feed to UG syst</t>
  </si>
  <si>
    <t>STKYT34</t>
  </si>
  <si>
    <t>SG Verona 41 &amp; Crittenden 41</t>
  </si>
  <si>
    <t>G6751</t>
  </si>
  <si>
    <t>EMAX 1334817 Dixie Hwy Crescent 43</t>
  </si>
  <si>
    <t>G6611</t>
  </si>
  <si>
    <t>Dixie replace cooling fans TB 1</t>
  </si>
  <si>
    <t>G7624</t>
  </si>
  <si>
    <t>Buffington replace ETM on TB 2</t>
  </si>
  <si>
    <t>G7630</t>
  </si>
  <si>
    <t>Buffington replace ETM TB 7</t>
  </si>
  <si>
    <t>G7631</t>
  </si>
  <si>
    <t>Buffington replace ETM TB 4</t>
  </si>
  <si>
    <t>G7646</t>
  </si>
  <si>
    <t>Buffington H2 bushing changeout TB3</t>
  </si>
  <si>
    <t>G7835</t>
  </si>
  <si>
    <t>Grant replace CB 211 after failure</t>
  </si>
  <si>
    <t>G8347</t>
  </si>
  <si>
    <t>Wilder repl H1 bushing TB 3</t>
  </si>
  <si>
    <t>G8416</t>
  </si>
  <si>
    <t>Claryville TB2 Bank failure</t>
  </si>
  <si>
    <t>G8589</t>
  </si>
  <si>
    <t>Claryville CIR 42 repl Phase A VR</t>
  </si>
  <si>
    <t>G8780</t>
  </si>
  <si>
    <t>Decoursey CIR 41 repl 3 reclosers</t>
  </si>
  <si>
    <t>FBLDENCLO</t>
  </si>
  <si>
    <t>G6683</t>
  </si>
  <si>
    <t>CCA/NON-CCA ENCLOSURE</t>
  </si>
  <si>
    <t>FCAORMRPL</t>
  </si>
  <si>
    <t>G8039</t>
  </si>
  <si>
    <t>CAORM REPLACEMENT PROJ.</t>
  </si>
  <si>
    <t>FESXIUPGR</t>
  </si>
  <si>
    <t>G9133</t>
  </si>
  <si>
    <t>EMPCS-ESXI UPGRADE</t>
  </si>
  <si>
    <t>G6983</t>
  </si>
  <si>
    <t>MWMS USER SW LICENSES</t>
  </si>
  <si>
    <t>FRMRE12RR</t>
  </si>
  <si>
    <t>FRM12INFR</t>
  </si>
  <si>
    <t>2012 COMM REPL INFRASTR-KEN</t>
  </si>
  <si>
    <t>RRKENTON</t>
  </si>
  <si>
    <t>Kenton Substation Blanket</t>
  </si>
  <si>
    <t>SANUPGRKE</t>
  </si>
  <si>
    <t>SAN FIBR CHANNEL SWCH UPGR</t>
  </si>
  <si>
    <t>SANXP12KE</t>
  </si>
  <si>
    <t>FSRVCOM12</t>
  </si>
  <si>
    <t>G7280</t>
  </si>
  <si>
    <t>SUBSTATION DESIGN SOLUTION</t>
  </si>
  <si>
    <t>FTDITKY</t>
  </si>
  <si>
    <t>G7195</t>
  </si>
  <si>
    <t>CC BLKT IT HW-ERLANGER, KE OP CTR</t>
  </si>
  <si>
    <t>FTIMPHAII</t>
  </si>
  <si>
    <t>G8986</t>
  </si>
  <si>
    <t>TIM PHASE II UPGRADE</t>
  </si>
  <si>
    <t>ITKYFR12D</t>
  </si>
  <si>
    <t>G8336</t>
  </si>
  <si>
    <t>Crescent Upgrade Frame Relay Equip</t>
  </si>
  <si>
    <t>G8338</t>
  </si>
  <si>
    <t>Kenton Upgrage Frame Relay Equip</t>
  </si>
  <si>
    <t>G8339</t>
  </si>
  <si>
    <t>Long Branch Upgrd Frame Relay Equip</t>
  </si>
  <si>
    <t>G8340</t>
  </si>
  <si>
    <t>Oakbrook Upgrade Frame Relay Equip</t>
  </si>
  <si>
    <t>G6517</t>
  </si>
  <si>
    <t>EMAX 2869082 Post Glover Co</t>
  </si>
  <si>
    <t>G6573</t>
  </si>
  <si>
    <t>EMAX 2920684 15 Spiral Dr</t>
  </si>
  <si>
    <t>IKKY1Q12</t>
  </si>
  <si>
    <t>Q1 2012 IK KY Blanket Roll Up Proj</t>
  </si>
  <si>
    <t>IKKY2013</t>
  </si>
  <si>
    <t>2013 IK KY Blanket Roll Up Proj</t>
  </si>
  <si>
    <t>G8553</t>
  </si>
  <si>
    <t>ST emax 2178946 John Hills Rd NKU</t>
  </si>
  <si>
    <t>OLE12RPKY</t>
  </si>
  <si>
    <t>Kentucky Lighting Replace OLE 2012</t>
  </si>
  <si>
    <t>OUTRFUKY</t>
  </si>
  <si>
    <t>Outage Reliability FollowUp Capital</t>
  </si>
  <si>
    <t>SKY1203DC</t>
  </si>
  <si>
    <t>Kentucky Storm O&amp;M to Capital</t>
  </si>
  <si>
    <t>SKY1204DC</t>
  </si>
  <si>
    <t>SKY1201TC</t>
  </si>
  <si>
    <t>Kentucky Storm O&amp;M to cap Trans</t>
  </si>
  <si>
    <t>LARCUKY</t>
  </si>
  <si>
    <t>Limited Access Road Crossing Upgrad</t>
  </si>
  <si>
    <t>ELASTIMOL</t>
  </si>
  <si>
    <t>Elastimold e-recloser pilot</t>
  </si>
  <si>
    <t>G5905</t>
  </si>
  <si>
    <t>EMAX 2760735 Camp Ernst (KY 237)</t>
  </si>
  <si>
    <t>G6642</t>
  </si>
  <si>
    <t>EMAX 2943027 KY 16</t>
  </si>
  <si>
    <t>G6791</t>
  </si>
  <si>
    <t>EMAX 2880825 Turkeyfoot Rd Dist</t>
  </si>
  <si>
    <t>G8369</t>
  </si>
  <si>
    <t>RI emax 2836864 Madison Ave</t>
  </si>
  <si>
    <t>G9056</t>
  </si>
  <si>
    <t>RI emax 2760735 Camp Ernst (KY 237)</t>
  </si>
  <si>
    <t>G9119</t>
  </si>
  <si>
    <t>RI emax 3707725 5th to 8th</t>
  </si>
  <si>
    <t>G6487</t>
  </si>
  <si>
    <t>EMAX 2876458 RI-Turkeyfoot Rd</t>
  </si>
  <si>
    <t>AT12KY</t>
  </si>
  <si>
    <t>AT12 &amp; Micro ATO Replace KY</t>
  </si>
  <si>
    <t>G9018</t>
  </si>
  <si>
    <t>NW emax 3205166 18th &amp; Banklick</t>
  </si>
  <si>
    <t>MALTKY</t>
  </si>
  <si>
    <t>Malten Switchgear Replacement KY</t>
  </si>
  <si>
    <t>RNOVAKY</t>
  </si>
  <si>
    <t>Cooper Nova Replacement</t>
  </si>
  <si>
    <t>SGCAMIHW</t>
  </si>
  <si>
    <t>Smart Grid Carolinas AMI Hardware</t>
  </si>
  <si>
    <t>SGMDMFDHW</t>
  </si>
  <si>
    <t>SG MDM Foundation Hardware</t>
  </si>
  <si>
    <t>SGMDMFDSW</t>
  </si>
  <si>
    <t>SG MDM Foundation Custom SW</t>
  </si>
  <si>
    <t>SGMDMUHBS</t>
  </si>
  <si>
    <t>SG MDM Usage Hub Software</t>
  </si>
  <si>
    <t>SGNNT435H</t>
  </si>
  <si>
    <t>SG Openway Scale-up Hardware</t>
  </si>
  <si>
    <t>SGNNT435S</t>
  </si>
  <si>
    <t>SG Openway Scale-up Software</t>
  </si>
  <si>
    <t>G7235</t>
  </si>
  <si>
    <t>Wilder repl CCVT &amp; line tuner</t>
  </si>
  <si>
    <t>G7406</t>
  </si>
  <si>
    <t>Silver Grove install ETM on TB 23</t>
  </si>
  <si>
    <t>G8576</t>
  </si>
  <si>
    <t>Wilder rem fence &amp; instl animal fen</t>
  </si>
  <si>
    <t>VMCMCKY</t>
  </si>
  <si>
    <t>R/W CKT MAINT CAP KENTUCKY</t>
  </si>
  <si>
    <t>X03U8875</t>
  </si>
  <si>
    <t>G7392</t>
  </si>
  <si>
    <t>Donaldson TB1 TB2 Transrupters</t>
  </si>
  <si>
    <t>X03U9003</t>
  </si>
  <si>
    <t>G7393</t>
  </si>
  <si>
    <t>Florence TB1 TB2 TB4</t>
  </si>
  <si>
    <t>EBPE2</t>
  </si>
  <si>
    <t>EBPE Phase 2</t>
  </si>
  <si>
    <t>FPIT</t>
  </si>
  <si>
    <t>MFEOLREPL</t>
  </si>
  <si>
    <t>Mainframe EOL Repl</t>
  </si>
  <si>
    <t>RCDPSSK</t>
  </si>
  <si>
    <t>Dynamic Pricing Solution System</t>
  </si>
  <si>
    <t>RCDRCETK</t>
  </si>
  <si>
    <t>Daily Rating Charging Estimate Tool</t>
  </si>
  <si>
    <t>RCIVRMKE</t>
  </si>
  <si>
    <t>IVR Monitoring Systems</t>
  </si>
  <si>
    <t>KY130377</t>
  </si>
  <si>
    <t>Install New Driveway @ Erlanger Ops</t>
  </si>
  <si>
    <t>KY130378</t>
  </si>
  <si>
    <t>Rplce Lighting @ Erlanger Warehouse</t>
  </si>
  <si>
    <t>PCTAIT214</t>
  </si>
  <si>
    <t>TAYLORBAT</t>
  </si>
  <si>
    <t>Taylor Mill Battery replacement</t>
  </si>
  <si>
    <t>BUTLERBKT</t>
  </si>
  <si>
    <t>Butler Tower Blanket</t>
  </si>
  <si>
    <t>GLENCOMW</t>
  </si>
  <si>
    <t>Glencoe Microwave Blanket</t>
  </si>
  <si>
    <t>WANUPGRII</t>
  </si>
  <si>
    <t>WAN EOL Upgrd Phase II</t>
  </si>
  <si>
    <t>EB021222</t>
  </si>
  <si>
    <t>EB021222X</t>
  </si>
  <si>
    <t>Replace Stack Flow Monitor</t>
  </si>
  <si>
    <t>EB021233</t>
  </si>
  <si>
    <t>EB021233X</t>
  </si>
  <si>
    <t>Replace CBU Chains and Buckets</t>
  </si>
  <si>
    <t>EB021238</t>
  </si>
  <si>
    <t>EB021238X</t>
  </si>
  <si>
    <t>ID Fan VFD Control Board Rep</t>
  </si>
  <si>
    <t>EB021247</t>
  </si>
  <si>
    <t>EB021247X</t>
  </si>
  <si>
    <t>CBU Hoist and Electric Rm Roof</t>
  </si>
  <si>
    <t>EB021284</t>
  </si>
  <si>
    <t>EB021284X</t>
  </si>
  <si>
    <t>Repl 3 IDBF Outlet Exp Jts</t>
  </si>
  <si>
    <t>EB021299</t>
  </si>
  <si>
    <t>EB021299X</t>
  </si>
  <si>
    <t>Replace Abs Module Outlet Duct</t>
  </si>
  <si>
    <t>EB021312</t>
  </si>
  <si>
    <t>EB021312X</t>
  </si>
  <si>
    <t>2-1 Pulv Roll Wheel Repl</t>
  </si>
  <si>
    <t>EB021317</t>
  </si>
  <si>
    <t>EB021317X</t>
  </si>
  <si>
    <t>Replace Station Phone System</t>
  </si>
  <si>
    <t>EB021351</t>
  </si>
  <si>
    <t>EB021351X</t>
  </si>
  <si>
    <t>Replace Pug Mill Gear Box</t>
  </si>
  <si>
    <t>EB021384</t>
  </si>
  <si>
    <t>EB021384X</t>
  </si>
  <si>
    <t>2-2 Precip Inlet Exp Jnt Repl</t>
  </si>
  <si>
    <t>EB021398</t>
  </si>
  <si>
    <t>EB021398X</t>
  </si>
  <si>
    <t>2LHIM Transformer Replacement</t>
  </si>
  <si>
    <t>EB021412</t>
  </si>
  <si>
    <t>EB021412X</t>
  </si>
  <si>
    <t>Install 3rd Layer SCR Catalyst</t>
  </si>
  <si>
    <t>EB021414</t>
  </si>
  <si>
    <t>EB021414X</t>
  </si>
  <si>
    <t>Replace Filtered Water Tank</t>
  </si>
  <si>
    <t>EB021417</t>
  </si>
  <si>
    <t>EB021417X</t>
  </si>
  <si>
    <t>Station Cameras</t>
  </si>
  <si>
    <t>EB021418</t>
  </si>
  <si>
    <t>EB021418X</t>
  </si>
  <si>
    <t>SA Preheat Coils</t>
  </si>
  <si>
    <t>EB021423</t>
  </si>
  <si>
    <t>EB021423X</t>
  </si>
  <si>
    <t>Precipitator Upgrade 2014</t>
  </si>
  <si>
    <t>EB021432</t>
  </si>
  <si>
    <t>EB021432X</t>
  </si>
  <si>
    <t>Emissions Particulate Monitor</t>
  </si>
  <si>
    <t>EB021433</t>
  </si>
  <si>
    <t>EB021433X</t>
  </si>
  <si>
    <t>Purchase Dredge for Pond Cleaning</t>
  </si>
  <si>
    <t>EB021434</t>
  </si>
  <si>
    <t>EB021434X</t>
  </si>
  <si>
    <t>EB2 Precipitator T/R Sets</t>
  </si>
  <si>
    <t>EB021436</t>
  </si>
  <si>
    <t>EB021436X</t>
  </si>
  <si>
    <t>Replace LBU Roof</t>
  </si>
  <si>
    <t>EB021438</t>
  </si>
  <si>
    <t>EB021438X</t>
  </si>
  <si>
    <t>Replace IP Turbine Blades</t>
  </si>
  <si>
    <t>EB021443</t>
  </si>
  <si>
    <t>EB021443X</t>
  </si>
  <si>
    <t>LBU Hold &amp; Close Drive Replacement</t>
  </si>
  <si>
    <t>EB021446</t>
  </si>
  <si>
    <t>EB021446X</t>
  </si>
  <si>
    <t>Replace Lining in WSP Sludge Tank</t>
  </si>
  <si>
    <t>EB021448</t>
  </si>
  <si>
    <t>EB021448X</t>
  </si>
  <si>
    <t>SSHO Partial Pendants - Mini Panels</t>
  </si>
  <si>
    <t>EB021457</t>
  </si>
  <si>
    <t>EB021457X</t>
  </si>
  <si>
    <t>Paving Eastside Parking Lot</t>
  </si>
  <si>
    <t>EB021459</t>
  </si>
  <si>
    <t>EB021459X</t>
  </si>
  <si>
    <t>Data Network Upgrade</t>
  </si>
  <si>
    <t>EB021461</t>
  </si>
  <si>
    <t>EB021461X</t>
  </si>
  <si>
    <t>Landfill Haul Road Drainage System</t>
  </si>
  <si>
    <t>EB021462</t>
  </si>
  <si>
    <t>EB021462X</t>
  </si>
  <si>
    <t>125 DC Station Battery 2</t>
  </si>
  <si>
    <t>EB1922</t>
  </si>
  <si>
    <t>EB02CTA13</t>
  </si>
  <si>
    <t>Cost to Achieve 2013</t>
  </si>
  <si>
    <t>EBS01210</t>
  </si>
  <si>
    <t>EBS01210X</t>
  </si>
  <si>
    <t>Filtrate Storage Tank Replacement</t>
  </si>
  <si>
    <t>EBS01243</t>
  </si>
  <si>
    <t>EBS01243X</t>
  </si>
  <si>
    <t>New East Bend Landfill</t>
  </si>
  <si>
    <t>EBS01266</t>
  </si>
  <si>
    <t>EBS01266X</t>
  </si>
  <si>
    <t>Repl Lime Conv Metal Detector</t>
  </si>
  <si>
    <t>EBS01340</t>
  </si>
  <si>
    <t>EBS01340X</t>
  </si>
  <si>
    <t>Replace Coal Handling Controls</t>
  </si>
  <si>
    <t>FPCTAITKY</t>
  </si>
  <si>
    <t>PCTAI1402</t>
  </si>
  <si>
    <t>Consolidated Fuels Mgt Pltfrm KY PH</t>
  </si>
  <si>
    <t>FPCTAITMF</t>
  </si>
  <si>
    <t>PCTAI1403</t>
  </si>
  <si>
    <t>Consolidated Fuels Mgmt Pltfrm MF P</t>
  </si>
  <si>
    <t>WD031201</t>
  </si>
  <si>
    <t>WD031201X</t>
  </si>
  <si>
    <t>WGS Unit 3 Excitation Controls</t>
  </si>
  <si>
    <t>WD041200</t>
  </si>
  <si>
    <t>WD041200X</t>
  </si>
  <si>
    <t>WGS Unit 4 Excitation Controls</t>
  </si>
  <si>
    <t>WD051202</t>
  </si>
  <si>
    <t>WD051202X</t>
  </si>
  <si>
    <t>WGS Unit 5 Excitation Controls</t>
  </si>
  <si>
    <t>WD061200</t>
  </si>
  <si>
    <t>WD061200X</t>
  </si>
  <si>
    <t>WGS Unit 6 Excitation Controls</t>
  </si>
  <si>
    <t>WD101200</t>
  </si>
  <si>
    <t>WD101200X</t>
  </si>
  <si>
    <t>WGS-CT1 AA Module HVAC Units</t>
  </si>
  <si>
    <t>WD101201</t>
  </si>
  <si>
    <t>WD101201X</t>
  </si>
  <si>
    <t>WGS-CT1 DD Module HVAC Unit</t>
  </si>
  <si>
    <t>WDC01244</t>
  </si>
  <si>
    <t>WDC01244X</t>
  </si>
  <si>
    <t>Sewer Discharge to Butler Co</t>
  </si>
  <si>
    <t>WDC01252</t>
  </si>
  <si>
    <t>WDC01252X</t>
  </si>
  <si>
    <t>Admin Building Roof Replacement</t>
  </si>
  <si>
    <t>WDC01254</t>
  </si>
  <si>
    <t>WDC01254X</t>
  </si>
  <si>
    <t>Stack Lighting Replacement</t>
  </si>
  <si>
    <t>WDC01257</t>
  </si>
  <si>
    <t>WDC01257X</t>
  </si>
  <si>
    <t>WGS - U1-6 EHC System Replacement</t>
  </si>
  <si>
    <t>WDC01262</t>
  </si>
  <si>
    <t>WDC01262X</t>
  </si>
  <si>
    <t>Security Camera Upgrade</t>
  </si>
  <si>
    <t>WDCM1205</t>
  </si>
  <si>
    <t>WDCM1205X</t>
  </si>
  <si>
    <t>Station Outside Lighting</t>
  </si>
  <si>
    <t>AMKY0752</t>
  </si>
  <si>
    <t>G9955</t>
  </si>
  <si>
    <t>Augustine SEL Dist Upgrades</t>
  </si>
  <si>
    <t>AMKY0806</t>
  </si>
  <si>
    <t>G9259</t>
  </si>
  <si>
    <t>Dist Line Cap Inst for KY 2013</t>
  </si>
  <si>
    <t>AMKY0808</t>
  </si>
  <si>
    <t>H0296</t>
  </si>
  <si>
    <t>Crescent Install 22.4MVA TB3</t>
  </si>
  <si>
    <t>AMKY0849</t>
  </si>
  <si>
    <t>G9410</t>
  </si>
  <si>
    <t>F5962 Re-route at NKU</t>
  </si>
  <si>
    <t>AMKY0877</t>
  </si>
  <si>
    <t>H0128</t>
  </si>
  <si>
    <t>Augustine 41 Reconductor</t>
  </si>
  <si>
    <t>AMKY0905</t>
  </si>
  <si>
    <t>H0000</t>
  </si>
  <si>
    <t>Silver Grove 138kV Install</t>
  </si>
  <si>
    <t>H0009</t>
  </si>
  <si>
    <t>Silver Grove Inst TB1 &amp; Rem Equip</t>
  </si>
  <si>
    <t>H0014</t>
  </si>
  <si>
    <t>Silver Grove 41 New Feeder</t>
  </si>
  <si>
    <t>H0016</t>
  </si>
  <si>
    <t>Silver Grove 42 43 New Feeder</t>
  </si>
  <si>
    <t>H0017</t>
  </si>
  <si>
    <t>Silver Grove 41 42 43 UG Exits</t>
  </si>
  <si>
    <t>AMOH0555</t>
  </si>
  <si>
    <t>G6619</t>
  </si>
  <si>
    <t>KY Dist Line Assoc w 138kV CLR</t>
  </si>
  <si>
    <t>G9311</t>
  </si>
  <si>
    <t>F5967 138kV Clear Correct OH</t>
  </si>
  <si>
    <t>H0163</t>
  </si>
  <si>
    <t>F5962 138kV Clear Corr OH</t>
  </si>
  <si>
    <t>LPRFUKY</t>
  </si>
  <si>
    <t>Line Patrol Followup Work</t>
  </si>
  <si>
    <t>TLPIKY</t>
  </si>
  <si>
    <t>Transm Lightning Perf Improvements</t>
  </si>
  <si>
    <t>H1196</t>
  </si>
  <si>
    <t>TR 4599000 Florence 46</t>
  </si>
  <si>
    <t>H1236</t>
  </si>
  <si>
    <t>TR 4616175 Limaburg 41</t>
  </si>
  <si>
    <t>H1446</t>
  </si>
  <si>
    <t>TR 4674272 Augustine 46</t>
  </si>
  <si>
    <t>H1453</t>
  </si>
  <si>
    <t>TR 4675524 York 43</t>
  </si>
  <si>
    <t>H1464</t>
  </si>
  <si>
    <t>TR 4678169 KY UNIV 43</t>
  </si>
  <si>
    <t>H1489</t>
  </si>
  <si>
    <t>TR 4694697 Verona 42</t>
  </si>
  <si>
    <t>G9171</t>
  </si>
  <si>
    <t>DC emax 3744831 Kenton 42 Decl</t>
  </si>
  <si>
    <t>G9684</t>
  </si>
  <si>
    <t>DC 3925631 Kenton 42</t>
  </si>
  <si>
    <t>G9849</t>
  </si>
  <si>
    <t>DC emax 3983251 White Tower 41</t>
  </si>
  <si>
    <t>G9501</t>
  </si>
  <si>
    <t>DET emax 3873582 Murman Rd</t>
  </si>
  <si>
    <t>G8666</t>
  </si>
  <si>
    <t>Buffington TB 1 Cooler Replacement</t>
  </si>
  <si>
    <t>G8885</t>
  </si>
  <si>
    <t>Limaburg repl HS bushings&amp;LAs TB 2</t>
  </si>
  <si>
    <t>G8886</t>
  </si>
  <si>
    <t>Limaburg repl HS LAs&amp;LS bushingsTB1</t>
  </si>
  <si>
    <t>G9113</t>
  </si>
  <si>
    <t>Bellevue TB 1 repl HS arresters</t>
  </si>
  <si>
    <t>G9825</t>
  </si>
  <si>
    <t>Silver Grove Repl fans on TB 23</t>
  </si>
  <si>
    <t>H0092</t>
  </si>
  <si>
    <t>Kenton Repl fans on TB 1</t>
  </si>
  <si>
    <t>H0093</t>
  </si>
  <si>
    <t>Kenton Repl fans on VR 3</t>
  </si>
  <si>
    <t>H0663</t>
  </si>
  <si>
    <t>Claryville TB 3 Repl bushings</t>
  </si>
  <si>
    <t>H0476</t>
  </si>
  <si>
    <t>Limaburg Repl low side bush on TB 2</t>
  </si>
  <si>
    <t>FDOMSIMPL</t>
  </si>
  <si>
    <t>G9136</t>
  </si>
  <si>
    <t>DOMS IMPLEMENTATION W/AMI</t>
  </si>
  <si>
    <t>PCTAIT223</t>
  </si>
  <si>
    <t>FMWMSW7</t>
  </si>
  <si>
    <t>H0499</t>
  </si>
  <si>
    <t>MWMS W7 REMEDIATION PROJ</t>
  </si>
  <si>
    <t>FPCTAVM</t>
  </si>
  <si>
    <t>PCTAVM</t>
  </si>
  <si>
    <t>VEGETATION MGMT-KENTUCKY</t>
  </si>
  <si>
    <t>FRMRE13RR</t>
  </si>
  <si>
    <t>FRM13INFR</t>
  </si>
  <si>
    <t>2013 PD COMM REPL INFRA-KENT</t>
  </si>
  <si>
    <t>ITKYFR13D</t>
  </si>
  <si>
    <t>G9165</t>
  </si>
  <si>
    <t>Hebron Upgrd Frame Relay Equip</t>
  </si>
  <si>
    <t>ITKYFR14D</t>
  </si>
  <si>
    <t>H1124</t>
  </si>
  <si>
    <t>Blackwell Upgrd Frame Relay Equip</t>
  </si>
  <si>
    <t>H1126</t>
  </si>
  <si>
    <t>Covington Upgrade Frame Relay Equip</t>
  </si>
  <si>
    <t>H1128</t>
  </si>
  <si>
    <t>Dayton Upgrade Frame Relay Equip</t>
  </si>
  <si>
    <t>H1134</t>
  </si>
  <si>
    <t>Thomas More Upgrd Frame Rlay Equip</t>
  </si>
  <si>
    <t>H1136</t>
  </si>
  <si>
    <t>Hands Upgrade Frame Relay Equip</t>
  </si>
  <si>
    <t>H1137</t>
  </si>
  <si>
    <t>Kentucky Univ Upgrd Frme Rlay Equip</t>
  </si>
  <si>
    <t>H1138</t>
  </si>
  <si>
    <t>York Upgrade Frame Relay Equip</t>
  </si>
  <si>
    <t>H1271</t>
  </si>
  <si>
    <t>OR 4599261 Bury 3PH Primary Covgtn</t>
  </si>
  <si>
    <t>G8713</t>
  </si>
  <si>
    <t>NB emax 3478683 1780 Anderson Blvd</t>
  </si>
  <si>
    <t>G9304</t>
  </si>
  <si>
    <t>NB emax 3777704 7979 Vulcan Dr</t>
  </si>
  <si>
    <t>H0049</t>
  </si>
  <si>
    <t>NB emax 4052073 Retail North Bldg</t>
  </si>
  <si>
    <t>H0104</t>
  </si>
  <si>
    <t>NB emax 831 Heights Blvd</t>
  </si>
  <si>
    <t>H0444</t>
  </si>
  <si>
    <t>NB emax 4158179 Old Alexandria Pike</t>
  </si>
  <si>
    <t>H0638</t>
  </si>
  <si>
    <t>NB emax 3296995 Arcadia Ph A</t>
  </si>
  <si>
    <t>H1381</t>
  </si>
  <si>
    <t>JT 4655806 Arcadia West PH A electr</t>
  </si>
  <si>
    <t>IKKY2014</t>
  </si>
  <si>
    <t>2014 IK KY Blanket Roll Up Proj</t>
  </si>
  <si>
    <t>OLE13KY</t>
  </si>
  <si>
    <t>Kentucky Lighting OLE Install 2013</t>
  </si>
  <si>
    <t>OLE13RPKY</t>
  </si>
  <si>
    <t>Kentucky Lighting OLE Replace 2013</t>
  </si>
  <si>
    <t>SKY1302DC</t>
  </si>
  <si>
    <t>KENTUCKY O&amp;M TO CAPITAL JOURNAL Q 2</t>
  </si>
  <si>
    <t>SKY1303DC</t>
  </si>
  <si>
    <t>KENTUCKY O&amp;M TO CAPITAL JRNL Q3 &amp; 4</t>
  </si>
  <si>
    <t>H0282</t>
  </si>
  <si>
    <t>Prospect St-Robbins St-Jacob Price</t>
  </si>
  <si>
    <t>H0669</t>
  </si>
  <si>
    <t>RI emax 4264899 95 Carothers Rd</t>
  </si>
  <si>
    <t>FMSWGRR</t>
  </si>
  <si>
    <t>Florence Mall Sw-gear Repl Program</t>
  </si>
  <si>
    <t>LPSMEIKY</t>
  </si>
  <si>
    <t>Dline Patrol SMEI Capital Followup</t>
  </si>
  <si>
    <t>RRBLKKENT</t>
  </si>
  <si>
    <t>RRCRITTEN</t>
  </si>
  <si>
    <t>Critenden Substation Blanket</t>
  </si>
  <si>
    <t>SGCSFA</t>
  </si>
  <si>
    <t>SGCAPRIKY</t>
  </si>
  <si>
    <t>SG Kentucky Capacitors for R&amp;I</t>
  </si>
  <si>
    <t>SGCSRIKY</t>
  </si>
  <si>
    <t>Circuit Sectionalization - KY</t>
  </si>
  <si>
    <t>SGLSRIKY</t>
  </si>
  <si>
    <t>SG KY Line Sensor Project for R&amp;I</t>
  </si>
  <si>
    <t>SGMGTRIKY</t>
  </si>
  <si>
    <t>SG KY Sectionalization R&amp;I Mgmt Prj</t>
  </si>
  <si>
    <t>SGMDMMMH</t>
  </si>
  <si>
    <t>SG MDM Mass Market Hardware</t>
  </si>
  <si>
    <t>SGMDMMMS</t>
  </si>
  <si>
    <t>SG MDM Mass Market Software</t>
  </si>
  <si>
    <t>SGSWDOMC</t>
  </si>
  <si>
    <t>SG AMI DOMS S/W Module Capital</t>
  </si>
  <si>
    <t>SGKDAISS</t>
  </si>
  <si>
    <t>H1313</t>
  </si>
  <si>
    <t>Beaver Sub SG DA</t>
  </si>
  <si>
    <t>H1314</t>
  </si>
  <si>
    <t>Florence Sub SG DA</t>
  </si>
  <si>
    <t>H1315</t>
  </si>
  <si>
    <t>Limaburg Sub SG DA</t>
  </si>
  <si>
    <t>SUBCHAIRS</t>
  </si>
  <si>
    <t>G9909</t>
  </si>
  <si>
    <t>Substation Chair Replacement</t>
  </si>
  <si>
    <t>G9064</t>
  </si>
  <si>
    <t>Wilder CB650 repl 2 bus disconnects</t>
  </si>
  <si>
    <t>G9117</t>
  </si>
  <si>
    <t>Wilder repl pos 1&amp;5 bushings CB831</t>
  </si>
  <si>
    <t>G9139</t>
  </si>
  <si>
    <t>Florence repl sw,motor,whip ABS859</t>
  </si>
  <si>
    <t>RCABINJKY</t>
  </si>
  <si>
    <t>Reactive Cable Replacement Kentucky</t>
  </si>
  <si>
    <t>G9111</t>
  </si>
  <si>
    <t>CR emax 3705007 Heritage Trails</t>
  </si>
  <si>
    <t>PCTA175AC</t>
  </si>
  <si>
    <t>Customer Contact Preference Center</t>
  </si>
  <si>
    <t>PCTA210C</t>
  </si>
  <si>
    <t>Contact Channels Datamart &amp; Dashboa</t>
  </si>
  <si>
    <t>PCTAIT17X</t>
  </si>
  <si>
    <t>Mobile Web Phase 1</t>
  </si>
  <si>
    <t>PCTAIVRSW</t>
  </si>
  <si>
    <t>IVR Software and Licenses</t>
  </si>
  <si>
    <t>Year 2014</t>
  </si>
  <si>
    <t>KYF140753</t>
  </si>
  <si>
    <t>Rplce Conf Rm Furniture @ Erlanger</t>
  </si>
  <si>
    <t>KYP130400</t>
  </si>
  <si>
    <t>Furniture Purchase I @ Erlanger</t>
  </si>
  <si>
    <t>KYP130568</t>
  </si>
  <si>
    <t>Repl Overhead Doors @ Erlanger Ops</t>
  </si>
  <si>
    <t>KYP140021</t>
  </si>
  <si>
    <t>Install Ventilation Syst @ 19 &amp; Aug</t>
  </si>
  <si>
    <t>KYP140165</t>
  </si>
  <si>
    <t>Inst Fire Alarm Syst @ Erlanger Ops</t>
  </si>
  <si>
    <t>KYP140215</t>
  </si>
  <si>
    <t>Inst Fall Protection @ Erlanger Ops</t>
  </si>
  <si>
    <t>KYP140332</t>
  </si>
  <si>
    <t>Security Upgrades @ Augustine Off</t>
  </si>
  <si>
    <t>KYP140750</t>
  </si>
  <si>
    <t>Install Fuel KeyCard @ Erlanger Ops</t>
  </si>
  <si>
    <t>FMWAVEKY</t>
  </si>
  <si>
    <t>MW732REP</t>
  </si>
  <si>
    <t>MW Comm Shelter Repl KY-NINT732</t>
  </si>
  <si>
    <t>MWEOLVERN</t>
  </si>
  <si>
    <t>MW EOL Verona</t>
  </si>
  <si>
    <t>MWMWUPG</t>
  </si>
  <si>
    <t>Verona Microwave Upgrades</t>
  </si>
  <si>
    <t>FWSREFPH2</t>
  </si>
  <si>
    <t>P6367</t>
  </si>
  <si>
    <t>Workstation refresh project</t>
  </si>
  <si>
    <t>N1226UNIO</t>
  </si>
  <si>
    <t>N1226 Midwest Pwr Equip Union</t>
  </si>
  <si>
    <t>N1226VERO</t>
  </si>
  <si>
    <t>N1226 MWESTPWREQUIP EOL VERONA 2</t>
  </si>
  <si>
    <t>N1226WNKR</t>
  </si>
  <si>
    <t>N1226 Midwest Pwr Equip EOL WKNR</t>
  </si>
  <si>
    <t>NINT1309</t>
  </si>
  <si>
    <t>Dry Ridge KY Coms Tower Acquis</t>
  </si>
  <si>
    <t>TAYLRMBLK</t>
  </si>
  <si>
    <t>Taylor Mill, KY, Microwave Blanket</t>
  </si>
  <si>
    <t>WILDERBAT</t>
  </si>
  <si>
    <t>Wilder MW Battery Replacement</t>
  </si>
  <si>
    <t>PCTAIT137</t>
  </si>
  <si>
    <t>AIT13707H</t>
  </si>
  <si>
    <t>Gas ETRM</t>
  </si>
  <si>
    <t>AIT13707S</t>
  </si>
  <si>
    <t>PCTANT137</t>
  </si>
  <si>
    <t>AIT13708H</t>
  </si>
  <si>
    <t>AIT13708S</t>
  </si>
  <si>
    <t>PCTAIT218</t>
  </si>
  <si>
    <t>AIT21808H</t>
  </si>
  <si>
    <t>FSO Forecasting Consolidation</t>
  </si>
  <si>
    <t>AIT21808S</t>
  </si>
  <si>
    <t>PCTAIT21C</t>
  </si>
  <si>
    <t>AIT21809H</t>
  </si>
  <si>
    <t>AIT21809S</t>
  </si>
  <si>
    <t>EB021277</t>
  </si>
  <si>
    <t>EB021277X</t>
  </si>
  <si>
    <t>Replace 1st Layer SCR Catalyst</t>
  </si>
  <si>
    <t>EB021291</t>
  </si>
  <si>
    <t>EB021291X</t>
  </si>
  <si>
    <t>Landfill Cover 2012</t>
  </si>
  <si>
    <t>EB021306</t>
  </si>
  <si>
    <t>EB021306X</t>
  </si>
  <si>
    <t>2-6 Pulv Roll Wheel Repl 2014</t>
  </si>
  <si>
    <t>EB021357</t>
  </si>
  <si>
    <t>EB021357C</t>
  </si>
  <si>
    <t>Ash Sluice Pump Soft Starters</t>
  </si>
  <si>
    <t>EB021460</t>
  </si>
  <si>
    <t>EB021460X</t>
  </si>
  <si>
    <t>PCME PM CEMS Monitor</t>
  </si>
  <si>
    <t>EB021463</t>
  </si>
  <si>
    <t>EB021463X</t>
  </si>
  <si>
    <t>2 Sec Air Water Sup Preheat Coils</t>
  </si>
  <si>
    <t>EB021465</t>
  </si>
  <si>
    <t>EB021465X</t>
  </si>
  <si>
    <t>Replace 2SR-7 Transformer</t>
  </si>
  <si>
    <t>EB021466</t>
  </si>
  <si>
    <t>EB021466X</t>
  </si>
  <si>
    <t>2-2 SBAC Coolers and Controls</t>
  </si>
  <si>
    <t>EB021468</t>
  </si>
  <si>
    <t>EB021468X</t>
  </si>
  <si>
    <t>Isophase Bus Wall Bushings</t>
  </si>
  <si>
    <t>EB021469</t>
  </si>
  <si>
    <t>EB021469X</t>
  </si>
  <si>
    <t>Cooling Tower Motor Platforms</t>
  </si>
  <si>
    <t>EB021470</t>
  </si>
  <si>
    <t>EB021470X</t>
  </si>
  <si>
    <t>EB021471</t>
  </si>
  <si>
    <t>EB021471X</t>
  </si>
  <si>
    <t>Boiler Room Exhaust Fan Blades Set</t>
  </si>
  <si>
    <t>EB021480</t>
  </si>
  <si>
    <t>EB021480X</t>
  </si>
  <si>
    <t>Mercury CEMS</t>
  </si>
  <si>
    <t>EB021482</t>
  </si>
  <si>
    <t>EB021482X</t>
  </si>
  <si>
    <t>CT Gearbox and Fan Blades 2-10</t>
  </si>
  <si>
    <t>EB021486</t>
  </si>
  <si>
    <t>EB021486X</t>
  </si>
  <si>
    <t>Replace Ash Sluice Pump Motor</t>
  </si>
  <si>
    <t>EB021487</t>
  </si>
  <si>
    <t>EB021487X</t>
  </si>
  <si>
    <t>Cake Transfer Belt</t>
  </si>
  <si>
    <t>EB021488</t>
  </si>
  <si>
    <t>EB021488X</t>
  </si>
  <si>
    <t>30 Day Lime Silo Elec Bldg Roof</t>
  </si>
  <si>
    <t>EB021489</t>
  </si>
  <si>
    <t>EB021489X</t>
  </si>
  <si>
    <t>2-2 Fly Ash Silo to Silo Blowers</t>
  </si>
  <si>
    <t>EB021492</t>
  </si>
  <si>
    <t>EB021492X</t>
  </si>
  <si>
    <t>TriState EB Parcels PP 29711 29690</t>
  </si>
  <si>
    <t>NIST1067</t>
  </si>
  <si>
    <t>INT1067A</t>
  </si>
  <si>
    <t>MI P&amp;L Analyzer Software</t>
  </si>
  <si>
    <t>NINT1067</t>
  </si>
  <si>
    <t>INT1067C</t>
  </si>
  <si>
    <t>PCTAIC910</t>
  </si>
  <si>
    <t>INT910C</t>
  </si>
  <si>
    <t>Post Analysis (Genportal Addtl Uses</t>
  </si>
  <si>
    <t>PCTAIT31</t>
  </si>
  <si>
    <t>PCTAI31</t>
  </si>
  <si>
    <t>PGO Long Range Planning Tool</t>
  </si>
  <si>
    <t>PCTAI31J</t>
  </si>
  <si>
    <t>PCTAITF2</t>
  </si>
  <si>
    <t>PCTAITH21</t>
  </si>
  <si>
    <t>INT164 Hardware</t>
  </si>
  <si>
    <t>PCTAITS21</t>
  </si>
  <si>
    <t>INT164 Software</t>
  </si>
  <si>
    <t>AIT13709H</t>
  </si>
  <si>
    <t>AIT13709S</t>
  </si>
  <si>
    <t>AIT21810H</t>
  </si>
  <si>
    <t>AIT21810S</t>
  </si>
  <si>
    <t>WDC01260</t>
  </si>
  <si>
    <t>WDC01260X</t>
  </si>
  <si>
    <t>Admin Building HVAC Replacement</t>
  </si>
  <si>
    <t>WDCM1206</t>
  </si>
  <si>
    <t>WDCM1206X</t>
  </si>
  <si>
    <t>DC Voltage Monitoring System</t>
  </si>
  <si>
    <t>303G8901</t>
  </si>
  <si>
    <t>G7533</t>
  </si>
  <si>
    <t>Latonia Sub - Retire &amp; Remove</t>
  </si>
  <si>
    <t>906F0502</t>
  </si>
  <si>
    <t>TPURKY10</t>
  </si>
  <si>
    <t>DIST TRANSFORMERS PUR 2010</t>
  </si>
  <si>
    <t>TPURKY11</t>
  </si>
  <si>
    <t>DIST TRANSFORMERS PUR 2011</t>
  </si>
  <si>
    <t>TPURKY12</t>
  </si>
  <si>
    <t>DIST LINE TRANSFORMERS PUR 2012</t>
  </si>
  <si>
    <t>TPURKY13</t>
  </si>
  <si>
    <t>DIST LINE TRANSFORMERS PUR 2013</t>
  </si>
  <si>
    <t>AMKY0085A</t>
  </si>
  <si>
    <t>O4164</t>
  </si>
  <si>
    <t>Wilder Inst 13kV CB 170</t>
  </si>
  <si>
    <t>H0298</t>
  </si>
  <si>
    <t>Crescent 45</t>
  </si>
  <si>
    <t>AMKY0940</t>
  </si>
  <si>
    <t>L2107</t>
  </si>
  <si>
    <t>Limaburg-Install ATO</t>
  </si>
  <si>
    <t>L2109</t>
  </si>
  <si>
    <t>Buffington F6763 Reclosing</t>
  </si>
  <si>
    <t>AMKY0941</t>
  </si>
  <si>
    <t>L9104</t>
  </si>
  <si>
    <t>Grant Install TLS</t>
  </si>
  <si>
    <t>AMKY0942</t>
  </si>
  <si>
    <t>M1112</t>
  </si>
  <si>
    <t>Dry Ridge TLS</t>
  </si>
  <si>
    <t>AMKY0943</t>
  </si>
  <si>
    <t>L9108</t>
  </si>
  <si>
    <t>Cold Spring TLS</t>
  </si>
  <si>
    <t>AMKY0944</t>
  </si>
  <si>
    <t>L2103</t>
  </si>
  <si>
    <t>Beaver-Install ATO</t>
  </si>
  <si>
    <t>AMKY0953</t>
  </si>
  <si>
    <t>J0108</t>
  </si>
  <si>
    <t>Hebron Inst 69kV CB's</t>
  </si>
  <si>
    <t>J0109</t>
  </si>
  <si>
    <t>Villa Repl F2862 Relays</t>
  </si>
  <si>
    <t>AMKY0960</t>
  </si>
  <si>
    <t>H2111</t>
  </si>
  <si>
    <t>Kenton Sub 13kV Bus 3l - AMKY0960</t>
  </si>
  <si>
    <t>AMKY0974</t>
  </si>
  <si>
    <t>H1171</t>
  </si>
  <si>
    <t>Buffington-Repl CB 681 683</t>
  </si>
  <si>
    <t>AMKY1073</t>
  </si>
  <si>
    <t>L9115</t>
  </si>
  <si>
    <t>Buffington Repl VTs</t>
  </si>
  <si>
    <t>AMKY1101</t>
  </si>
  <si>
    <t>L5122</t>
  </si>
  <si>
    <t>UG 5511344 Kenton 43 Bld New Fdr</t>
  </si>
  <si>
    <t>AMKY1176</t>
  </si>
  <si>
    <t>P6679</t>
  </si>
  <si>
    <t>Villa CCVT Repl</t>
  </si>
  <si>
    <t>AMKY1396</t>
  </si>
  <si>
    <t>P6550</t>
  </si>
  <si>
    <t>AM 6394804 Kenton 44 12kv</t>
  </si>
  <si>
    <t>P6708</t>
  </si>
  <si>
    <t>AM 6394817 Kenton 44 Pt 2 reloc</t>
  </si>
  <si>
    <t>G5938</t>
  </si>
  <si>
    <t>Thomas More remove eye wash station</t>
  </si>
  <si>
    <t>O2105</t>
  </si>
  <si>
    <t>Hebron Station eye wash station</t>
  </si>
  <si>
    <t>O2111</t>
  </si>
  <si>
    <t>Mt Zion Remov eye wash stat</t>
  </si>
  <si>
    <t>O2114</t>
  </si>
  <si>
    <t>Blackwell remove eyewas stat 7 gal</t>
  </si>
  <si>
    <t>O2115</t>
  </si>
  <si>
    <t>York remove eye wash stat</t>
  </si>
  <si>
    <t>O2116</t>
  </si>
  <si>
    <t>Dayton remove eye wash stat</t>
  </si>
  <si>
    <t>O2117</t>
  </si>
  <si>
    <t>Longbranch remove eye wash stat</t>
  </si>
  <si>
    <t>O4106</t>
  </si>
  <si>
    <t>Hands Sub add gravel</t>
  </si>
  <si>
    <t>O4112</t>
  </si>
  <si>
    <t>Buffington Sub Add Gravel</t>
  </si>
  <si>
    <t>CAPAUTOKY</t>
  </si>
  <si>
    <t>Capacitor Automation - Kentucky</t>
  </si>
  <si>
    <t>TLSRKY</t>
  </si>
  <si>
    <t>Transm Line Switch Replacement</t>
  </si>
  <si>
    <t>P6373</t>
  </si>
  <si>
    <t>CS 5062969 Cold Spring 49</t>
  </si>
  <si>
    <t>H1217</t>
  </si>
  <si>
    <t>TR 4597480 Florence 45</t>
  </si>
  <si>
    <t>H1225</t>
  </si>
  <si>
    <t>TR 4609673 Hebron 45</t>
  </si>
  <si>
    <t>H1372</t>
  </si>
  <si>
    <t>TR 4655448 CLARYVILLE 41</t>
  </si>
  <si>
    <t>H1397</t>
  </si>
  <si>
    <t>TR 4658415 Hands 41</t>
  </si>
  <si>
    <t>H1398</t>
  </si>
  <si>
    <t>TR 4660303 Hands 44</t>
  </si>
  <si>
    <t>H1462</t>
  </si>
  <si>
    <t>TR 4677452 Marshall 41</t>
  </si>
  <si>
    <t>H1487</t>
  </si>
  <si>
    <t>TR 4693232 Oakbrook 41</t>
  </si>
  <si>
    <t>H1488</t>
  </si>
  <si>
    <t>TR 4693837 Augustine 43</t>
  </si>
  <si>
    <t>J4103</t>
  </si>
  <si>
    <t>TR 5247963 Augustine 45</t>
  </si>
  <si>
    <t>H1642</t>
  </si>
  <si>
    <t>DC 4759551 Verona 41</t>
  </si>
  <si>
    <t>L2102</t>
  </si>
  <si>
    <t>DC 5476661 Hebron 42</t>
  </si>
  <si>
    <t>L2104</t>
  </si>
  <si>
    <t>DC 5476709 Villa 43</t>
  </si>
  <si>
    <t>O2107</t>
  </si>
  <si>
    <t>DC 5809390 CRESCENT 42</t>
  </si>
  <si>
    <t>P7106</t>
  </si>
  <si>
    <t>DET 6589503 Cold Spring 49</t>
  </si>
  <si>
    <t>THEFTCOND</t>
  </si>
  <si>
    <t>REPL STOLEN IN-SRVC OVRHD COND - KY</t>
  </si>
  <si>
    <t>H1600</t>
  </si>
  <si>
    <t>Augustine Repl LAs on TB 5</t>
  </si>
  <si>
    <t>H1601</t>
  </si>
  <si>
    <t>Marshall Repl HS LAs on TB 1</t>
  </si>
  <si>
    <t>J0111</t>
  </si>
  <si>
    <t>Augustine Repl fans on TB 5</t>
  </si>
  <si>
    <t>N7108</t>
  </si>
  <si>
    <t>Wilder Repl Cooling Fans</t>
  </si>
  <si>
    <t>O5111</t>
  </si>
  <si>
    <t>Villa TB2 Repl Cooling Fans</t>
  </si>
  <si>
    <t>O6105</t>
  </si>
  <si>
    <t>Constance Repl TB1 Cooling Fans</t>
  </si>
  <si>
    <t>P6425</t>
  </si>
  <si>
    <t>Limaburg TB1 Repl Cooling Fans</t>
  </si>
  <si>
    <t>K4107</t>
  </si>
  <si>
    <t>Limaburg Repl failed TB 2</t>
  </si>
  <si>
    <t>N7105</t>
  </si>
  <si>
    <t>Dixie Repl Sta Batteries</t>
  </si>
  <si>
    <t>N7106</t>
  </si>
  <si>
    <t>Hands Sub Repl Sta Batteries</t>
  </si>
  <si>
    <t>N7107</t>
  </si>
  <si>
    <t>Buffington Repl Cooling Fans</t>
  </si>
  <si>
    <t>O3102</t>
  </si>
  <si>
    <t>Cresent Repl 48VDC Sta Batteries</t>
  </si>
  <si>
    <t>O3103</t>
  </si>
  <si>
    <t>Bellevue Repl Sta Batteries</t>
  </si>
  <si>
    <t>O3106</t>
  </si>
  <si>
    <t>Cold Spring Repl Sta Batteries</t>
  </si>
  <si>
    <t>ESXIUPG14</t>
  </si>
  <si>
    <t>J9118</t>
  </si>
  <si>
    <t>2014 ESXI Upgrade-Kentucky</t>
  </si>
  <si>
    <t>FENRGACCT</t>
  </si>
  <si>
    <t>PCTASW937</t>
  </si>
  <si>
    <t>Energy Acctg. &amp; Transm Stand.</t>
  </si>
  <si>
    <t>FMWCF53SK</t>
  </si>
  <si>
    <t>CF53AUGUS</t>
  </si>
  <si>
    <t>Purch Panasonic CF53s repl MDTs</t>
  </si>
  <si>
    <t>FN1216KY</t>
  </si>
  <si>
    <t>N1216SWKY</t>
  </si>
  <si>
    <t>NINT1216 Tripwire Enterprise (TE)</t>
  </si>
  <si>
    <t>FNETSCALR</t>
  </si>
  <si>
    <t>N5103</t>
  </si>
  <si>
    <t>Upgrade to Net Scaler</t>
  </si>
  <si>
    <t>FNINT1229</t>
  </si>
  <si>
    <t>TRNPRIMAV</t>
  </si>
  <si>
    <t>NINT1229 - Trans Primavera Upgr</t>
  </si>
  <si>
    <t>H1129</t>
  </si>
  <si>
    <t>Mt. Zion Upgrade Frame Relay Equip</t>
  </si>
  <si>
    <t>H1139</t>
  </si>
  <si>
    <t>Bellevue Upgrd Frame Relay Equip</t>
  </si>
  <si>
    <t>H1140</t>
  </si>
  <si>
    <t>Cold Spring Upgrd Frame Relay Equip</t>
  </si>
  <si>
    <t>H0503</t>
  </si>
  <si>
    <t>NB emax 4314177 IDI @ 30 Transport</t>
  </si>
  <si>
    <t>H1382</t>
  </si>
  <si>
    <t>NB 3941206 Stillbrooke Subdv Felice</t>
  </si>
  <si>
    <t>IKKY2015</t>
  </si>
  <si>
    <t>2015 KY Dist Lines (IK) Roll</t>
  </si>
  <si>
    <t>IKKY2015T</t>
  </si>
  <si>
    <t>2015 KY Dist Lines (IK) Roll - T</t>
  </si>
  <si>
    <t>K7108</t>
  </si>
  <si>
    <t>NB 4686312 512 Oak Ludlow</t>
  </si>
  <si>
    <t>MATRETCAP</t>
  </si>
  <si>
    <t>Material Returns Capital Only</t>
  </si>
  <si>
    <t>O4116</t>
  </si>
  <si>
    <t>NB 4714818 4455 Olympic Blvd</t>
  </si>
  <si>
    <t>O4137</t>
  </si>
  <si>
    <t>NB 4706432 629 Madison</t>
  </si>
  <si>
    <t>P6718</t>
  </si>
  <si>
    <t>NB 5846054 Sunny Ridge Estates</t>
  </si>
  <si>
    <t>P7033</t>
  </si>
  <si>
    <t>NB 6573310 15 Spiral Dr</t>
  </si>
  <si>
    <t>NINT686FP</t>
  </si>
  <si>
    <t>NINT686</t>
  </si>
  <si>
    <t>NINT686 IEE C+I Upgrade Project</t>
  </si>
  <si>
    <t>OLE14KY</t>
  </si>
  <si>
    <t>Kentuck Lighting OLE Install 2014</t>
  </si>
  <si>
    <t xml:space="preserve">Kentuck Lighting OLE Install 2014  </t>
  </si>
  <si>
    <t>SKY1401DC</t>
  </si>
  <si>
    <t>KENTUCKY O&amp;M TO CAPITAL JOURNAL Q 1</t>
  </si>
  <si>
    <t>SKY1404DC</t>
  </si>
  <si>
    <t>Kentucky O&amp;M - CAPITAL JOURNAL Q3&amp;4</t>
  </si>
  <si>
    <t>PCTA82F</t>
  </si>
  <si>
    <t>PCTAIT82F</t>
  </si>
  <si>
    <t>INT82F-EGIS Web Tool</t>
  </si>
  <si>
    <t>PCTA82G</t>
  </si>
  <si>
    <t>PCTAIT82G</t>
  </si>
  <si>
    <t>INT82G - GeoSpatial Data store</t>
  </si>
  <si>
    <t>PCTAIT85C</t>
  </si>
  <si>
    <t>PCTAT85C</t>
  </si>
  <si>
    <t>NetMotion Implementation INT85C</t>
  </si>
  <si>
    <t>PCTAITF3</t>
  </si>
  <si>
    <t>PCTAITH31</t>
  </si>
  <si>
    <t>INT165 Hardware</t>
  </si>
  <si>
    <t>PCTAITS31</t>
  </si>
  <si>
    <t>INT165 Software</t>
  </si>
  <si>
    <t>PCTAITX03</t>
  </si>
  <si>
    <t>INT165 X 1 SOFTWARE</t>
  </si>
  <si>
    <t>PCTAITX04</t>
  </si>
  <si>
    <t>INT165 X 1 Hardware</t>
  </si>
  <si>
    <t>PCTAITF4</t>
  </si>
  <si>
    <t>PCTAITS41</t>
  </si>
  <si>
    <t>INT177 Software</t>
  </si>
  <si>
    <t>PCTAITX07</t>
  </si>
  <si>
    <t>INT177 X 2 SOFTWARE</t>
  </si>
  <si>
    <t>PCTAITX10</t>
  </si>
  <si>
    <t>INT177 X 3 Software</t>
  </si>
  <si>
    <t>PCTAITF5</t>
  </si>
  <si>
    <t>PCTAITS51</t>
  </si>
  <si>
    <t>INT82b Software</t>
  </si>
  <si>
    <t>PCTAITF6</t>
  </si>
  <si>
    <t>PCTAITH61</t>
  </si>
  <si>
    <t>INT83 Hardware</t>
  </si>
  <si>
    <t>PCTAITS61</t>
  </si>
  <si>
    <t>INT83 Software</t>
  </si>
  <si>
    <t>L9117</t>
  </si>
  <si>
    <t>UG 5466220 Buffington 45 PILC Repl</t>
  </si>
  <si>
    <t>H1728</t>
  </si>
  <si>
    <t>PR 4841795 Emerson Electric Reroute</t>
  </si>
  <si>
    <t>M2116</t>
  </si>
  <si>
    <t>DOT 5395279 Taylor Mill Rd @ Walnut</t>
  </si>
  <si>
    <t>P0104</t>
  </si>
  <si>
    <t>RI 6000526 Newport High School</t>
  </si>
  <si>
    <t>P6165</t>
  </si>
  <si>
    <t>RI 4183102 Lowell St (Rt. 9)</t>
  </si>
  <si>
    <t>SGAMIDMS</t>
  </si>
  <si>
    <t>SGADMS32</t>
  </si>
  <si>
    <t>SG Upgrade to DMS ver 3.2</t>
  </si>
  <si>
    <t>SGADMS33</t>
  </si>
  <si>
    <t>SG Upgrade Alstom DMS to ver 3.3</t>
  </si>
  <si>
    <t>SGKTLPLC</t>
  </si>
  <si>
    <t>SG DEK Trans Pole Replacement</t>
  </si>
  <si>
    <t>SGRCRIKY</t>
  </si>
  <si>
    <t>SG DEK Reserve Capacity Meters</t>
  </si>
  <si>
    <t>STKYT36</t>
  </si>
  <si>
    <t>SG DEK Self Healing Team 36 Capital</t>
  </si>
  <si>
    <t>STKYT37</t>
  </si>
  <si>
    <t>SG DEK Self Healing Team 37 Capital</t>
  </si>
  <si>
    <t>STKYT38</t>
  </si>
  <si>
    <t>SG DEK Self Healing Team 38 Capital</t>
  </si>
  <si>
    <t>SGMDMMM2C</t>
  </si>
  <si>
    <t>SG MDM Mass Market 2 - CMS Work</t>
  </si>
  <si>
    <t>SGMDMMM2S</t>
  </si>
  <si>
    <t>SG MDM Mass Market Project 2</t>
  </si>
  <si>
    <t>SGNMS</t>
  </si>
  <si>
    <t>SGKIPV6ML</t>
  </si>
  <si>
    <t>SG DEK ITRON Software NMS Endpoints</t>
  </si>
  <si>
    <t>SGNNT1021</t>
  </si>
  <si>
    <t>SGNT1021A</t>
  </si>
  <si>
    <t>SG NINT1021A - SERVERS</t>
  </si>
  <si>
    <t>SGNT1021B</t>
  </si>
  <si>
    <t>SG NINT1021B - SERVERS</t>
  </si>
  <si>
    <t>SGOPENW14</t>
  </si>
  <si>
    <t>SGNNT1273</t>
  </si>
  <si>
    <t>SG Openway Software Upgrade to 6.1</t>
  </si>
  <si>
    <t>SGSNIF</t>
  </si>
  <si>
    <t>SGSNI01</t>
  </si>
  <si>
    <t>SG Secure Network Infrastructure</t>
  </si>
  <si>
    <t>SGSNI02</t>
  </si>
  <si>
    <t>TMAJRIFA1</t>
  </si>
  <si>
    <t>P6216</t>
  </si>
  <si>
    <t>Wilder Repl TB1 Cooling Fans</t>
  </si>
  <si>
    <t>H1679</t>
  </si>
  <si>
    <t>UG 4765860 URD 36 Brookwood</t>
  </si>
  <si>
    <t>N8112</t>
  </si>
  <si>
    <t>UG 5759052 URD 52 Woodside Dr</t>
  </si>
  <si>
    <t>NINT1024C</t>
  </si>
  <si>
    <t>NINT1024 Knowledge Management Tool</t>
  </si>
  <si>
    <t>NINT979C</t>
  </si>
  <si>
    <t>NINT979C Combined Mobile SMS TXT</t>
  </si>
  <si>
    <t>PCTA1049C</t>
  </si>
  <si>
    <t>INT1049 BRNR</t>
  </si>
  <si>
    <t>PCTA175BS</t>
  </si>
  <si>
    <t>PCTA175BS CDS</t>
  </si>
  <si>
    <t>PCTA481AC</t>
  </si>
  <si>
    <t>CA Lisa</t>
  </si>
  <si>
    <t>PCTA481AH</t>
  </si>
  <si>
    <t>INT481A CDP Hardware Implementation</t>
  </si>
  <si>
    <t>PCTA481AS</t>
  </si>
  <si>
    <t>Sitecore</t>
  </si>
  <si>
    <t>Year 2015</t>
  </si>
  <si>
    <t>20218019A</t>
  </si>
  <si>
    <t>20218019th &amp; Augustine Test Equip</t>
  </si>
  <si>
    <t>DEPOTRF1</t>
  </si>
  <si>
    <t>depot refresh</t>
  </si>
  <si>
    <t>KMW150211</t>
  </si>
  <si>
    <t>Stair Replacement @ Erlanger Ops</t>
  </si>
  <si>
    <t>KYP140674</t>
  </si>
  <si>
    <t>Inst Veh Charging Equip @ Erlanger</t>
  </si>
  <si>
    <t>N1226SPAR</t>
  </si>
  <si>
    <t>N1226 Sparta EOL</t>
  </si>
  <si>
    <t>N1226TAMI</t>
  </si>
  <si>
    <t>N1226 Taylor Mill Equip EOL</t>
  </si>
  <si>
    <t>N1259WNKR</t>
  </si>
  <si>
    <t>N1259WNKR Tower</t>
  </si>
  <si>
    <t>EB021410</t>
  </si>
  <si>
    <t>CEB021410</t>
  </si>
  <si>
    <t>Dry Bottom Ash Conversion</t>
  </si>
  <si>
    <t>CCPCAP</t>
  </si>
  <si>
    <t>CEB021493</t>
  </si>
  <si>
    <t>East Bend ByProducts Scale Mgmt Upg</t>
  </si>
  <si>
    <t>CEBLD1201</t>
  </si>
  <si>
    <t>CCP East Bend-14 Primary Spillway R</t>
  </si>
  <si>
    <t>CGYEB115</t>
  </si>
  <si>
    <t>CGYPEB115</t>
  </si>
  <si>
    <t>CCP EB-115 T6 E. BEND GYPSUM MITIGA</t>
  </si>
  <si>
    <t>EB020027</t>
  </si>
  <si>
    <t>EB020027X</t>
  </si>
  <si>
    <t>#1 Lime Conveyor Belt Replacement</t>
  </si>
  <si>
    <t>EB020033</t>
  </si>
  <si>
    <t>EB020033X</t>
  </si>
  <si>
    <t>Install Tube Bundle on 2-1A,B FWH</t>
  </si>
  <si>
    <t>EB020037</t>
  </si>
  <si>
    <t>EB020037X</t>
  </si>
  <si>
    <t>EB020039</t>
  </si>
  <si>
    <t>EB020039X</t>
  </si>
  <si>
    <t>New Relay &amp; Maintenance Switches</t>
  </si>
  <si>
    <t>EB020058</t>
  </si>
  <si>
    <t>EB020058X</t>
  </si>
  <si>
    <t>CT Drift Elim Rplcmnt</t>
  </si>
  <si>
    <t>EB020083</t>
  </si>
  <si>
    <t>EB020083X</t>
  </si>
  <si>
    <t>Replace NOx Monitors</t>
  </si>
  <si>
    <t>EB020100</t>
  </si>
  <si>
    <t>EB020100X</t>
  </si>
  <si>
    <t>Demin Mixed Bed Vessel Replacement</t>
  </si>
  <si>
    <t>EB020224</t>
  </si>
  <si>
    <t>EB020224X</t>
  </si>
  <si>
    <t>Replace Atomic Absorption Unit</t>
  </si>
  <si>
    <t>EB020250</t>
  </si>
  <si>
    <t>EB020250X</t>
  </si>
  <si>
    <t>Precip Retention Wall</t>
  </si>
  <si>
    <t>EB020251</t>
  </si>
  <si>
    <t>EB020251X</t>
  </si>
  <si>
    <t>Replace 2-1 Pugmill Gearbox</t>
  </si>
  <si>
    <t>EB020254</t>
  </si>
  <si>
    <t>EB020254X</t>
  </si>
  <si>
    <t>Event Free: Nuva Feeder Bldg Lights</t>
  </si>
  <si>
    <t>EB020257</t>
  </si>
  <si>
    <t>EB020257X</t>
  </si>
  <si>
    <t>Event Free: MSP Oil Room Lighting</t>
  </si>
  <si>
    <t>EB020261</t>
  </si>
  <si>
    <t>EB020261X</t>
  </si>
  <si>
    <t>Replace North TUF Pump</t>
  </si>
  <si>
    <t>EB020263</t>
  </si>
  <si>
    <t>EB020263X</t>
  </si>
  <si>
    <t>Material Handling Shelters-Event Fr</t>
  </si>
  <si>
    <t>EB020267</t>
  </si>
  <si>
    <t>EB020267X</t>
  </si>
  <si>
    <t>2-2 Condenser Vacuum Pump</t>
  </si>
  <si>
    <t>EB021231</t>
  </si>
  <si>
    <t>EB021231X</t>
  </si>
  <si>
    <t>Replace CBU Buckets &amp; Chains</t>
  </si>
  <si>
    <t>EB021246</t>
  </si>
  <si>
    <t>EB021246X</t>
  </si>
  <si>
    <t>HVAC Room Roof Replacement</t>
  </si>
  <si>
    <t>EB021271</t>
  </si>
  <si>
    <t>EB021271X</t>
  </si>
  <si>
    <t>Replace F to G Coal Chute</t>
  </si>
  <si>
    <t>EB021293</t>
  </si>
  <si>
    <t>EB021293X</t>
  </si>
  <si>
    <t>Landfill Cover 2014</t>
  </si>
  <si>
    <t>EB021308</t>
  </si>
  <si>
    <t>EB021308X</t>
  </si>
  <si>
    <t>2-3 Pulv Roll Wheel Repl</t>
  </si>
  <si>
    <t>EB021314</t>
  </si>
  <si>
    <t>EB021314X</t>
  </si>
  <si>
    <t>2-4 Pulv Roll Wheel Repl 2015-2016</t>
  </si>
  <si>
    <t>EB021336</t>
  </si>
  <si>
    <t>EB021336X</t>
  </si>
  <si>
    <t>CT Bypass Valve Replacement 2016</t>
  </si>
  <si>
    <t>EB021375</t>
  </si>
  <si>
    <t>EB021375X</t>
  </si>
  <si>
    <t>EB021416</t>
  </si>
  <si>
    <t>EB021416X</t>
  </si>
  <si>
    <t>Install 2nd Layer of Catalyst</t>
  </si>
  <si>
    <t>EB021444</t>
  </si>
  <si>
    <t>EB021444X</t>
  </si>
  <si>
    <t>Replace 1-2 SW Strainer</t>
  </si>
  <si>
    <t>EB021456</t>
  </si>
  <si>
    <t>EB021456X</t>
  </si>
  <si>
    <t>SmartGen Installation at East Bend</t>
  </si>
  <si>
    <t>EB021476</t>
  </si>
  <si>
    <t>EB021476X</t>
  </si>
  <si>
    <t>Rep Penthouse Front Wall Insulation</t>
  </si>
  <si>
    <t>EB021483</t>
  </si>
  <si>
    <t>EB021483X</t>
  </si>
  <si>
    <t>Remove 1st Layer SCR Catalyst</t>
  </si>
  <si>
    <t>EB021490</t>
  </si>
  <si>
    <t>EB021490X</t>
  </si>
  <si>
    <t>SCR Condensate-Storm Sewer Improve</t>
  </si>
  <si>
    <t>EB021491</t>
  </si>
  <si>
    <t>EB021491X</t>
  </si>
  <si>
    <t>Purchase Landfill Property</t>
  </si>
  <si>
    <t>EB021494</t>
  </si>
  <si>
    <t>EB021494X</t>
  </si>
  <si>
    <t>Mixer Discharge Belt</t>
  </si>
  <si>
    <t>EB021495</t>
  </si>
  <si>
    <t>EB021495X</t>
  </si>
  <si>
    <t>2-1 SBAC Cooler Replacement</t>
  </si>
  <si>
    <t>EBS01296</t>
  </si>
  <si>
    <t>EBS01296X</t>
  </si>
  <si>
    <t>Demin Acid Tank</t>
  </si>
  <si>
    <t>EBS01330</t>
  </si>
  <si>
    <t>EBS01330X</t>
  </si>
  <si>
    <t>Replace Service Building Roof</t>
  </si>
  <si>
    <t>WD401201</t>
  </si>
  <si>
    <t>WD401201X</t>
  </si>
  <si>
    <t>WGS CT4 AA MODULE HVAC Units</t>
  </si>
  <si>
    <t>WD401202</t>
  </si>
  <si>
    <t>WD401202X</t>
  </si>
  <si>
    <t>WGS CT4 DD Module HVAC Unit</t>
  </si>
  <si>
    <t>WDC01256</t>
  </si>
  <si>
    <t>WDC01256X</t>
  </si>
  <si>
    <t>NERC CIP V</t>
  </si>
  <si>
    <t>WDC01261</t>
  </si>
  <si>
    <t>WDC01261X</t>
  </si>
  <si>
    <t>Replace CO2 Fire Prot Panels</t>
  </si>
  <si>
    <t>WDC01266</t>
  </si>
  <si>
    <t>WDC01266X</t>
  </si>
  <si>
    <t>Remote Racking Cart</t>
  </si>
  <si>
    <t>WDC01267</t>
  </si>
  <si>
    <t>WDC01267X</t>
  </si>
  <si>
    <t>IT Site Bandwidth Upgrade</t>
  </si>
  <si>
    <t>WDC01268</t>
  </si>
  <si>
    <t>WDC01268X</t>
  </si>
  <si>
    <t>Data Network Life Cycle Replacement</t>
  </si>
  <si>
    <t>WDCM1209</t>
  </si>
  <si>
    <t>WDCM1209X</t>
  </si>
  <si>
    <t>SmartGen Installation</t>
  </si>
  <si>
    <t>WDCM1210</t>
  </si>
  <si>
    <t>WDCM1210X</t>
  </si>
  <si>
    <t>Unit 1-3 EHC System Replacement</t>
  </si>
  <si>
    <t>CP15BATK</t>
  </si>
  <si>
    <t>15BA0019</t>
  </si>
  <si>
    <t>Hebron Repl Station Batteries</t>
  </si>
  <si>
    <t>FENABLEH</t>
  </si>
  <si>
    <t>ARCGH</t>
  </si>
  <si>
    <t>Enable ArcGIS/ESRI Hardware</t>
  </si>
  <si>
    <t>FENABLES</t>
  </si>
  <si>
    <t>ARCGS</t>
  </si>
  <si>
    <t>Enable ArcGIS/ESRI Software</t>
  </si>
  <si>
    <t>ARMH</t>
  </si>
  <si>
    <t>Enable ARM Scheduler Hardware</t>
  </si>
  <si>
    <t>ARMS</t>
  </si>
  <si>
    <t>Enable ARM Scheduler Software</t>
  </si>
  <si>
    <t>314G8917</t>
  </si>
  <si>
    <t>D8917DL</t>
  </si>
  <si>
    <t>AM 8915089 KY University UG</t>
  </si>
  <si>
    <t>DM0029</t>
  </si>
  <si>
    <t>Richwood Repl Sta Batt</t>
  </si>
  <si>
    <t>DP0028</t>
  </si>
  <si>
    <t>Augustine Repl failed TB5 Xtr</t>
  </si>
  <si>
    <t>DUKETCKYE</t>
  </si>
  <si>
    <t>Fleet On-Road Vehicles - elec - KY</t>
  </si>
  <si>
    <t>ECOMS</t>
  </si>
  <si>
    <t>Enable ECOM Data Hub Software</t>
  </si>
  <si>
    <t>EGISH</t>
  </si>
  <si>
    <t>Enable EGIS Hardware</t>
  </si>
  <si>
    <t>EGISS</t>
  </si>
  <si>
    <t>Enable EGIS Software</t>
  </si>
  <si>
    <t>EMETERKY</t>
  </si>
  <si>
    <t>Electric Meter Blanket</t>
  </si>
  <si>
    <t>ENABLETDG</t>
  </si>
  <si>
    <t>ENABLETDG Clearing Project</t>
  </si>
  <si>
    <t>EXPDH</t>
  </si>
  <si>
    <t>Enable Expert Designer Hardware</t>
  </si>
  <si>
    <t>EXPDS</t>
  </si>
  <si>
    <t>Enable Expert Designer Software</t>
  </si>
  <si>
    <t>G5009</t>
  </si>
  <si>
    <t>White Tower Repl reclosers on c 41</t>
  </si>
  <si>
    <t>G5939</t>
  </si>
  <si>
    <t>Covington remove eye wash station</t>
  </si>
  <si>
    <t>H0297</t>
  </si>
  <si>
    <t>Crescent UG 45 46</t>
  </si>
  <si>
    <t>H0299</t>
  </si>
  <si>
    <t>Crescent 46 OH Part1</t>
  </si>
  <si>
    <t>H1231</t>
  </si>
  <si>
    <t>TR 4613012 Richwood 42</t>
  </si>
  <si>
    <t>H1233</t>
  </si>
  <si>
    <t>TR 4614262 Buffington 41</t>
  </si>
  <si>
    <t>H1404</t>
  </si>
  <si>
    <t>TR 4660722 Augustine 41</t>
  </si>
  <si>
    <t>IKKY2016</t>
  </si>
  <si>
    <t>2016 KY Dist Lines (IK) Roll</t>
  </si>
  <si>
    <t>IKKY2016T</t>
  </si>
  <si>
    <t>2016 KY Dist Lines (IK) Roll - T</t>
  </si>
  <si>
    <t>J0118</t>
  </si>
  <si>
    <t>TR 5215691 Wilder 47</t>
  </si>
  <si>
    <t>J4104</t>
  </si>
  <si>
    <t>TR 5249008 Longbranch 42</t>
  </si>
  <si>
    <t>K0104</t>
  </si>
  <si>
    <t>TR 5309940 Covington 43</t>
  </si>
  <si>
    <t>KETF47112</t>
  </si>
  <si>
    <t>KET347112</t>
  </si>
  <si>
    <t>DET 7347112 KY University 43</t>
  </si>
  <si>
    <t>KETF47303</t>
  </si>
  <si>
    <t>KET347303</t>
  </si>
  <si>
    <t>DET 7347303 Beaver 41</t>
  </si>
  <si>
    <t>KETF45693</t>
  </si>
  <si>
    <t>KET745693</t>
  </si>
  <si>
    <t>DET 8745693 SILVER GROVE</t>
  </si>
  <si>
    <t>KETF33444</t>
  </si>
  <si>
    <t>KET833444</t>
  </si>
  <si>
    <t>DET 8833444 Crescent 43 R</t>
  </si>
  <si>
    <t>KFSF97495</t>
  </si>
  <si>
    <t>KFS897495</t>
  </si>
  <si>
    <t>CS 6897495 Decoursey 41</t>
  </si>
  <si>
    <t>KHRF77294</t>
  </si>
  <si>
    <t>KHR177294</t>
  </si>
  <si>
    <t>DOT 7177294 Hebron 42, in</t>
  </si>
  <si>
    <t>KHRF80227</t>
  </si>
  <si>
    <t>KHR180227</t>
  </si>
  <si>
    <t>DOT 7180227 Wilder 48 rep</t>
  </si>
  <si>
    <t>KILF49392</t>
  </si>
  <si>
    <t>KIL049392</t>
  </si>
  <si>
    <t>UG 7049392 Augustine 46 P</t>
  </si>
  <si>
    <t>FKPIAPP</t>
  </si>
  <si>
    <t>KPIAPPL</t>
  </si>
  <si>
    <t>Perf Meas App (KPI) - T&amp;D &amp; Gas</t>
  </si>
  <si>
    <t>KTMF72080</t>
  </si>
  <si>
    <t>KTM272080</t>
  </si>
  <si>
    <t>SL 8272080 Manhattan Blvd</t>
  </si>
  <si>
    <t>KTMF66767</t>
  </si>
  <si>
    <t>KTM466767</t>
  </si>
  <si>
    <t>SL 7466767 Park South Bldg A</t>
  </si>
  <si>
    <t>KTMF28273</t>
  </si>
  <si>
    <t>KTM628273</t>
  </si>
  <si>
    <t>SL 7628273 St Rt 18</t>
  </si>
  <si>
    <t>KSLF53633</t>
  </si>
  <si>
    <t>KTM853633</t>
  </si>
  <si>
    <t>SL 6853633 Heights Blvd</t>
  </si>
  <si>
    <t>KTMF99834</t>
  </si>
  <si>
    <t>KTM999834</t>
  </si>
  <si>
    <t>SL 7999834 Bellevue 13144</t>
  </si>
  <si>
    <t>KUSF21914</t>
  </si>
  <si>
    <t>KUS021914</t>
  </si>
  <si>
    <t>NB 8021914 Aosta Valley Subd</t>
  </si>
  <si>
    <t>KUSF69963</t>
  </si>
  <si>
    <t>KUS069963</t>
  </si>
  <si>
    <t>NB 8069963 Memorial Parkway</t>
  </si>
  <si>
    <t>KUSF97225</t>
  </si>
  <si>
    <t>KUS497225</t>
  </si>
  <si>
    <t>UG 4497225 Heights Blvd</t>
  </si>
  <si>
    <t>KUSF97855</t>
  </si>
  <si>
    <t>KUS597855</t>
  </si>
  <si>
    <t>NB 7597855 Florence 44 St Rt 18</t>
  </si>
  <si>
    <t>KUSF45398</t>
  </si>
  <si>
    <t>KUS945398</t>
  </si>
  <si>
    <t>NB 8945398 Aqua on the Le</t>
  </si>
  <si>
    <t>KUSF80889</t>
  </si>
  <si>
    <t>KUS980889</t>
  </si>
  <si>
    <t>NB 6980889 900 E. 6th St,</t>
  </si>
  <si>
    <t>KYRELT1</t>
  </si>
  <si>
    <t xml:space="preserve">F6763 DOT Mt Zion Rd-Dixie Hwy </t>
  </si>
  <si>
    <t>MAXH</t>
  </si>
  <si>
    <t>Enable Maximo Hardware</t>
  </si>
  <si>
    <t>MAXS</t>
  </si>
  <si>
    <t>Enable Maximo Software</t>
  </si>
  <si>
    <t>MKRDYKY</t>
  </si>
  <si>
    <t>Make Ready Kentucky</t>
  </si>
  <si>
    <t>MOBH</t>
  </si>
  <si>
    <t>Enable Mobility Hardware</t>
  </si>
  <si>
    <t>MOBS</t>
  </si>
  <si>
    <t>Enable Mobility Software</t>
  </si>
  <si>
    <t xml:space="preserve">Mandated KY Overhead Prim Clearanc </t>
  </si>
  <si>
    <t>OLEKY</t>
  </si>
  <si>
    <t>Kentucky New Lighting Install - OLE</t>
  </si>
  <si>
    <t>OLERPKY</t>
  </si>
  <si>
    <t>Kentcky Lighting Replacement - OLE</t>
  </si>
  <si>
    <t>P6992</t>
  </si>
  <si>
    <t>Mt Zion TB1 Repl HS Bushings</t>
  </si>
  <si>
    <t>P7171</t>
  </si>
  <si>
    <t>NB 6319774 Arcadia Ph B</t>
  </si>
  <si>
    <t>P7228</t>
  </si>
  <si>
    <t>Cold Spring Repl Xtr bushings</t>
  </si>
  <si>
    <t>P7272</t>
  </si>
  <si>
    <t>DEC 6892552 Oakbrook 41</t>
  </si>
  <si>
    <t>P7273</t>
  </si>
  <si>
    <t>DEC 6892574 Donaldson 41</t>
  </si>
  <si>
    <t>P7274</t>
  </si>
  <si>
    <t>DEC 6892567 Donaldson 41</t>
  </si>
  <si>
    <t>P7275</t>
  </si>
  <si>
    <t>DEC 6892560 Oakbrook 42</t>
  </si>
  <si>
    <t>P7314</t>
  </si>
  <si>
    <t>Donaldson TB1 Bushings</t>
  </si>
  <si>
    <t>AMKY1168</t>
  </si>
  <si>
    <t>P7405</t>
  </si>
  <si>
    <t>KY Univ Bus 4 Swgr and CB Repl</t>
  </si>
  <si>
    <t>P7421</t>
  </si>
  <si>
    <t>Florence Repl Batteries</t>
  </si>
  <si>
    <t>P7652</t>
  </si>
  <si>
    <t>DA 6897728 Augustine 46</t>
  </si>
  <si>
    <t>P8327</t>
  </si>
  <si>
    <t>Constance Repl Station Batt</t>
  </si>
  <si>
    <t>FNINT874</t>
  </si>
  <si>
    <t>P9120</t>
  </si>
  <si>
    <t>Substation Entry Log IVR</t>
  </si>
  <si>
    <t>P9531</t>
  </si>
  <si>
    <t>Villa Repl TB1 Arresters</t>
  </si>
  <si>
    <t>P9532</t>
  </si>
  <si>
    <t>Atlas Repl Station batteries</t>
  </si>
  <si>
    <t>PCTAITMWM</t>
  </si>
  <si>
    <t>PCTAIT85B</t>
  </si>
  <si>
    <t>INT85B CTA MWMS Consolidation</t>
  </si>
  <si>
    <t>PCTAITQ03</t>
  </si>
  <si>
    <t>INT165 EI 1 Software</t>
  </si>
  <si>
    <t>PPS</t>
  </si>
  <si>
    <t>Enable PowerPlan Software</t>
  </si>
  <si>
    <t>PRIMH</t>
  </si>
  <si>
    <t>Enable Primavera Hardware</t>
  </si>
  <si>
    <t>PRIMS</t>
  </si>
  <si>
    <t>Enable Primavera Software</t>
  </si>
  <si>
    <t>SDDTS</t>
  </si>
  <si>
    <t>Enable Subdiv Design Tool Software</t>
  </si>
  <si>
    <t>SGEOSEF</t>
  </si>
  <si>
    <t>SGEOSE</t>
  </si>
  <si>
    <t>DEE Openway Security Enhancements</t>
  </si>
  <si>
    <t>SGETOASF</t>
  </si>
  <si>
    <t>SGETOAS</t>
  </si>
  <si>
    <t>SG TOA Replacement Software</t>
  </si>
  <si>
    <t>SGITRONLF</t>
  </si>
  <si>
    <t>SGITRONL</t>
  </si>
  <si>
    <t>SG Itron Meter Licenses</t>
  </si>
  <si>
    <t>SGCIAMIF</t>
  </si>
  <si>
    <t>SGKAMICI</t>
  </si>
  <si>
    <t>SG Kentucky C&amp;I AMI Meters</t>
  </si>
  <si>
    <t>SGEZYWANF</t>
  </si>
  <si>
    <t>SGKZYWAN</t>
  </si>
  <si>
    <t>SG KY ZyWAN Modem Replace</t>
  </si>
  <si>
    <t>SKY1501DC</t>
  </si>
  <si>
    <t>KENTUCKY O&amp;M TO CAP JOURNAL Q 1</t>
  </si>
  <si>
    <t>SKY1502DC</t>
  </si>
  <si>
    <t>Kentucky O&amp;M To Capital Journal</t>
  </si>
  <si>
    <t>SKY1504DC</t>
  </si>
  <si>
    <t>SKY1505DC</t>
  </si>
  <si>
    <t>SSDTH</t>
  </si>
  <si>
    <t>Enable Subst Design Tool Hardware</t>
  </si>
  <si>
    <t>SSDTS</t>
  </si>
  <si>
    <t>Enable Subst Design Tool Software</t>
  </si>
  <si>
    <t>TIMH</t>
  </si>
  <si>
    <t>Enable TIM Hardware</t>
  </si>
  <si>
    <t>TIMS</t>
  </si>
  <si>
    <t>Enable TIM Software</t>
  </si>
  <si>
    <t>TPCTH</t>
  </si>
  <si>
    <t>Enable Trans Proj Cost Hardware</t>
  </si>
  <si>
    <t>TPCTS</t>
  </si>
  <si>
    <t>Enable Tran Proj Cost Software</t>
  </si>
  <si>
    <t>TPETH</t>
  </si>
  <si>
    <t>Enable Trans Proj Est Hardware</t>
  </si>
  <si>
    <t>TPETS</t>
  </si>
  <si>
    <t>Enable Trans Proj Est Software</t>
  </si>
  <si>
    <t>WRTS</t>
  </si>
  <si>
    <t>Enable WRT &amp; WMSP Software</t>
  </si>
  <si>
    <t>300893C</t>
  </si>
  <si>
    <t>300893C Proactive Communications</t>
  </si>
  <si>
    <t>307558AUG</t>
  </si>
  <si>
    <t>307558AUG Pro Comm Enhancements</t>
  </si>
  <si>
    <t>307558MAY</t>
  </si>
  <si>
    <t>307558MAY Pro Comm Enhancements</t>
  </si>
  <si>
    <t>311803CS</t>
  </si>
  <si>
    <t>Lighting System Integration Softwar</t>
  </si>
  <si>
    <t>NINT1139H</t>
  </si>
  <si>
    <t>NINT1139 CCO TPO MODEL</t>
  </si>
  <si>
    <t>NINT1139L</t>
  </si>
  <si>
    <t>NINT2068S</t>
  </si>
  <si>
    <t>NINT2068S Replace WebSphere Voice</t>
  </si>
  <si>
    <t>Year 2016</t>
  </si>
  <si>
    <t>307282AAA</t>
  </si>
  <si>
    <t>307282 - 19th&amp;Augustine BndWth Proj</t>
  </si>
  <si>
    <t>MWAVEELEC</t>
  </si>
  <si>
    <t>307282AAB</t>
  </si>
  <si>
    <t>307282 - Augustine BndWth @ Sub.</t>
  </si>
  <si>
    <t>315218GLC</t>
  </si>
  <si>
    <t>315218 Markland Dam Mod. Glenco</t>
  </si>
  <si>
    <t>315218SPR</t>
  </si>
  <si>
    <t>315218 - Markland Dam Mod. Sparta</t>
  </si>
  <si>
    <t>315218VR2</t>
  </si>
  <si>
    <t>315218 - Markland Dam Mod. Verona2</t>
  </si>
  <si>
    <t>315218VRR</t>
  </si>
  <si>
    <t>315218 - Markland Dam Mod. Verona</t>
  </si>
  <si>
    <t>DEPOTRF2</t>
  </si>
  <si>
    <t>Depot Refresh 2</t>
  </si>
  <si>
    <t>DERSTUDY</t>
  </si>
  <si>
    <t>DERSLRST</t>
  </si>
  <si>
    <t>DER Solar Study</t>
  </si>
  <si>
    <t>KMW160127</t>
  </si>
  <si>
    <t>Design of Office Space</t>
  </si>
  <si>
    <t>KMW160131</t>
  </si>
  <si>
    <t>Modular Office Space</t>
  </si>
  <si>
    <t>KMW224972</t>
  </si>
  <si>
    <t>Parking Lot Lighting Replacement</t>
  </si>
  <si>
    <t>R5327</t>
  </si>
  <si>
    <t>Plantview Observation Program Mobil</t>
  </si>
  <si>
    <t>R5526</t>
  </si>
  <si>
    <t>Kanawha Scales Integration</t>
  </si>
  <si>
    <t>R6095</t>
  </si>
  <si>
    <t>Logistics Cycle Times</t>
  </si>
  <si>
    <t>R6164</t>
  </si>
  <si>
    <t>R9205</t>
  </si>
  <si>
    <t>Trading Information Management Cons</t>
  </si>
  <si>
    <t>S6621</t>
  </si>
  <si>
    <t>Plantview Reliability Index Module</t>
  </si>
  <si>
    <t>AMI Gas &amp; Electric Meters KY</t>
  </si>
  <si>
    <t>ACLEB01</t>
  </si>
  <si>
    <t>AROCLEB01</t>
  </si>
  <si>
    <t>ABSAT East Bend Closure Project</t>
  </si>
  <si>
    <t>CEBGYP</t>
  </si>
  <si>
    <t>CCEBGYP</t>
  </si>
  <si>
    <t>East Bend Radial Stacker Paving</t>
  </si>
  <si>
    <t>CEBLIDR</t>
  </si>
  <si>
    <t>CCEBLIDR</t>
  </si>
  <si>
    <t>CCP East Bend Landfill Ind Door Rep</t>
  </si>
  <si>
    <t>EB020290</t>
  </si>
  <si>
    <t>CEB020290</t>
  </si>
  <si>
    <t>Lined Retention Basin</t>
  </si>
  <si>
    <t>EB020298</t>
  </si>
  <si>
    <t>CEB020298</t>
  </si>
  <si>
    <t>East Bend SW / PW REROUTE</t>
  </si>
  <si>
    <t>MU060004</t>
  </si>
  <si>
    <t>CMU060004</t>
  </si>
  <si>
    <t>Miami Fort 6 Decommissioning</t>
  </si>
  <si>
    <t>OPTIM</t>
  </si>
  <si>
    <t>COPTIM</t>
  </si>
  <si>
    <t>Develop OPTIM Modeling Tool</t>
  </si>
  <si>
    <t>EB020056</t>
  </si>
  <si>
    <t>EB020056X</t>
  </si>
  <si>
    <t>Sec Superheat Outlet Header Rep</t>
  </si>
  <si>
    <t>EB020057</t>
  </si>
  <si>
    <t>EB020057X</t>
  </si>
  <si>
    <t>SAH Seal Replacement</t>
  </si>
  <si>
    <t>EB020074</t>
  </si>
  <si>
    <t>EB020074X</t>
  </si>
  <si>
    <t>Replace Stack Elevator</t>
  </si>
  <si>
    <t>EB020078</t>
  </si>
  <si>
    <t>EB020078X</t>
  </si>
  <si>
    <t>Replace Data Network Equipment</t>
  </si>
  <si>
    <t>EB020090</t>
  </si>
  <si>
    <t>EB020090X</t>
  </si>
  <si>
    <t>Boiler Room Vent Fan on Mezzanine</t>
  </si>
  <si>
    <t>EB020135</t>
  </si>
  <si>
    <t>EB020135X</t>
  </si>
  <si>
    <t>Install Emergency Warning System</t>
  </si>
  <si>
    <t>EB020277</t>
  </si>
  <si>
    <t>EB020277X</t>
  </si>
  <si>
    <t>WSP Vac Pump 2-1 Replace</t>
  </si>
  <si>
    <t>EB020293</t>
  </si>
  <si>
    <t>EB020293X</t>
  </si>
  <si>
    <t>Replace G Conveyor Belt</t>
  </si>
  <si>
    <t>EB020358</t>
  </si>
  <si>
    <t>EB020358X</t>
  </si>
  <si>
    <t>Used Oil Storage Building (EF)</t>
  </si>
  <si>
    <t>EB020400</t>
  </si>
  <si>
    <t>EB020400X</t>
  </si>
  <si>
    <t>Replace 2-2 IDBF Coupling</t>
  </si>
  <si>
    <t>EB020405</t>
  </si>
  <si>
    <t>EB020405X</t>
  </si>
  <si>
    <t>Replace 2-2 FD Fan Coupling</t>
  </si>
  <si>
    <t>EB020417</t>
  </si>
  <si>
    <t>EB020417X</t>
  </si>
  <si>
    <t>2-1 Mixer Feeder Belt Replacement</t>
  </si>
  <si>
    <t>EB020419</t>
  </si>
  <si>
    <t>EB020419X</t>
  </si>
  <si>
    <t>Repl Precip Transformer/Rectifier</t>
  </si>
  <si>
    <t>EB020543</t>
  </si>
  <si>
    <t>EB020543X</t>
  </si>
  <si>
    <t>Replace 2A.2 TUF Pump</t>
  </si>
  <si>
    <t>EB020561</t>
  </si>
  <si>
    <t>EB020561X</t>
  </si>
  <si>
    <t>Replace 2-1 Clinker Grinder</t>
  </si>
  <si>
    <t>EB020563</t>
  </si>
  <si>
    <t>EB020563X</t>
  </si>
  <si>
    <t>Replace PAH Inlet Exp Joint</t>
  </si>
  <si>
    <t>EB020579</t>
  </si>
  <si>
    <t>EB020579X</t>
  </si>
  <si>
    <t>Replace Training Bldg Air Handlers</t>
  </si>
  <si>
    <t>EB020584</t>
  </si>
  <si>
    <t>EB020584X</t>
  </si>
  <si>
    <t>Replace Ammonia Forwarding Pmp Skid</t>
  </si>
  <si>
    <t>EB020587</t>
  </si>
  <si>
    <t>EB020587X</t>
  </si>
  <si>
    <t>Repl WSP Flyash Flow Gate (EF)</t>
  </si>
  <si>
    <t>EB020589</t>
  </si>
  <si>
    <t>EB020589X</t>
  </si>
  <si>
    <t>2-6 CT Motor and Gearbox Repl</t>
  </si>
  <si>
    <t>EB020592</t>
  </si>
  <si>
    <t>EB020592X</t>
  </si>
  <si>
    <t>WSP Pavement Expansion (EF)</t>
  </si>
  <si>
    <t>EB020597</t>
  </si>
  <si>
    <t>EB020597X</t>
  </si>
  <si>
    <t>Shelter In Place Safe Haven NH3</t>
  </si>
  <si>
    <t>EB020599</t>
  </si>
  <si>
    <t>EB020599X</t>
  </si>
  <si>
    <t>2_x001B_2 SBAC Cooler Replacement</t>
  </si>
  <si>
    <t>EB020600</t>
  </si>
  <si>
    <t>EB020600X</t>
  </si>
  <si>
    <t>2-2 CT Motor and Gearbox Repl</t>
  </si>
  <si>
    <t>EB020602</t>
  </si>
  <si>
    <t>EB020602X</t>
  </si>
  <si>
    <t>C Conveyor Motor Rewind Cap Spare</t>
  </si>
  <si>
    <t>EB020603</t>
  </si>
  <si>
    <t>EB020603X</t>
  </si>
  <si>
    <t>Replace Harbor/Deadman Cable</t>
  </si>
  <si>
    <t>EB020608</t>
  </si>
  <si>
    <t>EB020608X</t>
  </si>
  <si>
    <t>Ammonia Monitoring System-Deep Dive</t>
  </si>
  <si>
    <t>EB020615</t>
  </si>
  <si>
    <t>EB020615X</t>
  </si>
  <si>
    <t>Replace WSP Radial Stacker Belt</t>
  </si>
  <si>
    <t>EB021235</t>
  </si>
  <si>
    <t>EB021235X</t>
  </si>
  <si>
    <t>Repl Circ Pip Sac Anodes</t>
  </si>
  <si>
    <t>EB021310</t>
  </si>
  <si>
    <t>EB021310X</t>
  </si>
  <si>
    <t>2-_x001D_5 Pulv Roll Wheel Rep 2016_x001D_-2017</t>
  </si>
  <si>
    <t>EB021404</t>
  </si>
  <si>
    <t>EB021404X</t>
  </si>
  <si>
    <t>SCR 3rd Layer Catalyst Removal</t>
  </si>
  <si>
    <t>EB021409</t>
  </si>
  <si>
    <t>EB021409X</t>
  </si>
  <si>
    <t>U2 Lime Injection System</t>
  </si>
  <si>
    <t>EB021422</t>
  </si>
  <si>
    <t>EB021422X</t>
  </si>
  <si>
    <t>Precipitator Hot Side Rebuild</t>
  </si>
  <si>
    <t>EB021455</t>
  </si>
  <si>
    <t>EB021455X</t>
  </si>
  <si>
    <t>NERC CIP V5Upgrade</t>
  </si>
  <si>
    <t>EB021477</t>
  </si>
  <si>
    <t>EB021477X</t>
  </si>
  <si>
    <t>Economizer Outlet Duct Insulation</t>
  </si>
  <si>
    <t>EB0412</t>
  </si>
  <si>
    <t>EB0412X</t>
  </si>
  <si>
    <t>Repl Boiler Economizer</t>
  </si>
  <si>
    <t>AIT21826S</t>
  </si>
  <si>
    <t>FSO Forecasting Phase III</t>
  </si>
  <si>
    <t>WDC00003</t>
  </si>
  <si>
    <t>WDC00003X</t>
  </si>
  <si>
    <t>Woodsdale Repl HVAC System</t>
  </si>
  <si>
    <t>WDC00004</t>
  </si>
  <si>
    <t>WDC00004X</t>
  </si>
  <si>
    <t>Install Fuel Oil System</t>
  </si>
  <si>
    <t>WDC00006</t>
  </si>
  <si>
    <t>WDC00006X</t>
  </si>
  <si>
    <t>Cathodic Protection System Repl</t>
  </si>
  <si>
    <t>WDC01263</t>
  </si>
  <si>
    <t>WDC01263X</t>
  </si>
  <si>
    <t>Black Start PLC Replacement</t>
  </si>
  <si>
    <t>WDCM0017</t>
  </si>
  <si>
    <t>WDCM0017X</t>
  </si>
  <si>
    <t>Main Security Guard House Bldg</t>
  </si>
  <si>
    <t>FNINT1096</t>
  </si>
  <si>
    <t>1096BLACK</t>
  </si>
  <si>
    <t>Blackwell EHS alarm monitoring</t>
  </si>
  <si>
    <t>1096BUFF</t>
  </si>
  <si>
    <t>Buffington EHS alarm monitoring</t>
  </si>
  <si>
    <t>1096DONA</t>
  </si>
  <si>
    <t>Donaldson EPS Station Alarm Monitor</t>
  </si>
  <si>
    <t>1096LIMA</t>
  </si>
  <si>
    <t>Limaburg EHS alarm monitoring</t>
  </si>
  <si>
    <t>1096SILV</t>
  </si>
  <si>
    <t>Silver Grove EHS alarm monitoring</t>
  </si>
  <si>
    <t>1096WILD</t>
  </si>
  <si>
    <t>Wilder EHS Alarm Monitoring</t>
  </si>
  <si>
    <t>CP16AREK</t>
  </si>
  <si>
    <t>16AR03</t>
  </si>
  <si>
    <t>Buffington Repl LA's</t>
  </si>
  <si>
    <t>16AR06</t>
  </si>
  <si>
    <t>Richwood Repl TB1 Arrester</t>
  </si>
  <si>
    <t>16AR12</t>
  </si>
  <si>
    <t>Florence Repl TB4 Arresters</t>
  </si>
  <si>
    <t>16AR13</t>
  </si>
  <si>
    <t>Wilder Repl TB2 Arresters</t>
  </si>
  <si>
    <t>16AR22</t>
  </si>
  <si>
    <t>Dixie Repl Cir 41 &amp; 42 Exit Arrest</t>
  </si>
  <si>
    <t>CP16SPCK</t>
  </si>
  <si>
    <t>16SPC151</t>
  </si>
  <si>
    <t>Beaver Inst Oil Cont</t>
  </si>
  <si>
    <t>16SPC152</t>
  </si>
  <si>
    <t>Dayton Inst Oil Cont</t>
  </si>
  <si>
    <t>16SPC153</t>
  </si>
  <si>
    <t>Grant Inst Oil Cont</t>
  </si>
  <si>
    <t>16SPC154</t>
  </si>
  <si>
    <t>Longbranch Inst Oil Cont</t>
  </si>
  <si>
    <t>16SPC155</t>
  </si>
  <si>
    <t>Augustine Inst Oil Cont</t>
  </si>
  <si>
    <t>16SPC156</t>
  </si>
  <si>
    <t>Covington Inst Oil Cont</t>
  </si>
  <si>
    <t>16SPC157</t>
  </si>
  <si>
    <t>Dixie Inst Oil Cont</t>
  </si>
  <si>
    <t>16SPC158</t>
  </si>
  <si>
    <t>Hands Inst Oil Cont</t>
  </si>
  <si>
    <t>16SPC159</t>
  </si>
  <si>
    <t>Kenton Inst Oil Cont</t>
  </si>
  <si>
    <t>16SPC21</t>
  </si>
  <si>
    <t>Claryville Inst Oil Cont Berm</t>
  </si>
  <si>
    <t>16SPC23</t>
  </si>
  <si>
    <t>Decoursey Install Oil Cont Berm</t>
  </si>
  <si>
    <t>16SPC25</t>
  </si>
  <si>
    <t>Limaburg Install Oil Cont Berm</t>
  </si>
  <si>
    <t>16SPC28</t>
  </si>
  <si>
    <t>Marshall Install Oil Cont Berm</t>
  </si>
  <si>
    <t>16SPC33</t>
  </si>
  <si>
    <t>White Tower Inst Oil Cont Berm</t>
  </si>
  <si>
    <t>CP16TBRK</t>
  </si>
  <si>
    <t>16TB02</t>
  </si>
  <si>
    <t>Bellevue Repl TB1 Bushings</t>
  </si>
  <si>
    <t>16TB04</t>
  </si>
  <si>
    <t>Florence Repl TB4 Bushings</t>
  </si>
  <si>
    <t>AMI Atlas Advanced Metering</t>
  </si>
  <si>
    <t>AMI Claryville Advanced Metering</t>
  </si>
  <si>
    <t>AMI Florence Advance Metering</t>
  </si>
  <si>
    <t>AMI Villa Advanced Metering</t>
  </si>
  <si>
    <t>AMI Dixie Advanced Metering</t>
  </si>
  <si>
    <t>AMI Buffington Advance Metering</t>
  </si>
  <si>
    <t>C9820</t>
  </si>
  <si>
    <t>AMI White Tower TB2 Adv Meter</t>
  </si>
  <si>
    <t>CONVRTKYE</t>
  </si>
  <si>
    <t>Precap Mat'l Conversion - Kentucky</t>
  </si>
  <si>
    <t>AMI Thomas More Advance Meter</t>
  </si>
  <si>
    <t>DKY1912</t>
  </si>
  <si>
    <t>D1912DS1</t>
  </si>
  <si>
    <t>Covington Xtr 2_RUSD - DKY1912</t>
  </si>
  <si>
    <t>DKY1929</t>
  </si>
  <si>
    <t>D1929RS1</t>
  </si>
  <si>
    <t>RUSD Taylor Mill Purch Sub Property</t>
  </si>
  <si>
    <t>DKY1931</t>
  </si>
  <si>
    <t>D1931DL1</t>
  </si>
  <si>
    <t>AM 10894240 General Drive Part 1</t>
  </si>
  <si>
    <t>DKY1932</t>
  </si>
  <si>
    <t>D1932DS1</t>
  </si>
  <si>
    <t>Bellevue Upg Dist Cir Rel_RUSD - DK</t>
  </si>
  <si>
    <t>DKY1959</t>
  </si>
  <si>
    <t>D1959RS1</t>
  </si>
  <si>
    <t>Cov Sub Add Prop</t>
  </si>
  <si>
    <t>DKY1973</t>
  </si>
  <si>
    <t>D1973DL1</t>
  </si>
  <si>
    <t>AM 11028173 York 43 Ln Ext</t>
  </si>
  <si>
    <t>DLSKY</t>
  </si>
  <si>
    <t>DLine Switches 34.5kv Replace KY</t>
  </si>
  <si>
    <t>DM0072</t>
  </si>
  <si>
    <t>Levi Strauss Repl Tie Switch</t>
  </si>
  <si>
    <t>DP0032</t>
  </si>
  <si>
    <t>Augustine Inst 2nd TB 22.4</t>
  </si>
  <si>
    <t>ECOMH</t>
  </si>
  <si>
    <t>Enable ECOM Data Hub</t>
  </si>
  <si>
    <t>EMR005</t>
  </si>
  <si>
    <t>Crescent Repl Bus Roof Bushings</t>
  </si>
  <si>
    <t>EMR020</t>
  </si>
  <si>
    <t>Limaburg Repl PH A Regulator</t>
  </si>
  <si>
    <t>EMR047</t>
  </si>
  <si>
    <t>White Tower Repl Cir41 Reg</t>
  </si>
  <si>
    <t>EMR131</t>
  </si>
  <si>
    <t>Hebron Repl PhA Bus Discnt Switch</t>
  </si>
  <si>
    <t>EMR132</t>
  </si>
  <si>
    <t>Beaver Repl Ph A Regulator</t>
  </si>
  <si>
    <t>EMR173</t>
  </si>
  <si>
    <t>Wilder Repl failed bushings</t>
  </si>
  <si>
    <t>EMR248</t>
  </si>
  <si>
    <t>Dixie Repl RTU Processor</t>
  </si>
  <si>
    <t>FFOOTPRNT</t>
  </si>
  <si>
    <t>FOOTPRNSW</t>
  </si>
  <si>
    <t>Footprints Upgrade Project</t>
  </si>
  <si>
    <t>I6126</t>
  </si>
  <si>
    <t>TR 5180760 Kenton 46</t>
  </si>
  <si>
    <t>J4106</t>
  </si>
  <si>
    <t>TR 5225496 Augustine 44</t>
  </si>
  <si>
    <t>J5116</t>
  </si>
  <si>
    <t>TR 5263786 Cold Spring 41</t>
  </si>
  <si>
    <t>J5122</t>
  </si>
  <si>
    <t>TR 5267739 Cold Spring 49</t>
  </si>
  <si>
    <t>J7117</t>
  </si>
  <si>
    <t>TR 5215256 Donaldson 41</t>
  </si>
  <si>
    <t>J9110</t>
  </si>
  <si>
    <t>TR 5301582 Alexandria South 41</t>
  </si>
  <si>
    <t>KARF51805</t>
  </si>
  <si>
    <t>KAR851805</t>
  </si>
  <si>
    <t xml:space="preserve">LAR 10851805 Wilder 44 </t>
  </si>
  <si>
    <t>NCIPLOWK</t>
  </si>
  <si>
    <t>KCIPLW001</t>
  </si>
  <si>
    <t>Augustine KY NERC CIP LW</t>
  </si>
  <si>
    <t>KCIPLW002</t>
  </si>
  <si>
    <t>Wilder-Ky NERC CIP Low DS</t>
  </si>
  <si>
    <t>KCIPLW003</t>
  </si>
  <si>
    <t>York - Ky NERC CIP Low</t>
  </si>
  <si>
    <t>KCIPLW004</t>
  </si>
  <si>
    <t>Buffington - Ky NERC CIP Low</t>
  </si>
  <si>
    <t>KECF20153</t>
  </si>
  <si>
    <t>KEC920153</t>
  </si>
  <si>
    <t xml:space="preserve">DC 8920153 Bellevue 42 </t>
  </si>
  <si>
    <t>KECF20154</t>
  </si>
  <si>
    <t>KEC920154</t>
  </si>
  <si>
    <t xml:space="preserve">DEC 8920154 Kenton 46 </t>
  </si>
  <si>
    <t>KECF20155</t>
  </si>
  <si>
    <t>KEC920155</t>
  </si>
  <si>
    <t xml:space="preserve">DEC 8920155 Oakbrook 41 </t>
  </si>
  <si>
    <t>KETF35851</t>
  </si>
  <si>
    <t>KET135851</t>
  </si>
  <si>
    <t xml:space="preserve">DET 10135851 West End 41 </t>
  </si>
  <si>
    <t>KETF35853</t>
  </si>
  <si>
    <t>KET135853</t>
  </si>
  <si>
    <t>DET 10135853 Hands 44 310</t>
  </si>
  <si>
    <t>KETF35854</t>
  </si>
  <si>
    <t>KET135854</t>
  </si>
  <si>
    <t>DET 10135854 Villa 43 348</t>
  </si>
  <si>
    <t>KHRF82804</t>
  </si>
  <si>
    <t>KHR082804</t>
  </si>
  <si>
    <t>RI 10082804 15 Spiral Dr</t>
  </si>
  <si>
    <t>KHRF97697</t>
  </si>
  <si>
    <t>KHR297697</t>
  </si>
  <si>
    <t>DOT 7297697  Covington 43</t>
  </si>
  <si>
    <t>KHRF55669</t>
  </si>
  <si>
    <t>KHR355669</t>
  </si>
  <si>
    <t>RI 10355669 Washington St</t>
  </si>
  <si>
    <t>KHRF51813</t>
  </si>
  <si>
    <t>KHR451813</t>
  </si>
  <si>
    <t>RI 10451813 5310 Madison</t>
  </si>
  <si>
    <t>KHRF52071</t>
  </si>
  <si>
    <t>KHR652071</t>
  </si>
  <si>
    <t>DOT 4652071 Ky Univ 42 Ma</t>
  </si>
  <si>
    <t>KHRF44679</t>
  </si>
  <si>
    <t>KHR744679</t>
  </si>
  <si>
    <t>RI 9744679 6th St e/o Cra</t>
  </si>
  <si>
    <t>KHRF44840</t>
  </si>
  <si>
    <t>KHR744840</t>
  </si>
  <si>
    <t>RI 9744840 6th St e/o Cra</t>
  </si>
  <si>
    <t>KHRF28828</t>
  </si>
  <si>
    <t>KHR928828</t>
  </si>
  <si>
    <t>RI 9928828 Hands 428</t>
  </si>
  <si>
    <t>KIAF92413</t>
  </si>
  <si>
    <t>KIA892413</t>
  </si>
  <si>
    <t>DA 8892413 White Tower 41</t>
  </si>
  <si>
    <t>KIAF92443</t>
  </si>
  <si>
    <t>KIA892443</t>
  </si>
  <si>
    <t>DA 8892443 Bellevue 42</t>
  </si>
  <si>
    <t>KILF64406</t>
  </si>
  <si>
    <t>KIL564406</t>
  </si>
  <si>
    <t>UG 10564406 West End 41</t>
  </si>
  <si>
    <t>KUSF07426</t>
  </si>
  <si>
    <t>KSP707426</t>
  </si>
  <si>
    <t>NB 9707426 White Tower 42</t>
  </si>
  <si>
    <t>KSPF41656</t>
  </si>
  <si>
    <t>KSP941656</t>
  </si>
  <si>
    <t>NB 10941656 North Walton Pointe</t>
  </si>
  <si>
    <t>KTMF99778</t>
  </si>
  <si>
    <t>KTM499778</t>
  </si>
  <si>
    <t>SL 10499778 York 741</t>
  </si>
  <si>
    <t>KTMF82555</t>
  </si>
  <si>
    <t>KTM582555</t>
  </si>
  <si>
    <t>SL 9582555 55 Transport D</t>
  </si>
  <si>
    <t>KTOF28218</t>
  </si>
  <si>
    <t>KTO628218</t>
  </si>
  <si>
    <t>SL 10628218 City of Edgewood</t>
  </si>
  <si>
    <t>KUCF34911</t>
  </si>
  <si>
    <t>KUC234911</t>
  </si>
  <si>
    <t>UG 6234911 Hands 44 URD</t>
  </si>
  <si>
    <t>KUCF42577</t>
  </si>
  <si>
    <t>KUC442577</t>
  </si>
  <si>
    <t>UG 8442577 Buffington 44,</t>
  </si>
  <si>
    <t>KUSF72128</t>
  </si>
  <si>
    <t>KUS172128</t>
  </si>
  <si>
    <t>NB 9172128 820 Dolwick UG</t>
  </si>
  <si>
    <t>KEFF91578</t>
  </si>
  <si>
    <t>KUS191578</t>
  </si>
  <si>
    <t>NB 7191578 Renshaw Retire</t>
  </si>
  <si>
    <t>KUSF37967</t>
  </si>
  <si>
    <t>KUS837967</t>
  </si>
  <si>
    <t>NB 7837967 cold spring 41</t>
  </si>
  <si>
    <t>KUSF63952</t>
  </si>
  <si>
    <t>KUS963952</t>
  </si>
  <si>
    <t>NB 8963952 Longbranch 43</t>
  </si>
  <si>
    <t>KYCERT1</t>
  </si>
  <si>
    <t>CERTKY P0 CIR 966</t>
  </si>
  <si>
    <t>KYGLPR2</t>
  </si>
  <si>
    <t>GLT Cir 5967 P2</t>
  </si>
  <si>
    <t>KYGLPR3</t>
  </si>
  <si>
    <t>GLT Cir 5962 P2 Repl X-Arms</t>
  </si>
  <si>
    <t>KYGLPR4</t>
  </si>
  <si>
    <t>GLT Cir 6763 P2 Str 518</t>
  </si>
  <si>
    <t>KYGLPR5</t>
  </si>
  <si>
    <t xml:space="preserve">GLT Cir 2862B P1-P2 </t>
  </si>
  <si>
    <t>KYGLPR7</t>
  </si>
  <si>
    <t>GLT P2 Cir 5967 4 Poles</t>
  </si>
  <si>
    <t>KYPRTF1</t>
  </si>
  <si>
    <t>F5967, 51CA-423 Pole Replacement</t>
  </si>
  <si>
    <t>KYRELT2</t>
  </si>
  <si>
    <t>F966 Rel 1 Trans Pole Chic-Fil-A</t>
  </si>
  <si>
    <t>KYRELT3</t>
  </si>
  <si>
    <t>Storm 03- Circuit 5967</t>
  </si>
  <si>
    <t>NBKYCI</t>
  </si>
  <si>
    <t>Commerc &amp; Indust Cust Adds-MW-D</t>
  </si>
  <si>
    <t>NBKYRES</t>
  </si>
  <si>
    <t>Residential Customer Adds-MW-D</t>
  </si>
  <si>
    <t>OUTOHRLKY</t>
  </si>
  <si>
    <t>Outage Replace OH - Kentucky</t>
  </si>
  <si>
    <t>OUTUGRLKY</t>
  </si>
  <si>
    <t>Outage Replace UG - Kentucky</t>
  </si>
  <si>
    <t>PCTAVS82F</t>
  </si>
  <si>
    <t>PDOHRPLKY</t>
  </si>
  <si>
    <t>Public Damage Replace OH - Kentucky</t>
  </si>
  <si>
    <t>PDUGRPLKY</t>
  </si>
  <si>
    <t>Public Damage Replace UG - Kentucky</t>
  </si>
  <si>
    <t>FFLTRET</t>
  </si>
  <si>
    <t>R6222</t>
  </si>
  <si>
    <t>DEK Vehicle Retirements</t>
  </si>
  <si>
    <t>SGEAMIOCF</t>
  </si>
  <si>
    <t>SG305SVRS</t>
  </si>
  <si>
    <t>SG DEE OpenWay Ops Center Servers</t>
  </si>
  <si>
    <t>SG305SW</t>
  </si>
  <si>
    <t>SG DEE OpenWay Ops Center Software</t>
  </si>
  <si>
    <t>SG000336F</t>
  </si>
  <si>
    <t>SG336SW</t>
  </si>
  <si>
    <t>SG DEE DMS ADMS - Software</t>
  </si>
  <si>
    <t>SGAMF</t>
  </si>
  <si>
    <t>SG344SW</t>
  </si>
  <si>
    <t>SG DEE Distrib System Health - SW</t>
  </si>
  <si>
    <t>SG000358F</t>
  </si>
  <si>
    <t>SG358CALL</t>
  </si>
  <si>
    <t>SG 358 - DEE MDM Scale CA Lisa SW</t>
  </si>
  <si>
    <t>SG358HW16</t>
  </si>
  <si>
    <t>SG 358 - DEE MDM Scale Hardware 16</t>
  </si>
  <si>
    <t>SG358SGGL</t>
  </si>
  <si>
    <t>SG 358 - DEE MDM Scale - SGG Licens</t>
  </si>
  <si>
    <t>SG358SW1</t>
  </si>
  <si>
    <t>SG DEE MDM Scale Software 1</t>
  </si>
  <si>
    <t>SGDMSCF</t>
  </si>
  <si>
    <t>SG361SW</t>
  </si>
  <si>
    <t>SG DEE DMS Project 10 SW</t>
  </si>
  <si>
    <t>SG000430F</t>
  </si>
  <si>
    <t>SG430A</t>
  </si>
  <si>
    <t>Aero Pkwy Instl UG Conduit</t>
  </si>
  <si>
    <t>SG430B</t>
  </si>
  <si>
    <t>Aero Pkwy Instl UG Cable</t>
  </si>
  <si>
    <t>SG430C</t>
  </si>
  <si>
    <t>Aero Pkwy Instl OH</t>
  </si>
  <si>
    <t>SG000448F</t>
  </si>
  <si>
    <t>SG448SVR</t>
  </si>
  <si>
    <t>SG DEE Openway Scale 2016 - Servers</t>
  </si>
  <si>
    <t>SG000489F</t>
  </si>
  <si>
    <t>SG489SW</t>
  </si>
  <si>
    <t>SG DEE Openway AMI Scale - 489</t>
  </si>
  <si>
    <t>SGEDMS3F</t>
  </si>
  <si>
    <t>SGDMS3SW</t>
  </si>
  <si>
    <t>DEE DMS 3.5 Upgrade - Software</t>
  </si>
  <si>
    <t>SGECOA</t>
  </si>
  <si>
    <t>SG COA Software</t>
  </si>
  <si>
    <t>SG000437F</t>
  </si>
  <si>
    <t>SGHYDRKY</t>
  </si>
  <si>
    <t>DEK Recloser Replacements</t>
  </si>
  <si>
    <t>SGKAMIF</t>
  </si>
  <si>
    <t>SGKAMIMGT</t>
  </si>
  <si>
    <t>DEK AMI Mgmt Project</t>
  </si>
  <si>
    <t>SGOVH</t>
  </si>
  <si>
    <t>Grid Solutions Overhead Allocation</t>
  </si>
  <si>
    <t>SG000434F</t>
  </si>
  <si>
    <t>SGRTPKY</t>
  </si>
  <si>
    <t>DEK Upgrade Dist Trans Stations</t>
  </si>
  <si>
    <t>SG000444F</t>
  </si>
  <si>
    <t>SGRTRKY</t>
  </si>
  <si>
    <t>DEK Upgrade Livefront Transformers</t>
  </si>
  <si>
    <t>SGSNI03</t>
  </si>
  <si>
    <t>SG SNI - IPv6</t>
  </si>
  <si>
    <t>SGSNI04</t>
  </si>
  <si>
    <t>SG000445F</t>
  </si>
  <si>
    <t>SGSUBTXKY</t>
  </si>
  <si>
    <t>DEK URD Submersible Transformers</t>
  </si>
  <si>
    <t>SGPMYUF</t>
  </si>
  <si>
    <t>SGYFA2SW</t>
  </si>
  <si>
    <t>DEE YFA Ver 2 DER - Software</t>
  </si>
  <si>
    <t>SKY1601DC</t>
  </si>
  <si>
    <t>Kentucky O&amp;M TO CAP JOURNAL Strm 1</t>
  </si>
  <si>
    <t>SKY1603DC</t>
  </si>
  <si>
    <t>DEK O&amp;M TO CAPITAL JOURNAL Strm 3</t>
  </si>
  <si>
    <t>SKY1604DC</t>
  </si>
  <si>
    <t>DEK O&amp;M TO CAPITAL JOURNAL Strm 4</t>
  </si>
  <si>
    <t>SKY1605DC</t>
  </si>
  <si>
    <t>Kentucky O&amp;M TO CAPITAL JRNL Strm 5</t>
  </si>
  <si>
    <t>SKY1606DC</t>
  </si>
  <si>
    <t>DEK O&amp;M TO CAPITAL JOURNAL Strm 6</t>
  </si>
  <si>
    <t>SKY1607DC</t>
  </si>
  <si>
    <t>DEK O&amp;M TO CAPITAL JOURNAL Strm 7</t>
  </si>
  <si>
    <t>SKY1608DC</t>
  </si>
  <si>
    <t>DEK O&amp;M TO CAPITAL JOURNAL Strm 8</t>
  </si>
  <si>
    <t>SKY1609DC</t>
  </si>
  <si>
    <t>DEK O&amp;M TO CAPITAL JOURNAL Strm 9</t>
  </si>
  <si>
    <t>SKY1610DC</t>
  </si>
  <si>
    <t>DEK O&amp;M TO CAPITAL JOURNAL Strm 10</t>
  </si>
  <si>
    <t>SKY1611DC</t>
  </si>
  <si>
    <t>DEK O&amp;M TO CAPITAL JOURNAL Strm 11</t>
  </si>
  <si>
    <t>SLKYUG</t>
  </si>
  <si>
    <t>Kentucky Light Repl-Tarriff - UG</t>
  </si>
  <si>
    <t>SUGCRKY</t>
  </si>
  <si>
    <t>UG Secondary Cable Replace</t>
  </si>
  <si>
    <t>TKY1447</t>
  </si>
  <si>
    <t>T1447DS1</t>
  </si>
  <si>
    <t>Cold Spring Ckt Swi</t>
  </si>
  <si>
    <t>TKY1453</t>
  </si>
  <si>
    <t>T1453DS1</t>
  </si>
  <si>
    <t>Dixie Bus 1 Swgr - TKY1453</t>
  </si>
  <si>
    <t>T1453TS1</t>
  </si>
  <si>
    <t>Dixie 69kV ABS - TKY1453</t>
  </si>
  <si>
    <t>TKY1454</t>
  </si>
  <si>
    <t>T1454DS1</t>
  </si>
  <si>
    <t>Hands Bus 1 Swgr - TKY1454</t>
  </si>
  <si>
    <t>TKY1518</t>
  </si>
  <si>
    <t>T1518DS1</t>
  </si>
  <si>
    <t>Mt Zion XTR 1 Rel Repl</t>
  </si>
  <si>
    <t>TKY1519</t>
  </si>
  <si>
    <t>T1519DS1</t>
  </si>
  <si>
    <t>Thomas More XTR 1 Rel Rpl</t>
  </si>
  <si>
    <t>TKY1672</t>
  </si>
  <si>
    <t>T1672TS1</t>
  </si>
  <si>
    <t>F965 Kenton Rel Repl</t>
  </si>
  <si>
    <t>T1672TS2</t>
  </si>
  <si>
    <t>F965 Wilder Rel Repl</t>
  </si>
  <si>
    <t>TKY1695</t>
  </si>
  <si>
    <t>T1695TS1</t>
  </si>
  <si>
    <t>Buffington F966 CB Rel Repl - TKY16</t>
  </si>
  <si>
    <t>T1695TS2</t>
  </si>
  <si>
    <t>Kenton F966 Rel Repl - TKY1695</t>
  </si>
  <si>
    <t>T1695TS3</t>
  </si>
  <si>
    <t>Villa F966 Rel Repl - TKY1695</t>
  </si>
  <si>
    <t>TDITKE</t>
  </si>
  <si>
    <t>WALKKY</t>
  </si>
  <si>
    <t>Walkdown - Kentucky</t>
  </si>
  <si>
    <t>ZY070</t>
  </si>
  <si>
    <t>AMI Meters in Kentucky</t>
  </si>
  <si>
    <t>311803CH</t>
  </si>
  <si>
    <t>Lighting System Integration HW</t>
  </si>
  <si>
    <t>315263BTS</t>
  </si>
  <si>
    <t>315263BTS Encryption PH2</t>
  </si>
  <si>
    <t>315263GDG</t>
  </si>
  <si>
    <t>315263GDG Encryption PH2</t>
  </si>
  <si>
    <t>315263VER</t>
  </si>
  <si>
    <t>315263VER Encryption PH2</t>
  </si>
  <si>
    <t>PCTA175L</t>
  </si>
  <si>
    <t>PCTA175L CDS Licenses</t>
  </si>
  <si>
    <t>PCTA481AU</t>
  </si>
  <si>
    <t>PCTA481AU CDP Authenticated Site</t>
  </si>
  <si>
    <t>Year 2017</t>
  </si>
  <si>
    <t>75084</t>
  </si>
  <si>
    <t/>
  </si>
  <si>
    <t>SDDTH</t>
  </si>
  <si>
    <t>Enable Subdiv Design Tool Hardware</t>
  </si>
  <si>
    <t>WRTH</t>
  </si>
  <si>
    <t>Enable WRT &amp; WMSP Hardware</t>
  </si>
  <si>
    <t>SG358HW18</t>
  </si>
  <si>
    <t>SG 358 - MDM Scale Hardware Phase 3</t>
  </si>
  <si>
    <t>SG489SVRS</t>
  </si>
  <si>
    <t>SG DEE Openway Scale Servers</t>
  </si>
  <si>
    <t>SG000540F</t>
  </si>
  <si>
    <t>SG540SW</t>
  </si>
  <si>
    <t>DEE Vehicle Area Network</t>
  </si>
  <si>
    <t>SG169MTRS</t>
  </si>
  <si>
    <t>SG KY AMI Electric Meters - 169</t>
  </si>
  <si>
    <t>SG169KYEQ</t>
  </si>
  <si>
    <t>SG KY AMI Equipment - 169</t>
  </si>
  <si>
    <t>DKY2133</t>
  </si>
  <si>
    <t>MX2167589</t>
  </si>
  <si>
    <t>Mt Zion Rbld Sam Neace - DKY2133</t>
  </si>
  <si>
    <t>MX2167975</t>
  </si>
  <si>
    <t>Mt Zion Rbld Weaver Rd - DKY2133</t>
  </si>
  <si>
    <t>D1959DS1</t>
  </si>
  <si>
    <t>Cov Sub expansion DKY1959</t>
  </si>
  <si>
    <t>KYGLPRT</t>
  </si>
  <si>
    <t>KYGLPR15</t>
  </si>
  <si>
    <t>GLT P2 Cir 5983 HLP 2 Poles Dist UB</t>
  </si>
  <si>
    <t>DKY2208</t>
  </si>
  <si>
    <t>D2208RS1</t>
  </si>
  <si>
    <t>Turfway Sub Site Purch</t>
  </si>
  <si>
    <t>EMR290</t>
  </si>
  <si>
    <t>Constance Repl Cir 41 LA's</t>
  </si>
  <si>
    <t>SKY1702DC</t>
  </si>
  <si>
    <t>Kentucky O&amp;M TO CAP JOURNAL Strm 2</t>
  </si>
  <si>
    <t>SKY1703DC</t>
  </si>
  <si>
    <t>Kentucky O&amp;M TO CAP JOURNAL Strm 3</t>
  </si>
  <si>
    <t>SKY1706DC</t>
  </si>
  <si>
    <t>TO CAPTURE 2017 CAPITAL STORM # 6</t>
  </si>
  <si>
    <t>SKY1707DC</t>
  </si>
  <si>
    <t>TO CAPTURE 2017 CAPITAL STORM # 7</t>
  </si>
  <si>
    <t>SKY1612DC</t>
  </si>
  <si>
    <t>DEK O&amp;M TO CAPITAL JOURNAL Strm 12</t>
  </si>
  <si>
    <t>F6763 DOT Mt Zion Rd-Dixie Hwy</t>
  </si>
  <si>
    <t>PP938046 COVINGTON 41  UG PART</t>
  </si>
  <si>
    <t>KIP101022</t>
  </si>
  <si>
    <t>NB 21101022 Litton Lane</t>
  </si>
  <si>
    <t>KCIPLW999</t>
  </si>
  <si>
    <t>Electronic Keys</t>
  </si>
  <si>
    <t>KCIPLW086</t>
  </si>
  <si>
    <t>Mt_ Zion - Ky NERC CIP Low - NCIPLO</t>
  </si>
  <si>
    <t>KCIPLW074</t>
  </si>
  <si>
    <t>Cold Spring - Ky NERC CIP Low - NCI</t>
  </si>
  <si>
    <t>KCIPLW075</t>
  </si>
  <si>
    <t>Constance - Ky NERC CIP Low - NCIPL</t>
  </si>
  <si>
    <t>KCIPLW082</t>
  </si>
  <si>
    <t>Hebron - Ky NERC CIP Low - NCIPLOWK</t>
  </si>
  <si>
    <t>KCIPLW083</t>
  </si>
  <si>
    <t>Kenton - Ky NERC CIP Low - NCIPLOWK</t>
  </si>
  <si>
    <t>KCIPLW080</t>
  </si>
  <si>
    <t>Florence - Ky NERC CIP Low - NCIPLO</t>
  </si>
  <si>
    <t>KCIPLW079</t>
  </si>
  <si>
    <t>Donaldson - Ky NERC CIP Low - NCIPL</t>
  </si>
  <si>
    <t>KCIPLW072</t>
  </si>
  <si>
    <t>Bellevue - Ky NERC CIP Low - NCIPLO</t>
  </si>
  <si>
    <t>KCIPLW081</t>
  </si>
  <si>
    <t>Hands - Ky NERC CIP Low - NCIPLOWK</t>
  </si>
  <si>
    <t>KCIPLW078</t>
  </si>
  <si>
    <t>Dayton - Ky NERC CIP Low - NCIPLOWK</t>
  </si>
  <si>
    <t>KCIPLW084</t>
  </si>
  <si>
    <t>Kentucky University - Ky NERC CIP L</t>
  </si>
  <si>
    <t>KCIPLW077</t>
  </si>
  <si>
    <t>Crescent - Ky NERC CIP Low</t>
  </si>
  <si>
    <t>TKY1687</t>
  </si>
  <si>
    <t>T1687DS2</t>
  </si>
  <si>
    <t>Alexandria Comm Upgrade - TKY1687</t>
  </si>
  <si>
    <t>T1687DS5</t>
  </si>
  <si>
    <t>Verona Comm Upgrade - TKY1687</t>
  </si>
  <si>
    <t>T1687DS4</t>
  </si>
  <si>
    <t>Richwood Comm Upgrade - TKY1687</t>
  </si>
  <si>
    <t>T1687DS1</t>
  </si>
  <si>
    <t>Empire Comm Upgrade - TKY1687</t>
  </si>
  <si>
    <t>T1687DS3</t>
  </si>
  <si>
    <t>Crittenden Comm Upgrade - TKY1687</t>
  </si>
  <si>
    <t>T1687DS6</t>
  </si>
  <si>
    <t>White Tower Comm Upgrade - TKY1687</t>
  </si>
  <si>
    <t>DPEQUIPKY</t>
  </si>
  <si>
    <t>EMR435</t>
  </si>
  <si>
    <t>Hebron Repl LTC Controllers  - DPEQ</t>
  </si>
  <si>
    <t>EMR436</t>
  </si>
  <si>
    <t>Oakbrook Repl LTC Controllers  - DP</t>
  </si>
  <si>
    <t>EMR364</t>
  </si>
  <si>
    <t>Villa Repl Bus1 SG Bush &amp; LA's</t>
  </si>
  <si>
    <t>EMR420</t>
  </si>
  <si>
    <t>Claryville Repl Cir 43 C Phase Reg</t>
  </si>
  <si>
    <t>EMR377</t>
  </si>
  <si>
    <t>Empire Repl Station Batteries</t>
  </si>
  <si>
    <t>EMR307</t>
  </si>
  <si>
    <t>Buffington Repl Bk4 LS LA's</t>
  </si>
  <si>
    <t>EMR347</t>
  </si>
  <si>
    <t>Decoursey Repl Cir 41 Reclosers</t>
  </si>
  <si>
    <t>DKY2149</t>
  </si>
  <si>
    <t>D2149DL1</t>
  </si>
  <si>
    <t>AM 20708188 Beaver 41 Part 1B</t>
  </si>
  <si>
    <t>D2149DL2</t>
  </si>
  <si>
    <t>AM 20709176 Walton 2 Intercon</t>
  </si>
  <si>
    <t>DKY1930</t>
  </si>
  <si>
    <t>D1930DL2</t>
  </si>
  <si>
    <t>AM  Erlanger Rd</t>
  </si>
  <si>
    <t>D1930DL1</t>
  </si>
  <si>
    <t>AM 11851684 Recd Donaldson 42 Riggs</t>
  </si>
  <si>
    <t>CERTKY P0  CIR 966</t>
  </si>
  <si>
    <t>KYCERT2</t>
  </si>
  <si>
    <t>P2 Cir 5962 HL304,306,307,308,310,3</t>
  </si>
  <si>
    <t>GLT Cir 2862B P1-P2</t>
  </si>
  <si>
    <t>KYGLPR11</t>
  </si>
  <si>
    <t>F5967 Repl HL867 to HL872 and HL876</t>
  </si>
  <si>
    <t>KFSF05496</t>
  </si>
  <si>
    <t>KFS705496</t>
  </si>
  <si>
    <t>CS 10705496 Bellevue 43</t>
  </si>
  <si>
    <t>SG000753F</t>
  </si>
  <si>
    <t>SG753EQ</t>
  </si>
  <si>
    <t>SG DEE Field Network Director - 753</t>
  </si>
  <si>
    <t>SG753SW</t>
  </si>
  <si>
    <t>CP17BATK</t>
  </si>
  <si>
    <t>17BA23</t>
  </si>
  <si>
    <t>Verona Repl Batteries</t>
  </si>
  <si>
    <t>17BA31</t>
  </si>
  <si>
    <t>Crittenden Repl Batteries</t>
  </si>
  <si>
    <t>17BA17</t>
  </si>
  <si>
    <t>Villa Repl Battery</t>
  </si>
  <si>
    <t>17BA15</t>
  </si>
  <si>
    <t>Oakbrook Repl Battery</t>
  </si>
  <si>
    <t>17BA14</t>
  </si>
  <si>
    <t>Mt Zion Repl Battery</t>
  </si>
  <si>
    <t>17BA16</t>
  </si>
  <si>
    <t>Thomas More Repl Battery</t>
  </si>
  <si>
    <t>17BA13</t>
  </si>
  <si>
    <t>Longbranch Repl Battery</t>
  </si>
  <si>
    <t>17BA12</t>
  </si>
  <si>
    <t>Blackwell Repl Battery</t>
  </si>
  <si>
    <t>17BA18</t>
  </si>
  <si>
    <t>York Repl Battery</t>
  </si>
  <si>
    <t>DKY2205</t>
  </si>
  <si>
    <t>D2205DL1</t>
  </si>
  <si>
    <t>AM 20888790 Oakbrook 41-42 Rconf</t>
  </si>
  <si>
    <t>TK69V03</t>
  </si>
  <si>
    <t>KY Capital Storm Work</t>
  </si>
  <si>
    <t>TK69V02</t>
  </si>
  <si>
    <t>TK69V01</t>
  </si>
  <si>
    <t>URDSTSP</t>
  </si>
  <si>
    <t>Upgrade URD Subsm Transformers</t>
  </si>
  <si>
    <t>SG000436F</t>
  </si>
  <si>
    <t>SGOTVKY</t>
  </si>
  <si>
    <t>DEK Cap Cutout Repl-Oil-to-Vac</t>
  </si>
  <si>
    <t>SG000601F</t>
  </si>
  <si>
    <t>SG601SW</t>
  </si>
  <si>
    <t>DEE ADP Software - 601</t>
  </si>
  <si>
    <t>DKY2199</t>
  </si>
  <si>
    <t>D2199DL3</t>
  </si>
  <si>
    <t>AM 21607381 Hebron</t>
  </si>
  <si>
    <t>D2199DL2</t>
  </si>
  <si>
    <t>AM 21607299 Hebron - DKY2199</t>
  </si>
  <si>
    <t>D2199DL1</t>
  </si>
  <si>
    <t>AM 21606995 Hebron</t>
  </si>
  <si>
    <t>DKY2016</t>
  </si>
  <si>
    <t>D2016DS1</t>
  </si>
  <si>
    <t>Donaldson TB 3 - DKY2016</t>
  </si>
  <si>
    <t>D2016DS2</t>
  </si>
  <si>
    <t>Donaldson TB 4 - DKY2016</t>
  </si>
  <si>
    <t>MX2175246</t>
  </si>
  <si>
    <t>Donaldson 48 Ln Ext - DKY2016</t>
  </si>
  <si>
    <t>75084IK</t>
  </si>
  <si>
    <t>KOUTUG</t>
  </si>
  <si>
    <t>Outage Related UG Cap Replacements</t>
  </si>
  <si>
    <t>KPOTT</t>
  </si>
  <si>
    <t>Pothead Termination</t>
  </si>
  <si>
    <t>KCMCOH</t>
  </si>
  <si>
    <t>Non-Emergency OH Corrective Replace</t>
  </si>
  <si>
    <t>KCMCEOH</t>
  </si>
  <si>
    <t>Emergency OH Corrective Replacement</t>
  </si>
  <si>
    <t>KPOLIR</t>
  </si>
  <si>
    <t>Non Emerg Pole Replace Insp Based</t>
  </si>
  <si>
    <t>KPDMCPU</t>
  </si>
  <si>
    <t>Public Damage UG Capital Replacemnt</t>
  </si>
  <si>
    <t>KRIOTCO</t>
  </si>
  <si>
    <t>OH Imprvmnt From PQRI Outage Invest</t>
  </si>
  <si>
    <t>KPOLCM</t>
  </si>
  <si>
    <t>Reactive Pole Replacements</t>
  </si>
  <si>
    <t>KPPL</t>
  </si>
  <si>
    <t>Stub Pole Removal Only</t>
  </si>
  <si>
    <t>KLPF</t>
  </si>
  <si>
    <t>Line Patrol Follow Up</t>
  </si>
  <si>
    <t>KRTR1PH</t>
  </si>
  <si>
    <t>Single PH Transformer Replace Dry</t>
  </si>
  <si>
    <t>KRUCSM</t>
  </si>
  <si>
    <t>UG Primary Small Cable Replacement</t>
  </si>
  <si>
    <t>KCMCUG</t>
  </si>
  <si>
    <t>Non-Emergency UG Corrective Repl</t>
  </si>
  <si>
    <t>KRRR</t>
  </si>
  <si>
    <t>Recloser Replacements</t>
  </si>
  <si>
    <t>KRIOTCU</t>
  </si>
  <si>
    <t>UG Imprvmnt From PQRI Outage Invest</t>
  </si>
  <si>
    <t>KCIPOH</t>
  </si>
  <si>
    <t>C&amp;I Customer Additions OH</t>
  </si>
  <si>
    <t>KPOLEIR</t>
  </si>
  <si>
    <t>Emergency Pole Replace Insp Based</t>
  </si>
  <si>
    <t>KCMCEUG</t>
  </si>
  <si>
    <t>Emergency UG Corrective Replacement</t>
  </si>
  <si>
    <t>KRSOH</t>
  </si>
  <si>
    <t>Residential Cust Adds Single Fam OH</t>
  </si>
  <si>
    <t>KSTMOH</t>
  </si>
  <si>
    <t>OH Capital Replacement Due to Storm</t>
  </si>
  <si>
    <t>KPDMCAP</t>
  </si>
  <si>
    <t>Public Damage OH Capital Replacemen</t>
  </si>
  <si>
    <t>KOUTOH</t>
  </si>
  <si>
    <t>Outage Related OH Cap Replacements</t>
  </si>
  <si>
    <t>KRUPOH</t>
  </si>
  <si>
    <t>Residential Customer Upgrade OH</t>
  </si>
  <si>
    <t>KCIUPOH</t>
  </si>
  <si>
    <t>C&amp;I Customer Upgrade OH</t>
  </si>
  <si>
    <t>KRMOH</t>
  </si>
  <si>
    <t>Residential Cust Adds Multi Fam OH</t>
  </si>
  <si>
    <t>KRTXO</t>
  </si>
  <si>
    <t>Overhead Transformer Replacement</t>
  </si>
  <si>
    <t>KUGCBINJ</t>
  </si>
  <si>
    <t>UG Cable Injection</t>
  </si>
  <si>
    <t>KRTR3PH</t>
  </si>
  <si>
    <t>Three PH Transformer Replace Dry</t>
  </si>
  <si>
    <t>KRCR</t>
  </si>
  <si>
    <t>Capacitor Replacements &amp; Assoc UOP</t>
  </si>
  <si>
    <t>KRGR</t>
  </si>
  <si>
    <t>Regulator replacements</t>
  </si>
  <si>
    <t>MX0924912</t>
  </si>
  <si>
    <t>MXCONV-JT- E TRIPLE CROWN SUBD SEC</t>
  </si>
  <si>
    <t>MX1236245</t>
  </si>
  <si>
    <t>INFRASTRUCTIURE FOR  SUBDIVISION  D</t>
  </si>
  <si>
    <t>MX2345743</t>
  </si>
  <si>
    <t>JT, E-EAGLE RIDGE PH. 2 PT. 2</t>
  </si>
  <si>
    <t>MX1675871</t>
  </si>
  <si>
    <t>MX1691827</t>
  </si>
  <si>
    <t>SG000440F</t>
  </si>
  <si>
    <t>SGRFSKY</t>
  </si>
  <si>
    <t>DEK Sectionalization</t>
  </si>
  <si>
    <t>DKY2017</t>
  </si>
  <si>
    <t>D2017DL5</t>
  </si>
  <si>
    <t>RUSD Donaldson Hwy Retire - DKY2017</t>
  </si>
  <si>
    <t>D2017DL3</t>
  </si>
  <si>
    <t>AM 21113304 Davidson Hwy - DKY2017</t>
  </si>
  <si>
    <t>D2017DL1</t>
  </si>
  <si>
    <t>AM 21113152 Donaldson Hwy</t>
  </si>
  <si>
    <t>DKY2019</t>
  </si>
  <si>
    <t>D2019DL2</t>
  </si>
  <si>
    <t>AM 21269675 Rbld Industrial Rd West</t>
  </si>
  <si>
    <t>D2019DL3</t>
  </si>
  <si>
    <t>AM 21269760 Rbld Industrial Rd East</t>
  </si>
  <si>
    <t>D2019DL1</t>
  </si>
  <si>
    <t>Dixie 45 46 Exits - DKY2019</t>
  </si>
  <si>
    <t>TKY1935</t>
  </si>
  <si>
    <t>T1935DS1</t>
  </si>
  <si>
    <t>Hebron XTR Rel Rpl - TKY1935</t>
  </si>
  <si>
    <t>KUCF61121</t>
  </si>
  <si>
    <t>KUC261121</t>
  </si>
  <si>
    <t>UG 10261121 Villa 44</t>
  </si>
  <si>
    <t>SG000223F</t>
  </si>
  <si>
    <t>SG223SW</t>
  </si>
  <si>
    <t>DEE Transmission Health &amp; Risk Mgt</t>
  </si>
  <si>
    <t>SG000438F</t>
  </si>
  <si>
    <t>SGSELFKY</t>
  </si>
  <si>
    <t>DEK Segmentation &amp; Automation</t>
  </si>
  <si>
    <t>75084HW</t>
  </si>
  <si>
    <t>KHWYR</t>
  </si>
  <si>
    <t>Highway Relocations Reimb</t>
  </si>
  <si>
    <t>KCOU</t>
  </si>
  <si>
    <t>Make Ready Other Util Attachments</t>
  </si>
  <si>
    <t>KCRFR</t>
  </si>
  <si>
    <t>Customer Requested Mods Reimb</t>
  </si>
  <si>
    <t>KHWYN</t>
  </si>
  <si>
    <t>Highway Relocations Nonreimb</t>
  </si>
  <si>
    <t>MX1661647</t>
  </si>
  <si>
    <t>RELOCATION HIGHWAY DOT SPECIFIC PRO</t>
  </si>
  <si>
    <t>MX6295870</t>
  </si>
  <si>
    <t>MX6342340</t>
  </si>
  <si>
    <t>DEC 8920154 Kenton 46</t>
  </si>
  <si>
    <t>LAR 10851805 Wilder 44</t>
  </si>
  <si>
    <t>SG990151F</t>
  </si>
  <si>
    <t>SRICVUGKY</t>
  </si>
  <si>
    <t>GS DEK Targeted Underground Blanket</t>
  </si>
  <si>
    <t>TLRKY</t>
  </si>
  <si>
    <t>TLR69KY</t>
  </si>
  <si>
    <t>KY T-Line Repl of 69kV</t>
  </si>
  <si>
    <t>TKY1791</t>
  </si>
  <si>
    <t>T1791DS1</t>
  </si>
  <si>
    <t>Villa TB2 and Bus 2 Swgr Rpl - TKY1</t>
  </si>
  <si>
    <t>T1791TS1</t>
  </si>
  <si>
    <t>Villa 69kV Bus 1 CCVT Rpl - TKY1791</t>
  </si>
  <si>
    <t>TKY2128</t>
  </si>
  <si>
    <t>T2128TS1</t>
  </si>
  <si>
    <t>Villa-Inst 69 kV Ring Bus - TKY2128</t>
  </si>
  <si>
    <t>75084IL</t>
  </si>
  <si>
    <t>KCAL</t>
  </si>
  <si>
    <t>Area Light New Installs</t>
  </si>
  <si>
    <t>KLEDSL</t>
  </si>
  <si>
    <t>LED Street Light Retrofit</t>
  </si>
  <si>
    <t>KSLRPL</t>
  </si>
  <si>
    <t>Street Light Replacements</t>
  </si>
  <si>
    <t>KALRPL</t>
  </si>
  <si>
    <t>Area Light Replacements</t>
  </si>
  <si>
    <t>MX1977699</t>
  </si>
  <si>
    <t>BBB, Notre Dame Academy      Lighti</t>
  </si>
  <si>
    <t>KIAF05495</t>
  </si>
  <si>
    <t>KIA705495</t>
  </si>
  <si>
    <t>DA 10705495 Alexandria So</t>
  </si>
  <si>
    <t>DC 8920153 Bellevue 42</t>
  </si>
  <si>
    <t>SG000586F</t>
  </si>
  <si>
    <t>SGDLSKY</t>
  </si>
  <si>
    <t>RUSD DEK D-Line Switch Replacement</t>
  </si>
  <si>
    <t>SG000441F</t>
  </si>
  <si>
    <t>SGPOTTKY</t>
  </si>
  <si>
    <t>DEK D Line Pothead Termination</t>
  </si>
  <si>
    <t>SG000435F</t>
  </si>
  <si>
    <t>SGCAPATKY</t>
  </si>
  <si>
    <t>DEK Cap Automation</t>
  </si>
  <si>
    <t>SG000439F</t>
  </si>
  <si>
    <t>SGGENSWKY</t>
  </si>
  <si>
    <t>DEK Switchgear Upgrades-Automation</t>
  </si>
  <si>
    <t>TOUTKY</t>
  </si>
  <si>
    <t>OUT69KY</t>
  </si>
  <si>
    <t>KY T-line Emergency Repl on 69kV</t>
  </si>
  <si>
    <t>SG000432F</t>
  </si>
  <si>
    <t>SGRUCKY</t>
  </si>
  <si>
    <t>DEK Cable Replacement</t>
  </si>
  <si>
    <t>DEC 8920155 Oakbrook 41</t>
  </si>
  <si>
    <t>ICPRJDSTR</t>
  </si>
  <si>
    <t>ICCONSTRT</t>
  </si>
  <si>
    <t>Interconnection Capital Project</t>
  </si>
  <si>
    <t>ICCONSTRD</t>
  </si>
  <si>
    <t>SG000442F</t>
  </si>
  <si>
    <t>SGPILCKY</t>
  </si>
  <si>
    <t>DEK PILC Reactive</t>
  </si>
  <si>
    <t>KYTOOLF</t>
  </si>
  <si>
    <t>TKYTOOL</t>
  </si>
  <si>
    <t>Transmission Capital Tool Purchases</t>
  </si>
  <si>
    <t>CP17TBRK</t>
  </si>
  <si>
    <t>17TB15</t>
  </si>
  <si>
    <t>Constance Repl Bk1 Bush</t>
  </si>
  <si>
    <t>17TB16</t>
  </si>
  <si>
    <t>Dixie Repl Bk2 Bush w/ LTC</t>
  </si>
  <si>
    <t>17TB17</t>
  </si>
  <si>
    <t>Kentucky Univ Repl Bk4 Bush</t>
  </si>
  <si>
    <t>DEMERKY</t>
  </si>
  <si>
    <t>EMR326</t>
  </si>
  <si>
    <t>Thom More Ckt Sw Sw's - DEMERKY</t>
  </si>
  <si>
    <t>SG000443F</t>
  </si>
  <si>
    <t>SGCBINJKY</t>
  </si>
  <si>
    <t>DEK Cable Injection</t>
  </si>
  <si>
    <t>DKY2020</t>
  </si>
  <si>
    <t>D2020DL1</t>
  </si>
  <si>
    <t>AM 20868748 Bellevue 43 Rlbd RUSD</t>
  </si>
  <si>
    <t>KUCF48474</t>
  </si>
  <si>
    <t>KUC348474</t>
  </si>
  <si>
    <t>UG 10348474 Oakbrook '42'</t>
  </si>
  <si>
    <t>KUCF48388</t>
  </si>
  <si>
    <t>KUC348388</t>
  </si>
  <si>
    <t>UG 10348388 Richwood 43</t>
  </si>
  <si>
    <t>KUCF48450</t>
  </si>
  <si>
    <t>KUC348450</t>
  </si>
  <si>
    <t>UG 10348450 Crescent 44</t>
  </si>
  <si>
    <t>KUCF48397</t>
  </si>
  <si>
    <t>KUC348397</t>
  </si>
  <si>
    <t>RUC 10348397. Cable repla</t>
  </si>
  <si>
    <t>D1931DL2</t>
  </si>
  <si>
    <t>AM 10895849 General Dr Part 2</t>
  </si>
  <si>
    <t>DKY2131</t>
  </si>
  <si>
    <t>D2131DL3</t>
  </si>
  <si>
    <t>AM 21798304 Hands 45</t>
  </si>
  <si>
    <t>D2131DL1</t>
  </si>
  <si>
    <t>AM 21797163 Hands 45 - DKY2131</t>
  </si>
  <si>
    <t>TKY2188</t>
  </si>
  <si>
    <t>T2188DS1</t>
  </si>
  <si>
    <t>Augustine_Instl 22_4MVA  XTR - TKY2</t>
  </si>
  <si>
    <t>T1453DL1</t>
  </si>
  <si>
    <t>Dixie 41-42 UG Exits TKY1453</t>
  </si>
  <si>
    <t>TKY1696</t>
  </si>
  <si>
    <t>T1696TS1</t>
  </si>
  <si>
    <t>Kenton XTR 4 Rel Repl - TKY1696</t>
  </si>
  <si>
    <t>KHRF53148</t>
  </si>
  <si>
    <t>KHR653148</t>
  </si>
  <si>
    <t>DOT 20653148 Ky 236 Mt Zion</t>
  </si>
  <si>
    <t>TKY1611</t>
  </si>
  <si>
    <t>T1611DS1</t>
  </si>
  <si>
    <t>Augustine Swgr Repl - TKY1611</t>
  </si>
  <si>
    <t>DKY2018</t>
  </si>
  <si>
    <t>D2018DS1</t>
  </si>
  <si>
    <t>Dixie BK 4 - DKY2018 - DKY2018</t>
  </si>
  <si>
    <t>D2018TL1</t>
  </si>
  <si>
    <t>Dixie 6764 Line Relo TL - DKY2018</t>
  </si>
  <si>
    <t>D2018TS1</t>
  </si>
  <si>
    <t>Dixie 69kV Loop - DKY2018</t>
  </si>
  <si>
    <t>DKY2151</t>
  </si>
  <si>
    <t>D2151DL1</t>
  </si>
  <si>
    <t>AM 20710413 Crittenden Gen Intrc</t>
  </si>
  <si>
    <t>D2151DS1</t>
  </si>
  <si>
    <t>Crittenden PTs_chk VR DKY2151 (Pare</t>
  </si>
  <si>
    <t>D1912DL1</t>
  </si>
  <si>
    <t>RUSD Covington 43-44 UG - DKY1912</t>
  </si>
  <si>
    <t>D1912DL2</t>
  </si>
  <si>
    <t>RUSD Covington 44 OH - DKY1912</t>
  </si>
  <si>
    <t>KIAF03715</t>
  </si>
  <si>
    <t>KIA703715</t>
  </si>
  <si>
    <t>DA 10703715 Constance 42</t>
  </si>
  <si>
    <t>DKY2150</t>
  </si>
  <si>
    <t>D2150DL1</t>
  </si>
  <si>
    <t>AM 20709498 Verona 42 Rbld</t>
  </si>
  <si>
    <t>D2150DS1</t>
  </si>
  <si>
    <t>Verona 42 PTs chk VR</t>
  </si>
  <si>
    <t>D2150DL2</t>
  </si>
  <si>
    <t>AM 20710216 Walton 1 Intercon</t>
  </si>
  <si>
    <t>MWAVEKYEL</t>
  </si>
  <si>
    <t>NINT2156B</t>
  </si>
  <si>
    <t>Cisco Data Network</t>
  </si>
  <si>
    <t>336593AUG</t>
  </si>
  <si>
    <t>Install CISCO Switches</t>
  </si>
  <si>
    <t>SG000754F</t>
  </si>
  <si>
    <t>SGITRONL2</t>
  </si>
  <si>
    <t>SG DEE Cisco NMS Licenses</t>
  </si>
  <si>
    <t>TKY2009</t>
  </si>
  <si>
    <t>T2009DS1</t>
  </si>
  <si>
    <t>Kenton TB3 Rpl - TKY2009</t>
  </si>
  <si>
    <t>SG000726F</t>
  </si>
  <si>
    <t>SG726SVRS</t>
  </si>
  <si>
    <t>SG DEE AMI BlueCat Scale - 726</t>
  </si>
  <si>
    <t>SG726SW</t>
  </si>
  <si>
    <t>KHRF51720</t>
  </si>
  <si>
    <t>KHR851720</t>
  </si>
  <si>
    <t>RI 11851720 Rice Pike</t>
  </si>
  <si>
    <t>TEMERKY</t>
  </si>
  <si>
    <t>EMR448</t>
  </si>
  <si>
    <t>Hebron Repl CB311 Cir 43 Relay</t>
  </si>
  <si>
    <t>DKY2217</t>
  </si>
  <si>
    <t>D2217RS1</t>
  </si>
  <si>
    <t>Petersburg Sub Site - DKY2217</t>
  </si>
  <si>
    <t xml:space="preserve">TKY1447		</t>
  </si>
  <si>
    <t>UG 6234911 Hands 44  URD</t>
  </si>
  <si>
    <t>KUCF61112</t>
  </si>
  <si>
    <t>KUC261112</t>
  </si>
  <si>
    <t>UG 10261112 Constance 42</t>
  </si>
  <si>
    <t>KIPF08146</t>
  </si>
  <si>
    <t>KIP708146</t>
  </si>
  <si>
    <t>NB 20708146 Beaver 41 Reb</t>
  </si>
  <si>
    <t>TKY1876</t>
  </si>
  <si>
    <t>T1876DS1</t>
  </si>
  <si>
    <t>Dayton XTR 1 Rel Rpl - TKY1876</t>
  </si>
  <si>
    <t>KIAF03714</t>
  </si>
  <si>
    <t>KIA703714</t>
  </si>
  <si>
    <t>DA 10703714 Long Branch 4</t>
  </si>
  <si>
    <t>TKY1727</t>
  </si>
  <si>
    <t>T1727DS1</t>
  </si>
  <si>
    <t>Wilder XTR 4 Rel Repl - TKY1727</t>
  </si>
  <si>
    <t>TKY1913</t>
  </si>
  <si>
    <t>T1913DS1</t>
  </si>
  <si>
    <t>Oakbrook XTR 1 Rel Rpl - TKY1913</t>
  </si>
  <si>
    <t>DET 10135851 West End 41</t>
  </si>
  <si>
    <t>KUCF48463</t>
  </si>
  <si>
    <t>KUC348463</t>
  </si>
  <si>
    <t>UG 10348463 Decoursey 41</t>
  </si>
  <si>
    <t>KUCF47633</t>
  </si>
  <si>
    <t>KUC447633</t>
  </si>
  <si>
    <t>UG 20447633 Constance 42</t>
  </si>
  <si>
    <t>KOCF56175</t>
  </si>
  <si>
    <t>KOC556175</t>
  </si>
  <si>
    <t>DET 11556175 Kenton 44 Re</t>
  </si>
  <si>
    <t>KUCF48481</t>
  </si>
  <si>
    <t>KUC348481</t>
  </si>
  <si>
    <t>UG 10348481 Crescent 41</t>
  </si>
  <si>
    <t>SG000598F</t>
  </si>
  <si>
    <t>SG598CDEQ</t>
  </si>
  <si>
    <t>SG DEE Secure Network Infrastructur</t>
  </si>
  <si>
    <t>TKY1914</t>
  </si>
  <si>
    <t>T1914DS1</t>
  </si>
  <si>
    <t>Longbranch Rel Rpl XTR 1 - TKY1914</t>
  </si>
  <si>
    <t>KIPF03154</t>
  </si>
  <si>
    <t>KIP703154</t>
  </si>
  <si>
    <t>NB 10703154 9001 US 42 Un</t>
  </si>
  <si>
    <t>SG000752F</t>
  </si>
  <si>
    <t>SG752SVR</t>
  </si>
  <si>
    <t>DEE DOTS Grid Sim Strat Development</t>
  </si>
  <si>
    <t>KTMF88913</t>
  </si>
  <si>
    <t>KTM988913</t>
  </si>
  <si>
    <t>INSTALL 22 LIGHTS FOR IDI</t>
  </si>
  <si>
    <t>KHRF81342</t>
  </si>
  <si>
    <t>KHR181342</t>
  </si>
  <si>
    <t>DOT 7181342 Empire 41 Rel</t>
  </si>
  <si>
    <t>CP17LTCRK</t>
  </si>
  <si>
    <t>17LTCR03</t>
  </si>
  <si>
    <t>KY Univ Repl TB4 Load Tap Changer</t>
  </si>
  <si>
    <t>KIPF44149</t>
  </si>
  <si>
    <t>KIP344149</t>
  </si>
  <si>
    <t>NB 21344149 RIVIERA DR -</t>
  </si>
  <si>
    <t>KIPF89003</t>
  </si>
  <si>
    <t>KIP189003</t>
  </si>
  <si>
    <t>NB 11189003 Duveneck Squa</t>
  </si>
  <si>
    <t>75085</t>
  </si>
  <si>
    <t>CUSTCONN</t>
  </si>
  <si>
    <t>315986A</t>
  </si>
  <si>
    <t>Customer Connect - Core</t>
  </si>
  <si>
    <t>315986B</t>
  </si>
  <si>
    <t>Customer Connect- Analytics</t>
  </si>
  <si>
    <t>315986C</t>
  </si>
  <si>
    <t>Customer Connect- CRM</t>
  </si>
  <si>
    <t>315986D</t>
  </si>
  <si>
    <t>Customer Connect- Prepaid Advantage</t>
  </si>
  <si>
    <t>315986E</t>
  </si>
  <si>
    <t>Customer Connect- Universal Bill</t>
  </si>
  <si>
    <t>315986HW1</t>
  </si>
  <si>
    <t>Customer Connect- Hardware Proj 1</t>
  </si>
  <si>
    <t>315986QC</t>
  </si>
  <si>
    <t>CIS-Quality Center Licenses</t>
  </si>
  <si>
    <t>307482</t>
  </si>
  <si>
    <t>Customer Mobile App</t>
  </si>
  <si>
    <t>325480C</t>
  </si>
  <si>
    <t>Watson Explorer (Omnifind Replace)</t>
  </si>
  <si>
    <t>344368</t>
  </si>
  <si>
    <t>Customer Transformer Mapping Engine</t>
  </si>
  <si>
    <t>342284C</t>
  </si>
  <si>
    <t>Outage Detection Platform</t>
  </si>
  <si>
    <t>75080</t>
  </si>
  <si>
    <t>323326DEK</t>
  </si>
  <si>
    <t>2017 Workstation Refresh</t>
  </si>
  <si>
    <t>336593EOC</t>
  </si>
  <si>
    <t>Install CISCO Switches &amp; Rtrs</t>
  </si>
  <si>
    <t>323482KY</t>
  </si>
  <si>
    <t>Replace EPM Tool 2017</t>
  </si>
  <si>
    <t>NINT1105K</t>
  </si>
  <si>
    <t>Implement Rates and Regulatory Stra</t>
  </si>
  <si>
    <t>RF17Q4DEK</t>
  </si>
  <si>
    <t>2017 Workstation Hardware</t>
  </si>
  <si>
    <t>323174Q4I</t>
  </si>
  <si>
    <t>Q4 2017 End of Life Server</t>
  </si>
  <si>
    <t>KMW170046</t>
  </si>
  <si>
    <t>Design for replacement of windows</t>
  </si>
  <si>
    <t>KMW170198</t>
  </si>
  <si>
    <t>Vestibule addition</t>
  </si>
  <si>
    <t>KMW170248</t>
  </si>
  <si>
    <t>Ice Machine Replacement</t>
  </si>
  <si>
    <t>NINT732B</t>
  </si>
  <si>
    <t>Butler Microwave pre-fab building</t>
  </si>
  <si>
    <t>FLKY0249G</t>
  </si>
  <si>
    <t>Fleet On-Road Vehicles - Elec-KY</t>
  </si>
  <si>
    <t>75081</t>
  </si>
  <si>
    <t>EB020614</t>
  </si>
  <si>
    <t>EB020614X</t>
  </si>
  <si>
    <t>D Conveyor Hood/Enclosure Repl</t>
  </si>
  <si>
    <t>EB020623</t>
  </si>
  <si>
    <t>EB020623X</t>
  </si>
  <si>
    <t>E Conveyor Belt Replacement</t>
  </si>
  <si>
    <t>EB020361</t>
  </si>
  <si>
    <t>EB020361X</t>
  </si>
  <si>
    <t>Replace A&amp;B conveyor Chute (CD)</t>
  </si>
  <si>
    <t>EB020622</t>
  </si>
  <si>
    <t>EB020622X</t>
  </si>
  <si>
    <t>F1_x001D_1 &amp; F1_x001D_2 Crusher Inlet Chute(CD)</t>
  </si>
  <si>
    <t>EB020269</t>
  </si>
  <si>
    <t>EB020269X</t>
  </si>
  <si>
    <t>Mixer Discharge Belt Replacement</t>
  </si>
  <si>
    <t>EB020761</t>
  </si>
  <si>
    <t>EB020761X</t>
  </si>
  <si>
    <t>Gen A Phase Bushing Replacement</t>
  </si>
  <si>
    <t>EB021316</t>
  </si>
  <si>
    <t>EB021316X</t>
  </si>
  <si>
    <t>2-2 Pulv Roll Wheel repl</t>
  </si>
  <si>
    <t>EB020380</t>
  </si>
  <si>
    <t>EB020380X</t>
  </si>
  <si>
    <t>Replace 4th Floor HVAC Chillers</t>
  </si>
  <si>
    <t>EB020433</t>
  </si>
  <si>
    <t>EB020433X</t>
  </si>
  <si>
    <t>HCAD Repl C Conveyor to Surge Bin</t>
  </si>
  <si>
    <t>EB021454</t>
  </si>
  <si>
    <t>EB021454X</t>
  </si>
  <si>
    <t>HP Turbine Nozzle Block &amp; Seals</t>
  </si>
  <si>
    <t>EB020320</t>
  </si>
  <si>
    <t>EB020320X</t>
  </si>
  <si>
    <t>Replace SAH Collar Seals</t>
  </si>
  <si>
    <t>EB020406</t>
  </si>
  <si>
    <t>EB020406X</t>
  </si>
  <si>
    <t>CT Drift Elim Replmnt - Phase 2</t>
  </si>
  <si>
    <t>EB020430</t>
  </si>
  <si>
    <t>EB020430X</t>
  </si>
  <si>
    <t>Replace 2-1 Vacuum Pump Cooler</t>
  </si>
  <si>
    <t>EB020624</t>
  </si>
  <si>
    <t>EB020624X</t>
  </si>
  <si>
    <t>SSH Intermediate Pendant Rplc</t>
  </si>
  <si>
    <t>EB020755</t>
  </si>
  <si>
    <t>EB020755X</t>
  </si>
  <si>
    <t>2-8 CT Motor &amp; Gearbox Replacement</t>
  </si>
  <si>
    <t>EB020382</t>
  </si>
  <si>
    <t>EB020382X</t>
  </si>
  <si>
    <t>Circ Water Lining</t>
  </si>
  <si>
    <t>EB020764</t>
  </si>
  <si>
    <t>EB020764X</t>
  </si>
  <si>
    <t>LBU Rip Rap Placement</t>
  </si>
  <si>
    <t>EB020305</t>
  </si>
  <si>
    <t>EB020305X</t>
  </si>
  <si>
    <t>2-1 WSP Vacuum Pump Repl (SM)</t>
  </si>
  <si>
    <t>EB020330</t>
  </si>
  <si>
    <t>EB020330X</t>
  </si>
  <si>
    <t>Repl F-1-1 Feeder Vibrator (CD)</t>
  </si>
  <si>
    <t>EB020747</t>
  </si>
  <si>
    <t>EB020747X</t>
  </si>
  <si>
    <t>Replace 2_x001B_1 Condenser EJ East Side</t>
  </si>
  <si>
    <t>EB020757</t>
  </si>
  <si>
    <t>EB020757X</t>
  </si>
  <si>
    <t>CBU Breasting Arm Containment</t>
  </si>
  <si>
    <t>EB020754</t>
  </si>
  <si>
    <t>EB020754X</t>
  </si>
  <si>
    <t>2-6 CT Motor Replacement</t>
  </si>
  <si>
    <t>EB020753</t>
  </si>
  <si>
    <t>EB020753X</t>
  </si>
  <si>
    <t>2-5 CT Motor Replacement</t>
  </si>
  <si>
    <t>EB020768</t>
  </si>
  <si>
    <t>CEB020768</t>
  </si>
  <si>
    <t>PSM Remote Safe Havens</t>
  </si>
  <si>
    <t>EB201285</t>
  </si>
  <si>
    <t>EB201285X</t>
  </si>
  <si>
    <t>Condenser Outer Loop Retube</t>
  </si>
  <si>
    <t>EB020281</t>
  </si>
  <si>
    <t>EB020281X</t>
  </si>
  <si>
    <t>WSP Vacuum Filter Platforms</t>
  </si>
  <si>
    <t>EB020774</t>
  </si>
  <si>
    <t>EB020774X</t>
  </si>
  <si>
    <t>Turbine Floor LED Lighting</t>
  </si>
  <si>
    <t>EB021237</t>
  </si>
  <si>
    <t>EB021237X</t>
  </si>
  <si>
    <t>ID Fan VFD Power Cell Rep</t>
  </si>
  <si>
    <t>EB020043</t>
  </si>
  <si>
    <t>CEB020043</t>
  </si>
  <si>
    <t>HCAD G Conveyor Washbox</t>
  </si>
  <si>
    <t>EB020763</t>
  </si>
  <si>
    <t>CEB020763</t>
  </si>
  <si>
    <t>Crusher &amp;Transfer House LED Light</t>
  </si>
  <si>
    <t>EB020639</t>
  </si>
  <si>
    <t>EB020639X</t>
  </si>
  <si>
    <t>Replace B Conveyor Belt</t>
  </si>
  <si>
    <t>EB020673</t>
  </si>
  <si>
    <t>EB020673X</t>
  </si>
  <si>
    <t>CEMS Monitor Replacement</t>
  </si>
  <si>
    <t>EB020672</t>
  </si>
  <si>
    <t>CEB020672</t>
  </si>
  <si>
    <t>SmartGen EBS UAT DGA</t>
  </si>
  <si>
    <t>EB020551</t>
  </si>
  <si>
    <t>EB020551X</t>
  </si>
  <si>
    <t>Replace 2-1 SBAC Controls</t>
  </si>
  <si>
    <t>EB021429</t>
  </si>
  <si>
    <t>EB021429X</t>
  </si>
  <si>
    <t>HCAD Bunker/Feeder Pipes &amp; Iso Gate</t>
  </si>
  <si>
    <t>EB020786</t>
  </si>
  <si>
    <t>EB020786X</t>
  </si>
  <si>
    <t>Repl Training Bldg Facade</t>
  </si>
  <si>
    <t>EBS01297</t>
  </si>
  <si>
    <t>EBS01297X</t>
  </si>
  <si>
    <t>Replace Module Demister Trays</t>
  </si>
  <si>
    <t>EB020691</t>
  </si>
  <si>
    <t>CEB020691</t>
  </si>
  <si>
    <t>PSM Ammonia Storage Tank Level</t>
  </si>
  <si>
    <t>EB020760</t>
  </si>
  <si>
    <t>EB020760X</t>
  </si>
  <si>
    <t>2-7 CT Gearbox Replacement</t>
  </si>
  <si>
    <t>EB021248</t>
  </si>
  <si>
    <t>EB021248X</t>
  </si>
  <si>
    <t>Replace Boiler Roof Exhaust Fans</t>
  </si>
  <si>
    <t>EB021442</t>
  </si>
  <si>
    <t>EB021442X</t>
  </si>
  <si>
    <t>Station Chargers &amp; Batteries</t>
  </si>
  <si>
    <t>EB020674</t>
  </si>
  <si>
    <t>EB020674X</t>
  </si>
  <si>
    <t>Replace CBU Cantilever Hoist Drive</t>
  </si>
  <si>
    <t>EB020758</t>
  </si>
  <si>
    <t>EB020758X</t>
  </si>
  <si>
    <t>Replace #2 LP Turbine L-0 Row</t>
  </si>
  <si>
    <t>EB020336</t>
  </si>
  <si>
    <t>EB020336X</t>
  </si>
  <si>
    <t>Scanner/Igniter Replacement</t>
  </si>
  <si>
    <t>EB020765</t>
  </si>
  <si>
    <t>EB020765X</t>
  </si>
  <si>
    <t>Replace ID Fan VFD Room HVAC</t>
  </si>
  <si>
    <t>EB020785</t>
  </si>
  <si>
    <t>EB020785X</t>
  </si>
  <si>
    <t>Replace Training Building Roof (SM)</t>
  </si>
  <si>
    <t>EB020647</t>
  </si>
  <si>
    <t>CEB020647</t>
  </si>
  <si>
    <t>SmartGen EastBend Phase II BTLD</t>
  </si>
  <si>
    <t>EB020703</t>
  </si>
  <si>
    <t>EB020703X</t>
  </si>
  <si>
    <t>HCAD Replace B to C Chute</t>
  </si>
  <si>
    <t>EB020643</t>
  </si>
  <si>
    <t>EB020643X</t>
  </si>
  <si>
    <t>Cellular BDA Installation</t>
  </si>
  <si>
    <t>EB020332</t>
  </si>
  <si>
    <t>EB020332X</t>
  </si>
  <si>
    <t>Replace Shuttle Barge Winches (EF)</t>
  </si>
  <si>
    <t>EB020783</t>
  </si>
  <si>
    <t>EB020783X</t>
  </si>
  <si>
    <t>WSP Filter Platforms Phase 2</t>
  </si>
  <si>
    <t>EB020784</t>
  </si>
  <si>
    <t>EB020784X</t>
  </si>
  <si>
    <t>Repl Service Water Bldg Roof (SM)</t>
  </si>
  <si>
    <t>EB020630</t>
  </si>
  <si>
    <t>EB020630X</t>
  </si>
  <si>
    <t>Tractor Garage Sewer Line</t>
  </si>
  <si>
    <t>EB020792</t>
  </si>
  <si>
    <t>EB020792X</t>
  </si>
  <si>
    <t>2-2 WSP Vacuum Pump Repl (SM)</t>
  </si>
  <si>
    <t>75082</t>
  </si>
  <si>
    <t>NERC  CIP V</t>
  </si>
  <si>
    <t>KYSC0001</t>
  </si>
  <si>
    <t>WAL2EQPT</t>
  </si>
  <si>
    <t>Walton 2 equipment</t>
  </si>
  <si>
    <t>KYSCPM</t>
  </si>
  <si>
    <t>KY solar common cost</t>
  </si>
  <si>
    <t>WAL1PM</t>
  </si>
  <si>
    <t>Walton 1 solar owners cost</t>
  </si>
  <si>
    <t>WAL2CON</t>
  </si>
  <si>
    <t>Walton 2 solar construction</t>
  </si>
  <si>
    <t>WAL1CON</t>
  </si>
  <si>
    <t>Walton 1 solar construction</t>
  </si>
  <si>
    <t>CRITCON</t>
  </si>
  <si>
    <t>Crittenden solar construction</t>
  </si>
  <si>
    <t>CRITEQPT</t>
  </si>
  <si>
    <t>Crittenden equipment</t>
  </si>
  <si>
    <t>WAL2PM</t>
  </si>
  <si>
    <t>Walton 2 solar owners cost</t>
  </si>
  <si>
    <t>WAL1EQPT</t>
  </si>
  <si>
    <t>Walton 1 equipment</t>
  </si>
  <si>
    <t>CRITGPM</t>
  </si>
  <si>
    <t>Crittenden GPM</t>
  </si>
  <si>
    <t>WAL1GPM</t>
  </si>
  <si>
    <t>Walton 1 GPM</t>
  </si>
  <si>
    <t>WAL2GPM</t>
  </si>
  <si>
    <t>Walton 2 GPM</t>
  </si>
  <si>
    <t>CRITPM</t>
  </si>
  <si>
    <t>Crittenden solar owners cost</t>
  </si>
  <si>
    <t>Install Fuel Oil System - BOP</t>
  </si>
  <si>
    <t>WDC00015</t>
  </si>
  <si>
    <t>WDC00015X</t>
  </si>
  <si>
    <t>Repl all units 4KV Aux Relay</t>
  </si>
  <si>
    <t>WDCM0007</t>
  </si>
  <si>
    <t>WDCM0007X</t>
  </si>
  <si>
    <t>LEL Gas Monitors and Shut Down</t>
  </si>
  <si>
    <t>WD040012</t>
  </si>
  <si>
    <t>WD040012X</t>
  </si>
  <si>
    <t>WGS U4 Generator Rotor Rewind</t>
  </si>
  <si>
    <t>Year 2018</t>
  </si>
  <si>
    <t>338802003</t>
  </si>
  <si>
    <t>EAM Platform Optimization</t>
  </si>
  <si>
    <t>338802008</t>
  </si>
  <si>
    <t>EcoSys Durable Team Acciunting</t>
  </si>
  <si>
    <t>323850001</t>
  </si>
  <si>
    <t>Fleet Asset Lifecycle &amp; Mobile Solu</t>
  </si>
  <si>
    <t>338802005</t>
  </si>
  <si>
    <t>Maximo Durable Team</t>
  </si>
  <si>
    <t>338802004</t>
  </si>
  <si>
    <t>Mobile Durable Team</t>
  </si>
  <si>
    <t>346954001</t>
  </si>
  <si>
    <t>ISOP Granular Forecasting</t>
  </si>
  <si>
    <t>323326007</t>
  </si>
  <si>
    <t>Workstation Refresh 2017-2019</t>
  </si>
  <si>
    <t>SG358HW19</t>
  </si>
  <si>
    <t>SG DEE MDM Scale HWre Phase 4 - 358</t>
  </si>
  <si>
    <t>SG358SW2</t>
  </si>
  <si>
    <t>SG DEE MDM Scale Sftwre Phs 4 - 358</t>
  </si>
  <si>
    <t>SG540HW</t>
  </si>
  <si>
    <t>SG540SW2</t>
  </si>
  <si>
    <t>SG000781F</t>
  </si>
  <si>
    <t>SG781SW</t>
  </si>
  <si>
    <t>SG DEE PPM PIMS Phase 2 Build Out</t>
  </si>
  <si>
    <t>FMDT2017</t>
  </si>
  <si>
    <t>MDTKE17</t>
  </si>
  <si>
    <t>Panasonic CF53 Units- Kentucky</t>
  </si>
  <si>
    <t>DKY213319</t>
  </si>
  <si>
    <t>Mt Zion 22.4MVA Bk 2 DS1</t>
  </si>
  <si>
    <t>DKY213318</t>
  </si>
  <si>
    <t>Mt Zion 138kV Loop TS1</t>
  </si>
  <si>
    <t>DKY213321</t>
  </si>
  <si>
    <t>Bank 1 low-side breaker</t>
  </si>
  <si>
    <t>MX7343749</t>
  </si>
  <si>
    <t>2166 P2 X-fer distribution underbui</t>
  </si>
  <si>
    <t>MX7360458</t>
  </si>
  <si>
    <t>Transfer distribution underbuild fo</t>
  </si>
  <si>
    <t>MX8766989</t>
  </si>
  <si>
    <t>MX8520300</t>
  </si>
  <si>
    <t>KFSF45122</t>
  </si>
  <si>
    <t>KFS845122</t>
  </si>
  <si>
    <t>RFS 11845122 Beaver 42. I</t>
  </si>
  <si>
    <t>KGENSWG</t>
  </si>
  <si>
    <t>Kentucky Switchgear Repl Program</t>
  </si>
  <si>
    <t>SG000829F</t>
  </si>
  <si>
    <t>SG829PT01</t>
  </si>
  <si>
    <t>Wireless &amp; Optical Test Equipment</t>
  </si>
  <si>
    <t>MX6589455</t>
  </si>
  <si>
    <t>Donaldson Repl 125VDC Station Batt</t>
  </si>
  <si>
    <t>SG336OUA</t>
  </si>
  <si>
    <t>SG Oracle Utilities Analytics Softw</t>
  </si>
  <si>
    <t>D2199DL4</t>
  </si>
  <si>
    <t>AM 21607440 Hebron</t>
  </si>
  <si>
    <t>MX9917129</t>
  </si>
  <si>
    <t>Donaldson 48 UG Exits Conduit - DKY</t>
  </si>
  <si>
    <t>MX0265492</t>
  </si>
  <si>
    <t>De-energize Segment Circuit 41 - DK</t>
  </si>
  <si>
    <t>MX2175719</t>
  </si>
  <si>
    <t>Donaldson 46 Ln Ext - DKY2016</t>
  </si>
  <si>
    <t>MX9916539</t>
  </si>
  <si>
    <t>Donaldson 46 UG Exits Conduit - DKY</t>
  </si>
  <si>
    <t>KCAPAUTO</t>
  </si>
  <si>
    <t>Capacitor Automation Upgrade</t>
  </si>
  <si>
    <t>KSMF</t>
  </si>
  <si>
    <t>Capital Replacements from SMEI Insp</t>
  </si>
  <si>
    <t>KCBLDT</t>
  </si>
  <si>
    <t>UG Cable Replacement Dwntn Network</t>
  </si>
  <si>
    <t>KRXR</t>
  </si>
  <si>
    <t>KRFS</t>
  </si>
  <si>
    <t>MX8683892</t>
  </si>
  <si>
    <t>Declared Circuit - Donaldson (55) 5</t>
  </si>
  <si>
    <t>KDLS</t>
  </si>
  <si>
    <t>Dline Switch Replacements</t>
  </si>
  <si>
    <t>MX0920154</t>
  </si>
  <si>
    <t>MXCONV-Declared Circuits Kenton 46</t>
  </si>
  <si>
    <t>KRTP1PH</t>
  </si>
  <si>
    <t>Single PH Transformer Replac Leaker</t>
  </si>
  <si>
    <t>KOTV</t>
  </si>
  <si>
    <t>Cap Oil to Vac Changeout</t>
  </si>
  <si>
    <t>MX0675382</t>
  </si>
  <si>
    <t>Westpack Customer Station</t>
  </si>
  <si>
    <t>KRUCSEC</t>
  </si>
  <si>
    <t>UG Sec/Service Cable Replacement</t>
  </si>
  <si>
    <t>MX1848383</t>
  </si>
  <si>
    <t>MXCONV-Capacitor Automation MT. ZIO</t>
  </si>
  <si>
    <t>MX9127121</t>
  </si>
  <si>
    <t>JT-E- TRAEMORE PH A</t>
  </si>
  <si>
    <t>MX7639718</t>
  </si>
  <si>
    <t>MXCONV-Upgrade Distri Transformer S</t>
  </si>
  <si>
    <t>KCMCEDT</t>
  </si>
  <si>
    <t>Emerg DTUG Corrective Replacements</t>
  </si>
  <si>
    <t>KCMCDT</t>
  </si>
  <si>
    <t>Non-Emerg DTUG Corrective Replace</t>
  </si>
  <si>
    <t>KRTP3PH</t>
  </si>
  <si>
    <t>Three PH Transformer Replace Leaker</t>
  </si>
  <si>
    <t>KRTXLF</t>
  </si>
  <si>
    <t>Transformer Livefront Replace</t>
  </si>
  <si>
    <t>KCMCOWS</t>
  </si>
  <si>
    <t>Secondary OH Wire Corr Replacement</t>
  </si>
  <si>
    <t>KCMCOWP</t>
  </si>
  <si>
    <t>Primary OH Wire Corr Replacement</t>
  </si>
  <si>
    <t>MX9998915</t>
  </si>
  <si>
    <t>URD Wilder 41</t>
  </si>
  <si>
    <t>MX9998916</t>
  </si>
  <si>
    <t>Transformer Replacement Kenton 41</t>
  </si>
  <si>
    <t>MX9214707</t>
  </si>
  <si>
    <t>SOG Circuit Segmentation Batavia  4</t>
  </si>
  <si>
    <t>KSVDTUG</t>
  </si>
  <si>
    <t>Instl/Repl Pump W Stop Valve in Vau</t>
  </si>
  <si>
    <t>KROC</t>
  </si>
  <si>
    <t>OH Deteriorated Conductor Replace</t>
  </si>
  <si>
    <t>MX2140942</t>
  </si>
  <si>
    <t>UG LINE EXT - 1730 LAKELAND PARK DR</t>
  </si>
  <si>
    <t>MX8285098</t>
  </si>
  <si>
    <t>MX0705683</t>
  </si>
  <si>
    <t>TDSIC UPGRADE OF CAPACITORS BY ADDI</t>
  </si>
  <si>
    <t>MX1281917</t>
  </si>
  <si>
    <t>MX0090259</t>
  </si>
  <si>
    <t>MXCONV-Transformer Retrofit YORK 42</t>
  </si>
  <si>
    <t>MX7691568</t>
  </si>
  <si>
    <t>Circuit Segementation Self Healing</t>
  </si>
  <si>
    <t>MX9579446</t>
  </si>
  <si>
    <t>JT- E - Arcadia Highlands Phase 4</t>
  </si>
  <si>
    <t>MX7740641</t>
  </si>
  <si>
    <t>JT, E-AOSTA VALLEY PH. 6</t>
  </si>
  <si>
    <t>MX0705495</t>
  </si>
  <si>
    <t>INSTALLATION OF SELF HEALING NEWWOR</t>
  </si>
  <si>
    <t>MX7691570</t>
  </si>
  <si>
    <t>Circuit Segmentation Self Healing B</t>
  </si>
  <si>
    <t>MX0090254</t>
  </si>
  <si>
    <t>MXCONV-Transformer Retrofit LIMABUR</t>
  </si>
  <si>
    <t>MX7691569</t>
  </si>
  <si>
    <t>MX1655106</t>
  </si>
  <si>
    <t>MX7691571</t>
  </si>
  <si>
    <t>MX7743111</t>
  </si>
  <si>
    <t>MX7691573</t>
  </si>
  <si>
    <t>Circuit Segmentation Self Healing W</t>
  </si>
  <si>
    <t>MX7691572</t>
  </si>
  <si>
    <t>MX8683121</t>
  </si>
  <si>
    <t>Declared Circuit - Limaburg (189) 1</t>
  </si>
  <si>
    <t>MX0169713</t>
  </si>
  <si>
    <t>MXCONV-Circuit Sectionalization Bea</t>
  </si>
  <si>
    <t>MX0090253</t>
  </si>
  <si>
    <t>MXCONV-Transformer Retrofit KENTON</t>
  </si>
  <si>
    <t>MX7880714</t>
  </si>
  <si>
    <t>JT, E-WALTON POINTE PHASE 3</t>
  </si>
  <si>
    <t>MX7972270</t>
  </si>
  <si>
    <t>MAJOR IMPROVE DIST RELIABLITY LINE</t>
  </si>
  <si>
    <t>MX7997177</t>
  </si>
  <si>
    <t>JT, E-TUSCANY PHASE B SECTION 1</t>
  </si>
  <si>
    <t>MX8684198</t>
  </si>
  <si>
    <t>Declared Circuit - Hebron (152) 152</t>
  </si>
  <si>
    <t>MX6843545</t>
  </si>
  <si>
    <t>MX7838790</t>
  </si>
  <si>
    <t>JT, E-ASHLEY OAKS SUBDIVISION</t>
  </si>
  <si>
    <t>MX1948881</t>
  </si>
  <si>
    <t>SAWGRASS SUBDIVISION PHASE A</t>
  </si>
  <si>
    <t>MX8735624</t>
  </si>
  <si>
    <t>JT-E- HARMONY PH.D PT.1</t>
  </si>
  <si>
    <t>MX8684114</t>
  </si>
  <si>
    <t>MX2163149</t>
  </si>
  <si>
    <t>TED BUSHELMAN BLVD</t>
  </si>
  <si>
    <t>MX0090256</t>
  </si>
  <si>
    <t>MXCONV-Transformer Retrofit SILVER</t>
  </si>
  <si>
    <t>MX7708497</t>
  </si>
  <si>
    <t>JT, E-RESERVE AT MEADOWOOD</t>
  </si>
  <si>
    <t>MX6839574</t>
  </si>
  <si>
    <t>COMMERCIAL PRIMARY/SECONDARY/SVC</t>
  </si>
  <si>
    <t>MX0004925</t>
  </si>
  <si>
    <t>MX8215200</t>
  </si>
  <si>
    <t>JT, E-AUDUBON FOREST SUBDIVISION</t>
  </si>
  <si>
    <t>MX9481816</t>
  </si>
  <si>
    <t>MX8684039</t>
  </si>
  <si>
    <t>Declared Circuit - Oakbrook (210) 2</t>
  </si>
  <si>
    <t>MX2240021</t>
  </si>
  <si>
    <t>Buffington 43 Ln Ext - DKY2019</t>
  </si>
  <si>
    <t>MX2239929</t>
  </si>
  <si>
    <t>Buffington 43 UB Pt 2 - DKY2019</t>
  </si>
  <si>
    <t>MX2239881</t>
  </si>
  <si>
    <t>Dixie 46 Ln Ext - DKY2019</t>
  </si>
  <si>
    <t>MX2239971</t>
  </si>
  <si>
    <t>Dixie 45 Ln Ext - DKY2019</t>
  </si>
  <si>
    <t>MX1269760</t>
  </si>
  <si>
    <t>Buffington 43 UB PT 1 - DKY2019</t>
  </si>
  <si>
    <t>MX2240623</t>
  </si>
  <si>
    <t>Buffington 42 UB Trnsfr - DKY2019</t>
  </si>
  <si>
    <t>SG000459F</t>
  </si>
  <si>
    <t>SG459FB01</t>
  </si>
  <si>
    <t>2018 Midwest Fiber Activation</t>
  </si>
  <si>
    <t>SG459FB02</t>
  </si>
  <si>
    <t>SG000732F</t>
  </si>
  <si>
    <t>SG732BTR</t>
  </si>
  <si>
    <t>SG DEK Battery Replacement</t>
  </si>
  <si>
    <t>SG732TR01</t>
  </si>
  <si>
    <t>DEK Towers &amp; Shelters - Verona</t>
  </si>
  <si>
    <t>SG000776F</t>
  </si>
  <si>
    <t>SG776OPS</t>
  </si>
  <si>
    <t>2018 Transport Terminal Optical EOL</t>
  </si>
  <si>
    <t>SG776MTR</t>
  </si>
  <si>
    <t>SG438LIC</t>
  </si>
  <si>
    <t>SG DEK YFA Device Licenses</t>
  </si>
  <si>
    <t>MX9624173</t>
  </si>
  <si>
    <t>Ri-I-71/I-75 &amp; KY 536 Inneerchange</t>
  </si>
  <si>
    <t>KCRFN</t>
  </si>
  <si>
    <t>Customer Requested Mods Nonreimb</t>
  </si>
  <si>
    <t>MX9612876</t>
  </si>
  <si>
    <t>MX7090228</t>
  </si>
  <si>
    <t>RI-6th St Beautification, undergrou</t>
  </si>
  <si>
    <t>MX7090285</t>
  </si>
  <si>
    <t>RI-6th St Beautification, overhead</t>
  </si>
  <si>
    <t>MX9060418</t>
  </si>
  <si>
    <t>I-71 /I-75  &amp; KY 536 Interchange (D</t>
  </si>
  <si>
    <t>KMODC</t>
  </si>
  <si>
    <t>Other Capital Modifications</t>
  </si>
  <si>
    <t>MX6295185</t>
  </si>
  <si>
    <t>RI-Ky 338 Reconstruction &amp; Sidewalk</t>
  </si>
  <si>
    <t>MX8360139</t>
  </si>
  <si>
    <t>MXCONV-RI-North Bend Road at World</t>
  </si>
  <si>
    <t>MX7752157</t>
  </si>
  <si>
    <t>RI-Amsterdam Rd Road Improvement</t>
  </si>
  <si>
    <t>CP18SUBK</t>
  </si>
  <si>
    <t>MX8667739</t>
  </si>
  <si>
    <t>Marshall TB1 replace X0,1,2,3 Bushi</t>
  </si>
  <si>
    <t>MX8693329</t>
  </si>
  <si>
    <t>CAPITAL Richwood TB2 replace H2, X2</t>
  </si>
  <si>
    <t>MX8693627</t>
  </si>
  <si>
    <t>CAPITAL Richwood TB3 replace X3 Bus</t>
  </si>
  <si>
    <t>MX0093848</t>
  </si>
  <si>
    <t>CAPITAL Kenton TB3 replace one bad</t>
  </si>
  <si>
    <t>MX0106047</t>
  </si>
  <si>
    <t>CAPITAL White Tower TB1 replace two</t>
  </si>
  <si>
    <t>MX8593684</t>
  </si>
  <si>
    <t>CAPITAL Bellevue TB1 repl 13kV Arre</t>
  </si>
  <si>
    <t>MX0076115</t>
  </si>
  <si>
    <t>CAPITAL Dixie TB2 replace one bad f</t>
  </si>
  <si>
    <t>MX0077066</t>
  </si>
  <si>
    <t>CAPITAL Crescent TB2 replace one ba</t>
  </si>
  <si>
    <t>MX0090746</t>
  </si>
  <si>
    <t>CAPITAL Bellevue TB1 replace one ba</t>
  </si>
  <si>
    <t>MX0088995</t>
  </si>
  <si>
    <t>CAPITAL Buffington TB7 replace one</t>
  </si>
  <si>
    <t>MX0089985</t>
  </si>
  <si>
    <t>CAPITAL Claryville TB1 replace one</t>
  </si>
  <si>
    <t>TKY2204</t>
  </si>
  <si>
    <t>T2204DS1</t>
  </si>
  <si>
    <t>Buffington Rcfgr 4_5 - TKY2204</t>
  </si>
  <si>
    <t>TLRKY01</t>
  </si>
  <si>
    <t>FIF P1 6763 Rpl 2 poles</t>
  </si>
  <si>
    <t>T2128TL1</t>
  </si>
  <si>
    <t>F966 Rcnfgr Villa Loop TL - TKY2128</t>
  </si>
  <si>
    <t>KSLNOLE</t>
  </si>
  <si>
    <t>Non Ole Street Light Replacements</t>
  </si>
  <si>
    <t>KRUL</t>
  </si>
  <si>
    <t>UG Cable Lighting Replacements</t>
  </si>
  <si>
    <t>MX6293181</t>
  </si>
  <si>
    <t>Florence Lighting   Upgrade Phase 1</t>
  </si>
  <si>
    <t>MX6293467</t>
  </si>
  <si>
    <t>Florence Lighting Upgrade  Phase 2</t>
  </si>
  <si>
    <t>MX6486641</t>
  </si>
  <si>
    <t>Florence Lighting Upgrade Phase  3</t>
  </si>
  <si>
    <t>MX7423928</t>
  </si>
  <si>
    <t>STREET LIGHT REMOVE/INSTALL</t>
  </si>
  <si>
    <t>SG000468F</t>
  </si>
  <si>
    <t>SG468MDM</t>
  </si>
  <si>
    <t>SG DEK Next Gen Cellular</t>
  </si>
  <si>
    <t>75084VM</t>
  </si>
  <si>
    <t>VDHAZPGKY</t>
  </si>
  <si>
    <t>VDREMVCKY</t>
  </si>
  <si>
    <t>DKY2134</t>
  </si>
  <si>
    <t>D2134DL2</t>
  </si>
  <si>
    <t>AM 21801679 Oakbrook 42</t>
  </si>
  <si>
    <t>SG000794F</t>
  </si>
  <si>
    <t>SG794DES</t>
  </si>
  <si>
    <t>DEK Land Mobile Radio Design</t>
  </si>
  <si>
    <t>SG000744F</t>
  </si>
  <si>
    <t>SG744MTR</t>
  </si>
  <si>
    <t>DEK GridWAN</t>
  </si>
  <si>
    <t>SG744BLK</t>
  </si>
  <si>
    <t>FARCOSSW</t>
  </si>
  <si>
    <t>ARCOSSW</t>
  </si>
  <si>
    <t>ARCOS System Outage Project</t>
  </si>
  <si>
    <t>TOUTKY01</t>
  </si>
  <si>
    <t>Servc rest P1 Due to high winds on</t>
  </si>
  <si>
    <t>TOUTKY04</t>
  </si>
  <si>
    <t>Auto Damage 966 Pole K107-106 Stub</t>
  </si>
  <si>
    <t>TOUTKY03</t>
  </si>
  <si>
    <t>Auto Damage 6761 Pole 5G-328 Stub P</t>
  </si>
  <si>
    <t>KYPRTF2</t>
  </si>
  <si>
    <t>PRTOH P1 Cir 6763  HLP626</t>
  </si>
  <si>
    <t>DKY2198</t>
  </si>
  <si>
    <t>MX7724805</t>
  </si>
  <si>
    <t>Constance 41 LN Ext PME at sub - DK</t>
  </si>
  <si>
    <t>MX7724731</t>
  </si>
  <si>
    <t>Constance 41 Ln Ext Cable - DKY2198</t>
  </si>
  <si>
    <t>MX7724526</t>
  </si>
  <si>
    <t>Constance 41 Ln Ext Pt1 - DKY2198</t>
  </si>
  <si>
    <t>MX7724611</t>
  </si>
  <si>
    <t>Constance 41-43 LN Ext Pt II - DKY2</t>
  </si>
  <si>
    <t>MX7724670</t>
  </si>
  <si>
    <t>Constance 41-43 LN Ext Pt III - DKY</t>
  </si>
  <si>
    <t>TKY1901</t>
  </si>
  <si>
    <t>T1901TS1</t>
  </si>
  <si>
    <t>Buffington TB1 Rpl - TKY1901</t>
  </si>
  <si>
    <t>TKY190101</t>
  </si>
  <si>
    <t>Rpl TPU Relays for TB7</t>
  </si>
  <si>
    <t>T1901DS1</t>
  </si>
  <si>
    <t>Buffington Swgr Rpl - TKY1901</t>
  </si>
  <si>
    <t>TKY2227</t>
  </si>
  <si>
    <t>T2227TL2</t>
  </si>
  <si>
    <t>F5967 Decoursey Pole Repl TL</t>
  </si>
  <si>
    <t>T2227TL1</t>
  </si>
  <si>
    <t>F5967 Claryville Pole Repl TL</t>
  </si>
  <si>
    <t>SG000792F</t>
  </si>
  <si>
    <t>SG792SW</t>
  </si>
  <si>
    <t>SG DEE Gen Liab Claim Anlytic - 792</t>
  </si>
  <si>
    <t>KMTROWS</t>
  </si>
  <si>
    <t>KY - Meters-AMI-Self Contained</t>
  </si>
  <si>
    <t>MX2586486</t>
  </si>
  <si>
    <t>OLD TWENHOFEL MIDDLE SCHOOL</t>
  </si>
  <si>
    <t>MX1977353</t>
  </si>
  <si>
    <t>BBB - 8299 Dixie Hwy -  Mubea</t>
  </si>
  <si>
    <t>SG000795F</t>
  </si>
  <si>
    <t>SG795SW</t>
  </si>
  <si>
    <t>SG DEE Auto Mter Provisioning - 795</t>
  </si>
  <si>
    <t>SG990113F</t>
  </si>
  <si>
    <t>SCMCOWSKY</t>
  </si>
  <si>
    <t>SG-Sec OH Wire Cor Replcmnt DMWKY</t>
  </si>
  <si>
    <t>SG000770F</t>
  </si>
  <si>
    <t>SG770MAS</t>
  </si>
  <si>
    <t>2018 MAS Radio</t>
  </si>
  <si>
    <t>SG000797F</t>
  </si>
  <si>
    <t>SG797SVRS</t>
  </si>
  <si>
    <t>SG DEE FND Upgrade - 797</t>
  </si>
  <si>
    <t>SG797SW</t>
  </si>
  <si>
    <t>ETERRASRC</t>
  </si>
  <si>
    <t>E-TERRASR</t>
  </si>
  <si>
    <t>Modeling Tool e-terrasource</t>
  </si>
  <si>
    <t>MX7048752</t>
  </si>
  <si>
    <t>Covington Repl Cooling Fans TB1</t>
  </si>
  <si>
    <t>KCTFOOL</t>
  </si>
  <si>
    <t>KCTOOL</t>
  </si>
  <si>
    <t>TOOLS BLANKET</t>
  </si>
  <si>
    <t>75084DOM</t>
  </si>
  <si>
    <t>KFPLOMX</t>
  </si>
  <si>
    <t>Foreign Pole Repl OM</t>
  </si>
  <si>
    <t>M170111</t>
  </si>
  <si>
    <t>M17011101</t>
  </si>
  <si>
    <t>Litton Sub Prop Purch</t>
  </si>
  <si>
    <t>M180077</t>
  </si>
  <si>
    <t>M18007706</t>
  </si>
  <si>
    <t>T LIne RLE - Oakbrook-Aero-Woodspoi</t>
  </si>
  <si>
    <t>M18007702</t>
  </si>
  <si>
    <t>Aero Substation - New Sub</t>
  </si>
  <si>
    <t>M18007704</t>
  </si>
  <si>
    <t>Oakbrook Substation</t>
  </si>
  <si>
    <t>M18007705</t>
  </si>
  <si>
    <t>138kV Oakbrook to Aero Line</t>
  </si>
  <si>
    <t>M18007703</t>
  </si>
  <si>
    <t>138KV F23983 Woodspoint to Aero</t>
  </si>
  <si>
    <t>M18007701</t>
  </si>
  <si>
    <t>Woodspoint Substation</t>
  </si>
  <si>
    <t>MX9749639</t>
  </si>
  <si>
    <t>Augustine F5985 12kV Rbld UB - TKY2</t>
  </si>
  <si>
    <t>SG00359F</t>
  </si>
  <si>
    <t>SG359SW</t>
  </si>
  <si>
    <t>SG SADM Software - 359</t>
  </si>
  <si>
    <t>DKY2132</t>
  </si>
  <si>
    <t>DKY213201</t>
  </si>
  <si>
    <t>Longbranch EKPC 138kV Loop TS</t>
  </si>
  <si>
    <t>TKY1904</t>
  </si>
  <si>
    <t>TKY190402</t>
  </si>
  <si>
    <t>Blackwell F6761 Rel Rpl</t>
  </si>
  <si>
    <t>DKY201801</t>
  </si>
  <si>
    <t>Dixie 6763 Line Relo TL2 - DKY2018</t>
  </si>
  <si>
    <t>MX9533906</t>
  </si>
  <si>
    <t>Dixie Bank 4 Bus Duct Tie - DKY2018</t>
  </si>
  <si>
    <t>SG000790F</t>
  </si>
  <si>
    <t>SG790TMGR</t>
  </si>
  <si>
    <t>SG DEE TUG Systems Target Manager</t>
  </si>
  <si>
    <t>SG790VISU</t>
  </si>
  <si>
    <t>SG DEE TUG Target Visualization</t>
  </si>
  <si>
    <t>DKY2127</t>
  </si>
  <si>
    <t>DKY212701</t>
  </si>
  <si>
    <t>Verona New 69kV V structure - DKY21</t>
  </si>
  <si>
    <t>DKY212703</t>
  </si>
  <si>
    <t>Verona F6761 Loop TL - DKY2127</t>
  </si>
  <si>
    <t>DKY212702</t>
  </si>
  <si>
    <t>Verona BK 2 - DKY2127</t>
  </si>
  <si>
    <t>MX8442100</t>
  </si>
  <si>
    <t>CAPITAL Wilder CB 832 replace (6) B</t>
  </si>
  <si>
    <t>MX8897771</t>
  </si>
  <si>
    <t>CAPITAL Buffington repl 125VDC Batt</t>
  </si>
  <si>
    <t>MX8430902</t>
  </si>
  <si>
    <t>CAPITAL Wilder CB 830 replace 6 Bus</t>
  </si>
  <si>
    <t>MX8898156</t>
  </si>
  <si>
    <t>MX7600673</t>
  </si>
  <si>
    <t>CAPITAL Wilder Repl Main Battery Ba</t>
  </si>
  <si>
    <t>KYRELT</t>
  </si>
  <si>
    <t>KYRELT02</t>
  </si>
  <si>
    <t>F6761 Richwood eo 71/75</t>
  </si>
  <si>
    <t>M180463</t>
  </si>
  <si>
    <t>M18046301</t>
  </si>
  <si>
    <t>EMERGENT - Cold Spring Circuit 49 -</t>
  </si>
  <si>
    <t>M180164</t>
  </si>
  <si>
    <t>M18016401</t>
  </si>
  <si>
    <t>SPCC Upg Kenton</t>
  </si>
  <si>
    <t>M180346</t>
  </si>
  <si>
    <t>M18034601</t>
  </si>
  <si>
    <t>Emergent - Circuit #5962 10 Pole re</t>
  </si>
  <si>
    <t>TKYBLDG</t>
  </si>
  <si>
    <t>BLD38</t>
  </si>
  <si>
    <t>HVAC Replacement</t>
  </si>
  <si>
    <t>M180581</t>
  </si>
  <si>
    <t>M18058101</t>
  </si>
  <si>
    <t>EMERGENCY - Replace Buffington TB 4</t>
  </si>
  <si>
    <t>SG000485F</t>
  </si>
  <si>
    <t>SG485SW</t>
  </si>
  <si>
    <t>SG Ext Cust Facing Wbpge SW - 485</t>
  </si>
  <si>
    <t>SG485SVRS</t>
  </si>
  <si>
    <t>SG Ext Cust Facing Wbpge HW - 485</t>
  </si>
  <si>
    <t>315986HW4</t>
  </si>
  <si>
    <t>Customer Connect- Hardware Proj 2</t>
  </si>
  <si>
    <t>336593019</t>
  </si>
  <si>
    <t>New Call Ctr SIP Trunks</t>
  </si>
  <si>
    <t>344598001</t>
  </si>
  <si>
    <t>Duke Customer IVR Replacement</t>
  </si>
  <si>
    <t>344637001</t>
  </si>
  <si>
    <t>MW Test Data Enhancement</t>
  </si>
  <si>
    <t>307600DEK</t>
  </si>
  <si>
    <t>BASS Program- Phase 1 Release 3 KY</t>
  </si>
  <si>
    <t>307600007</t>
  </si>
  <si>
    <t>BASS - Ground Water Sample</t>
  </si>
  <si>
    <t>354154SG1</t>
  </si>
  <si>
    <t>DXT Spend Governance</t>
  </si>
  <si>
    <t>354154001</t>
  </si>
  <si>
    <t>DXT Agile Product Team</t>
  </si>
  <si>
    <t>323326005</t>
  </si>
  <si>
    <t>323326002</t>
  </si>
  <si>
    <t>2018 Workstation Refresh-Phase 2-Q1</t>
  </si>
  <si>
    <t>359688001</t>
  </si>
  <si>
    <t>ISOP Spend Governance Non-Project W</t>
  </si>
  <si>
    <t>KMW180042</t>
  </si>
  <si>
    <t>Augustine Ops Lighting Replacement</t>
  </si>
  <si>
    <t>KMW286555</t>
  </si>
  <si>
    <t>Complete Replace of HVAC System</t>
  </si>
  <si>
    <t>KMW180109</t>
  </si>
  <si>
    <t>Warehouse Entry</t>
  </si>
  <si>
    <t>KMW100007</t>
  </si>
  <si>
    <t>Water Heater Replacement</t>
  </si>
  <si>
    <t>KMW477910</t>
  </si>
  <si>
    <t>Electronic furniture assembly</t>
  </si>
  <si>
    <t>KMW498659</t>
  </si>
  <si>
    <t>Envision Center Compressor Replacem</t>
  </si>
  <si>
    <t>RESMDKY</t>
  </si>
  <si>
    <t>KMW18289B</t>
  </si>
  <si>
    <t>Acquisition of 1 building at 1262 C</t>
  </si>
  <si>
    <t>KMW18289A</t>
  </si>
  <si>
    <t>Acquisition of 6.68 acres at 1262 C</t>
  </si>
  <si>
    <t>348643007</t>
  </si>
  <si>
    <t>CIOPS RFID Asset Tracking DEK</t>
  </si>
  <si>
    <t>DISOHDK</t>
  </si>
  <si>
    <t>DEK Distribution Overhead Pool</t>
  </si>
  <si>
    <t>DUKTKYE18</t>
  </si>
  <si>
    <t>ASSETCPAK</t>
  </si>
  <si>
    <t>CPADEK</t>
  </si>
  <si>
    <t>DEK Capital CPA ALLOCATION</t>
  </si>
  <si>
    <t>FPTABLETS</t>
  </si>
  <si>
    <t>DEKTABLET</t>
  </si>
  <si>
    <t>Fleet Services Tablet Purchases</t>
  </si>
  <si>
    <t>FPITF</t>
  </si>
  <si>
    <t>307600001</t>
  </si>
  <si>
    <t>BASS-DMR Deployments Fossil/Hydro</t>
  </si>
  <si>
    <t>323123DEK</t>
  </si>
  <si>
    <t>GenVision- FHO Data Analytics</t>
  </si>
  <si>
    <t>337767001</t>
  </si>
  <si>
    <t>KMS Upgrade</t>
  </si>
  <si>
    <t>EB021281</t>
  </si>
  <si>
    <t>CEB021281</t>
  </si>
  <si>
    <t>EB W. Landfill Cell 2 Construction</t>
  </si>
  <si>
    <t>EB020745</t>
  </si>
  <si>
    <t>CEB020745</t>
  </si>
  <si>
    <t>CCP EB Lined Retention Basin - East</t>
  </si>
  <si>
    <t>EB020557</t>
  </si>
  <si>
    <t>CEB020557</t>
  </si>
  <si>
    <t>PSM Ammonia Tank Vapor Barrier</t>
  </si>
  <si>
    <t>EB020807</t>
  </si>
  <si>
    <t>EB020807X</t>
  </si>
  <si>
    <t>2-3 CT Motor and Gearbox Replacemen</t>
  </si>
  <si>
    <t>EB020888</t>
  </si>
  <si>
    <t>EB020888X</t>
  </si>
  <si>
    <t>Repl MSP AHU Heat Exchanger</t>
  </si>
  <si>
    <t>EB020642</t>
  </si>
  <si>
    <t>EB020642X</t>
  </si>
  <si>
    <t>Replace CBU Counterweight Wire Rope</t>
  </si>
  <si>
    <t>EB020797</t>
  </si>
  <si>
    <t>EB020797X</t>
  </si>
  <si>
    <t>2-4 CT Motor and Gearbox Repl</t>
  </si>
  <si>
    <t>EB020132</t>
  </si>
  <si>
    <t>EB020132X</t>
  </si>
  <si>
    <t>Retire Hydroveyor</t>
  </si>
  <si>
    <t>EB020810</t>
  </si>
  <si>
    <t>EB020810X</t>
  </si>
  <si>
    <t>WSP Pug Mill Mixer Disch Chute</t>
  </si>
  <si>
    <t>EB020812</t>
  </si>
  <si>
    <t>EB020812X</t>
  </si>
  <si>
    <t>South Thickener Tunnel Door (SM18)</t>
  </si>
  <si>
    <t>EB020917</t>
  </si>
  <si>
    <t>EB020917X</t>
  </si>
  <si>
    <t>Replace 2-2 IDF Outlet Expan Joint</t>
  </si>
  <si>
    <t>EB020918</t>
  </si>
  <si>
    <t>EB020918X</t>
  </si>
  <si>
    <t>Replace 2A3 Mist Elim Valve Cable</t>
  </si>
  <si>
    <t>EB020941</t>
  </si>
  <si>
    <t>EB020941X</t>
  </si>
  <si>
    <t>Replace F Conveyor Tower Siding</t>
  </si>
  <si>
    <t>EB020800</t>
  </si>
  <si>
    <t>EB020800X</t>
  </si>
  <si>
    <t>2-2 Condenser Vac Pump HE</t>
  </si>
  <si>
    <t>EB020889</t>
  </si>
  <si>
    <t>EB020889X</t>
  </si>
  <si>
    <t>Replace B Module Outlet Exp Joint</t>
  </si>
  <si>
    <t>EB020902</t>
  </si>
  <si>
    <t>EB020902X</t>
  </si>
  <si>
    <t>Rep B Conv Mag Sep Rectifier (SM18)</t>
  </si>
  <si>
    <t>EB020911</t>
  </si>
  <si>
    <t>EB020911X</t>
  </si>
  <si>
    <t>EB020900</t>
  </si>
  <si>
    <t>EB020900X</t>
  </si>
  <si>
    <t>Repl Gen Air Side Seal Oil CLR SM18</t>
  </si>
  <si>
    <t>EB020801</t>
  </si>
  <si>
    <t>EB020801X</t>
  </si>
  <si>
    <t>Replace D Conveyor Belt</t>
  </si>
  <si>
    <t>EB020802</t>
  </si>
  <si>
    <t>EB020802X</t>
  </si>
  <si>
    <t>Tractor Garage Service Door</t>
  </si>
  <si>
    <t>EB020146</t>
  </si>
  <si>
    <t>EB020146X</t>
  </si>
  <si>
    <t>Replace 2nd Layer SCR Catalyst</t>
  </si>
  <si>
    <t>EB020915</t>
  </si>
  <si>
    <t>EB020915X</t>
  </si>
  <si>
    <t>2-2 CW Pump Outlet Expansion Joint</t>
  </si>
  <si>
    <t>EB020919</t>
  </si>
  <si>
    <t>EB020919X</t>
  </si>
  <si>
    <t>Replace LBU Fire Protection Piping</t>
  </si>
  <si>
    <t>EB020892</t>
  </si>
  <si>
    <t>EB020892X</t>
  </si>
  <si>
    <t>Replace 2-3 IDBF Coupling (SM18)</t>
  </si>
  <si>
    <t>EB020908</t>
  </si>
  <si>
    <t>EB020908X</t>
  </si>
  <si>
    <t>Replace 2-1 ID Fan Outlet Exp Joint</t>
  </si>
  <si>
    <t>EBS01335</t>
  </si>
  <si>
    <t>EBS01335X</t>
  </si>
  <si>
    <t>Repl Condenser Dogbone EJ</t>
  </si>
  <si>
    <t>EB020690</t>
  </si>
  <si>
    <t>CEB020690</t>
  </si>
  <si>
    <t>PSM Barrier for pipeline</t>
  </si>
  <si>
    <t>EB020937</t>
  </si>
  <si>
    <t>EB020937X</t>
  </si>
  <si>
    <t>Replace Trailer City Network Cable</t>
  </si>
  <si>
    <t>EB020904</t>
  </si>
  <si>
    <t>EB020904X</t>
  </si>
  <si>
    <t>EB020898</t>
  </si>
  <si>
    <t>EB020898X</t>
  </si>
  <si>
    <t>Repl 2-4 IDF Inlet-Outlet Exp Joint</t>
  </si>
  <si>
    <t>EB020939</t>
  </si>
  <si>
    <t>EB020939X</t>
  </si>
  <si>
    <t>EB020906</t>
  </si>
  <si>
    <t>EB020906X</t>
  </si>
  <si>
    <t>Replace LBU HVACs</t>
  </si>
  <si>
    <t>EB020945</t>
  </si>
  <si>
    <t>EB020945X</t>
  </si>
  <si>
    <t>2-10 CT Motor and Gearbox Repl</t>
  </si>
  <si>
    <t>EB020940</t>
  </si>
  <si>
    <t>EB020940X</t>
  </si>
  <si>
    <t>2-1 Vertimill Gearbox Repl</t>
  </si>
  <si>
    <t>TC1800006</t>
  </si>
  <si>
    <t>Replace EOL servers and storage - f</t>
  </si>
  <si>
    <t>323123DKT</t>
  </si>
  <si>
    <t>KYSCOCC</t>
  </si>
  <si>
    <t>Emerson Ovation Compact Controller</t>
  </si>
  <si>
    <t>KYSCPIT</t>
  </si>
  <si>
    <t>KY PIT costs</t>
  </si>
  <si>
    <t>WAL2PIT</t>
  </si>
  <si>
    <t>Walton 2 PIT costs</t>
  </si>
  <si>
    <t>WAL1PIT</t>
  </si>
  <si>
    <t>Walton 1 PIT costs</t>
  </si>
  <si>
    <t>CRITPIT</t>
  </si>
  <si>
    <t>Crittenden PIT costs</t>
  </si>
  <si>
    <t>WD050009</t>
  </si>
  <si>
    <t>WD050009X</t>
  </si>
  <si>
    <t>WGS U5 Battery Replacement</t>
  </si>
  <si>
    <t>WD060011</t>
  </si>
  <si>
    <t>WD060011X</t>
  </si>
  <si>
    <t>WGS U6 Battery Replacement</t>
  </si>
  <si>
    <t>WDCM0003</t>
  </si>
  <si>
    <t>WDCM0003X</t>
  </si>
  <si>
    <t>WDC - Replace Station UPS</t>
  </si>
  <si>
    <t>WDCM0035</t>
  </si>
  <si>
    <t>WDCM0035X</t>
  </si>
  <si>
    <t>WGS-Hot Water Heater Replacement</t>
  </si>
  <si>
    <t>WDCM0042</t>
  </si>
  <si>
    <t>CWDCM0042</t>
  </si>
  <si>
    <t>McAfee &amp; Equip Install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</si>
</sst>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2" fillId="2" borderId="0" xfId="3" applyFont="1" applyFill="1" applyAlignment="1"/>
    <xf numFmtId="0" fontId="0" fillId="3" borderId="0" xfId="0" applyFill="1"/>
    <xf numFmtId="44" fontId="0" fillId="2" borderId="0" xfId="1" applyFont="1" applyFill="1"/>
    <xf numFmtId="0" fontId="3" fillId="2" borderId="1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0" fillId="4" borderId="0" xfId="0" applyFill="1"/>
    <xf numFmtId="9" fontId="0" fillId="2" borderId="0" xfId="2" applyFont="1" applyFill="1"/>
    <xf numFmtId="14" fontId="0" fillId="2" borderId="0" xfId="0" applyNumberFormat="1" applyFill="1"/>
    <xf numFmtId="0" fontId="3" fillId="2" borderId="0" xfId="3" applyFont="1" applyFill="1" applyAlignment="1">
      <alignment horizontal="right"/>
    </xf>
    <xf numFmtId="44" fontId="3" fillId="2" borderId="1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3" fillId="2" borderId="1" xfId="3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44" fontId="0" fillId="2" borderId="2" xfId="1" applyFont="1" applyFill="1" applyBorder="1"/>
    <xf numFmtId="9" fontId="0" fillId="2" borderId="2" xfId="2" applyFont="1" applyFill="1" applyBorder="1"/>
    <xf numFmtId="0" fontId="3" fillId="2" borderId="0" xfId="3" applyFont="1" applyFill="1" applyAlignment="1">
      <alignment horizontal="center"/>
    </xf>
    <xf numFmtId="9" fontId="0" fillId="4" borderId="0" xfId="2" applyFont="1" applyFill="1"/>
    <xf numFmtId="0" fontId="0" fillId="0" borderId="0" xfId="0" applyFill="1"/>
    <xf numFmtId="44" fontId="0" fillId="2" borderId="0" xfId="0" applyNumberFormat="1" applyFill="1"/>
    <xf numFmtId="44" fontId="0" fillId="2" borderId="3" xfId="1" applyFont="1" applyFill="1" applyBorder="1"/>
    <xf numFmtId="0" fontId="0" fillId="4" borderId="3" xfId="0" applyFill="1" applyBorder="1"/>
    <xf numFmtId="9" fontId="0" fillId="4" borderId="3" xfId="2" applyFont="1" applyFill="1" applyBorder="1"/>
    <xf numFmtId="43" fontId="0" fillId="2" borderId="0" xfId="6" applyFont="1" applyFill="1"/>
    <xf numFmtId="0" fontId="3" fillId="2" borderId="0" xfId="3" applyFont="1" applyFill="1" applyAlignment="1">
      <alignment horizontal="center"/>
    </xf>
    <xf numFmtId="0" fontId="0" fillId="2" borderId="0" xfId="0" applyFill="1" applyAlignment="1"/>
    <xf numFmtId="0" fontId="4" fillId="3" borderId="0" xfId="3" applyFont="1" applyFill="1" applyAlignment="1">
      <alignment horizontal="center"/>
    </xf>
    <xf numFmtId="0" fontId="5" fillId="0" borderId="0" xfId="0" applyFont="1" applyAlignment="1"/>
  </cellXfs>
  <cellStyles count="7">
    <cellStyle name="Comma" xfId="6" builtinId="3"/>
    <cellStyle name="Comma 2" xfId="4"/>
    <cellStyle name="Currency" xfId="1" builtinId="4"/>
    <cellStyle name="Normal" xfId="0" builtinId="0"/>
    <cellStyle name="Normal 2" xfId="3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SCARPE\AppData\Local\Microsoft\Windows\Temporary%20Internet%20Files\Content.Outlook\Z7HFMV0K\DEK%20ELEC%2010%20Year%20Capital%20Additions%20costs%201.1.07-12.31.16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DEK INT 1.1.07-12.31.16 Data"/>
      <sheetName val="Tie-Out"/>
      <sheetName val="Budget Versions"/>
      <sheetName val="Start Mnth"/>
      <sheetName val="sample"/>
      <sheetName val="Summary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</sheetNames>
    <sheetDataSet>
      <sheetData sheetId="0"/>
      <sheetData sheetId="1"/>
      <sheetData sheetId="2"/>
      <sheetData sheetId="3">
        <row r="2">
          <cell r="A2" t="str">
            <v>project</v>
          </cell>
          <cell r="B2" t="str">
            <v>revision</v>
          </cell>
          <cell r="C2" t="str">
            <v>Total</v>
          </cell>
        </row>
        <row r="3">
          <cell r="A3" t="str">
            <v>20218019A</v>
          </cell>
          <cell r="B3">
            <v>1</v>
          </cell>
          <cell r="C3">
            <v>49950</v>
          </cell>
        </row>
        <row r="4">
          <cell r="A4" t="str">
            <v>28081</v>
          </cell>
          <cell r="B4">
            <v>1</v>
          </cell>
          <cell r="C4">
            <v>1</v>
          </cell>
        </row>
        <row r="5">
          <cell r="A5" t="str">
            <v>28103</v>
          </cell>
          <cell r="B5">
            <v>1</v>
          </cell>
          <cell r="C5">
            <v>100</v>
          </cell>
        </row>
        <row r="6">
          <cell r="A6" t="str">
            <v>28261</v>
          </cell>
          <cell r="B6">
            <v>1</v>
          </cell>
          <cell r="C6">
            <v>1</v>
          </cell>
        </row>
        <row r="7">
          <cell r="A7" t="str">
            <v>28262</v>
          </cell>
          <cell r="B7">
            <v>1</v>
          </cell>
          <cell r="C7">
            <v>1</v>
          </cell>
        </row>
        <row r="8">
          <cell r="A8" t="str">
            <v>28550</v>
          </cell>
          <cell r="B8">
            <v>1</v>
          </cell>
          <cell r="C8">
            <v>1</v>
          </cell>
        </row>
        <row r="9">
          <cell r="A9" t="str">
            <v>28592</v>
          </cell>
          <cell r="B9">
            <v>1</v>
          </cell>
          <cell r="C9">
            <v>1</v>
          </cell>
        </row>
        <row r="10">
          <cell r="A10" t="str">
            <v>28593</v>
          </cell>
          <cell r="B10">
            <v>1</v>
          </cell>
          <cell r="C10">
            <v>1</v>
          </cell>
        </row>
        <row r="11">
          <cell r="A11" t="str">
            <v>28594</v>
          </cell>
          <cell r="B11">
            <v>1</v>
          </cell>
          <cell r="C11">
            <v>1</v>
          </cell>
        </row>
        <row r="12">
          <cell r="A12" t="str">
            <v>28864</v>
          </cell>
          <cell r="B12">
            <v>1</v>
          </cell>
          <cell r="C12">
            <v>1</v>
          </cell>
        </row>
        <row r="13">
          <cell r="A13" t="str">
            <v>28906</v>
          </cell>
          <cell r="B13">
            <v>1</v>
          </cell>
          <cell r="C13">
            <v>1</v>
          </cell>
        </row>
        <row r="14">
          <cell r="A14" t="str">
            <v>30192</v>
          </cell>
          <cell r="B14">
            <v>1</v>
          </cell>
          <cell r="C14">
            <v>1</v>
          </cell>
        </row>
        <row r="15">
          <cell r="A15" t="str">
            <v>30193</v>
          </cell>
          <cell r="B15">
            <v>1</v>
          </cell>
          <cell r="C15">
            <v>1</v>
          </cell>
        </row>
        <row r="16">
          <cell r="A16" t="str">
            <v>30196</v>
          </cell>
          <cell r="B16">
            <v>1</v>
          </cell>
          <cell r="C16">
            <v>3000000</v>
          </cell>
        </row>
        <row r="17">
          <cell r="A17" t="str">
            <v>30202</v>
          </cell>
          <cell r="B17">
            <v>1</v>
          </cell>
          <cell r="C17">
            <v>2</v>
          </cell>
        </row>
        <row r="18">
          <cell r="A18" t="str">
            <v>30203</v>
          </cell>
          <cell r="B18">
            <v>1</v>
          </cell>
          <cell r="C18">
            <v>1</v>
          </cell>
        </row>
        <row r="19">
          <cell r="A19" t="str">
            <v>30204</v>
          </cell>
          <cell r="B19">
            <v>1</v>
          </cell>
          <cell r="C19">
            <v>1</v>
          </cell>
        </row>
        <row r="20">
          <cell r="A20" t="str">
            <v>30205</v>
          </cell>
          <cell r="B20">
            <v>1</v>
          </cell>
          <cell r="C20">
            <v>1</v>
          </cell>
        </row>
        <row r="21">
          <cell r="A21" t="str">
            <v>30410</v>
          </cell>
          <cell r="B21">
            <v>1</v>
          </cell>
          <cell r="C21">
            <v>1</v>
          </cell>
        </row>
        <row r="22">
          <cell r="A22" t="str">
            <v>30416</v>
          </cell>
          <cell r="B22">
            <v>1</v>
          </cell>
          <cell r="C22">
            <v>2</v>
          </cell>
        </row>
        <row r="23">
          <cell r="A23" t="str">
            <v>30428</v>
          </cell>
          <cell r="B23">
            <v>1</v>
          </cell>
          <cell r="C23">
            <v>1</v>
          </cell>
        </row>
        <row r="24">
          <cell r="A24" t="str">
            <v>30466</v>
          </cell>
          <cell r="B24">
            <v>1</v>
          </cell>
          <cell r="C24">
            <v>97671</v>
          </cell>
        </row>
        <row r="25">
          <cell r="A25" t="str">
            <v>30612</v>
          </cell>
          <cell r="B25">
            <v>1</v>
          </cell>
          <cell r="C25">
            <v>180000</v>
          </cell>
        </row>
        <row r="26">
          <cell r="A26" t="str">
            <v>30613</v>
          </cell>
          <cell r="B26">
            <v>1</v>
          </cell>
          <cell r="C26">
            <v>1</v>
          </cell>
        </row>
        <row r="27">
          <cell r="A27" t="str">
            <v>30614</v>
          </cell>
          <cell r="B27">
            <v>1</v>
          </cell>
          <cell r="C27">
            <v>56400</v>
          </cell>
        </row>
        <row r="28">
          <cell r="A28" t="str">
            <v>30615</v>
          </cell>
          <cell r="B28">
            <v>1</v>
          </cell>
          <cell r="C28">
            <v>1</v>
          </cell>
        </row>
        <row r="29">
          <cell r="A29" t="str">
            <v>30616</v>
          </cell>
          <cell r="B29">
            <v>1</v>
          </cell>
          <cell r="C29">
            <v>1</v>
          </cell>
        </row>
        <row r="30">
          <cell r="A30" t="str">
            <v>30630</v>
          </cell>
          <cell r="B30">
            <v>1</v>
          </cell>
          <cell r="C30">
            <v>1</v>
          </cell>
        </row>
        <row r="31">
          <cell r="A31" t="str">
            <v>30631</v>
          </cell>
          <cell r="B31">
            <v>1</v>
          </cell>
          <cell r="C31">
            <v>1</v>
          </cell>
        </row>
        <row r="32">
          <cell r="A32" t="str">
            <v>307282AAA</v>
          </cell>
          <cell r="B32">
            <v>1</v>
          </cell>
          <cell r="C32">
            <v>152096</v>
          </cell>
        </row>
        <row r="33">
          <cell r="A33" t="str">
            <v>307282AAB</v>
          </cell>
          <cell r="B33">
            <v>1</v>
          </cell>
          <cell r="C33">
            <v>21606</v>
          </cell>
        </row>
        <row r="34">
          <cell r="A34" t="str">
            <v>307282AGG</v>
          </cell>
          <cell r="B34">
            <v>1</v>
          </cell>
          <cell r="C34">
            <v>173702</v>
          </cell>
        </row>
        <row r="35">
          <cell r="A35" t="str">
            <v>30787</v>
          </cell>
          <cell r="B35">
            <v>1</v>
          </cell>
          <cell r="C35">
            <v>2</v>
          </cell>
        </row>
        <row r="36">
          <cell r="A36" t="str">
            <v>30790</v>
          </cell>
          <cell r="B36">
            <v>1</v>
          </cell>
          <cell r="C36">
            <v>100000</v>
          </cell>
        </row>
        <row r="37">
          <cell r="A37" t="str">
            <v>308655CAP</v>
          </cell>
          <cell r="B37">
            <v>1</v>
          </cell>
          <cell r="C37">
            <v>5051.4400000000005</v>
          </cell>
        </row>
        <row r="38">
          <cell r="A38" t="str">
            <v>30981</v>
          </cell>
          <cell r="B38">
            <v>1</v>
          </cell>
          <cell r="C38">
            <v>1</v>
          </cell>
        </row>
        <row r="39">
          <cell r="A39" t="str">
            <v>315218GLC</v>
          </cell>
          <cell r="B39">
            <v>1</v>
          </cell>
          <cell r="C39">
            <v>87365.45</v>
          </cell>
        </row>
        <row r="40">
          <cell r="A40" t="str">
            <v>315218GLE</v>
          </cell>
          <cell r="B40">
            <v>1</v>
          </cell>
          <cell r="C40">
            <v>88739</v>
          </cell>
        </row>
        <row r="41">
          <cell r="A41" t="str">
            <v>315218SPA</v>
          </cell>
          <cell r="B41">
            <v>1</v>
          </cell>
          <cell r="C41">
            <v>115633</v>
          </cell>
        </row>
        <row r="42">
          <cell r="A42" t="str">
            <v>315218SPR</v>
          </cell>
          <cell r="B42">
            <v>1</v>
          </cell>
          <cell r="C42">
            <v>113451.43000000001</v>
          </cell>
        </row>
        <row r="43">
          <cell r="A43" t="str">
            <v>315218VER</v>
          </cell>
          <cell r="B43">
            <v>1</v>
          </cell>
          <cell r="C43">
            <v>106321</v>
          </cell>
        </row>
        <row r="44">
          <cell r="A44" t="str">
            <v>315218VR2</v>
          </cell>
          <cell r="B44">
            <v>1</v>
          </cell>
          <cell r="C44">
            <v>87728</v>
          </cell>
        </row>
        <row r="45">
          <cell r="A45" t="str">
            <v>315218VRO</v>
          </cell>
          <cell r="B45">
            <v>1</v>
          </cell>
          <cell r="C45">
            <v>89101</v>
          </cell>
        </row>
        <row r="46">
          <cell r="A46" t="str">
            <v>315218VRR</v>
          </cell>
          <cell r="B46">
            <v>1</v>
          </cell>
          <cell r="C46">
            <v>106349.71</v>
          </cell>
        </row>
        <row r="47">
          <cell r="A47" t="str">
            <v>315986QC</v>
          </cell>
          <cell r="B47">
            <v>1</v>
          </cell>
          <cell r="C47">
            <v>3520</v>
          </cell>
        </row>
        <row r="48">
          <cell r="A48" t="str">
            <v>323326DEK</v>
          </cell>
          <cell r="B48">
            <v>1</v>
          </cell>
          <cell r="C48">
            <v>43049</v>
          </cell>
        </row>
        <row r="49">
          <cell r="A49" t="str">
            <v>336593EOC</v>
          </cell>
          <cell r="B49">
            <v>1</v>
          </cell>
          <cell r="C49">
            <v>88500</v>
          </cell>
        </row>
        <row r="50">
          <cell r="A50" t="str">
            <v>34065</v>
          </cell>
          <cell r="B50">
            <v>1</v>
          </cell>
          <cell r="C50">
            <v>1</v>
          </cell>
        </row>
        <row r="51">
          <cell r="A51" t="str">
            <v>34068</v>
          </cell>
          <cell r="B51">
            <v>1</v>
          </cell>
          <cell r="C51">
            <v>1</v>
          </cell>
        </row>
        <row r="52">
          <cell r="A52" t="str">
            <v>34105</v>
          </cell>
          <cell r="B52">
            <v>1</v>
          </cell>
          <cell r="C52">
            <v>1</v>
          </cell>
        </row>
        <row r="53">
          <cell r="A53" t="str">
            <v>34149</v>
          </cell>
          <cell r="B53">
            <v>1</v>
          </cell>
          <cell r="C53">
            <v>1</v>
          </cell>
        </row>
        <row r="54">
          <cell r="A54" t="str">
            <v>34150</v>
          </cell>
          <cell r="B54">
            <v>1</v>
          </cell>
          <cell r="C54">
            <v>1</v>
          </cell>
        </row>
        <row r="55">
          <cell r="A55" t="str">
            <v>34173</v>
          </cell>
          <cell r="B55">
            <v>1</v>
          </cell>
          <cell r="C55">
            <v>1</v>
          </cell>
        </row>
        <row r="56">
          <cell r="A56" t="str">
            <v>34199</v>
          </cell>
          <cell r="B56">
            <v>1</v>
          </cell>
          <cell r="C56">
            <v>1</v>
          </cell>
        </row>
        <row r="57">
          <cell r="A57" t="str">
            <v>34427</v>
          </cell>
          <cell r="B57">
            <v>1</v>
          </cell>
          <cell r="C57">
            <v>3</v>
          </cell>
        </row>
        <row r="58">
          <cell r="A58" t="str">
            <v>34462</v>
          </cell>
          <cell r="B58">
            <v>1</v>
          </cell>
          <cell r="C58">
            <v>6</v>
          </cell>
        </row>
        <row r="59">
          <cell r="A59" t="str">
            <v>34467</v>
          </cell>
          <cell r="B59">
            <v>1</v>
          </cell>
          <cell r="C59">
            <v>75660</v>
          </cell>
        </row>
        <row r="60">
          <cell r="A60" t="str">
            <v>34479</v>
          </cell>
          <cell r="B60">
            <v>1</v>
          </cell>
          <cell r="C60">
            <v>1</v>
          </cell>
        </row>
        <row r="61">
          <cell r="A61" t="str">
            <v>34501</v>
          </cell>
          <cell r="B61">
            <v>1</v>
          </cell>
          <cell r="C61">
            <v>1</v>
          </cell>
        </row>
        <row r="62">
          <cell r="A62" t="str">
            <v>34502</v>
          </cell>
          <cell r="B62">
            <v>1</v>
          </cell>
          <cell r="C62">
            <v>3</v>
          </cell>
        </row>
        <row r="63">
          <cell r="A63" t="str">
            <v>34512</v>
          </cell>
          <cell r="B63">
            <v>1</v>
          </cell>
          <cell r="C63">
            <v>35000</v>
          </cell>
        </row>
        <row r="64">
          <cell r="A64" t="str">
            <v>34514</v>
          </cell>
          <cell r="B64">
            <v>1</v>
          </cell>
          <cell r="C64">
            <v>45000</v>
          </cell>
        </row>
        <row r="65">
          <cell r="A65" t="str">
            <v>34538</v>
          </cell>
          <cell r="B65">
            <v>1</v>
          </cell>
          <cell r="C65">
            <v>1</v>
          </cell>
        </row>
        <row r="66">
          <cell r="A66" t="str">
            <v>34542</v>
          </cell>
          <cell r="B66">
            <v>1</v>
          </cell>
          <cell r="C66">
            <v>1</v>
          </cell>
        </row>
        <row r="67">
          <cell r="A67" t="str">
            <v>34543</v>
          </cell>
          <cell r="B67">
            <v>1</v>
          </cell>
          <cell r="C67">
            <v>1</v>
          </cell>
        </row>
        <row r="68">
          <cell r="A68" t="str">
            <v>34615</v>
          </cell>
          <cell r="B68">
            <v>1</v>
          </cell>
          <cell r="C68">
            <v>1</v>
          </cell>
        </row>
        <row r="69">
          <cell r="A69" t="str">
            <v>A1155</v>
          </cell>
          <cell r="B69">
            <v>1</v>
          </cell>
          <cell r="C69">
            <v>72812</v>
          </cell>
        </row>
        <row r="70">
          <cell r="A70" t="str">
            <v>A1156</v>
          </cell>
          <cell r="B70">
            <v>1</v>
          </cell>
          <cell r="C70">
            <v>31438</v>
          </cell>
        </row>
        <row r="71">
          <cell r="A71" t="str">
            <v>A1749</v>
          </cell>
          <cell r="B71">
            <v>1</v>
          </cell>
          <cell r="C71">
            <v>1788987</v>
          </cell>
        </row>
        <row r="72">
          <cell r="A72" t="str">
            <v>A1752</v>
          </cell>
          <cell r="B72">
            <v>1</v>
          </cell>
          <cell r="C72">
            <v>442850</v>
          </cell>
        </row>
        <row r="73">
          <cell r="A73" t="str">
            <v>A1755</v>
          </cell>
          <cell r="B73">
            <v>1</v>
          </cell>
          <cell r="C73">
            <v>496057</v>
          </cell>
        </row>
        <row r="74">
          <cell r="A74" t="str">
            <v>A1758</v>
          </cell>
          <cell r="B74">
            <v>1</v>
          </cell>
          <cell r="C74">
            <v>374235</v>
          </cell>
        </row>
        <row r="75">
          <cell r="A75" t="str">
            <v>A1761</v>
          </cell>
          <cell r="B75">
            <v>1</v>
          </cell>
          <cell r="C75">
            <v>502271</v>
          </cell>
        </row>
        <row r="76">
          <cell r="A76" t="str">
            <v>A1764</v>
          </cell>
          <cell r="B76">
            <v>1</v>
          </cell>
          <cell r="C76">
            <v>197880</v>
          </cell>
        </row>
        <row r="77">
          <cell r="A77" t="str">
            <v>A1792</v>
          </cell>
          <cell r="B77">
            <v>1</v>
          </cell>
          <cell r="C77">
            <v>26969</v>
          </cell>
        </row>
        <row r="78">
          <cell r="A78" t="str">
            <v>A1830</v>
          </cell>
          <cell r="B78">
            <v>1</v>
          </cell>
          <cell r="C78">
            <v>4718</v>
          </cell>
        </row>
        <row r="79">
          <cell r="A79" t="str">
            <v>A1899</v>
          </cell>
          <cell r="B79">
            <v>1</v>
          </cell>
          <cell r="C79">
            <v>1520</v>
          </cell>
        </row>
        <row r="80">
          <cell r="A80" t="str">
            <v>A2514</v>
          </cell>
          <cell r="B80">
            <v>1</v>
          </cell>
          <cell r="C80">
            <v>2100</v>
          </cell>
        </row>
        <row r="81">
          <cell r="A81" t="str">
            <v>A2873</v>
          </cell>
          <cell r="B81">
            <v>1</v>
          </cell>
          <cell r="C81">
            <v>1</v>
          </cell>
        </row>
        <row r="82">
          <cell r="A82" t="str">
            <v>A2928</v>
          </cell>
          <cell r="B82">
            <v>1</v>
          </cell>
          <cell r="C82">
            <v>13346</v>
          </cell>
        </row>
        <row r="83">
          <cell r="A83" t="str">
            <v>A3200</v>
          </cell>
          <cell r="B83">
            <v>1</v>
          </cell>
          <cell r="C83">
            <v>4362</v>
          </cell>
        </row>
        <row r="84">
          <cell r="A84" t="str">
            <v>A3832</v>
          </cell>
          <cell r="B84">
            <v>1</v>
          </cell>
          <cell r="C84">
            <v>13613</v>
          </cell>
        </row>
        <row r="85">
          <cell r="A85" t="str">
            <v>A3838</v>
          </cell>
          <cell r="B85">
            <v>1</v>
          </cell>
          <cell r="C85">
            <v>320000</v>
          </cell>
        </row>
        <row r="86">
          <cell r="A86" t="str">
            <v>A5070</v>
          </cell>
          <cell r="B86">
            <v>1</v>
          </cell>
          <cell r="C86">
            <v>75684</v>
          </cell>
        </row>
        <row r="87">
          <cell r="A87" t="str">
            <v>A5200</v>
          </cell>
          <cell r="B87">
            <v>1</v>
          </cell>
          <cell r="C87">
            <v>35601</v>
          </cell>
        </row>
        <row r="88">
          <cell r="A88" t="str">
            <v>A5426</v>
          </cell>
          <cell r="B88">
            <v>1</v>
          </cell>
          <cell r="C88">
            <v>62000</v>
          </cell>
        </row>
        <row r="89">
          <cell r="A89" t="str">
            <v>A5919</v>
          </cell>
          <cell r="B89">
            <v>1</v>
          </cell>
          <cell r="C89">
            <v>32042</v>
          </cell>
        </row>
        <row r="90">
          <cell r="A90" t="str">
            <v>A6113</v>
          </cell>
          <cell r="B90">
            <v>1</v>
          </cell>
          <cell r="C90">
            <v>1</v>
          </cell>
        </row>
        <row r="91">
          <cell r="A91" t="str">
            <v>A6223</v>
          </cell>
          <cell r="B91">
            <v>1</v>
          </cell>
          <cell r="C91">
            <v>1</v>
          </cell>
        </row>
        <row r="92">
          <cell r="A92" t="str">
            <v>A6641</v>
          </cell>
          <cell r="B92">
            <v>1</v>
          </cell>
          <cell r="C92">
            <v>1</v>
          </cell>
        </row>
        <row r="93">
          <cell r="A93" t="str">
            <v>A6644</v>
          </cell>
          <cell r="B93">
            <v>1</v>
          </cell>
          <cell r="C93">
            <v>42899</v>
          </cell>
        </row>
        <row r="94">
          <cell r="A94" t="str">
            <v>A7475</v>
          </cell>
          <cell r="B94">
            <v>1</v>
          </cell>
          <cell r="C94">
            <v>27889</v>
          </cell>
        </row>
        <row r="95">
          <cell r="A95" t="str">
            <v>A8035</v>
          </cell>
          <cell r="B95">
            <v>1</v>
          </cell>
          <cell r="C95">
            <v>45370</v>
          </cell>
        </row>
        <row r="96">
          <cell r="A96" t="str">
            <v>A8799</v>
          </cell>
          <cell r="B96">
            <v>1</v>
          </cell>
          <cell r="C96">
            <v>30545</v>
          </cell>
        </row>
        <row r="97">
          <cell r="A97" t="str">
            <v>A9370</v>
          </cell>
          <cell r="B97">
            <v>1</v>
          </cell>
          <cell r="C97">
            <v>46125</v>
          </cell>
        </row>
        <row r="98">
          <cell r="A98" t="str">
            <v>A9629</v>
          </cell>
          <cell r="B98">
            <v>1</v>
          </cell>
          <cell r="C98">
            <v>12058</v>
          </cell>
        </row>
        <row r="99">
          <cell r="A99" t="str">
            <v>ALEXCOOP</v>
          </cell>
          <cell r="B99">
            <v>1</v>
          </cell>
          <cell r="C99">
            <v>50000</v>
          </cell>
        </row>
        <row r="100">
          <cell r="A100" t="str">
            <v>B1370</v>
          </cell>
          <cell r="B100">
            <v>1</v>
          </cell>
          <cell r="C100">
            <v>161547</v>
          </cell>
        </row>
        <row r="101">
          <cell r="A101" t="str">
            <v>B1927</v>
          </cell>
          <cell r="B101">
            <v>1</v>
          </cell>
          <cell r="C101">
            <v>221000</v>
          </cell>
        </row>
        <row r="102">
          <cell r="A102" t="str">
            <v>B2400</v>
          </cell>
          <cell r="B102">
            <v>1</v>
          </cell>
          <cell r="C102">
            <v>1</v>
          </cell>
        </row>
        <row r="103">
          <cell r="A103" t="str">
            <v>B3098</v>
          </cell>
          <cell r="B103">
            <v>1</v>
          </cell>
          <cell r="C103">
            <v>876611</v>
          </cell>
        </row>
        <row r="104">
          <cell r="A104" t="str">
            <v>B4251</v>
          </cell>
          <cell r="B104">
            <v>1</v>
          </cell>
          <cell r="C104">
            <v>37000</v>
          </cell>
        </row>
        <row r="105">
          <cell r="A105" t="str">
            <v>B4352</v>
          </cell>
          <cell r="B105">
            <v>1</v>
          </cell>
          <cell r="C105">
            <v>5000</v>
          </cell>
        </row>
        <row r="106">
          <cell r="A106" t="str">
            <v>B6416</v>
          </cell>
          <cell r="B106">
            <v>1</v>
          </cell>
          <cell r="C106">
            <v>2323670</v>
          </cell>
        </row>
        <row r="107">
          <cell r="A107" t="str">
            <v>B6515</v>
          </cell>
          <cell r="B107">
            <v>1</v>
          </cell>
          <cell r="C107">
            <v>24594</v>
          </cell>
        </row>
        <row r="108">
          <cell r="A108" t="str">
            <v>B6588</v>
          </cell>
          <cell r="B108">
            <v>1</v>
          </cell>
          <cell r="C108">
            <v>19365</v>
          </cell>
        </row>
        <row r="109">
          <cell r="A109" t="str">
            <v>B6842</v>
          </cell>
          <cell r="B109">
            <v>1</v>
          </cell>
          <cell r="C109">
            <v>157707</v>
          </cell>
        </row>
        <row r="110">
          <cell r="A110" t="str">
            <v>B7014</v>
          </cell>
          <cell r="B110">
            <v>1</v>
          </cell>
          <cell r="C110">
            <v>87437</v>
          </cell>
        </row>
        <row r="111">
          <cell r="A111" t="str">
            <v>B7017</v>
          </cell>
          <cell r="B111">
            <v>1</v>
          </cell>
          <cell r="C111">
            <v>66845</v>
          </cell>
        </row>
        <row r="112">
          <cell r="A112" t="str">
            <v>B8027</v>
          </cell>
          <cell r="B112">
            <v>1</v>
          </cell>
          <cell r="C112">
            <v>112531</v>
          </cell>
        </row>
        <row r="113">
          <cell r="A113" t="str">
            <v>B8805</v>
          </cell>
          <cell r="B113">
            <v>1</v>
          </cell>
          <cell r="C113">
            <v>1</v>
          </cell>
        </row>
        <row r="114">
          <cell r="A114" t="str">
            <v>B8807</v>
          </cell>
          <cell r="B114">
            <v>1</v>
          </cell>
          <cell r="C114">
            <v>1</v>
          </cell>
        </row>
        <row r="115">
          <cell r="A115" t="str">
            <v>B8808</v>
          </cell>
          <cell r="B115">
            <v>1</v>
          </cell>
          <cell r="C115">
            <v>1</v>
          </cell>
        </row>
        <row r="116">
          <cell r="A116" t="str">
            <v>BATGNKY09</v>
          </cell>
          <cell r="B116">
            <v>1</v>
          </cell>
          <cell r="C116">
            <v>146836</v>
          </cell>
        </row>
        <row r="117">
          <cell r="A117" t="str">
            <v>BNTLYLDEK</v>
          </cell>
          <cell r="B117">
            <v>1</v>
          </cell>
          <cell r="C117">
            <v>14052</v>
          </cell>
        </row>
        <row r="118">
          <cell r="A118" t="str">
            <v>BUTLERBKT</v>
          </cell>
          <cell r="B118">
            <v>1</v>
          </cell>
          <cell r="C118">
            <v>50000</v>
          </cell>
        </row>
        <row r="119">
          <cell r="A119" t="str">
            <v>BVRLCKBKT</v>
          </cell>
          <cell r="B119">
            <v>1</v>
          </cell>
          <cell r="C119">
            <v>50000</v>
          </cell>
        </row>
        <row r="120">
          <cell r="A120" t="str">
            <v>C1354</v>
          </cell>
          <cell r="B120">
            <v>1</v>
          </cell>
          <cell r="C120">
            <v>70368</v>
          </cell>
        </row>
        <row r="121">
          <cell r="A121" t="str">
            <v>C2154</v>
          </cell>
          <cell r="B121">
            <v>1</v>
          </cell>
          <cell r="C121">
            <v>2565</v>
          </cell>
        </row>
        <row r="122">
          <cell r="A122" t="str">
            <v>C2195</v>
          </cell>
          <cell r="B122">
            <v>1</v>
          </cell>
          <cell r="C122">
            <v>214400</v>
          </cell>
        </row>
        <row r="123">
          <cell r="A123" t="str">
            <v>C2199</v>
          </cell>
          <cell r="B123">
            <v>1</v>
          </cell>
          <cell r="C123">
            <v>24369</v>
          </cell>
        </row>
        <row r="124">
          <cell r="A124" t="str">
            <v>C2204</v>
          </cell>
          <cell r="B124">
            <v>1</v>
          </cell>
          <cell r="C124">
            <v>49438</v>
          </cell>
        </row>
        <row r="125">
          <cell r="A125" t="str">
            <v>C2289</v>
          </cell>
          <cell r="B125">
            <v>1</v>
          </cell>
          <cell r="C125">
            <v>10000</v>
          </cell>
        </row>
        <row r="126">
          <cell r="A126" t="str">
            <v>C2576</v>
          </cell>
          <cell r="B126">
            <v>1</v>
          </cell>
          <cell r="C126">
            <v>2100000</v>
          </cell>
        </row>
        <row r="127">
          <cell r="A127" t="str">
            <v>C2634</v>
          </cell>
          <cell r="B127">
            <v>1</v>
          </cell>
          <cell r="C127">
            <v>145257</v>
          </cell>
        </row>
        <row r="128">
          <cell r="A128" t="str">
            <v>C3308</v>
          </cell>
          <cell r="B128">
            <v>1</v>
          </cell>
          <cell r="C128">
            <v>26400</v>
          </cell>
        </row>
        <row r="129">
          <cell r="A129" t="str">
            <v>C3708</v>
          </cell>
          <cell r="B129">
            <v>1</v>
          </cell>
          <cell r="C129">
            <v>111134</v>
          </cell>
        </row>
        <row r="130">
          <cell r="A130" t="str">
            <v>C3930</v>
          </cell>
          <cell r="B130">
            <v>1</v>
          </cell>
          <cell r="C130">
            <v>156880</v>
          </cell>
        </row>
        <row r="131">
          <cell r="A131" t="str">
            <v>C4102</v>
          </cell>
          <cell r="B131">
            <v>1</v>
          </cell>
          <cell r="C131">
            <v>172349</v>
          </cell>
        </row>
        <row r="132">
          <cell r="A132" t="str">
            <v>C4486</v>
          </cell>
          <cell r="B132">
            <v>1</v>
          </cell>
          <cell r="C132">
            <v>28177</v>
          </cell>
        </row>
        <row r="133">
          <cell r="A133" t="str">
            <v>C4487</v>
          </cell>
          <cell r="B133">
            <v>1</v>
          </cell>
          <cell r="C133">
            <v>16676</v>
          </cell>
        </row>
        <row r="134">
          <cell r="A134" t="str">
            <v>C5225</v>
          </cell>
          <cell r="B134">
            <v>1</v>
          </cell>
          <cell r="C134">
            <v>2100000</v>
          </cell>
        </row>
        <row r="135">
          <cell r="A135" t="str">
            <v>C5805</v>
          </cell>
          <cell r="B135">
            <v>1</v>
          </cell>
          <cell r="C135">
            <v>1770782</v>
          </cell>
        </row>
        <row r="136">
          <cell r="A136" t="str">
            <v>C5806</v>
          </cell>
          <cell r="B136">
            <v>1</v>
          </cell>
          <cell r="C136">
            <v>1760304</v>
          </cell>
        </row>
        <row r="137">
          <cell r="A137" t="str">
            <v>C5895</v>
          </cell>
          <cell r="B137">
            <v>1</v>
          </cell>
          <cell r="C137">
            <v>25405</v>
          </cell>
        </row>
        <row r="138">
          <cell r="A138" t="str">
            <v>C7398</v>
          </cell>
          <cell r="B138">
            <v>1</v>
          </cell>
          <cell r="C138">
            <v>1</v>
          </cell>
        </row>
        <row r="139">
          <cell r="A139" t="str">
            <v>C7666</v>
          </cell>
          <cell r="B139">
            <v>1</v>
          </cell>
          <cell r="C139">
            <v>54000</v>
          </cell>
        </row>
        <row r="140">
          <cell r="A140" t="str">
            <v>C8316</v>
          </cell>
          <cell r="B140">
            <v>1</v>
          </cell>
          <cell r="C140">
            <v>20400</v>
          </cell>
        </row>
        <row r="141">
          <cell r="A141" t="str">
            <v>C8326</v>
          </cell>
          <cell r="B141">
            <v>1</v>
          </cell>
          <cell r="C141">
            <v>16000</v>
          </cell>
        </row>
        <row r="142">
          <cell r="A142" t="str">
            <v>C8640</v>
          </cell>
          <cell r="B142">
            <v>1</v>
          </cell>
          <cell r="C142">
            <v>112000</v>
          </cell>
        </row>
        <row r="143">
          <cell r="A143" t="str">
            <v>C8768</v>
          </cell>
          <cell r="B143">
            <v>1</v>
          </cell>
          <cell r="C143">
            <v>1</v>
          </cell>
        </row>
        <row r="144">
          <cell r="A144" t="str">
            <v>C8905</v>
          </cell>
          <cell r="B144">
            <v>1</v>
          </cell>
          <cell r="C144">
            <v>350000</v>
          </cell>
        </row>
        <row r="145">
          <cell r="A145" t="str">
            <v>C9258</v>
          </cell>
          <cell r="B145">
            <v>1</v>
          </cell>
          <cell r="C145">
            <v>1</v>
          </cell>
        </row>
        <row r="146">
          <cell r="A146" t="str">
            <v>CABLEKY13</v>
          </cell>
          <cell r="B146">
            <v>1</v>
          </cell>
          <cell r="C146">
            <v>14034.970000000001</v>
          </cell>
        </row>
        <row r="147">
          <cell r="A147" t="str">
            <v>CIS123LBM</v>
          </cell>
          <cell r="B147">
            <v>1</v>
          </cell>
          <cell r="C147">
            <v>7582</v>
          </cell>
        </row>
        <row r="148">
          <cell r="A148" t="str">
            <v>CIS123LBS</v>
          </cell>
          <cell r="B148">
            <v>1</v>
          </cell>
          <cell r="C148">
            <v>25979</v>
          </cell>
        </row>
        <row r="149">
          <cell r="A149" t="str">
            <v>CPRCRCT</v>
          </cell>
          <cell r="B149">
            <v>1</v>
          </cell>
          <cell r="C149">
            <v>1</v>
          </cell>
        </row>
        <row r="150">
          <cell r="A150" t="str">
            <v>D1182</v>
          </cell>
          <cell r="B150">
            <v>1</v>
          </cell>
          <cell r="C150">
            <v>1</v>
          </cell>
        </row>
        <row r="151">
          <cell r="A151" t="str">
            <v>D1384</v>
          </cell>
          <cell r="B151">
            <v>1</v>
          </cell>
          <cell r="C151">
            <v>18253</v>
          </cell>
        </row>
        <row r="152">
          <cell r="A152" t="str">
            <v>D1609</v>
          </cell>
          <cell r="B152">
            <v>1</v>
          </cell>
          <cell r="C152">
            <v>40000</v>
          </cell>
        </row>
        <row r="153">
          <cell r="A153" t="str">
            <v>D1838</v>
          </cell>
          <cell r="B153">
            <v>1</v>
          </cell>
          <cell r="C153">
            <v>1</v>
          </cell>
        </row>
        <row r="154">
          <cell r="A154" t="str">
            <v>D2332</v>
          </cell>
          <cell r="B154">
            <v>1</v>
          </cell>
          <cell r="C154">
            <v>1</v>
          </cell>
        </row>
        <row r="155">
          <cell r="A155" t="str">
            <v>D2484</v>
          </cell>
          <cell r="B155">
            <v>1</v>
          </cell>
          <cell r="C155">
            <v>1</v>
          </cell>
        </row>
        <row r="156">
          <cell r="A156" t="str">
            <v>D2504</v>
          </cell>
          <cell r="B156">
            <v>1</v>
          </cell>
          <cell r="C156">
            <v>1</v>
          </cell>
        </row>
        <row r="157">
          <cell r="A157" t="str">
            <v>D2524KY</v>
          </cell>
          <cell r="B157">
            <v>1</v>
          </cell>
          <cell r="C157">
            <v>866250</v>
          </cell>
        </row>
        <row r="158">
          <cell r="A158" t="str">
            <v>D2539</v>
          </cell>
          <cell r="B158">
            <v>1</v>
          </cell>
          <cell r="C158">
            <v>1</v>
          </cell>
        </row>
        <row r="159">
          <cell r="A159" t="str">
            <v>D3156</v>
          </cell>
          <cell r="B159">
            <v>1</v>
          </cell>
          <cell r="C159">
            <v>1</v>
          </cell>
        </row>
        <row r="160">
          <cell r="A160" t="str">
            <v>DEPOTRF1</v>
          </cell>
          <cell r="B160">
            <v>1</v>
          </cell>
          <cell r="C160">
            <v>9131</v>
          </cell>
        </row>
        <row r="161">
          <cell r="A161" t="str">
            <v>DEPOTRF2</v>
          </cell>
          <cell r="B161">
            <v>1</v>
          </cell>
          <cell r="C161">
            <v>19665.46</v>
          </cell>
        </row>
        <row r="162">
          <cell r="A162" t="str">
            <v>DRYRDGBKT</v>
          </cell>
          <cell r="B162">
            <v>1</v>
          </cell>
          <cell r="C162">
            <v>50000</v>
          </cell>
        </row>
        <row r="163">
          <cell r="A163" t="str">
            <v>DUKETCKYE</v>
          </cell>
          <cell r="B163">
            <v>1</v>
          </cell>
          <cell r="C163">
            <v>40000</v>
          </cell>
        </row>
        <row r="164">
          <cell r="A164" t="str">
            <v>DUKETEKYE</v>
          </cell>
          <cell r="B164">
            <v>1</v>
          </cell>
          <cell r="C164">
            <v>20000</v>
          </cell>
        </row>
        <row r="165">
          <cell r="A165" t="str">
            <v>E0884</v>
          </cell>
          <cell r="B165">
            <v>1</v>
          </cell>
          <cell r="C165">
            <v>6162</v>
          </cell>
        </row>
        <row r="166">
          <cell r="A166" t="str">
            <v>E1456</v>
          </cell>
          <cell r="B166">
            <v>1</v>
          </cell>
          <cell r="C166">
            <v>316630.45</v>
          </cell>
        </row>
        <row r="167">
          <cell r="A167" t="str">
            <v>E1460</v>
          </cell>
          <cell r="B167">
            <v>1</v>
          </cell>
          <cell r="C167">
            <v>1100288.25</v>
          </cell>
        </row>
        <row r="168">
          <cell r="A168" t="str">
            <v>E3875</v>
          </cell>
          <cell r="B168">
            <v>1</v>
          </cell>
          <cell r="C168">
            <v>82200</v>
          </cell>
        </row>
        <row r="169">
          <cell r="A169" t="str">
            <v>EGISUPGRK</v>
          </cell>
          <cell r="B169">
            <v>1</v>
          </cell>
          <cell r="C169">
            <v>56737</v>
          </cell>
        </row>
        <row r="170">
          <cell r="A170" t="str">
            <v>EGISUPGSK</v>
          </cell>
          <cell r="B170">
            <v>1</v>
          </cell>
          <cell r="C170">
            <v>124474</v>
          </cell>
        </row>
        <row r="171">
          <cell r="A171" t="str">
            <v>F1844</v>
          </cell>
          <cell r="B171">
            <v>1</v>
          </cell>
          <cell r="C171">
            <v>1</v>
          </cell>
        </row>
        <row r="172">
          <cell r="A172" t="str">
            <v>F3171</v>
          </cell>
          <cell r="B172">
            <v>1</v>
          </cell>
          <cell r="C172">
            <v>335000</v>
          </cell>
        </row>
        <row r="173">
          <cell r="A173" t="str">
            <v>F8986</v>
          </cell>
          <cell r="B173">
            <v>1</v>
          </cell>
          <cell r="C173">
            <v>36000</v>
          </cell>
        </row>
        <row r="174">
          <cell r="A174" t="str">
            <v>F9006</v>
          </cell>
          <cell r="B174">
            <v>1</v>
          </cell>
          <cell r="C174">
            <v>14334</v>
          </cell>
        </row>
        <row r="175">
          <cell r="A175" t="str">
            <v>F9105</v>
          </cell>
          <cell r="B175">
            <v>1</v>
          </cell>
          <cell r="C175">
            <v>1</v>
          </cell>
        </row>
        <row r="176">
          <cell r="A176" t="str">
            <v>FALMTHBKT</v>
          </cell>
          <cell r="B176">
            <v>1</v>
          </cell>
          <cell r="C176">
            <v>50000</v>
          </cell>
        </row>
        <row r="177">
          <cell r="A177" t="str">
            <v>FHKYLBPRT</v>
          </cell>
          <cell r="B177">
            <v>1</v>
          </cell>
          <cell r="C177">
            <v>3000</v>
          </cell>
        </row>
        <row r="178">
          <cell r="A178" t="str">
            <v>FIBRKY09</v>
          </cell>
          <cell r="B178">
            <v>1</v>
          </cell>
          <cell r="C178">
            <v>60000</v>
          </cell>
        </row>
        <row r="179">
          <cell r="A179" t="str">
            <v>FIBRKY10</v>
          </cell>
          <cell r="B179">
            <v>1</v>
          </cell>
          <cell r="C179">
            <v>110000</v>
          </cell>
        </row>
        <row r="180">
          <cell r="A180" t="str">
            <v>FIDENKENT</v>
          </cell>
          <cell r="B180">
            <v>1</v>
          </cell>
          <cell r="C180">
            <v>14334</v>
          </cell>
        </row>
        <row r="181">
          <cell r="A181" t="str">
            <v>FIDNEL10K</v>
          </cell>
          <cell r="B181">
            <v>3</v>
          </cell>
          <cell r="C181">
            <v>14334</v>
          </cell>
        </row>
        <row r="182">
          <cell r="A182" t="str">
            <v>FIDNEL10K</v>
          </cell>
          <cell r="B182">
            <v>2</v>
          </cell>
          <cell r="C182">
            <v>14334</v>
          </cell>
        </row>
        <row r="183">
          <cell r="A183" t="str">
            <v>FIDNEL10K</v>
          </cell>
          <cell r="B183">
            <v>1</v>
          </cell>
          <cell r="C183">
            <v>14334</v>
          </cell>
        </row>
        <row r="184">
          <cell r="A184" t="str">
            <v>G1371</v>
          </cell>
          <cell r="B184">
            <v>1</v>
          </cell>
          <cell r="C184">
            <v>73140</v>
          </cell>
        </row>
        <row r="185">
          <cell r="A185" t="str">
            <v>G1429</v>
          </cell>
          <cell r="B185">
            <v>1</v>
          </cell>
          <cell r="C185">
            <v>6446.4400000000005</v>
          </cell>
        </row>
        <row r="186">
          <cell r="A186" t="str">
            <v>G1432</v>
          </cell>
          <cell r="B186">
            <v>1</v>
          </cell>
          <cell r="C186">
            <v>6171.83</v>
          </cell>
        </row>
        <row r="187">
          <cell r="A187" t="str">
            <v>G1680</v>
          </cell>
          <cell r="B187">
            <v>1</v>
          </cell>
          <cell r="C187">
            <v>8230</v>
          </cell>
        </row>
        <row r="188">
          <cell r="A188" t="str">
            <v>G2242</v>
          </cell>
          <cell r="B188">
            <v>1</v>
          </cell>
          <cell r="C188">
            <v>14052</v>
          </cell>
        </row>
        <row r="189">
          <cell r="A189" t="str">
            <v>G3022</v>
          </cell>
          <cell r="B189">
            <v>1</v>
          </cell>
          <cell r="C189">
            <v>3372.07</v>
          </cell>
        </row>
        <row r="190">
          <cell r="A190" t="str">
            <v>G5253</v>
          </cell>
          <cell r="B190">
            <v>1</v>
          </cell>
          <cell r="C190">
            <v>94938</v>
          </cell>
        </row>
        <row r="191">
          <cell r="A191" t="str">
            <v>GD080001</v>
          </cell>
          <cell r="B191">
            <v>1</v>
          </cell>
          <cell r="C191">
            <v>79587</v>
          </cell>
        </row>
        <row r="192">
          <cell r="A192" t="str">
            <v>GLENCOMW</v>
          </cell>
          <cell r="B192">
            <v>1</v>
          </cell>
          <cell r="C192">
            <v>50000</v>
          </cell>
        </row>
        <row r="193">
          <cell r="A193" t="str">
            <v>IDEN08KY</v>
          </cell>
          <cell r="B193">
            <v>1</v>
          </cell>
          <cell r="C193">
            <v>50000</v>
          </cell>
        </row>
        <row r="194">
          <cell r="A194" t="str">
            <v>IDENKENT</v>
          </cell>
          <cell r="B194">
            <v>1</v>
          </cell>
          <cell r="C194">
            <v>14334</v>
          </cell>
        </row>
        <row r="195">
          <cell r="A195" t="str">
            <v>IDENKY09</v>
          </cell>
          <cell r="B195">
            <v>1</v>
          </cell>
          <cell r="C195">
            <v>844550</v>
          </cell>
        </row>
        <row r="196">
          <cell r="A196" t="str">
            <v>KMW150211</v>
          </cell>
          <cell r="B196">
            <v>1</v>
          </cell>
          <cell r="C196">
            <v>121466</v>
          </cell>
        </row>
        <row r="197">
          <cell r="A197" t="str">
            <v>KMW160127</v>
          </cell>
          <cell r="B197">
            <v>1</v>
          </cell>
          <cell r="C197">
            <v>485870</v>
          </cell>
        </row>
        <row r="198">
          <cell r="A198" t="str">
            <v>KMW160131</v>
          </cell>
          <cell r="B198">
            <v>1</v>
          </cell>
          <cell r="C198">
            <v>219071</v>
          </cell>
        </row>
        <row r="199">
          <cell r="A199" t="str">
            <v>KMW160150</v>
          </cell>
          <cell r="B199">
            <v>1</v>
          </cell>
          <cell r="C199">
            <v>9994</v>
          </cell>
        </row>
        <row r="200">
          <cell r="A200" t="str">
            <v>KMW170046</v>
          </cell>
          <cell r="B200">
            <v>1</v>
          </cell>
          <cell r="C200">
            <v>2027612</v>
          </cell>
        </row>
        <row r="201">
          <cell r="A201" t="str">
            <v>KMW224972</v>
          </cell>
          <cell r="B201">
            <v>1</v>
          </cell>
          <cell r="C201">
            <v>29604</v>
          </cell>
        </row>
        <row r="202">
          <cell r="A202" t="str">
            <v>KMW286555</v>
          </cell>
          <cell r="B202">
            <v>1</v>
          </cell>
          <cell r="C202">
            <v>18857</v>
          </cell>
        </row>
        <row r="203">
          <cell r="A203" t="str">
            <v>KPWREQP12</v>
          </cell>
          <cell r="B203">
            <v>1</v>
          </cell>
          <cell r="C203">
            <v>40750.76</v>
          </cell>
        </row>
        <row r="204">
          <cell r="A204" t="str">
            <v>KY090070</v>
          </cell>
          <cell r="B204">
            <v>1</v>
          </cell>
          <cell r="C204">
            <v>70161</v>
          </cell>
        </row>
        <row r="205">
          <cell r="A205" t="str">
            <v>KY090078</v>
          </cell>
          <cell r="B205">
            <v>1</v>
          </cell>
          <cell r="C205">
            <v>18215</v>
          </cell>
        </row>
        <row r="206">
          <cell r="A206" t="str">
            <v>KY100094</v>
          </cell>
          <cell r="B206">
            <v>1</v>
          </cell>
          <cell r="C206">
            <v>6569</v>
          </cell>
        </row>
        <row r="207">
          <cell r="A207" t="str">
            <v>KY100273</v>
          </cell>
          <cell r="B207">
            <v>1</v>
          </cell>
          <cell r="C207">
            <v>322675</v>
          </cell>
        </row>
        <row r="208">
          <cell r="A208" t="str">
            <v>KY100302</v>
          </cell>
          <cell r="B208">
            <v>1</v>
          </cell>
          <cell r="C208">
            <v>1255</v>
          </cell>
        </row>
        <row r="209">
          <cell r="A209" t="str">
            <v>KY110306</v>
          </cell>
          <cell r="B209">
            <v>1</v>
          </cell>
          <cell r="C209">
            <v>39848</v>
          </cell>
        </row>
        <row r="210">
          <cell r="A210" t="str">
            <v>KY120048</v>
          </cell>
          <cell r="B210">
            <v>1</v>
          </cell>
          <cell r="C210">
            <v>14739</v>
          </cell>
        </row>
        <row r="211">
          <cell r="A211" t="str">
            <v>KY130377</v>
          </cell>
          <cell r="B211">
            <v>1</v>
          </cell>
          <cell r="C211">
            <v>93211</v>
          </cell>
        </row>
        <row r="212">
          <cell r="A212" t="str">
            <v>KY130378</v>
          </cell>
          <cell r="B212">
            <v>1</v>
          </cell>
          <cell r="C212">
            <v>90127</v>
          </cell>
        </row>
        <row r="213">
          <cell r="A213" t="str">
            <v>KYF100333</v>
          </cell>
          <cell r="B213">
            <v>1</v>
          </cell>
          <cell r="C213">
            <v>6167</v>
          </cell>
        </row>
        <row r="214">
          <cell r="A214" t="str">
            <v>KYF110233</v>
          </cell>
          <cell r="B214">
            <v>1</v>
          </cell>
          <cell r="C214">
            <v>1938891</v>
          </cell>
        </row>
        <row r="215">
          <cell r="A215" t="str">
            <v>KYF110522</v>
          </cell>
          <cell r="B215">
            <v>1</v>
          </cell>
          <cell r="C215">
            <v>785655</v>
          </cell>
        </row>
        <row r="216">
          <cell r="A216" t="str">
            <v>KYF110559</v>
          </cell>
          <cell r="B216">
            <v>1</v>
          </cell>
          <cell r="C216">
            <v>17729</v>
          </cell>
        </row>
        <row r="217">
          <cell r="A217" t="str">
            <v>KYF110683</v>
          </cell>
          <cell r="B217">
            <v>1</v>
          </cell>
          <cell r="C217">
            <v>3987</v>
          </cell>
        </row>
        <row r="218">
          <cell r="A218" t="str">
            <v>KYF110713</v>
          </cell>
          <cell r="B218">
            <v>1</v>
          </cell>
          <cell r="C218">
            <v>8889</v>
          </cell>
        </row>
        <row r="219">
          <cell r="A219" t="str">
            <v>KYF110717</v>
          </cell>
          <cell r="B219">
            <v>1</v>
          </cell>
          <cell r="C219">
            <v>19613</v>
          </cell>
        </row>
        <row r="220">
          <cell r="A220" t="str">
            <v>KYF120338</v>
          </cell>
          <cell r="B220">
            <v>1</v>
          </cell>
          <cell r="C220">
            <v>15385</v>
          </cell>
        </row>
        <row r="221">
          <cell r="A221" t="str">
            <v>KYF120365</v>
          </cell>
          <cell r="B221">
            <v>1</v>
          </cell>
          <cell r="C221">
            <v>16558</v>
          </cell>
        </row>
        <row r="222">
          <cell r="A222" t="str">
            <v>KYF140753</v>
          </cell>
          <cell r="B222">
            <v>1</v>
          </cell>
          <cell r="C222">
            <v>33308</v>
          </cell>
        </row>
        <row r="223">
          <cell r="A223" t="str">
            <v>KYFM09001</v>
          </cell>
          <cell r="B223">
            <v>1</v>
          </cell>
          <cell r="C223">
            <v>10386</v>
          </cell>
        </row>
        <row r="224">
          <cell r="A224" t="str">
            <v>KYFM10006</v>
          </cell>
          <cell r="B224">
            <v>1</v>
          </cell>
          <cell r="C224">
            <v>105681</v>
          </cell>
        </row>
        <row r="225">
          <cell r="A225" t="str">
            <v>KYFM10007</v>
          </cell>
          <cell r="B225">
            <v>1</v>
          </cell>
          <cell r="C225">
            <v>7657</v>
          </cell>
        </row>
        <row r="226">
          <cell r="A226" t="str">
            <v>KYFM10008</v>
          </cell>
          <cell r="B226">
            <v>1</v>
          </cell>
          <cell r="C226">
            <v>27241</v>
          </cell>
        </row>
        <row r="227">
          <cell r="A227" t="str">
            <v>KYMWVALRM</v>
          </cell>
          <cell r="B227">
            <v>1</v>
          </cell>
          <cell r="C227">
            <v>248300</v>
          </cell>
        </row>
        <row r="228">
          <cell r="A228" t="str">
            <v>KYP110242</v>
          </cell>
          <cell r="B228">
            <v>1</v>
          </cell>
          <cell r="C228">
            <v>23682</v>
          </cell>
        </row>
        <row r="229">
          <cell r="A229" t="str">
            <v>KYP110306</v>
          </cell>
          <cell r="B229">
            <v>1</v>
          </cell>
          <cell r="C229">
            <v>7729</v>
          </cell>
        </row>
        <row r="230">
          <cell r="A230" t="str">
            <v>KYP110346</v>
          </cell>
          <cell r="B230">
            <v>1</v>
          </cell>
          <cell r="C230">
            <v>57973</v>
          </cell>
        </row>
        <row r="231">
          <cell r="A231" t="str">
            <v>KYP110347</v>
          </cell>
          <cell r="B231">
            <v>1</v>
          </cell>
          <cell r="C231">
            <v>50914</v>
          </cell>
        </row>
        <row r="232">
          <cell r="A232" t="str">
            <v>KYP120048</v>
          </cell>
          <cell r="B232">
            <v>1</v>
          </cell>
          <cell r="C232">
            <v>14739</v>
          </cell>
        </row>
        <row r="233">
          <cell r="A233" t="str">
            <v>KYP120201</v>
          </cell>
          <cell r="B233">
            <v>1</v>
          </cell>
          <cell r="C233">
            <v>56806</v>
          </cell>
        </row>
        <row r="234">
          <cell r="A234" t="str">
            <v>KYP120211</v>
          </cell>
          <cell r="B234">
            <v>1</v>
          </cell>
          <cell r="C234">
            <v>346911</v>
          </cell>
        </row>
        <row r="235">
          <cell r="A235" t="str">
            <v>KYP120338</v>
          </cell>
          <cell r="B235">
            <v>1</v>
          </cell>
          <cell r="C235">
            <v>15385</v>
          </cell>
        </row>
        <row r="236">
          <cell r="A236" t="str">
            <v>KYP130400</v>
          </cell>
          <cell r="B236">
            <v>1</v>
          </cell>
          <cell r="C236">
            <v>38968</v>
          </cell>
        </row>
        <row r="237">
          <cell r="A237" t="str">
            <v>KYP130568</v>
          </cell>
          <cell r="B237">
            <v>1</v>
          </cell>
          <cell r="C237">
            <v>79238</v>
          </cell>
        </row>
        <row r="238">
          <cell r="A238" t="str">
            <v>KYP13400A</v>
          </cell>
          <cell r="B238">
            <v>1</v>
          </cell>
          <cell r="C238">
            <v>26510</v>
          </cell>
        </row>
        <row r="239">
          <cell r="A239" t="str">
            <v>KYP13400B</v>
          </cell>
          <cell r="B239">
            <v>1</v>
          </cell>
          <cell r="C239">
            <v>26510</v>
          </cell>
        </row>
        <row r="240">
          <cell r="A240" t="str">
            <v>KYP140021</v>
          </cell>
          <cell r="B240">
            <v>1</v>
          </cell>
          <cell r="C240">
            <v>323771</v>
          </cell>
        </row>
        <row r="241">
          <cell r="A241" t="str">
            <v>KYP140165</v>
          </cell>
          <cell r="B241">
            <v>1</v>
          </cell>
          <cell r="C241">
            <v>87618</v>
          </cell>
        </row>
        <row r="242">
          <cell r="A242" t="str">
            <v>KYP140215</v>
          </cell>
          <cell r="B242">
            <v>1</v>
          </cell>
          <cell r="C242">
            <v>29710</v>
          </cell>
        </row>
        <row r="243">
          <cell r="A243" t="str">
            <v>KYP140332</v>
          </cell>
          <cell r="B243">
            <v>1</v>
          </cell>
          <cell r="C243">
            <v>152592</v>
          </cell>
        </row>
        <row r="244">
          <cell r="A244" t="str">
            <v>KYP140674</v>
          </cell>
          <cell r="B244">
            <v>1</v>
          </cell>
          <cell r="C244">
            <v>16165</v>
          </cell>
        </row>
        <row r="245">
          <cell r="A245" t="str">
            <v>KYP140750</v>
          </cell>
          <cell r="B245">
            <v>1</v>
          </cell>
          <cell r="C245">
            <v>48746</v>
          </cell>
        </row>
        <row r="246">
          <cell r="A246" t="str">
            <v>MODKY09</v>
          </cell>
          <cell r="B246">
            <v>1</v>
          </cell>
          <cell r="C246">
            <v>175000</v>
          </cell>
        </row>
        <row r="247">
          <cell r="A247" t="str">
            <v>MW732REP</v>
          </cell>
          <cell r="B247">
            <v>1</v>
          </cell>
          <cell r="C247">
            <v>430000</v>
          </cell>
        </row>
        <row r="248">
          <cell r="A248" t="str">
            <v>MW732REPL</v>
          </cell>
          <cell r="B248">
            <v>1</v>
          </cell>
          <cell r="C248">
            <v>471406</v>
          </cell>
        </row>
        <row r="249">
          <cell r="A249" t="str">
            <v>MWAVEKY10</v>
          </cell>
          <cell r="B249">
            <v>1</v>
          </cell>
          <cell r="C249">
            <v>341232</v>
          </cell>
        </row>
        <row r="250">
          <cell r="A250" t="str">
            <v>MWBUGENKY</v>
          </cell>
          <cell r="B250">
            <v>1</v>
          </cell>
          <cell r="C250">
            <v>242795.05000000002</v>
          </cell>
        </row>
        <row r="251">
          <cell r="A251" t="str">
            <v>MWEOLVERN</v>
          </cell>
          <cell r="B251">
            <v>1</v>
          </cell>
          <cell r="C251">
            <v>10000</v>
          </cell>
        </row>
        <row r="252">
          <cell r="A252" t="str">
            <v>MWEOLVERO</v>
          </cell>
          <cell r="B252">
            <v>1</v>
          </cell>
          <cell r="C252">
            <v>10000</v>
          </cell>
        </row>
        <row r="253">
          <cell r="A253" t="str">
            <v>MWMWUPG</v>
          </cell>
          <cell r="B253">
            <v>1</v>
          </cell>
          <cell r="C253">
            <v>60346</v>
          </cell>
        </row>
        <row r="254">
          <cell r="A254" t="str">
            <v>N1226SPAR</v>
          </cell>
          <cell r="B254">
            <v>1</v>
          </cell>
          <cell r="C254">
            <v>3015</v>
          </cell>
        </row>
        <row r="255">
          <cell r="A255" t="str">
            <v>N1226TAMI</v>
          </cell>
          <cell r="B255">
            <v>1</v>
          </cell>
          <cell r="C255">
            <v>3015</v>
          </cell>
        </row>
        <row r="256">
          <cell r="A256" t="str">
            <v>N1226UNIO</v>
          </cell>
          <cell r="B256">
            <v>1</v>
          </cell>
          <cell r="C256">
            <v>2640</v>
          </cell>
        </row>
        <row r="257">
          <cell r="A257" t="str">
            <v>N1226VERN</v>
          </cell>
          <cell r="B257">
            <v>1</v>
          </cell>
          <cell r="C257">
            <v>3015</v>
          </cell>
        </row>
        <row r="258">
          <cell r="A258" t="str">
            <v>N1226VERO</v>
          </cell>
          <cell r="B258">
            <v>1</v>
          </cell>
          <cell r="C258">
            <v>7640</v>
          </cell>
        </row>
        <row r="259">
          <cell r="A259" t="str">
            <v>N1226WNKR</v>
          </cell>
          <cell r="B259">
            <v>1</v>
          </cell>
          <cell r="C259">
            <v>2640</v>
          </cell>
        </row>
        <row r="260">
          <cell r="A260" t="str">
            <v>N1259WNKR</v>
          </cell>
          <cell r="B260">
            <v>1</v>
          </cell>
          <cell r="C260">
            <v>18889</v>
          </cell>
        </row>
        <row r="261">
          <cell r="A261" t="str">
            <v>NINT1105K</v>
          </cell>
          <cell r="B261">
            <v>1</v>
          </cell>
          <cell r="C261">
            <v>234263</v>
          </cell>
        </row>
        <row r="262">
          <cell r="A262" t="str">
            <v>NINT1309</v>
          </cell>
          <cell r="B262">
            <v>1</v>
          </cell>
          <cell r="C262">
            <v>125000</v>
          </cell>
        </row>
        <row r="263">
          <cell r="A263" t="str">
            <v>NINT2004K</v>
          </cell>
          <cell r="B263">
            <v>1</v>
          </cell>
          <cell r="C263">
            <v>47630.01</v>
          </cell>
        </row>
        <row r="264">
          <cell r="A264" t="str">
            <v>NINT621</v>
          </cell>
          <cell r="B264">
            <v>1</v>
          </cell>
          <cell r="C264">
            <v>38205</v>
          </cell>
        </row>
        <row r="265">
          <cell r="A265" t="str">
            <v>NINT732B</v>
          </cell>
          <cell r="B265">
            <v>1</v>
          </cell>
          <cell r="C265">
            <v>113900</v>
          </cell>
        </row>
        <row r="266">
          <cell r="A266" t="str">
            <v>P6367</v>
          </cell>
          <cell r="B266">
            <v>1</v>
          </cell>
          <cell r="C266">
            <v>737000</v>
          </cell>
        </row>
        <row r="267">
          <cell r="A267" t="str">
            <v>PAGTRNKY</v>
          </cell>
          <cell r="B267">
            <v>1</v>
          </cell>
          <cell r="C267">
            <v>190327.92</v>
          </cell>
        </row>
        <row r="268">
          <cell r="A268" t="str">
            <v>PCTAIT214</v>
          </cell>
          <cell r="B268">
            <v>1</v>
          </cell>
          <cell r="C268">
            <v>160816</v>
          </cell>
        </row>
        <row r="269">
          <cell r="A269" t="str">
            <v>R5327</v>
          </cell>
          <cell r="B269">
            <v>1</v>
          </cell>
          <cell r="C269">
            <v>5051.4400000000005</v>
          </cell>
        </row>
        <row r="270">
          <cell r="A270" t="str">
            <v>R5424</v>
          </cell>
          <cell r="B270">
            <v>1</v>
          </cell>
          <cell r="C270">
            <v>3909.44</v>
          </cell>
        </row>
        <row r="271">
          <cell r="A271" t="str">
            <v>R5526</v>
          </cell>
          <cell r="B271">
            <v>1</v>
          </cell>
          <cell r="C271">
            <v>3645.2200000000003</v>
          </cell>
        </row>
        <row r="272">
          <cell r="A272" t="str">
            <v>R6095</v>
          </cell>
          <cell r="B272">
            <v>1</v>
          </cell>
          <cell r="C272">
            <v>36719.919999999998</v>
          </cell>
        </row>
        <row r="273">
          <cell r="A273" t="str">
            <v>R6164</v>
          </cell>
          <cell r="B273">
            <v>1</v>
          </cell>
          <cell r="C273">
            <v>763</v>
          </cell>
        </row>
        <row r="274">
          <cell r="A274" t="str">
            <v>R9205</v>
          </cell>
          <cell r="B274">
            <v>1</v>
          </cell>
          <cell r="C274">
            <v>56252.04</v>
          </cell>
        </row>
        <row r="275">
          <cell r="A275" t="str">
            <v>REPPWREQP</v>
          </cell>
          <cell r="B275">
            <v>1</v>
          </cell>
          <cell r="C275">
            <v>13000</v>
          </cell>
        </row>
        <row r="276">
          <cell r="A276" t="str">
            <v>ROSHUGBKT</v>
          </cell>
          <cell r="B276">
            <v>1</v>
          </cell>
          <cell r="C276">
            <v>50000</v>
          </cell>
        </row>
        <row r="277">
          <cell r="A277" t="str">
            <v>RYLANDBKT</v>
          </cell>
          <cell r="B277">
            <v>1</v>
          </cell>
          <cell r="C277">
            <v>50000</v>
          </cell>
        </row>
        <row r="278">
          <cell r="A278" t="str">
            <v>S6621</v>
          </cell>
          <cell r="B278">
            <v>1</v>
          </cell>
          <cell r="C278">
            <v>7144.63</v>
          </cell>
        </row>
        <row r="279">
          <cell r="A279" t="str">
            <v>SCADKY09</v>
          </cell>
          <cell r="B279">
            <v>1</v>
          </cell>
          <cell r="C279">
            <v>25000</v>
          </cell>
        </row>
        <row r="280">
          <cell r="A280" t="str">
            <v>SPARTABKT</v>
          </cell>
          <cell r="B280">
            <v>1</v>
          </cell>
          <cell r="C280">
            <v>50000</v>
          </cell>
        </row>
        <row r="281">
          <cell r="A281" t="str">
            <v>SWIREKY</v>
          </cell>
          <cell r="B281">
            <v>1</v>
          </cell>
          <cell r="C281">
            <v>75000</v>
          </cell>
        </row>
        <row r="282">
          <cell r="A282" t="str">
            <v>TAYLORBAT</v>
          </cell>
          <cell r="B282">
            <v>1</v>
          </cell>
          <cell r="C282">
            <v>3800</v>
          </cell>
        </row>
        <row r="283">
          <cell r="A283" t="str">
            <v>TAYLRMBKT</v>
          </cell>
          <cell r="B283">
            <v>1</v>
          </cell>
          <cell r="C283">
            <v>50000</v>
          </cell>
        </row>
        <row r="284">
          <cell r="A284" t="str">
            <v>TAYLRMBLK</v>
          </cell>
          <cell r="B284">
            <v>1</v>
          </cell>
          <cell r="C284">
            <v>50000</v>
          </cell>
        </row>
        <row r="285">
          <cell r="A285" t="str">
            <v>TELRETKY</v>
          </cell>
          <cell r="B285">
            <v>1</v>
          </cell>
          <cell r="C285">
            <v>500000</v>
          </cell>
        </row>
        <row r="286">
          <cell r="A286" t="str">
            <v>TOOLKTY</v>
          </cell>
          <cell r="B286">
            <v>1</v>
          </cell>
          <cell r="C286">
            <v>100</v>
          </cell>
        </row>
        <row r="287">
          <cell r="A287" t="str">
            <v>TOOLKY</v>
          </cell>
          <cell r="B287">
            <v>1</v>
          </cell>
          <cell r="C287">
            <v>25000</v>
          </cell>
        </row>
        <row r="288">
          <cell r="A288" t="str">
            <v>VERONAMW</v>
          </cell>
          <cell r="B288">
            <v>1</v>
          </cell>
          <cell r="C288">
            <v>50000</v>
          </cell>
        </row>
        <row r="289">
          <cell r="A289" t="str">
            <v>WANUPGRII</v>
          </cell>
          <cell r="B289">
            <v>1</v>
          </cell>
          <cell r="C289">
            <v>23907</v>
          </cell>
        </row>
        <row r="290">
          <cell r="A290" t="str">
            <v>WILDERBAT</v>
          </cell>
          <cell r="B290">
            <v>1</v>
          </cell>
          <cell r="C290">
            <v>2500</v>
          </cell>
        </row>
        <row r="291">
          <cell r="A291" t="str">
            <v>WILDERBKT</v>
          </cell>
          <cell r="B291">
            <v>1</v>
          </cell>
          <cell r="C291">
            <v>50000</v>
          </cell>
        </row>
        <row r="292">
          <cell r="A292" t="str">
            <v>WNKRBLKT</v>
          </cell>
          <cell r="B292">
            <v>1</v>
          </cell>
          <cell r="C292">
            <v>50000</v>
          </cell>
        </row>
        <row r="293">
          <cell r="A293" t="str">
            <v>Z0075</v>
          </cell>
          <cell r="B293">
            <v>1</v>
          </cell>
          <cell r="C293">
            <v>1</v>
          </cell>
        </row>
        <row r="294">
          <cell r="A294" t="str">
            <v>ZT072</v>
          </cell>
          <cell r="B294">
            <v>1</v>
          </cell>
          <cell r="C294">
            <v>1</v>
          </cell>
        </row>
        <row r="295">
          <cell r="A295" t="str">
            <v>ZT074</v>
          </cell>
          <cell r="B295">
            <v>1</v>
          </cell>
          <cell r="C295">
            <v>1</v>
          </cell>
        </row>
        <row r="296">
          <cell r="A296" t="str">
            <v>ZY072</v>
          </cell>
          <cell r="B296">
            <v>1</v>
          </cell>
          <cell r="C296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00"/>
  <sheetViews>
    <sheetView tabSelected="1" view="pageLayout" zoomScaleNormal="100" workbookViewId="0">
      <selection activeCell="H1096" sqref="H1096"/>
    </sheetView>
  </sheetViews>
  <sheetFormatPr defaultColWidth="9.140625" defaultRowHeight="15" x14ac:dyDescent="0.25"/>
  <cols>
    <col min="1" max="1" width="35.7109375" style="1" bestFit="1" customWidth="1"/>
    <col min="2" max="2" width="17.42578125" style="1" bestFit="1" customWidth="1"/>
    <col min="3" max="3" width="19.28515625" style="1" bestFit="1" customWidth="1"/>
    <col min="4" max="4" width="39.85546875" style="1" bestFit="1" customWidth="1"/>
    <col min="5" max="5" width="15.28515625" style="4" bestFit="1" customWidth="1"/>
    <col min="6" max="6" width="15.42578125" style="1" bestFit="1" customWidth="1"/>
    <col min="7" max="7" width="14.28515625" style="1" bestFit="1" customWidth="1"/>
    <col min="8" max="9" width="9.140625" style="1"/>
    <col min="10" max="12" width="16.28515625" style="4" customWidth="1"/>
    <col min="13" max="13" width="13.85546875" style="9" bestFit="1" customWidth="1"/>
    <col min="14" max="14" width="17.5703125" style="9" bestFit="1" customWidth="1"/>
    <col min="15" max="15" width="16.42578125" style="9" bestFit="1" customWidth="1"/>
    <col min="16" max="16" width="16.140625" style="9" bestFit="1" customWidth="1"/>
    <col min="17" max="16384" width="9.140625" style="1"/>
  </cols>
  <sheetData>
    <row r="1" spans="1:16" x14ac:dyDescent="0.25">
      <c r="A1" s="25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5">
      <c r="A2" s="25" t="s">
        <v>2284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x14ac:dyDescent="0.25">
      <c r="H3" s="4"/>
      <c r="I3" s="4"/>
      <c r="M3" s="4"/>
      <c r="N3" s="4"/>
      <c r="O3" s="4"/>
      <c r="P3" s="1"/>
    </row>
    <row r="4" spans="1:16" ht="38.25" x14ac:dyDescent="0.25">
      <c r="A4" s="5" t="s">
        <v>4</v>
      </c>
      <c r="B4" s="5" t="s">
        <v>5</v>
      </c>
      <c r="C4" s="5" t="s">
        <v>6</v>
      </c>
      <c r="D4" s="5" t="s">
        <v>7</v>
      </c>
      <c r="E4" s="11" t="s">
        <v>8</v>
      </c>
      <c r="F4" s="6" t="s">
        <v>9</v>
      </c>
      <c r="G4" s="5" t="s">
        <v>10</v>
      </c>
      <c r="H4" s="5" t="s">
        <v>11</v>
      </c>
      <c r="I4" s="5" t="s">
        <v>687</v>
      </c>
      <c r="J4" s="11" t="s">
        <v>13</v>
      </c>
      <c r="K4" s="11" t="s">
        <v>14</v>
      </c>
      <c r="L4" s="5" t="s">
        <v>10</v>
      </c>
      <c r="M4" s="5" t="s">
        <v>15</v>
      </c>
      <c r="N4" s="5" t="s">
        <v>0</v>
      </c>
      <c r="O4" s="5" t="s">
        <v>1</v>
      </c>
      <c r="P4" s="5" t="s">
        <v>2</v>
      </c>
    </row>
    <row r="5" spans="1:16" x14ac:dyDescent="0.25">
      <c r="A5" s="1" t="s">
        <v>16</v>
      </c>
      <c r="B5" s="1">
        <v>75080</v>
      </c>
      <c r="C5" s="1" t="s">
        <v>1602</v>
      </c>
      <c r="D5" s="1" t="s">
        <v>1603</v>
      </c>
      <c r="E5" s="4">
        <v>0</v>
      </c>
      <c r="F5" s="7"/>
      <c r="G5" s="4">
        <f t="shared" ref="G5:G68" si="0">E5-F5</f>
        <v>0</v>
      </c>
      <c r="H5" s="8" t="str">
        <f>IFERROR(G5/E5,"")</f>
        <v/>
      </c>
      <c r="I5" s="8" t="str">
        <f>IFERROR(E5/F5,"")</f>
        <v/>
      </c>
      <c r="J5" s="4">
        <v>0</v>
      </c>
      <c r="K5" s="4">
        <v>1</v>
      </c>
      <c r="L5" s="4">
        <f>J5-K5</f>
        <v>-1</v>
      </c>
      <c r="M5" s="9">
        <v>41149</v>
      </c>
      <c r="N5" s="9">
        <v>55152</v>
      </c>
      <c r="O5" s="9">
        <v>41183</v>
      </c>
    </row>
    <row r="6" spans="1:16" x14ac:dyDescent="0.25">
      <c r="A6" s="1" t="s">
        <v>16</v>
      </c>
      <c r="B6" s="1">
        <v>75080</v>
      </c>
      <c r="C6" s="1" t="s">
        <v>1604</v>
      </c>
      <c r="D6" s="1" t="s">
        <v>1605</v>
      </c>
      <c r="E6" s="4">
        <v>0</v>
      </c>
      <c r="F6" s="7"/>
      <c r="G6" s="4">
        <f t="shared" si="0"/>
        <v>0</v>
      </c>
      <c r="H6" s="8" t="str">
        <f t="shared" ref="H6:H69" si="1">IFERROR(G6/E6,"")</f>
        <v/>
      </c>
      <c r="I6" s="8" t="str">
        <f t="shared" ref="I6:I69" si="2">IFERROR(E6/F6,"")</f>
        <v/>
      </c>
      <c r="J6" s="4">
        <v>27321.34</v>
      </c>
      <c r="K6" s="4">
        <v>14739</v>
      </c>
      <c r="L6" s="4">
        <f t="shared" ref="L6:L69" si="3">J6-K6</f>
        <v>12582.34</v>
      </c>
      <c r="M6" s="9">
        <v>41071</v>
      </c>
      <c r="N6" s="9">
        <v>41305</v>
      </c>
      <c r="O6" s="9">
        <v>41061</v>
      </c>
      <c r="P6" s="9">
        <v>41306</v>
      </c>
    </row>
    <row r="7" spans="1:16" x14ac:dyDescent="0.25">
      <c r="A7" s="1" t="s">
        <v>16</v>
      </c>
      <c r="B7" s="1">
        <v>75080</v>
      </c>
      <c r="C7" s="1" t="s">
        <v>1944</v>
      </c>
      <c r="D7" s="1" t="s">
        <v>1945</v>
      </c>
      <c r="E7" s="4">
        <v>27.24</v>
      </c>
      <c r="F7" s="7"/>
      <c r="G7" s="4">
        <f t="shared" si="0"/>
        <v>27.24</v>
      </c>
      <c r="H7" s="8">
        <f t="shared" si="1"/>
        <v>1</v>
      </c>
      <c r="I7" s="8" t="str">
        <f t="shared" si="2"/>
        <v/>
      </c>
      <c r="J7" s="4">
        <v>89248.91</v>
      </c>
      <c r="K7" s="4">
        <v>93211</v>
      </c>
      <c r="L7" s="4">
        <f t="shared" si="3"/>
        <v>-3962.0899999999965</v>
      </c>
      <c r="M7" s="9">
        <v>41549</v>
      </c>
      <c r="N7" s="9">
        <v>41729</v>
      </c>
      <c r="O7" s="9">
        <v>41548</v>
      </c>
      <c r="P7" s="9">
        <v>41683</v>
      </c>
    </row>
    <row r="8" spans="1:16" x14ac:dyDescent="0.25">
      <c r="A8" s="1" t="s">
        <v>16</v>
      </c>
      <c r="B8" s="1">
        <v>75080</v>
      </c>
      <c r="C8" s="1" t="s">
        <v>1946</v>
      </c>
      <c r="D8" s="1" t="s">
        <v>1947</v>
      </c>
      <c r="E8" s="4">
        <v>47.1</v>
      </c>
      <c r="F8" s="7"/>
      <c r="G8" s="4">
        <f t="shared" si="0"/>
        <v>47.1</v>
      </c>
      <c r="H8" s="8">
        <f t="shared" si="1"/>
        <v>1</v>
      </c>
      <c r="I8" s="8" t="str">
        <f t="shared" si="2"/>
        <v/>
      </c>
      <c r="J8" s="4">
        <v>81198.23</v>
      </c>
      <c r="K8" s="4">
        <v>90127</v>
      </c>
      <c r="L8" s="4">
        <f t="shared" si="3"/>
        <v>-8928.7700000000041</v>
      </c>
      <c r="M8" s="9">
        <v>41549</v>
      </c>
      <c r="N8" s="9">
        <v>41729</v>
      </c>
      <c r="O8" s="9">
        <v>41548</v>
      </c>
      <c r="P8" s="9">
        <v>41692</v>
      </c>
    </row>
    <row r="9" spans="1:16" x14ac:dyDescent="0.25">
      <c r="A9" s="1" t="s">
        <v>16</v>
      </c>
      <c r="B9" s="1">
        <v>75080</v>
      </c>
      <c r="C9" s="1" t="s">
        <v>1606</v>
      </c>
      <c r="D9" s="1" t="s">
        <v>1607</v>
      </c>
      <c r="E9" s="4">
        <v>0</v>
      </c>
      <c r="F9" s="7"/>
      <c r="G9" s="4">
        <f t="shared" si="0"/>
        <v>0</v>
      </c>
      <c r="H9" s="8" t="str">
        <f t="shared" si="1"/>
        <v/>
      </c>
      <c r="I9" s="8" t="str">
        <f t="shared" si="2"/>
        <v/>
      </c>
      <c r="J9" s="4">
        <v>13594.66</v>
      </c>
      <c r="K9" s="4">
        <v>15385</v>
      </c>
      <c r="L9" s="4">
        <f t="shared" si="3"/>
        <v>-1790.3400000000001</v>
      </c>
      <c r="M9" s="9">
        <v>41158</v>
      </c>
      <c r="N9" s="9">
        <v>41273</v>
      </c>
      <c r="O9" s="9">
        <v>41214</v>
      </c>
      <c r="P9" s="9">
        <v>41317</v>
      </c>
    </row>
    <row r="10" spans="1:16" x14ac:dyDescent="0.25">
      <c r="A10" s="1" t="s">
        <v>16</v>
      </c>
      <c r="B10" s="1">
        <v>75080</v>
      </c>
      <c r="C10" s="1" t="s">
        <v>1608</v>
      </c>
      <c r="D10" s="1" t="s">
        <v>1609</v>
      </c>
      <c r="E10" s="4">
        <v>0</v>
      </c>
      <c r="F10" s="7"/>
      <c r="G10" s="4">
        <f t="shared" si="0"/>
        <v>0</v>
      </c>
      <c r="H10" s="8" t="str">
        <f t="shared" si="1"/>
        <v/>
      </c>
      <c r="I10" s="8" t="str">
        <f t="shared" si="2"/>
        <v/>
      </c>
      <c r="J10" s="4">
        <v>14900</v>
      </c>
      <c r="K10" s="4">
        <v>16558</v>
      </c>
      <c r="L10" s="4">
        <f t="shared" si="3"/>
        <v>-1658</v>
      </c>
      <c r="M10" s="9">
        <v>41177</v>
      </c>
      <c r="N10" s="9">
        <v>41333</v>
      </c>
      <c r="O10" s="9">
        <v>41244</v>
      </c>
      <c r="P10" s="9">
        <v>41345</v>
      </c>
    </row>
    <row r="11" spans="1:16" x14ac:dyDescent="0.25">
      <c r="A11" s="1" t="s">
        <v>16</v>
      </c>
      <c r="B11" s="1">
        <v>75080</v>
      </c>
      <c r="C11" s="1" t="s">
        <v>2285</v>
      </c>
      <c r="D11" s="1" t="s">
        <v>2286</v>
      </c>
      <c r="E11" s="4">
        <v>44069.37</v>
      </c>
      <c r="F11" s="7"/>
      <c r="G11" s="4">
        <f t="shared" si="0"/>
        <v>44069.37</v>
      </c>
      <c r="H11" s="8">
        <f t="shared" si="1"/>
        <v>1</v>
      </c>
      <c r="I11" s="8" t="str">
        <f t="shared" si="2"/>
        <v/>
      </c>
      <c r="J11" s="4">
        <v>44069.37</v>
      </c>
      <c r="K11" s="4">
        <v>33308</v>
      </c>
      <c r="L11" s="4">
        <f t="shared" si="3"/>
        <v>10761.370000000003</v>
      </c>
      <c r="M11" s="9">
        <v>41932</v>
      </c>
      <c r="N11" s="9">
        <v>42094</v>
      </c>
      <c r="O11" s="9">
        <v>41974</v>
      </c>
      <c r="P11" s="9">
        <v>42075</v>
      </c>
    </row>
    <row r="12" spans="1:16" x14ac:dyDescent="0.25">
      <c r="A12" s="1" t="s">
        <v>16</v>
      </c>
      <c r="B12" s="1">
        <v>75080</v>
      </c>
      <c r="C12" s="1" t="s">
        <v>1610</v>
      </c>
      <c r="D12" s="1" t="s">
        <v>1611</v>
      </c>
      <c r="E12" s="4">
        <v>0</v>
      </c>
      <c r="F12" s="7"/>
      <c r="G12" s="4">
        <f t="shared" si="0"/>
        <v>0</v>
      </c>
      <c r="H12" s="8" t="str">
        <f t="shared" si="1"/>
        <v/>
      </c>
      <c r="I12" s="8" t="str">
        <f t="shared" si="2"/>
        <v/>
      </c>
      <c r="J12" s="4">
        <v>40945.61</v>
      </c>
      <c r="K12" s="4">
        <v>56806</v>
      </c>
      <c r="L12" s="4">
        <f t="shared" si="3"/>
        <v>-15860.39</v>
      </c>
      <c r="M12" s="9">
        <v>41116</v>
      </c>
      <c r="N12" s="9">
        <v>41729</v>
      </c>
      <c r="O12" s="9">
        <v>41122</v>
      </c>
      <c r="P12" s="9">
        <v>41495</v>
      </c>
    </row>
    <row r="13" spans="1:16" x14ac:dyDescent="0.25">
      <c r="A13" s="1" t="s">
        <v>16</v>
      </c>
      <c r="B13" s="1">
        <v>75080</v>
      </c>
      <c r="C13" s="1" t="s">
        <v>1612</v>
      </c>
      <c r="D13" s="1" t="s">
        <v>1613</v>
      </c>
      <c r="E13" s="4">
        <v>0</v>
      </c>
      <c r="F13" s="7"/>
      <c r="G13" s="4">
        <f t="shared" si="0"/>
        <v>0</v>
      </c>
      <c r="H13" s="8" t="str">
        <f t="shared" si="1"/>
        <v/>
      </c>
      <c r="I13" s="8" t="str">
        <f t="shared" si="2"/>
        <v/>
      </c>
      <c r="J13" s="4">
        <v>313373.98</v>
      </c>
      <c r="K13" s="4">
        <v>346911</v>
      </c>
      <c r="L13" s="4">
        <f t="shared" si="3"/>
        <v>-33537.020000000019</v>
      </c>
      <c r="M13" s="9">
        <v>41107</v>
      </c>
      <c r="N13" s="9">
        <v>41394</v>
      </c>
      <c r="O13" s="9">
        <v>41091</v>
      </c>
      <c r="P13" s="9">
        <v>41364</v>
      </c>
    </row>
    <row r="14" spans="1:16" x14ac:dyDescent="0.25">
      <c r="A14" s="1" t="s">
        <v>16</v>
      </c>
      <c r="B14" s="1">
        <v>75080</v>
      </c>
      <c r="C14" s="1" t="s">
        <v>2287</v>
      </c>
      <c r="D14" s="1" t="s">
        <v>2288</v>
      </c>
      <c r="E14" s="4">
        <v>20895.34</v>
      </c>
      <c r="F14" s="7"/>
      <c r="G14" s="4">
        <f t="shared" si="0"/>
        <v>20895.34</v>
      </c>
      <c r="H14" s="8">
        <f t="shared" si="1"/>
        <v>1</v>
      </c>
      <c r="I14" s="8" t="str">
        <f t="shared" si="2"/>
        <v/>
      </c>
      <c r="J14" s="4">
        <v>20895.34</v>
      </c>
      <c r="K14" s="4">
        <v>38968</v>
      </c>
      <c r="L14" s="4">
        <f t="shared" si="3"/>
        <v>-18072.66</v>
      </c>
      <c r="M14" s="9">
        <v>41614</v>
      </c>
      <c r="N14" s="9">
        <v>41729</v>
      </c>
      <c r="O14" s="9">
        <v>41640</v>
      </c>
      <c r="P14" s="9">
        <v>41729</v>
      </c>
    </row>
    <row r="15" spans="1:16" x14ac:dyDescent="0.25">
      <c r="A15" s="1" t="s">
        <v>16</v>
      </c>
      <c r="B15" s="1">
        <v>75080</v>
      </c>
      <c r="C15" s="1" t="s">
        <v>2289</v>
      </c>
      <c r="D15" s="1" t="s">
        <v>2290</v>
      </c>
      <c r="E15" s="4">
        <v>73467.319999999992</v>
      </c>
      <c r="F15" s="7"/>
      <c r="G15" s="4">
        <f t="shared" si="0"/>
        <v>73467.319999999992</v>
      </c>
      <c r="H15" s="8">
        <f t="shared" si="1"/>
        <v>1</v>
      </c>
      <c r="I15" s="8" t="str">
        <f t="shared" si="2"/>
        <v/>
      </c>
      <c r="J15" s="4">
        <v>73467.319999999992</v>
      </c>
      <c r="K15" s="4">
        <v>79238</v>
      </c>
      <c r="L15" s="4">
        <f t="shared" si="3"/>
        <v>-5770.6800000000076</v>
      </c>
      <c r="M15" s="9">
        <v>41652</v>
      </c>
      <c r="N15" s="9">
        <v>41788</v>
      </c>
      <c r="O15" s="9">
        <v>41640</v>
      </c>
      <c r="P15" s="9">
        <v>41790</v>
      </c>
    </row>
    <row r="16" spans="1:16" x14ac:dyDescent="0.25">
      <c r="A16" s="1" t="s">
        <v>16</v>
      </c>
      <c r="B16" s="1">
        <v>75080</v>
      </c>
      <c r="C16" s="1" t="s">
        <v>2291</v>
      </c>
      <c r="D16" s="1" t="s">
        <v>2292</v>
      </c>
      <c r="E16" s="4">
        <v>337992.02999999997</v>
      </c>
      <c r="F16" s="7"/>
      <c r="G16" s="4">
        <f t="shared" si="0"/>
        <v>337992.02999999997</v>
      </c>
      <c r="H16" s="8">
        <f t="shared" si="1"/>
        <v>1</v>
      </c>
      <c r="I16" s="8" t="str">
        <f t="shared" si="2"/>
        <v/>
      </c>
      <c r="J16" s="4">
        <v>337992.02999999997</v>
      </c>
      <c r="K16" s="4">
        <v>323771</v>
      </c>
      <c r="L16" s="4">
        <f t="shared" si="3"/>
        <v>14221.02999999997</v>
      </c>
      <c r="M16" s="9">
        <v>41675</v>
      </c>
      <c r="N16" s="9">
        <v>42094</v>
      </c>
      <c r="O16" s="9">
        <v>41730</v>
      </c>
      <c r="P16" s="9">
        <v>41944</v>
      </c>
    </row>
    <row r="17" spans="1:16" x14ac:dyDescent="0.25">
      <c r="A17" s="1" t="s">
        <v>16</v>
      </c>
      <c r="B17" s="1">
        <v>75080</v>
      </c>
      <c r="C17" s="1" t="s">
        <v>2293</v>
      </c>
      <c r="D17" s="1" t="s">
        <v>2294</v>
      </c>
      <c r="E17" s="4">
        <v>73366.569999999992</v>
      </c>
      <c r="F17" s="7"/>
      <c r="G17" s="4">
        <f t="shared" si="0"/>
        <v>73366.569999999992</v>
      </c>
      <c r="H17" s="8">
        <f t="shared" si="1"/>
        <v>1</v>
      </c>
      <c r="I17" s="8" t="str">
        <f t="shared" si="2"/>
        <v/>
      </c>
      <c r="J17" s="4">
        <v>73366.569999999992</v>
      </c>
      <c r="K17" s="4">
        <v>87618</v>
      </c>
      <c r="L17" s="4">
        <f t="shared" si="3"/>
        <v>-14251.430000000008</v>
      </c>
      <c r="M17" s="9">
        <v>41735</v>
      </c>
      <c r="N17" s="9">
        <v>41895</v>
      </c>
      <c r="O17" s="9">
        <v>41730</v>
      </c>
      <c r="P17" s="9">
        <v>41895</v>
      </c>
    </row>
    <row r="18" spans="1:16" x14ac:dyDescent="0.25">
      <c r="A18" s="1" t="s">
        <v>16</v>
      </c>
      <c r="B18" s="1">
        <v>75080</v>
      </c>
      <c r="C18" s="1" t="s">
        <v>2295</v>
      </c>
      <c r="D18" s="1" t="s">
        <v>2296</v>
      </c>
      <c r="E18" s="4">
        <v>26799.89</v>
      </c>
      <c r="F18" s="7"/>
      <c r="G18" s="4">
        <f t="shared" si="0"/>
        <v>26799.89</v>
      </c>
      <c r="H18" s="8">
        <f t="shared" si="1"/>
        <v>1</v>
      </c>
      <c r="I18" s="8" t="str">
        <f t="shared" si="2"/>
        <v/>
      </c>
      <c r="J18" s="4">
        <v>26799.89</v>
      </c>
      <c r="K18" s="4">
        <v>29710</v>
      </c>
      <c r="L18" s="4">
        <f t="shared" si="3"/>
        <v>-2910.1100000000006</v>
      </c>
      <c r="M18" s="9">
        <v>41805</v>
      </c>
      <c r="N18" s="9">
        <v>41912</v>
      </c>
      <c r="O18" s="9">
        <v>41791</v>
      </c>
      <c r="P18" s="9">
        <v>41912</v>
      </c>
    </row>
    <row r="19" spans="1:16" x14ac:dyDescent="0.25">
      <c r="A19" s="1" t="s">
        <v>16</v>
      </c>
      <c r="B19" s="1">
        <v>75080</v>
      </c>
      <c r="C19" s="1" t="s">
        <v>2297</v>
      </c>
      <c r="D19" s="1" t="s">
        <v>2298</v>
      </c>
      <c r="E19" s="4">
        <v>106881.73</v>
      </c>
      <c r="F19" s="7"/>
      <c r="G19" s="4">
        <f t="shared" si="0"/>
        <v>106881.73</v>
      </c>
      <c r="H19" s="8">
        <f t="shared" si="1"/>
        <v>1</v>
      </c>
      <c r="I19" s="8" t="str">
        <f t="shared" si="2"/>
        <v/>
      </c>
      <c r="J19" s="4">
        <v>106881.73</v>
      </c>
      <c r="K19" s="4">
        <v>152592</v>
      </c>
      <c r="L19" s="4">
        <f t="shared" si="3"/>
        <v>-45710.270000000004</v>
      </c>
      <c r="M19" s="9">
        <v>41816</v>
      </c>
      <c r="N19" s="9">
        <v>42064</v>
      </c>
      <c r="O19" s="9">
        <v>41821</v>
      </c>
      <c r="P19" s="9">
        <v>42094</v>
      </c>
    </row>
    <row r="20" spans="1:16" x14ac:dyDescent="0.25">
      <c r="A20" s="1" t="s">
        <v>16</v>
      </c>
      <c r="B20" s="1">
        <v>75080</v>
      </c>
      <c r="C20" s="1" t="s">
        <v>2299</v>
      </c>
      <c r="D20" s="1" t="s">
        <v>2300</v>
      </c>
      <c r="E20" s="4">
        <v>35473.619999999995</v>
      </c>
      <c r="F20" s="7"/>
      <c r="G20" s="4">
        <f t="shared" si="0"/>
        <v>35473.619999999995</v>
      </c>
      <c r="H20" s="8">
        <f t="shared" si="1"/>
        <v>1</v>
      </c>
      <c r="I20" s="8" t="str">
        <f t="shared" si="2"/>
        <v/>
      </c>
      <c r="J20" s="4">
        <v>35473.619999999995</v>
      </c>
      <c r="K20" s="4">
        <v>48746</v>
      </c>
      <c r="L20" s="4">
        <f t="shared" si="3"/>
        <v>-13272.380000000005</v>
      </c>
      <c r="M20" s="9">
        <v>41947</v>
      </c>
      <c r="N20" s="9">
        <v>42245</v>
      </c>
      <c r="O20" s="9">
        <v>41944</v>
      </c>
      <c r="P20" s="9">
        <v>42244</v>
      </c>
    </row>
    <row r="21" spans="1:16" x14ac:dyDescent="0.25">
      <c r="A21" s="1" t="s">
        <v>16</v>
      </c>
      <c r="B21" s="1">
        <v>75080</v>
      </c>
      <c r="C21" s="1" t="s">
        <v>1614</v>
      </c>
      <c r="D21" s="1" t="s">
        <v>1615</v>
      </c>
      <c r="E21" s="4">
        <v>0</v>
      </c>
      <c r="F21" s="7"/>
      <c r="G21" s="4">
        <f t="shared" si="0"/>
        <v>0</v>
      </c>
      <c r="H21" s="8" t="str">
        <f t="shared" si="1"/>
        <v/>
      </c>
      <c r="I21" s="8" t="str">
        <f t="shared" si="2"/>
        <v/>
      </c>
      <c r="J21" s="4">
        <v>0</v>
      </c>
      <c r="K21" s="4">
        <v>0</v>
      </c>
      <c r="L21" s="4">
        <f t="shared" si="3"/>
        <v>0</v>
      </c>
      <c r="M21" s="9">
        <v>41263</v>
      </c>
      <c r="N21" s="9">
        <v>41364</v>
      </c>
      <c r="O21" s="9">
        <v>41244</v>
      </c>
      <c r="P21" s="9">
        <v>41364</v>
      </c>
    </row>
    <row r="22" spans="1:16" x14ac:dyDescent="0.25">
      <c r="A22" s="1" t="s">
        <v>16</v>
      </c>
      <c r="B22" s="1">
        <v>75080</v>
      </c>
      <c r="C22" s="1" t="s">
        <v>1616</v>
      </c>
      <c r="D22" s="1" t="s">
        <v>1617</v>
      </c>
      <c r="E22" s="4">
        <v>0</v>
      </c>
      <c r="F22" s="7"/>
      <c r="G22" s="4">
        <f t="shared" si="0"/>
        <v>0</v>
      </c>
      <c r="H22" s="8" t="str">
        <f t="shared" si="1"/>
        <v/>
      </c>
      <c r="I22" s="8" t="str">
        <f t="shared" si="2"/>
        <v/>
      </c>
      <c r="J22" s="4">
        <v>0</v>
      </c>
      <c r="K22" s="4">
        <v>0</v>
      </c>
      <c r="L22" s="4">
        <f t="shared" si="3"/>
        <v>0</v>
      </c>
      <c r="M22" s="9">
        <v>41263</v>
      </c>
      <c r="N22" s="9">
        <v>41364</v>
      </c>
      <c r="O22" s="9">
        <v>41244</v>
      </c>
      <c r="P22" s="9">
        <v>41369</v>
      </c>
    </row>
    <row r="23" spans="1:16" x14ac:dyDescent="0.25">
      <c r="A23" s="1" t="s">
        <v>16</v>
      </c>
      <c r="B23" s="1">
        <v>75080</v>
      </c>
      <c r="C23" s="1" t="s">
        <v>1618</v>
      </c>
      <c r="D23" s="1" t="s">
        <v>1619</v>
      </c>
      <c r="E23" s="4">
        <v>0</v>
      </c>
      <c r="F23" s="7"/>
      <c r="G23" s="4">
        <f t="shared" si="0"/>
        <v>0</v>
      </c>
      <c r="H23" s="8" t="str">
        <f t="shared" si="1"/>
        <v/>
      </c>
      <c r="I23" s="8" t="str">
        <f t="shared" si="2"/>
        <v/>
      </c>
      <c r="J23" s="4">
        <v>0</v>
      </c>
      <c r="K23" s="4">
        <v>0</v>
      </c>
      <c r="L23" s="4">
        <f t="shared" si="3"/>
        <v>0</v>
      </c>
      <c r="M23" s="9">
        <v>41172</v>
      </c>
      <c r="N23" s="9">
        <v>46111</v>
      </c>
      <c r="O23" s="9">
        <v>41153</v>
      </c>
    </row>
    <row r="24" spans="1:16" x14ac:dyDescent="0.25">
      <c r="A24" s="1" t="s">
        <v>16</v>
      </c>
      <c r="B24" s="1" t="s">
        <v>310</v>
      </c>
      <c r="C24" s="1" t="s">
        <v>311</v>
      </c>
      <c r="D24" s="1" t="s">
        <v>312</v>
      </c>
      <c r="E24" s="4">
        <v>0</v>
      </c>
      <c r="F24" s="7"/>
      <c r="G24" s="4">
        <f t="shared" si="0"/>
        <v>0</v>
      </c>
      <c r="H24" s="8" t="str">
        <f t="shared" si="1"/>
        <v/>
      </c>
      <c r="I24" s="8" t="str">
        <f t="shared" si="2"/>
        <v/>
      </c>
      <c r="J24" s="4">
        <v>6169.61</v>
      </c>
      <c r="K24" s="4">
        <v>6162</v>
      </c>
      <c r="L24" s="4">
        <f t="shared" si="3"/>
        <v>7.6099999999996726</v>
      </c>
      <c r="M24" s="9">
        <v>39696</v>
      </c>
      <c r="N24" s="9">
        <v>39813</v>
      </c>
      <c r="O24" s="9">
        <v>39783</v>
      </c>
      <c r="P24" s="9">
        <v>39813</v>
      </c>
    </row>
    <row r="25" spans="1:16" x14ac:dyDescent="0.25">
      <c r="A25" s="1" t="s">
        <v>16</v>
      </c>
      <c r="B25" s="1" t="s">
        <v>310</v>
      </c>
      <c r="C25" s="1" t="s">
        <v>699</v>
      </c>
      <c r="D25" s="1" t="s">
        <v>700</v>
      </c>
      <c r="E25" s="4">
        <v>0</v>
      </c>
      <c r="F25" s="7"/>
      <c r="G25" s="4">
        <f t="shared" si="0"/>
        <v>0</v>
      </c>
      <c r="H25" s="8" t="str">
        <f t="shared" si="1"/>
        <v/>
      </c>
      <c r="I25" s="8" t="str">
        <f t="shared" si="2"/>
        <v/>
      </c>
      <c r="J25" s="4">
        <v>9910.1299999999992</v>
      </c>
      <c r="K25" s="4">
        <v>3000</v>
      </c>
      <c r="L25" s="4">
        <f t="shared" si="3"/>
        <v>6910.1299999999992</v>
      </c>
      <c r="M25" s="9">
        <v>40149</v>
      </c>
      <c r="N25" s="9">
        <v>40209</v>
      </c>
      <c r="O25" s="9">
        <v>40148</v>
      </c>
      <c r="P25" s="9">
        <v>40268</v>
      </c>
    </row>
    <row r="26" spans="1:16" x14ac:dyDescent="0.25">
      <c r="A26" s="1" t="s">
        <v>16</v>
      </c>
      <c r="B26" s="1" t="s">
        <v>310</v>
      </c>
      <c r="C26" s="1" t="s">
        <v>704</v>
      </c>
      <c r="D26" s="1" t="s">
        <v>705</v>
      </c>
      <c r="E26" s="4">
        <v>0</v>
      </c>
      <c r="F26" s="7"/>
      <c r="G26" s="4">
        <f t="shared" si="0"/>
        <v>0</v>
      </c>
      <c r="H26" s="8" t="str">
        <f t="shared" si="1"/>
        <v/>
      </c>
      <c r="I26" s="8" t="str">
        <f t="shared" si="2"/>
        <v/>
      </c>
      <c r="J26" s="4">
        <v>83669.17</v>
      </c>
      <c r="K26" s="4">
        <v>79587</v>
      </c>
      <c r="L26" s="4">
        <f t="shared" si="3"/>
        <v>4082.1699999999983</v>
      </c>
      <c r="M26" s="9">
        <v>39962</v>
      </c>
      <c r="N26" s="9">
        <v>40086</v>
      </c>
      <c r="O26" s="9">
        <v>39934</v>
      </c>
      <c r="P26" s="9">
        <v>39890</v>
      </c>
    </row>
    <row r="27" spans="1:16" x14ac:dyDescent="0.25">
      <c r="A27" s="1" t="s">
        <v>16</v>
      </c>
      <c r="B27" s="1" t="s">
        <v>310</v>
      </c>
      <c r="C27" s="1" t="s">
        <v>711</v>
      </c>
      <c r="D27" s="1" t="s">
        <v>712</v>
      </c>
      <c r="E27" s="4">
        <v>0</v>
      </c>
      <c r="F27" s="7"/>
      <c r="G27" s="4">
        <f t="shared" si="0"/>
        <v>0</v>
      </c>
      <c r="H27" s="8" t="str">
        <f t="shared" si="1"/>
        <v/>
      </c>
      <c r="I27" s="8" t="str">
        <f t="shared" si="2"/>
        <v/>
      </c>
      <c r="J27" s="4">
        <v>61918.780000000006</v>
      </c>
      <c r="K27" s="4">
        <v>70161</v>
      </c>
      <c r="L27" s="4">
        <f t="shared" si="3"/>
        <v>-8242.2199999999939</v>
      </c>
      <c r="M27" s="9">
        <v>39937</v>
      </c>
      <c r="N27" s="9">
        <v>40118</v>
      </c>
      <c r="O27" s="9">
        <v>39934</v>
      </c>
      <c r="P27" s="9">
        <v>40157</v>
      </c>
    </row>
    <row r="28" spans="1:16" x14ac:dyDescent="0.25">
      <c r="A28" s="1" t="s">
        <v>16</v>
      </c>
      <c r="B28" s="1" t="s">
        <v>310</v>
      </c>
      <c r="C28" s="1" t="s">
        <v>713</v>
      </c>
      <c r="D28" s="1" t="s">
        <v>714</v>
      </c>
      <c r="E28" s="4">
        <v>0</v>
      </c>
      <c r="F28" s="7"/>
      <c r="G28" s="4">
        <f t="shared" si="0"/>
        <v>0</v>
      </c>
      <c r="H28" s="8" t="str">
        <f t="shared" si="1"/>
        <v/>
      </c>
      <c r="I28" s="8" t="str">
        <f t="shared" si="2"/>
        <v/>
      </c>
      <c r="J28" s="4">
        <v>17038.060000000001</v>
      </c>
      <c r="K28" s="4">
        <v>18215</v>
      </c>
      <c r="L28" s="4">
        <f t="shared" si="3"/>
        <v>-1176.9399999999987</v>
      </c>
      <c r="M28" s="9">
        <v>39959</v>
      </c>
      <c r="N28" s="9">
        <v>40087</v>
      </c>
      <c r="O28" s="9">
        <v>39965</v>
      </c>
      <c r="P28" s="9">
        <v>40162</v>
      </c>
    </row>
    <row r="29" spans="1:16" x14ac:dyDescent="0.25">
      <c r="A29" s="1" t="s">
        <v>16</v>
      </c>
      <c r="B29" s="1" t="s">
        <v>310</v>
      </c>
      <c r="C29" s="1" t="s">
        <v>715</v>
      </c>
      <c r="D29" s="1" t="s">
        <v>716</v>
      </c>
      <c r="E29" s="4">
        <v>0</v>
      </c>
      <c r="F29" s="7"/>
      <c r="G29" s="4">
        <f t="shared" si="0"/>
        <v>0</v>
      </c>
      <c r="H29" s="8" t="str">
        <f t="shared" si="1"/>
        <v/>
      </c>
      <c r="I29" s="8" t="str">
        <f t="shared" si="2"/>
        <v/>
      </c>
      <c r="J29" s="4">
        <v>10391.56</v>
      </c>
      <c r="K29" s="4">
        <v>10386</v>
      </c>
      <c r="L29" s="4">
        <f t="shared" si="3"/>
        <v>5.5599999999994907</v>
      </c>
      <c r="M29" s="9">
        <v>40032</v>
      </c>
      <c r="N29" s="9">
        <v>40162</v>
      </c>
      <c r="O29" s="9">
        <v>40148</v>
      </c>
      <c r="P29" s="9">
        <v>40247</v>
      </c>
    </row>
    <row r="30" spans="1:16" x14ac:dyDescent="0.25">
      <c r="A30" s="1" t="s">
        <v>16</v>
      </c>
      <c r="B30" s="1" t="s">
        <v>310</v>
      </c>
      <c r="C30" s="1" t="s">
        <v>1243</v>
      </c>
      <c r="D30" s="1" t="s">
        <v>1244</v>
      </c>
      <c r="E30" s="4">
        <v>0</v>
      </c>
      <c r="F30" s="7"/>
      <c r="G30" s="4">
        <f t="shared" si="0"/>
        <v>0</v>
      </c>
      <c r="H30" s="8" t="str">
        <f t="shared" si="1"/>
        <v/>
      </c>
      <c r="I30" s="8" t="str">
        <f t="shared" si="2"/>
        <v/>
      </c>
      <c r="J30" s="4">
        <v>0</v>
      </c>
      <c r="K30" s="4">
        <v>0</v>
      </c>
      <c r="L30" s="4">
        <f t="shared" si="3"/>
        <v>0</v>
      </c>
      <c r="M30" s="9">
        <v>40641</v>
      </c>
      <c r="N30" s="9">
        <v>40178</v>
      </c>
      <c r="O30" s="9">
        <v>40756</v>
      </c>
      <c r="P30" s="9">
        <v>40863</v>
      </c>
    </row>
    <row r="31" spans="1:16" x14ac:dyDescent="0.25">
      <c r="A31" s="1" t="s">
        <v>16</v>
      </c>
      <c r="B31" s="1" t="s">
        <v>29</v>
      </c>
      <c r="C31" s="1" t="s">
        <v>30</v>
      </c>
      <c r="D31" s="1" t="s">
        <v>31</v>
      </c>
      <c r="E31" s="4">
        <v>0</v>
      </c>
      <c r="F31" s="7"/>
      <c r="G31" s="4">
        <f t="shared" si="0"/>
        <v>0</v>
      </c>
      <c r="H31" s="8" t="str">
        <f t="shared" si="1"/>
        <v/>
      </c>
      <c r="I31" s="8" t="str">
        <f t="shared" si="2"/>
        <v/>
      </c>
      <c r="J31" s="4">
        <v>30771.18</v>
      </c>
      <c r="K31" s="4">
        <v>40000</v>
      </c>
      <c r="L31" s="4">
        <f t="shared" si="3"/>
        <v>-9228.82</v>
      </c>
      <c r="M31" s="9">
        <v>39343</v>
      </c>
      <c r="N31" s="9">
        <v>39624</v>
      </c>
      <c r="O31" s="9">
        <v>39417</v>
      </c>
      <c r="P31" s="9">
        <v>39532</v>
      </c>
    </row>
    <row r="32" spans="1:16" x14ac:dyDescent="0.25">
      <c r="A32" s="1" t="s">
        <v>16</v>
      </c>
      <c r="B32" s="1" t="s">
        <v>322</v>
      </c>
      <c r="C32" s="1" t="s">
        <v>323</v>
      </c>
      <c r="D32" s="1" t="s">
        <v>324</v>
      </c>
      <c r="E32" s="4">
        <v>-668.06</v>
      </c>
      <c r="F32" s="7"/>
      <c r="G32" s="4">
        <f t="shared" si="0"/>
        <v>-668.06</v>
      </c>
      <c r="H32" s="8">
        <f t="shared" si="1"/>
        <v>1</v>
      </c>
      <c r="I32" s="8" t="str">
        <f t="shared" si="2"/>
        <v/>
      </c>
      <c r="J32" s="4">
        <v>0</v>
      </c>
      <c r="K32" s="4">
        <v>0</v>
      </c>
      <c r="L32" s="4">
        <f t="shared" si="3"/>
        <v>0</v>
      </c>
      <c r="M32" s="9">
        <v>39630</v>
      </c>
      <c r="N32" s="9">
        <v>55153</v>
      </c>
      <c r="O32" s="9">
        <v>39630</v>
      </c>
    </row>
    <row r="33" spans="1:16" x14ac:dyDescent="0.25">
      <c r="A33" s="1" t="s">
        <v>16</v>
      </c>
      <c r="B33" s="1" t="s">
        <v>322</v>
      </c>
      <c r="C33" s="1" t="s">
        <v>325</v>
      </c>
      <c r="D33" s="1" t="s">
        <v>326</v>
      </c>
      <c r="E33" s="4">
        <v>-110792.41999999998</v>
      </c>
      <c r="F33" s="7"/>
      <c r="G33" s="4">
        <f t="shared" si="0"/>
        <v>-110792.41999999998</v>
      </c>
      <c r="H33" s="8">
        <f t="shared" si="1"/>
        <v>1</v>
      </c>
      <c r="I33" s="8" t="str">
        <f t="shared" si="2"/>
        <v/>
      </c>
      <c r="J33" s="4">
        <v>2357.3999999999942</v>
      </c>
      <c r="K33" s="4">
        <v>0</v>
      </c>
      <c r="L33" s="4">
        <f t="shared" si="3"/>
        <v>2357.3999999999942</v>
      </c>
      <c r="M33" s="9">
        <v>39636</v>
      </c>
      <c r="N33" s="9">
        <v>55153</v>
      </c>
      <c r="O33" s="9">
        <v>39630</v>
      </c>
    </row>
    <row r="34" spans="1:16" x14ac:dyDescent="0.25">
      <c r="A34" s="1" t="s">
        <v>16</v>
      </c>
      <c r="B34" s="1" t="s">
        <v>906</v>
      </c>
      <c r="C34" s="1" t="s">
        <v>907</v>
      </c>
      <c r="D34" s="1" t="s">
        <v>908</v>
      </c>
      <c r="E34" s="4">
        <v>0</v>
      </c>
      <c r="F34" s="7"/>
      <c r="G34" s="4">
        <f t="shared" si="0"/>
        <v>0</v>
      </c>
      <c r="H34" s="8" t="str">
        <f t="shared" si="1"/>
        <v/>
      </c>
      <c r="I34" s="8" t="str">
        <f t="shared" si="2"/>
        <v/>
      </c>
      <c r="J34" s="4">
        <v>35115.81</v>
      </c>
      <c r="K34" s="4">
        <v>25979</v>
      </c>
      <c r="L34" s="4">
        <f t="shared" si="3"/>
        <v>9136.8099999999977</v>
      </c>
      <c r="M34" s="9">
        <v>40403</v>
      </c>
      <c r="N34" s="9">
        <v>40662</v>
      </c>
      <c r="O34" s="9">
        <v>40391</v>
      </c>
      <c r="P34" s="9">
        <v>40761</v>
      </c>
    </row>
    <row r="35" spans="1:16" x14ac:dyDescent="0.25">
      <c r="A35" s="1" t="s">
        <v>16</v>
      </c>
      <c r="B35" s="1" t="s">
        <v>903</v>
      </c>
      <c r="C35" s="1" t="s">
        <v>904</v>
      </c>
      <c r="D35" s="1" t="s">
        <v>905</v>
      </c>
      <c r="E35" s="4">
        <v>0</v>
      </c>
      <c r="F35" s="7"/>
      <c r="G35" s="4">
        <f t="shared" si="0"/>
        <v>0</v>
      </c>
      <c r="H35" s="8" t="str">
        <f t="shared" si="1"/>
        <v/>
      </c>
      <c r="I35" s="8" t="str">
        <f t="shared" si="2"/>
        <v/>
      </c>
      <c r="J35" s="4">
        <v>8895.7799999999988</v>
      </c>
      <c r="K35" s="4">
        <v>7582</v>
      </c>
      <c r="L35" s="4">
        <f t="shared" si="3"/>
        <v>1313.7799999999988</v>
      </c>
      <c r="M35" s="9">
        <v>40406</v>
      </c>
      <c r="N35" s="9">
        <v>40662</v>
      </c>
      <c r="O35" s="9">
        <v>40513</v>
      </c>
      <c r="P35" s="9">
        <v>40761</v>
      </c>
    </row>
    <row r="36" spans="1:16" x14ac:dyDescent="0.25">
      <c r="A36" s="1" t="s">
        <v>16</v>
      </c>
      <c r="B36" s="1" t="s">
        <v>696</v>
      </c>
      <c r="C36" s="1" t="s">
        <v>697</v>
      </c>
      <c r="D36" s="1" t="s">
        <v>698</v>
      </c>
      <c r="E36" s="4">
        <v>0</v>
      </c>
      <c r="F36" s="7"/>
      <c r="G36" s="4">
        <f t="shared" si="0"/>
        <v>0</v>
      </c>
      <c r="H36" s="8" t="str">
        <f t="shared" si="1"/>
        <v/>
      </c>
      <c r="I36" s="8" t="str">
        <f t="shared" si="2"/>
        <v/>
      </c>
      <c r="J36" s="4">
        <v>334546.69</v>
      </c>
      <c r="K36" s="4">
        <v>335000</v>
      </c>
      <c r="L36" s="4">
        <f t="shared" si="3"/>
        <v>-453.30999999999767</v>
      </c>
      <c r="M36" s="9">
        <v>40163</v>
      </c>
      <c r="N36" s="9">
        <v>40847</v>
      </c>
      <c r="O36" s="9">
        <v>40148</v>
      </c>
      <c r="P36" s="9">
        <v>40877</v>
      </c>
    </row>
    <row r="37" spans="1:16" x14ac:dyDescent="0.25">
      <c r="A37" s="1" t="s">
        <v>16</v>
      </c>
      <c r="B37" s="1" t="s">
        <v>304</v>
      </c>
      <c r="C37" s="1" t="s">
        <v>305</v>
      </c>
      <c r="D37" s="1" t="s">
        <v>306</v>
      </c>
      <c r="E37" s="4">
        <v>0</v>
      </c>
      <c r="F37" s="7"/>
      <c r="G37" s="4">
        <f t="shared" si="0"/>
        <v>0</v>
      </c>
      <c r="H37" s="8" t="str">
        <f t="shared" si="1"/>
        <v/>
      </c>
      <c r="I37" s="8" t="str">
        <f t="shared" si="2"/>
        <v/>
      </c>
      <c r="J37" s="4">
        <v>116092.55</v>
      </c>
      <c r="K37" s="4">
        <v>1</v>
      </c>
      <c r="L37" s="4">
        <f t="shared" si="3"/>
        <v>116091.55</v>
      </c>
      <c r="M37" s="9">
        <v>39464</v>
      </c>
      <c r="N37" s="9">
        <v>39843</v>
      </c>
      <c r="O37" s="9">
        <v>39479</v>
      </c>
      <c r="P37" s="9">
        <v>39933</v>
      </c>
    </row>
    <row r="38" spans="1:16" x14ac:dyDescent="0.25">
      <c r="A38" s="1" t="s">
        <v>16</v>
      </c>
      <c r="B38" s="1" t="s">
        <v>23</v>
      </c>
      <c r="C38" s="1" t="s">
        <v>24</v>
      </c>
      <c r="D38" s="1" t="s">
        <v>25</v>
      </c>
      <c r="E38" s="4">
        <v>0</v>
      </c>
      <c r="F38" s="7"/>
      <c r="G38" s="4">
        <f t="shared" si="0"/>
        <v>0</v>
      </c>
      <c r="H38" s="8" t="str">
        <f t="shared" si="1"/>
        <v/>
      </c>
      <c r="I38" s="8" t="str">
        <f t="shared" si="2"/>
        <v/>
      </c>
      <c r="J38" s="4">
        <v>6581.74</v>
      </c>
      <c r="K38" s="4">
        <v>1</v>
      </c>
      <c r="L38" s="4">
        <f t="shared" si="3"/>
        <v>6580.74</v>
      </c>
      <c r="M38" s="9">
        <v>39275</v>
      </c>
      <c r="N38" s="9">
        <v>40633</v>
      </c>
      <c r="O38" s="9">
        <v>39356</v>
      </c>
      <c r="P38" s="9">
        <v>40619</v>
      </c>
    </row>
    <row r="39" spans="1:16" x14ac:dyDescent="0.25">
      <c r="A39" s="1" t="s">
        <v>16</v>
      </c>
      <c r="B39" s="1" t="s">
        <v>17</v>
      </c>
      <c r="C39" s="1" t="s">
        <v>18</v>
      </c>
      <c r="D39" s="1" t="s">
        <v>19</v>
      </c>
      <c r="E39" s="4">
        <v>0</v>
      </c>
      <c r="F39" s="7"/>
      <c r="G39" s="4">
        <f t="shared" si="0"/>
        <v>0</v>
      </c>
      <c r="H39" s="8" t="str">
        <f t="shared" si="1"/>
        <v/>
      </c>
      <c r="I39" s="8" t="str">
        <f t="shared" si="2"/>
        <v/>
      </c>
      <c r="J39" s="4">
        <v>742848.83</v>
      </c>
      <c r="K39" s="4">
        <v>1</v>
      </c>
      <c r="L39" s="4">
        <f t="shared" si="3"/>
        <v>742847.83</v>
      </c>
      <c r="M39" s="9">
        <v>39086</v>
      </c>
      <c r="N39" s="9">
        <v>39964</v>
      </c>
      <c r="O39" s="9">
        <v>39142</v>
      </c>
      <c r="P39" s="9">
        <v>40013</v>
      </c>
    </row>
    <row r="40" spans="1:16" x14ac:dyDescent="0.25">
      <c r="A40" s="1" t="s">
        <v>16</v>
      </c>
      <c r="B40" s="1" t="s">
        <v>26</v>
      </c>
      <c r="C40" s="1" t="s">
        <v>27</v>
      </c>
      <c r="D40" s="1" t="s">
        <v>28</v>
      </c>
      <c r="E40" s="4">
        <v>0</v>
      </c>
      <c r="F40" s="7"/>
      <c r="G40" s="4">
        <f t="shared" si="0"/>
        <v>0</v>
      </c>
      <c r="H40" s="8" t="str">
        <f t="shared" si="1"/>
        <v/>
      </c>
      <c r="I40" s="8" t="str">
        <f t="shared" si="2"/>
        <v/>
      </c>
      <c r="J40" s="4">
        <v>14429.4</v>
      </c>
      <c r="K40" s="4">
        <v>18253</v>
      </c>
      <c r="L40" s="4">
        <f t="shared" si="3"/>
        <v>-3823.6000000000004</v>
      </c>
      <c r="M40" s="9">
        <v>39306</v>
      </c>
      <c r="N40" s="9">
        <v>39813</v>
      </c>
      <c r="O40" s="9">
        <v>39326</v>
      </c>
      <c r="P40" s="9">
        <v>39626</v>
      </c>
    </row>
    <row r="41" spans="1:16" x14ac:dyDescent="0.25">
      <c r="A41" s="1" t="s">
        <v>16</v>
      </c>
      <c r="B41" s="1" t="s">
        <v>1217</v>
      </c>
      <c r="C41" s="1" t="s">
        <v>1218</v>
      </c>
      <c r="D41" s="1" t="s">
        <v>1219</v>
      </c>
      <c r="E41" s="4">
        <v>0</v>
      </c>
      <c r="F41" s="7"/>
      <c r="G41" s="4">
        <f t="shared" si="0"/>
        <v>0</v>
      </c>
      <c r="H41" s="8" t="str">
        <f t="shared" si="1"/>
        <v/>
      </c>
      <c r="I41" s="8" t="str">
        <f t="shared" si="2"/>
        <v/>
      </c>
      <c r="J41" s="4">
        <v>39066.410000000003</v>
      </c>
      <c r="K41" s="4">
        <v>14052</v>
      </c>
      <c r="L41" s="4">
        <f t="shared" si="3"/>
        <v>25014.410000000003</v>
      </c>
      <c r="M41" s="9">
        <v>40584</v>
      </c>
      <c r="N41" s="9">
        <v>40724</v>
      </c>
      <c r="O41" s="9">
        <v>40575</v>
      </c>
      <c r="P41" s="9">
        <v>40953</v>
      </c>
    </row>
    <row r="42" spans="1:16" x14ac:dyDescent="0.25">
      <c r="A42" s="1" t="s">
        <v>16</v>
      </c>
      <c r="B42" s="1" t="s">
        <v>923</v>
      </c>
      <c r="C42" s="1" t="s">
        <v>924</v>
      </c>
      <c r="D42" s="1" t="s">
        <v>925</v>
      </c>
      <c r="E42" s="4">
        <v>0</v>
      </c>
      <c r="F42" s="7"/>
      <c r="G42" s="4">
        <f t="shared" si="0"/>
        <v>0</v>
      </c>
      <c r="H42" s="8" t="str">
        <f t="shared" si="1"/>
        <v/>
      </c>
      <c r="I42" s="8" t="str">
        <f t="shared" si="2"/>
        <v/>
      </c>
      <c r="J42" s="4">
        <v>3969.4500000000003</v>
      </c>
      <c r="K42" s="4">
        <v>8230</v>
      </c>
      <c r="L42" s="4">
        <f t="shared" si="3"/>
        <v>-4260.5499999999993</v>
      </c>
      <c r="M42" s="9">
        <v>40527</v>
      </c>
      <c r="N42" s="9">
        <v>40724</v>
      </c>
      <c r="O42" s="9">
        <v>40513</v>
      </c>
      <c r="P42" s="9">
        <v>40782</v>
      </c>
    </row>
    <row r="43" spans="1:16" x14ac:dyDescent="0.25">
      <c r="A43" s="1" t="s">
        <v>16</v>
      </c>
      <c r="B43" s="1" t="s">
        <v>1211</v>
      </c>
      <c r="C43" s="1" t="s">
        <v>1212</v>
      </c>
      <c r="D43" s="1" t="s">
        <v>1213</v>
      </c>
      <c r="E43" s="4">
        <v>0</v>
      </c>
      <c r="F43" s="7"/>
      <c r="G43" s="4">
        <f t="shared" si="0"/>
        <v>0</v>
      </c>
      <c r="H43" s="8" t="str">
        <f t="shared" si="1"/>
        <v/>
      </c>
      <c r="I43" s="8" t="str">
        <f t="shared" si="2"/>
        <v/>
      </c>
      <c r="J43" s="4">
        <v>52056.020000000004</v>
      </c>
      <c r="K43" s="4">
        <v>56737</v>
      </c>
      <c r="L43" s="4">
        <f t="shared" si="3"/>
        <v>-4680.9799999999959</v>
      </c>
      <c r="M43" s="9">
        <v>40553</v>
      </c>
      <c r="N43" s="9">
        <v>41759</v>
      </c>
      <c r="O43" s="9">
        <v>40544</v>
      </c>
      <c r="P43" s="9">
        <v>41729</v>
      </c>
    </row>
    <row r="44" spans="1:16" x14ac:dyDescent="0.25">
      <c r="A44" s="1" t="s">
        <v>16</v>
      </c>
      <c r="B44" s="1" t="s">
        <v>1211</v>
      </c>
      <c r="C44" s="1" t="s">
        <v>1220</v>
      </c>
      <c r="D44" s="1" t="s">
        <v>1221</v>
      </c>
      <c r="E44" s="4">
        <v>0</v>
      </c>
      <c r="F44" s="7"/>
      <c r="G44" s="4">
        <f t="shared" si="0"/>
        <v>0</v>
      </c>
      <c r="H44" s="8" t="str">
        <f t="shared" si="1"/>
        <v/>
      </c>
      <c r="I44" s="8" t="str">
        <f t="shared" si="2"/>
        <v/>
      </c>
      <c r="J44" s="4">
        <v>832.90999999999985</v>
      </c>
      <c r="K44" s="4">
        <v>3372.07</v>
      </c>
      <c r="L44" s="4">
        <f t="shared" si="3"/>
        <v>-2539.1600000000003</v>
      </c>
      <c r="M44" s="9">
        <v>40646</v>
      </c>
      <c r="N44" s="9">
        <v>41547</v>
      </c>
      <c r="O44" s="9">
        <v>40634</v>
      </c>
      <c r="P44" s="9">
        <v>40904</v>
      </c>
    </row>
    <row r="45" spans="1:16" x14ac:dyDescent="0.25">
      <c r="A45" s="1" t="s">
        <v>16</v>
      </c>
      <c r="B45" s="1" t="s">
        <v>1214</v>
      </c>
      <c r="C45" s="1" t="s">
        <v>1215</v>
      </c>
      <c r="D45" s="1" t="s">
        <v>1216</v>
      </c>
      <c r="E45" s="4">
        <v>230.26999999999992</v>
      </c>
      <c r="F45" s="7"/>
      <c r="G45" s="4">
        <f t="shared" si="0"/>
        <v>230.26999999999992</v>
      </c>
      <c r="H45" s="8">
        <f t="shared" si="1"/>
        <v>1</v>
      </c>
      <c r="I45" s="8" t="str">
        <f t="shared" si="2"/>
        <v/>
      </c>
      <c r="J45" s="4">
        <v>58634.240000000013</v>
      </c>
      <c r="K45" s="4">
        <v>124474</v>
      </c>
      <c r="L45" s="4">
        <f t="shared" si="3"/>
        <v>-65839.75999999998</v>
      </c>
      <c r="M45" s="9">
        <v>40567</v>
      </c>
      <c r="N45" s="9">
        <v>41759</v>
      </c>
      <c r="O45" s="9">
        <v>40544</v>
      </c>
      <c r="P45" s="9">
        <v>41729</v>
      </c>
    </row>
    <row r="46" spans="1:16" x14ac:dyDescent="0.25">
      <c r="A46" s="1" t="s">
        <v>16</v>
      </c>
      <c r="B46" s="1" t="s">
        <v>1214</v>
      </c>
      <c r="C46" s="1" t="s">
        <v>1948</v>
      </c>
      <c r="D46" s="1" t="s">
        <v>1216</v>
      </c>
      <c r="E46" s="4">
        <v>-100.22999999999956</v>
      </c>
      <c r="F46" s="7"/>
      <c r="G46" s="4">
        <f t="shared" si="0"/>
        <v>-100.22999999999956</v>
      </c>
      <c r="H46" s="8">
        <f t="shared" si="1"/>
        <v>1</v>
      </c>
      <c r="I46" s="8" t="str">
        <f t="shared" si="2"/>
        <v/>
      </c>
      <c r="J46" s="4">
        <v>161902.26999999999</v>
      </c>
      <c r="K46" s="4">
        <v>160816</v>
      </c>
      <c r="L46" s="4">
        <f t="shared" si="3"/>
        <v>1086.2699999999895</v>
      </c>
      <c r="M46" s="9">
        <v>41572</v>
      </c>
      <c r="N46" s="9">
        <v>41759</v>
      </c>
      <c r="O46" s="9">
        <v>41579</v>
      </c>
      <c r="P46" s="9">
        <v>41729</v>
      </c>
    </row>
    <row r="47" spans="1:16" x14ac:dyDescent="0.25">
      <c r="A47" s="1" t="s">
        <v>16</v>
      </c>
      <c r="B47" s="1" t="s">
        <v>701</v>
      </c>
      <c r="C47" s="1" t="s">
        <v>702</v>
      </c>
      <c r="D47" s="1" t="s">
        <v>703</v>
      </c>
      <c r="E47" s="4">
        <v>0</v>
      </c>
      <c r="F47" s="7"/>
      <c r="G47" s="4">
        <f t="shared" si="0"/>
        <v>0</v>
      </c>
      <c r="H47" s="8" t="str">
        <f t="shared" si="1"/>
        <v/>
      </c>
      <c r="I47" s="8" t="str">
        <f t="shared" si="2"/>
        <v/>
      </c>
      <c r="J47" s="4">
        <v>39713.449999999997</v>
      </c>
      <c r="K47" s="4">
        <v>60000</v>
      </c>
      <c r="L47" s="4">
        <f t="shared" si="3"/>
        <v>-20286.550000000003</v>
      </c>
      <c r="M47" s="9">
        <v>39883</v>
      </c>
      <c r="N47" s="9">
        <v>40178</v>
      </c>
      <c r="O47" s="9">
        <v>39934</v>
      </c>
      <c r="P47" s="9">
        <v>40268</v>
      </c>
    </row>
    <row r="48" spans="1:16" x14ac:dyDescent="0.25">
      <c r="A48" s="1" t="s">
        <v>16</v>
      </c>
      <c r="B48" s="1" t="s">
        <v>911</v>
      </c>
      <c r="C48" s="1" t="s">
        <v>912</v>
      </c>
      <c r="D48" s="1" t="s">
        <v>913</v>
      </c>
      <c r="E48" s="4">
        <v>0</v>
      </c>
      <c r="F48" s="7"/>
      <c r="G48" s="4">
        <f t="shared" si="0"/>
        <v>0</v>
      </c>
      <c r="H48" s="8" t="str">
        <f t="shared" si="1"/>
        <v/>
      </c>
      <c r="I48" s="8" t="str">
        <f t="shared" si="2"/>
        <v/>
      </c>
      <c r="J48" s="4">
        <v>23268.809999999998</v>
      </c>
      <c r="K48" s="4">
        <v>14334</v>
      </c>
      <c r="L48" s="4">
        <f t="shared" si="3"/>
        <v>8934.8099999999977</v>
      </c>
      <c r="M48" s="9">
        <v>40330</v>
      </c>
      <c r="N48" s="9">
        <v>40542</v>
      </c>
      <c r="O48" s="9">
        <v>40391</v>
      </c>
      <c r="P48" s="9">
        <v>40561</v>
      </c>
    </row>
    <row r="49" spans="1:16" x14ac:dyDescent="0.25">
      <c r="A49" s="1" t="s">
        <v>16</v>
      </c>
      <c r="B49" s="1" t="s">
        <v>920</v>
      </c>
      <c r="C49" s="1" t="s">
        <v>921</v>
      </c>
      <c r="D49" s="1" t="s">
        <v>922</v>
      </c>
      <c r="E49" s="4">
        <v>0</v>
      </c>
      <c r="F49" s="7"/>
      <c r="G49" s="4">
        <f t="shared" si="0"/>
        <v>0</v>
      </c>
      <c r="H49" s="8" t="str">
        <f t="shared" si="1"/>
        <v/>
      </c>
      <c r="I49" s="8" t="str">
        <f t="shared" si="2"/>
        <v/>
      </c>
      <c r="J49" s="4">
        <v>-24893.88</v>
      </c>
      <c r="K49" s="4">
        <v>73140</v>
      </c>
      <c r="L49" s="4">
        <f t="shared" si="3"/>
        <v>-98033.88</v>
      </c>
      <c r="M49" s="9">
        <v>40473</v>
      </c>
      <c r="N49" s="9">
        <v>40543</v>
      </c>
      <c r="O49" s="9">
        <v>40513</v>
      </c>
      <c r="P49" s="9">
        <v>40633</v>
      </c>
    </row>
    <row r="50" spans="1:16" x14ac:dyDescent="0.25">
      <c r="A50" s="1" t="s">
        <v>16</v>
      </c>
      <c r="B50" s="1" t="s">
        <v>914</v>
      </c>
      <c r="C50" s="1" t="s">
        <v>915</v>
      </c>
      <c r="D50" s="1" t="s">
        <v>916</v>
      </c>
      <c r="E50" s="4">
        <v>0</v>
      </c>
      <c r="F50" s="7"/>
      <c r="G50" s="4">
        <f t="shared" si="0"/>
        <v>0</v>
      </c>
      <c r="H50" s="8" t="str">
        <f t="shared" si="1"/>
        <v/>
      </c>
      <c r="I50" s="8" t="str">
        <f t="shared" si="2"/>
        <v/>
      </c>
      <c r="J50" s="4">
        <v>5177.1499999999996</v>
      </c>
      <c r="K50" s="4">
        <v>1</v>
      </c>
      <c r="L50" s="4">
        <f t="shared" si="3"/>
        <v>5176.1499999999996</v>
      </c>
      <c r="M50" s="9">
        <v>40331</v>
      </c>
      <c r="N50" s="9">
        <v>41274</v>
      </c>
      <c r="O50" s="9">
        <v>40330</v>
      </c>
    </row>
    <row r="51" spans="1:16" x14ac:dyDescent="0.25">
      <c r="A51" s="1" t="s">
        <v>16</v>
      </c>
      <c r="B51" s="1" t="s">
        <v>1222</v>
      </c>
      <c r="C51" s="1" t="s">
        <v>1223</v>
      </c>
      <c r="D51" s="1" t="s">
        <v>1224</v>
      </c>
      <c r="E51" s="4">
        <v>0</v>
      </c>
      <c r="F51" s="7"/>
      <c r="G51" s="4">
        <f t="shared" si="0"/>
        <v>0</v>
      </c>
      <c r="H51" s="8" t="str">
        <f t="shared" si="1"/>
        <v/>
      </c>
      <c r="I51" s="8" t="str">
        <f t="shared" si="2"/>
        <v/>
      </c>
      <c r="J51" s="4">
        <v>64088.969999999994</v>
      </c>
      <c r="K51" s="4">
        <v>94938</v>
      </c>
      <c r="L51" s="4">
        <f t="shared" si="3"/>
        <v>-30849.030000000006</v>
      </c>
      <c r="M51" s="9">
        <v>40822</v>
      </c>
      <c r="N51" s="9">
        <v>41261</v>
      </c>
      <c r="O51" s="9">
        <v>40817</v>
      </c>
      <c r="P51" s="9">
        <v>41322</v>
      </c>
    </row>
    <row r="52" spans="1:16" x14ac:dyDescent="0.25">
      <c r="A52" s="1" t="s">
        <v>16</v>
      </c>
      <c r="B52" s="1" t="s">
        <v>2301</v>
      </c>
      <c r="C52" s="1" t="s">
        <v>2302</v>
      </c>
      <c r="D52" s="1" t="s">
        <v>2303</v>
      </c>
      <c r="E52" s="4">
        <v>327211.31</v>
      </c>
      <c r="F52" s="7"/>
      <c r="G52" s="4">
        <f t="shared" si="0"/>
        <v>327211.31</v>
      </c>
      <c r="H52" s="8">
        <f t="shared" si="1"/>
        <v>1</v>
      </c>
      <c r="I52" s="8" t="str">
        <f t="shared" si="2"/>
        <v/>
      </c>
      <c r="J52" s="4">
        <v>327211.31</v>
      </c>
      <c r="K52" s="4">
        <v>430000</v>
      </c>
      <c r="L52" s="4">
        <f t="shared" si="3"/>
        <v>-102788.69</v>
      </c>
      <c r="M52" s="9">
        <v>41703</v>
      </c>
      <c r="N52" s="9">
        <v>42004</v>
      </c>
      <c r="O52" s="9">
        <v>41699</v>
      </c>
      <c r="P52" s="9">
        <v>42124</v>
      </c>
    </row>
    <row r="53" spans="1:16" x14ac:dyDescent="0.25">
      <c r="A53" s="1" t="s">
        <v>16</v>
      </c>
      <c r="B53" s="1" t="s">
        <v>2301</v>
      </c>
      <c r="C53" s="1" t="s">
        <v>2304</v>
      </c>
      <c r="D53" s="1" t="s">
        <v>2305</v>
      </c>
      <c r="E53" s="4">
        <v>911.52</v>
      </c>
      <c r="F53" s="7"/>
      <c r="G53" s="4">
        <f t="shared" si="0"/>
        <v>911.52</v>
      </c>
      <c r="H53" s="8">
        <f t="shared" si="1"/>
        <v>1</v>
      </c>
      <c r="I53" s="8" t="str">
        <f t="shared" si="2"/>
        <v/>
      </c>
      <c r="J53" s="4">
        <v>911.52</v>
      </c>
      <c r="K53" s="4">
        <v>10000</v>
      </c>
      <c r="L53" s="4">
        <f t="shared" si="3"/>
        <v>-9088.48</v>
      </c>
      <c r="M53" s="9">
        <v>41788</v>
      </c>
      <c r="N53" s="9">
        <v>42004</v>
      </c>
      <c r="O53" s="9">
        <v>41852</v>
      </c>
      <c r="P53" s="9">
        <v>42094</v>
      </c>
    </row>
    <row r="54" spans="1:16" x14ac:dyDescent="0.25">
      <c r="A54" s="1" t="s">
        <v>16</v>
      </c>
      <c r="B54" s="1" t="s">
        <v>2301</v>
      </c>
      <c r="C54" s="1" t="s">
        <v>2306</v>
      </c>
      <c r="D54" s="1" t="s">
        <v>2307</v>
      </c>
      <c r="E54" s="4">
        <v>59212.450000000004</v>
      </c>
      <c r="F54" s="7"/>
      <c r="G54" s="4">
        <f t="shared" si="0"/>
        <v>59212.450000000004</v>
      </c>
      <c r="H54" s="8">
        <f t="shared" si="1"/>
        <v>1</v>
      </c>
      <c r="I54" s="8" t="str">
        <f t="shared" si="2"/>
        <v/>
      </c>
      <c r="J54" s="4">
        <v>59212.450000000004</v>
      </c>
      <c r="K54" s="4">
        <v>60346</v>
      </c>
      <c r="L54" s="4">
        <f t="shared" si="3"/>
        <v>-1133.5499999999956</v>
      </c>
      <c r="M54" s="9">
        <v>41645</v>
      </c>
      <c r="N54" s="9">
        <v>42004</v>
      </c>
      <c r="O54" s="9">
        <v>41671</v>
      </c>
      <c r="P54" s="9">
        <v>41899</v>
      </c>
    </row>
    <row r="55" spans="1:16" x14ac:dyDescent="0.25">
      <c r="A55" s="1" t="s">
        <v>16</v>
      </c>
      <c r="B55" s="1" t="s">
        <v>2308</v>
      </c>
      <c r="C55" s="1" t="s">
        <v>2309</v>
      </c>
      <c r="D55" s="1" t="s">
        <v>2310</v>
      </c>
      <c r="E55" s="4">
        <v>714626.09</v>
      </c>
      <c r="F55" s="7"/>
      <c r="G55" s="4">
        <f t="shared" si="0"/>
        <v>714626.09</v>
      </c>
      <c r="H55" s="8">
        <f t="shared" si="1"/>
        <v>1</v>
      </c>
      <c r="I55" s="8" t="str">
        <f t="shared" si="2"/>
        <v/>
      </c>
      <c r="J55" s="4">
        <v>714626.09</v>
      </c>
      <c r="K55" s="4">
        <v>737000</v>
      </c>
      <c r="L55" s="4">
        <f t="shared" si="3"/>
        <v>-22373.910000000033</v>
      </c>
      <c r="M55" s="9">
        <v>41905</v>
      </c>
      <c r="N55" s="9">
        <v>41904</v>
      </c>
      <c r="O55" s="9">
        <v>41883</v>
      </c>
      <c r="P55" s="9">
        <v>41670</v>
      </c>
    </row>
    <row r="56" spans="1:16" x14ac:dyDescent="0.25">
      <c r="A56" s="1" t="s">
        <v>16</v>
      </c>
      <c r="B56" s="1" t="s">
        <v>32</v>
      </c>
      <c r="C56" s="1" t="s">
        <v>33</v>
      </c>
      <c r="D56" s="1" t="s">
        <v>34</v>
      </c>
      <c r="E56" s="4">
        <v>0</v>
      </c>
      <c r="F56" s="7"/>
      <c r="G56" s="4">
        <f t="shared" si="0"/>
        <v>0</v>
      </c>
      <c r="H56" s="8" t="str">
        <f t="shared" si="1"/>
        <v/>
      </c>
      <c r="I56" s="8" t="str">
        <f t="shared" si="2"/>
        <v/>
      </c>
      <c r="J56" s="4">
        <v>66251.430000000008</v>
      </c>
      <c r="K56" s="4">
        <v>1</v>
      </c>
      <c r="L56" s="4">
        <f t="shared" si="3"/>
        <v>66250.430000000008</v>
      </c>
      <c r="M56" s="9">
        <v>39369</v>
      </c>
      <c r="N56" s="9">
        <v>40268</v>
      </c>
      <c r="O56" s="9">
        <v>39387</v>
      </c>
      <c r="P56" s="9">
        <v>40036</v>
      </c>
    </row>
    <row r="57" spans="1:16" x14ac:dyDescent="0.25">
      <c r="A57" s="1" t="s">
        <v>16</v>
      </c>
      <c r="B57" s="1" t="s">
        <v>313</v>
      </c>
      <c r="C57" s="1" t="s">
        <v>314</v>
      </c>
      <c r="D57" s="1" t="s">
        <v>315</v>
      </c>
      <c r="E57" s="4">
        <v>-7000</v>
      </c>
      <c r="F57" s="7"/>
      <c r="G57" s="4">
        <f t="shared" si="0"/>
        <v>-7000</v>
      </c>
      <c r="H57" s="8">
        <f t="shared" si="1"/>
        <v>1</v>
      </c>
      <c r="I57" s="8" t="str">
        <f t="shared" si="2"/>
        <v/>
      </c>
      <c r="J57" s="4">
        <v>56000</v>
      </c>
      <c r="K57" s="4">
        <v>0</v>
      </c>
      <c r="L57" s="4">
        <f t="shared" si="3"/>
        <v>56000</v>
      </c>
      <c r="M57" s="9">
        <v>39710</v>
      </c>
      <c r="N57" s="9">
        <v>55153</v>
      </c>
      <c r="O57" s="9">
        <v>39692</v>
      </c>
    </row>
    <row r="58" spans="1:16" x14ac:dyDescent="0.25">
      <c r="A58" s="1" t="s">
        <v>16</v>
      </c>
      <c r="B58" s="1" t="s">
        <v>35</v>
      </c>
      <c r="C58" s="1" t="s">
        <v>36</v>
      </c>
      <c r="D58" s="1" t="s">
        <v>37</v>
      </c>
      <c r="E58" s="4">
        <v>0</v>
      </c>
      <c r="F58" s="7"/>
      <c r="G58" s="4">
        <f t="shared" si="0"/>
        <v>0</v>
      </c>
      <c r="H58" s="8" t="str">
        <f t="shared" si="1"/>
        <v/>
      </c>
      <c r="I58" s="8" t="str">
        <f t="shared" si="2"/>
        <v/>
      </c>
      <c r="J58" s="4">
        <v>34915.31</v>
      </c>
      <c r="K58" s="4">
        <v>1</v>
      </c>
      <c r="L58" s="4">
        <f t="shared" si="3"/>
        <v>34914.31</v>
      </c>
      <c r="M58" s="9">
        <v>39428</v>
      </c>
      <c r="N58" s="9">
        <v>39568</v>
      </c>
      <c r="O58" s="9">
        <v>39417</v>
      </c>
      <c r="P58" s="9">
        <v>39660</v>
      </c>
    </row>
    <row r="59" spans="1:16" x14ac:dyDescent="0.25">
      <c r="A59" s="1" t="s">
        <v>16</v>
      </c>
      <c r="B59" s="1" t="s">
        <v>939</v>
      </c>
      <c r="C59" s="1" t="s">
        <v>1620</v>
      </c>
      <c r="D59" s="1" t="s">
        <v>1621</v>
      </c>
      <c r="E59" s="4">
        <v>0</v>
      </c>
      <c r="F59" s="7"/>
      <c r="G59" s="4">
        <f t="shared" si="0"/>
        <v>0</v>
      </c>
      <c r="H59" s="8" t="str">
        <f t="shared" si="1"/>
        <v/>
      </c>
      <c r="I59" s="8" t="str">
        <f t="shared" si="2"/>
        <v/>
      </c>
      <c r="J59" s="4">
        <v>7729.95</v>
      </c>
      <c r="K59" s="4">
        <v>50000</v>
      </c>
      <c r="L59" s="4">
        <f t="shared" si="3"/>
        <v>-42270.05</v>
      </c>
      <c r="M59" s="9">
        <v>41086</v>
      </c>
      <c r="N59" s="9">
        <v>43100</v>
      </c>
      <c r="O59" s="9">
        <v>41061</v>
      </c>
    </row>
    <row r="60" spans="1:16" x14ac:dyDescent="0.25">
      <c r="A60" s="1" t="s">
        <v>16</v>
      </c>
      <c r="B60" s="1" t="s">
        <v>939</v>
      </c>
      <c r="C60" s="1" t="s">
        <v>1237</v>
      </c>
      <c r="D60" s="1" t="s">
        <v>1238</v>
      </c>
      <c r="E60" s="4">
        <v>0</v>
      </c>
      <c r="F60" s="7"/>
      <c r="G60" s="4">
        <f t="shared" si="0"/>
        <v>0</v>
      </c>
      <c r="H60" s="8" t="str">
        <f t="shared" si="1"/>
        <v/>
      </c>
      <c r="I60" s="8" t="str">
        <f t="shared" si="2"/>
        <v/>
      </c>
      <c r="J60" s="4">
        <v>264495.16000000003</v>
      </c>
      <c r="K60" s="4">
        <v>248300</v>
      </c>
      <c r="L60" s="4">
        <f t="shared" si="3"/>
        <v>16195.160000000033</v>
      </c>
      <c r="M60" s="9">
        <v>40584</v>
      </c>
      <c r="N60" s="9">
        <v>40602</v>
      </c>
      <c r="O60" s="9">
        <v>40575</v>
      </c>
      <c r="P60" s="9">
        <v>40724</v>
      </c>
    </row>
    <row r="61" spans="1:16" x14ac:dyDescent="0.25">
      <c r="A61" s="1" t="s">
        <v>16</v>
      </c>
      <c r="B61" s="1" t="s">
        <v>939</v>
      </c>
      <c r="C61" s="1" t="s">
        <v>940</v>
      </c>
      <c r="D61" s="1" t="s">
        <v>941</v>
      </c>
      <c r="E61" s="4">
        <v>0</v>
      </c>
      <c r="F61" s="7"/>
      <c r="G61" s="4">
        <f t="shared" si="0"/>
        <v>0</v>
      </c>
      <c r="H61" s="8" t="str">
        <f t="shared" si="1"/>
        <v/>
      </c>
      <c r="I61" s="8" t="str">
        <f t="shared" si="2"/>
        <v/>
      </c>
      <c r="J61" s="4">
        <v>442410.49</v>
      </c>
      <c r="K61" s="4">
        <v>341232</v>
      </c>
      <c r="L61" s="4">
        <f t="shared" si="3"/>
        <v>101178.48999999999</v>
      </c>
      <c r="M61" s="9">
        <v>40248</v>
      </c>
      <c r="N61" s="9">
        <v>40786</v>
      </c>
      <c r="O61" s="9">
        <v>40238</v>
      </c>
      <c r="P61" s="9">
        <v>40877</v>
      </c>
    </row>
    <row r="62" spans="1:16" x14ac:dyDescent="0.25">
      <c r="A62" s="1" t="s">
        <v>16</v>
      </c>
      <c r="B62" s="1" t="s">
        <v>939</v>
      </c>
      <c r="C62" s="1" t="s">
        <v>1241</v>
      </c>
      <c r="D62" s="1" t="s">
        <v>1242</v>
      </c>
      <c r="E62" s="4">
        <v>0</v>
      </c>
      <c r="F62" s="7"/>
      <c r="G62" s="4">
        <f t="shared" si="0"/>
        <v>0</v>
      </c>
      <c r="H62" s="8" t="str">
        <f t="shared" si="1"/>
        <v/>
      </c>
      <c r="I62" s="8" t="str">
        <f t="shared" si="2"/>
        <v/>
      </c>
      <c r="J62" s="4">
        <v>249540.28</v>
      </c>
      <c r="K62" s="4">
        <v>242795.05000000002</v>
      </c>
      <c r="L62" s="4">
        <f t="shared" si="3"/>
        <v>6745.2299999999814</v>
      </c>
      <c r="M62" s="9">
        <v>40619</v>
      </c>
      <c r="N62" s="9">
        <v>41029</v>
      </c>
      <c r="O62" s="9">
        <v>40603</v>
      </c>
      <c r="P62" s="9">
        <v>41136</v>
      </c>
    </row>
    <row r="63" spans="1:16" x14ac:dyDescent="0.25">
      <c r="A63" s="1" t="s">
        <v>16</v>
      </c>
      <c r="B63" s="1" t="s">
        <v>939</v>
      </c>
      <c r="C63" s="1" t="s">
        <v>2311</v>
      </c>
      <c r="D63" s="1" t="s">
        <v>2312</v>
      </c>
      <c r="E63" s="4">
        <v>1267.1099999999999</v>
      </c>
      <c r="F63" s="7"/>
      <c r="G63" s="4">
        <f t="shared" si="0"/>
        <v>1267.1099999999999</v>
      </c>
      <c r="H63" s="8">
        <f t="shared" si="1"/>
        <v>1</v>
      </c>
      <c r="I63" s="8" t="str">
        <f t="shared" si="2"/>
        <v/>
      </c>
      <c r="J63" s="4">
        <v>1267.1099999999999</v>
      </c>
      <c r="K63" s="4">
        <v>2640</v>
      </c>
      <c r="L63" s="4">
        <f t="shared" si="3"/>
        <v>-1372.89</v>
      </c>
      <c r="M63" s="9">
        <v>41834</v>
      </c>
      <c r="N63" s="9">
        <v>42369</v>
      </c>
      <c r="O63" s="9">
        <v>41883</v>
      </c>
      <c r="P63" s="9">
        <v>42488</v>
      </c>
    </row>
    <row r="64" spans="1:16" x14ac:dyDescent="0.25">
      <c r="A64" s="1" t="s">
        <v>16</v>
      </c>
      <c r="B64" s="1" t="s">
        <v>939</v>
      </c>
      <c r="C64" s="1" t="s">
        <v>2313</v>
      </c>
      <c r="D64" s="1" t="s">
        <v>2314</v>
      </c>
      <c r="E64" s="4">
        <v>95.05</v>
      </c>
      <c r="F64" s="7"/>
      <c r="G64" s="4">
        <f t="shared" si="0"/>
        <v>95.05</v>
      </c>
      <c r="H64" s="8">
        <f t="shared" si="1"/>
        <v>1</v>
      </c>
      <c r="I64" s="8" t="str">
        <f t="shared" si="2"/>
        <v/>
      </c>
      <c r="J64" s="4">
        <v>95.05</v>
      </c>
      <c r="K64" s="4">
        <v>7640</v>
      </c>
      <c r="L64" s="4">
        <f t="shared" si="3"/>
        <v>-7544.95</v>
      </c>
      <c r="M64" s="9">
        <v>41813</v>
      </c>
      <c r="N64" s="9">
        <v>42369</v>
      </c>
      <c r="O64" s="9">
        <v>41821</v>
      </c>
      <c r="P64" s="9">
        <v>42370</v>
      </c>
    </row>
    <row r="65" spans="1:16" x14ac:dyDescent="0.25">
      <c r="A65" s="1" t="s">
        <v>16</v>
      </c>
      <c r="B65" s="1" t="s">
        <v>939</v>
      </c>
      <c r="C65" s="1" t="s">
        <v>2315</v>
      </c>
      <c r="D65" s="1" t="s">
        <v>2316</v>
      </c>
      <c r="E65" s="4">
        <v>1296.9100000000001</v>
      </c>
      <c r="F65" s="7"/>
      <c r="G65" s="4">
        <f t="shared" si="0"/>
        <v>1296.9100000000001</v>
      </c>
      <c r="H65" s="8">
        <f t="shared" si="1"/>
        <v>1</v>
      </c>
      <c r="I65" s="8" t="str">
        <f t="shared" si="2"/>
        <v/>
      </c>
      <c r="J65" s="4">
        <v>1296.9100000000001</v>
      </c>
      <c r="K65" s="4">
        <v>2640</v>
      </c>
      <c r="L65" s="4">
        <f t="shared" si="3"/>
        <v>-1343.09</v>
      </c>
      <c r="M65" s="9">
        <v>41834</v>
      </c>
      <c r="N65" s="9">
        <v>42369</v>
      </c>
      <c r="O65" s="9">
        <v>41883</v>
      </c>
      <c r="P65" s="9">
        <v>42270</v>
      </c>
    </row>
    <row r="66" spans="1:16" x14ac:dyDescent="0.25">
      <c r="A66" s="1" t="s">
        <v>16</v>
      </c>
      <c r="B66" s="1" t="s">
        <v>939</v>
      </c>
      <c r="C66" s="1" t="s">
        <v>2317</v>
      </c>
      <c r="D66" s="1" t="s">
        <v>2318</v>
      </c>
      <c r="E66" s="4">
        <v>7421.67</v>
      </c>
      <c r="F66" s="7"/>
      <c r="G66" s="4">
        <f t="shared" si="0"/>
        <v>7421.67</v>
      </c>
      <c r="H66" s="8">
        <f t="shared" si="1"/>
        <v>1</v>
      </c>
      <c r="I66" s="8" t="str">
        <f t="shared" si="2"/>
        <v/>
      </c>
      <c r="J66" s="4">
        <v>7421.67</v>
      </c>
      <c r="K66" s="4">
        <v>125000</v>
      </c>
      <c r="L66" s="4">
        <f t="shared" si="3"/>
        <v>-117578.33</v>
      </c>
      <c r="M66" s="9">
        <v>41878</v>
      </c>
      <c r="N66" s="9">
        <v>42004</v>
      </c>
      <c r="O66" s="9">
        <v>41883</v>
      </c>
      <c r="P66" s="9">
        <v>42657</v>
      </c>
    </row>
    <row r="67" spans="1:16" x14ac:dyDescent="0.25">
      <c r="A67" s="1" t="s">
        <v>16</v>
      </c>
      <c r="B67" s="1" t="s">
        <v>939</v>
      </c>
      <c r="C67" s="1" t="s">
        <v>1622</v>
      </c>
      <c r="D67" s="1" t="s">
        <v>1623</v>
      </c>
      <c r="E67" s="4">
        <v>0</v>
      </c>
      <c r="F67" s="7"/>
      <c r="G67" s="4">
        <f t="shared" si="0"/>
        <v>0</v>
      </c>
      <c r="H67" s="8" t="str">
        <f t="shared" si="1"/>
        <v/>
      </c>
      <c r="I67" s="8" t="str">
        <f t="shared" si="2"/>
        <v/>
      </c>
      <c r="J67" s="4">
        <v>14756</v>
      </c>
      <c r="K67" s="4">
        <v>13000</v>
      </c>
      <c r="L67" s="4">
        <f t="shared" si="3"/>
        <v>1756</v>
      </c>
      <c r="M67" s="9">
        <v>40681</v>
      </c>
      <c r="N67" s="9">
        <v>41000</v>
      </c>
      <c r="O67" s="9">
        <v>41091</v>
      </c>
      <c r="P67" s="9">
        <v>41183</v>
      </c>
    </row>
    <row r="68" spans="1:16" x14ac:dyDescent="0.25">
      <c r="A68" s="1" t="s">
        <v>16</v>
      </c>
      <c r="B68" s="1" t="s">
        <v>939</v>
      </c>
      <c r="C68" s="1" t="s">
        <v>1949</v>
      </c>
      <c r="D68" s="1" t="s">
        <v>1950</v>
      </c>
      <c r="E68" s="4">
        <v>427.91999999999996</v>
      </c>
      <c r="F68" s="7"/>
      <c r="G68" s="4">
        <f t="shared" si="0"/>
        <v>427.91999999999996</v>
      </c>
      <c r="H68" s="8">
        <f t="shared" si="1"/>
        <v>1</v>
      </c>
      <c r="I68" s="8" t="str">
        <f t="shared" si="2"/>
        <v/>
      </c>
      <c r="J68" s="4">
        <v>3820.95</v>
      </c>
      <c r="K68" s="4">
        <v>3800</v>
      </c>
      <c r="L68" s="4">
        <f t="shared" si="3"/>
        <v>20.949999999999818</v>
      </c>
      <c r="M68" s="9">
        <v>41144</v>
      </c>
      <c r="N68" s="9">
        <v>41274</v>
      </c>
      <c r="O68" s="9">
        <v>41275</v>
      </c>
      <c r="P68" s="9">
        <v>41973</v>
      </c>
    </row>
    <row r="69" spans="1:16" x14ac:dyDescent="0.25">
      <c r="A69" s="1" t="s">
        <v>16</v>
      </c>
      <c r="B69" s="1" t="s">
        <v>939</v>
      </c>
      <c r="C69" s="1" t="s">
        <v>2319</v>
      </c>
      <c r="D69" s="1" t="s">
        <v>2320</v>
      </c>
      <c r="E69" s="4">
        <v>-5005.32</v>
      </c>
      <c r="F69" s="7"/>
      <c r="G69" s="4">
        <f t="shared" ref="G69:G132" si="4">E69-F69</f>
        <v>-5005.32</v>
      </c>
      <c r="H69" s="8">
        <f t="shared" si="1"/>
        <v>1</v>
      </c>
      <c r="I69" s="8" t="str">
        <f t="shared" si="2"/>
        <v/>
      </c>
      <c r="J69" s="4">
        <v>-5005.32</v>
      </c>
      <c r="K69" s="4">
        <v>50000</v>
      </c>
      <c r="L69" s="4">
        <f t="shared" si="3"/>
        <v>-55005.32</v>
      </c>
      <c r="M69" s="9">
        <v>41701</v>
      </c>
      <c r="N69" s="9">
        <v>46022</v>
      </c>
      <c r="O69" s="9">
        <v>41699</v>
      </c>
    </row>
    <row r="70" spans="1:16" x14ac:dyDescent="0.25">
      <c r="A70" s="1" t="s">
        <v>16</v>
      </c>
      <c r="B70" s="1" t="s">
        <v>939</v>
      </c>
      <c r="C70" s="1" t="s">
        <v>2321</v>
      </c>
      <c r="D70" s="1" t="s">
        <v>2322</v>
      </c>
      <c r="E70" s="4">
        <v>2551.6799999999994</v>
      </c>
      <c r="F70" s="7"/>
      <c r="G70" s="4">
        <f t="shared" si="4"/>
        <v>2551.6799999999994</v>
      </c>
      <c r="H70" s="8">
        <f t="shared" ref="H70:H133" si="5">IFERROR(G70/E70,"")</f>
        <v>1</v>
      </c>
      <c r="I70" s="8" t="str">
        <f t="shared" ref="I70:I133" si="6">IFERROR(E70/F70,"")</f>
        <v/>
      </c>
      <c r="J70" s="4">
        <v>2551.6799999999994</v>
      </c>
      <c r="K70" s="4">
        <v>2500</v>
      </c>
      <c r="L70" s="4">
        <f t="shared" ref="L70:L133" si="7">J70-K70</f>
        <v>51.679999999999382</v>
      </c>
      <c r="M70" s="9">
        <v>41534</v>
      </c>
      <c r="N70" s="9">
        <v>41639</v>
      </c>
      <c r="O70" s="9">
        <v>41671</v>
      </c>
      <c r="P70" s="9">
        <v>41973</v>
      </c>
    </row>
    <row r="71" spans="1:16" x14ac:dyDescent="0.25">
      <c r="A71" s="1" t="s">
        <v>16</v>
      </c>
      <c r="B71" s="1" t="s">
        <v>319</v>
      </c>
      <c r="C71" s="1" t="s">
        <v>320</v>
      </c>
      <c r="D71" s="1" t="s">
        <v>321</v>
      </c>
      <c r="E71" s="4">
        <v>0</v>
      </c>
      <c r="F71" s="7"/>
      <c r="G71" s="4">
        <f t="shared" si="4"/>
        <v>0</v>
      </c>
      <c r="H71" s="8" t="str">
        <f t="shared" si="5"/>
        <v/>
      </c>
      <c r="I71" s="8" t="str">
        <f t="shared" si="6"/>
        <v/>
      </c>
      <c r="J71" s="4">
        <v>591257.38000000012</v>
      </c>
      <c r="K71" s="4">
        <v>1100288.25</v>
      </c>
      <c r="L71" s="4">
        <f t="shared" si="7"/>
        <v>-509030.86999999988</v>
      </c>
      <c r="M71" s="9">
        <v>39723</v>
      </c>
      <c r="N71" s="9" t="s">
        <v>1624</v>
      </c>
      <c r="O71" s="9">
        <v>39692</v>
      </c>
      <c r="P71" s="9">
        <v>40482</v>
      </c>
    </row>
    <row r="72" spans="1:16" x14ac:dyDescent="0.25">
      <c r="A72" s="1" t="s">
        <v>16</v>
      </c>
      <c r="B72" s="1" t="s">
        <v>316</v>
      </c>
      <c r="C72" s="1" t="s">
        <v>317</v>
      </c>
      <c r="D72" s="1" t="s">
        <v>318</v>
      </c>
      <c r="E72" s="4">
        <v>0</v>
      </c>
      <c r="F72" s="7"/>
      <c r="G72" s="4">
        <f t="shared" si="4"/>
        <v>0</v>
      </c>
      <c r="H72" s="8" t="str">
        <f t="shared" si="5"/>
        <v/>
      </c>
      <c r="I72" s="8" t="str">
        <f t="shared" si="6"/>
        <v/>
      </c>
      <c r="J72" s="4">
        <v>387939.95999999996</v>
      </c>
      <c r="K72" s="4">
        <v>316630.45</v>
      </c>
      <c r="L72" s="4">
        <f t="shared" si="7"/>
        <v>71309.509999999951</v>
      </c>
      <c r="M72" s="9">
        <v>39723</v>
      </c>
      <c r="N72" s="9">
        <v>39693</v>
      </c>
      <c r="O72" s="9">
        <v>39692</v>
      </c>
      <c r="P72" s="9">
        <v>39693</v>
      </c>
    </row>
    <row r="73" spans="1:16" x14ac:dyDescent="0.25">
      <c r="A73" s="1" t="s">
        <v>16</v>
      </c>
      <c r="B73" s="1" t="s">
        <v>693</v>
      </c>
      <c r="C73" s="1" t="s">
        <v>694</v>
      </c>
      <c r="D73" s="1" t="s">
        <v>695</v>
      </c>
      <c r="E73" s="4">
        <v>0</v>
      </c>
      <c r="F73" s="7"/>
      <c r="G73" s="4">
        <f t="shared" si="4"/>
        <v>0</v>
      </c>
      <c r="H73" s="8" t="str">
        <f t="shared" si="5"/>
        <v/>
      </c>
      <c r="I73" s="8" t="str">
        <f t="shared" si="6"/>
        <v/>
      </c>
      <c r="J73" s="4">
        <v>974499.35999999987</v>
      </c>
      <c r="K73" s="4">
        <v>1</v>
      </c>
      <c r="L73" s="4">
        <f t="shared" si="7"/>
        <v>974498.35999999987</v>
      </c>
      <c r="M73" s="9">
        <v>40119</v>
      </c>
      <c r="N73" s="9">
        <v>40117</v>
      </c>
      <c r="O73" s="9">
        <v>40087</v>
      </c>
      <c r="P73" s="9">
        <v>40209</v>
      </c>
    </row>
    <row r="74" spans="1:16" x14ac:dyDescent="0.25">
      <c r="A74" s="1" t="s">
        <v>16</v>
      </c>
      <c r="B74" s="1" t="s">
        <v>1625</v>
      </c>
      <c r="C74" s="1" t="s">
        <v>1626</v>
      </c>
      <c r="D74" s="1" t="s">
        <v>1627</v>
      </c>
      <c r="E74" s="4">
        <v>0</v>
      </c>
      <c r="F74" s="7"/>
      <c r="G74" s="4">
        <f t="shared" si="4"/>
        <v>0</v>
      </c>
      <c r="H74" s="8" t="str">
        <f t="shared" si="5"/>
        <v/>
      </c>
      <c r="I74" s="8" t="str">
        <f t="shared" si="6"/>
        <v/>
      </c>
      <c r="J74" s="4">
        <v>0</v>
      </c>
      <c r="K74" s="4">
        <v>50000</v>
      </c>
      <c r="L74" s="4">
        <f t="shared" si="7"/>
        <v>-50000</v>
      </c>
      <c r="M74" s="9">
        <v>41163</v>
      </c>
      <c r="N74" s="9">
        <v>46022</v>
      </c>
      <c r="O74" s="9">
        <v>41153</v>
      </c>
    </row>
    <row r="75" spans="1:16" x14ac:dyDescent="0.25">
      <c r="A75" s="1" t="s">
        <v>16</v>
      </c>
      <c r="B75" s="1" t="s">
        <v>1625</v>
      </c>
      <c r="C75" s="1" t="s">
        <v>1951</v>
      </c>
      <c r="D75" s="1" t="s">
        <v>1952</v>
      </c>
      <c r="E75" s="4">
        <v>0</v>
      </c>
      <c r="F75" s="7"/>
      <c r="G75" s="4">
        <f t="shared" si="4"/>
        <v>0</v>
      </c>
      <c r="H75" s="8" t="str">
        <f t="shared" si="5"/>
        <v/>
      </c>
      <c r="I75" s="8" t="str">
        <f t="shared" si="6"/>
        <v/>
      </c>
      <c r="J75" s="4">
        <v>270.58999999999997</v>
      </c>
      <c r="K75" s="4">
        <v>50000</v>
      </c>
      <c r="L75" s="4">
        <f t="shared" si="7"/>
        <v>-49729.41</v>
      </c>
      <c r="M75" s="9">
        <v>41522</v>
      </c>
      <c r="N75" s="9">
        <v>46022</v>
      </c>
      <c r="O75" s="9">
        <v>41518</v>
      </c>
    </row>
    <row r="76" spans="1:16" x14ac:dyDescent="0.25">
      <c r="A76" s="1" t="s">
        <v>16</v>
      </c>
      <c r="B76" s="1" t="s">
        <v>1625</v>
      </c>
      <c r="C76" s="1" t="s">
        <v>1628</v>
      </c>
      <c r="D76" s="1" t="s">
        <v>1629</v>
      </c>
      <c r="E76" s="4">
        <v>0</v>
      </c>
      <c r="F76" s="7"/>
      <c r="G76" s="4">
        <f t="shared" si="4"/>
        <v>0</v>
      </c>
      <c r="H76" s="8" t="str">
        <f t="shared" si="5"/>
        <v/>
      </c>
      <c r="I76" s="8" t="str">
        <f t="shared" si="6"/>
        <v/>
      </c>
      <c r="J76" s="4">
        <v>12554.1</v>
      </c>
      <c r="K76" s="4">
        <v>50000</v>
      </c>
      <c r="L76" s="4">
        <f t="shared" si="7"/>
        <v>-37445.9</v>
      </c>
      <c r="M76" s="9">
        <v>41008</v>
      </c>
      <c r="N76" s="9">
        <v>42369</v>
      </c>
      <c r="O76" s="9">
        <v>41000</v>
      </c>
    </row>
    <row r="77" spans="1:16" x14ac:dyDescent="0.25">
      <c r="A77" s="1" t="s">
        <v>16</v>
      </c>
      <c r="B77" s="1" t="s">
        <v>1625</v>
      </c>
      <c r="C77" s="1" t="s">
        <v>1953</v>
      </c>
      <c r="D77" s="1" t="s">
        <v>1954</v>
      </c>
      <c r="E77" s="4">
        <v>1089.68</v>
      </c>
      <c r="F77" s="7"/>
      <c r="G77" s="4">
        <f t="shared" si="4"/>
        <v>1089.68</v>
      </c>
      <c r="H77" s="8">
        <f t="shared" si="5"/>
        <v>1</v>
      </c>
      <c r="I77" s="8" t="str">
        <f t="shared" si="6"/>
        <v/>
      </c>
      <c r="J77" s="4">
        <v>1089.68</v>
      </c>
      <c r="K77" s="4">
        <v>50000</v>
      </c>
      <c r="L77" s="4">
        <f t="shared" si="7"/>
        <v>-48910.32</v>
      </c>
      <c r="M77" s="9">
        <v>41116</v>
      </c>
      <c r="N77" s="9">
        <v>43100</v>
      </c>
      <c r="O77" s="9">
        <v>41426</v>
      </c>
    </row>
    <row r="78" spans="1:16" x14ac:dyDescent="0.25">
      <c r="A78" s="1" t="s">
        <v>16</v>
      </c>
      <c r="B78" s="1" t="s">
        <v>1625</v>
      </c>
      <c r="C78" s="1" t="s">
        <v>1630</v>
      </c>
      <c r="D78" s="1" t="s">
        <v>1631</v>
      </c>
      <c r="E78" s="4">
        <v>0</v>
      </c>
      <c r="F78" s="7"/>
      <c r="G78" s="4">
        <f t="shared" si="4"/>
        <v>0</v>
      </c>
      <c r="H78" s="8" t="str">
        <f t="shared" si="5"/>
        <v/>
      </c>
      <c r="I78" s="8" t="str">
        <f t="shared" si="6"/>
        <v/>
      </c>
      <c r="J78" s="4">
        <v>1060</v>
      </c>
      <c r="K78" s="4">
        <v>50000</v>
      </c>
      <c r="L78" s="4">
        <f t="shared" si="7"/>
        <v>-48940</v>
      </c>
      <c r="M78" s="9">
        <v>41110</v>
      </c>
      <c r="N78" s="9">
        <v>43100</v>
      </c>
      <c r="O78" s="9">
        <v>41091</v>
      </c>
    </row>
    <row r="79" spans="1:16" x14ac:dyDescent="0.25">
      <c r="A79" s="1" t="s">
        <v>16</v>
      </c>
      <c r="B79" s="1" t="s">
        <v>1625</v>
      </c>
      <c r="C79" s="1" t="s">
        <v>1632</v>
      </c>
      <c r="D79" s="1" t="s">
        <v>1633</v>
      </c>
      <c r="E79" s="4">
        <v>0</v>
      </c>
      <c r="F79" s="7"/>
      <c r="G79" s="4">
        <f t="shared" si="4"/>
        <v>0</v>
      </c>
      <c r="H79" s="8" t="str">
        <f t="shared" si="5"/>
        <v/>
      </c>
      <c r="I79" s="8" t="str">
        <f t="shared" si="6"/>
        <v/>
      </c>
      <c r="J79" s="4">
        <v>2164.69</v>
      </c>
      <c r="K79" s="4">
        <v>50000</v>
      </c>
      <c r="L79" s="4">
        <f t="shared" si="7"/>
        <v>-47835.31</v>
      </c>
      <c r="M79" s="9">
        <v>41163</v>
      </c>
      <c r="N79" s="9">
        <v>46022</v>
      </c>
      <c r="O79" s="9">
        <v>41153</v>
      </c>
    </row>
    <row r="80" spans="1:16" x14ac:dyDescent="0.25">
      <c r="A80" s="1" t="s">
        <v>16</v>
      </c>
      <c r="B80" s="1" t="s">
        <v>1625</v>
      </c>
      <c r="C80" s="1" t="s">
        <v>1634</v>
      </c>
      <c r="D80" s="1" t="s">
        <v>1635</v>
      </c>
      <c r="E80" s="4">
        <v>0</v>
      </c>
      <c r="F80" s="7"/>
      <c r="G80" s="4">
        <f t="shared" si="4"/>
        <v>0</v>
      </c>
      <c r="H80" s="8" t="str">
        <f t="shared" si="5"/>
        <v/>
      </c>
      <c r="I80" s="8" t="str">
        <f t="shared" si="6"/>
        <v/>
      </c>
      <c r="J80" s="4">
        <v>0</v>
      </c>
      <c r="K80" s="4">
        <v>50000</v>
      </c>
      <c r="L80" s="4">
        <f t="shared" si="7"/>
        <v>-50000</v>
      </c>
      <c r="M80" s="9">
        <v>40947</v>
      </c>
      <c r="N80" s="9">
        <v>42369</v>
      </c>
      <c r="O80" s="9">
        <v>40940</v>
      </c>
    </row>
    <row r="81" spans="1:16" x14ac:dyDescent="0.25">
      <c r="A81" s="1" t="s">
        <v>16</v>
      </c>
      <c r="B81" s="1" t="s">
        <v>1625</v>
      </c>
      <c r="C81" s="1" t="s">
        <v>1636</v>
      </c>
      <c r="D81" s="1" t="s">
        <v>1637</v>
      </c>
      <c r="E81" s="4">
        <v>-2019.3000000000011</v>
      </c>
      <c r="F81" s="7"/>
      <c r="G81" s="4">
        <f t="shared" si="4"/>
        <v>-2019.3000000000011</v>
      </c>
      <c r="H81" s="8">
        <f t="shared" si="5"/>
        <v>1</v>
      </c>
      <c r="I81" s="8" t="str">
        <f t="shared" si="6"/>
        <v/>
      </c>
      <c r="J81" s="4">
        <v>2800.9799999999996</v>
      </c>
      <c r="K81" s="4">
        <v>50000</v>
      </c>
      <c r="L81" s="4">
        <f t="shared" si="7"/>
        <v>-47199.020000000004</v>
      </c>
      <c r="M81" s="9">
        <v>41116</v>
      </c>
      <c r="N81" s="9">
        <v>43100</v>
      </c>
      <c r="O81" s="9">
        <v>41091</v>
      </c>
    </row>
    <row r="82" spans="1:16" x14ac:dyDescent="0.25">
      <c r="A82" s="1" t="s">
        <v>16</v>
      </c>
      <c r="B82" s="1" t="s">
        <v>1625</v>
      </c>
      <c r="C82" s="1" t="s">
        <v>1638</v>
      </c>
      <c r="D82" s="1" t="s">
        <v>1639</v>
      </c>
      <c r="E82" s="4">
        <v>0</v>
      </c>
      <c r="F82" s="7"/>
      <c r="G82" s="4">
        <f t="shared" si="4"/>
        <v>0</v>
      </c>
      <c r="H82" s="8" t="str">
        <f t="shared" si="5"/>
        <v/>
      </c>
      <c r="I82" s="8" t="str">
        <f t="shared" si="6"/>
        <v/>
      </c>
      <c r="J82" s="4">
        <v>0</v>
      </c>
      <c r="K82" s="4">
        <v>50000</v>
      </c>
      <c r="L82" s="4">
        <f t="shared" si="7"/>
        <v>-50000</v>
      </c>
      <c r="M82" s="9">
        <v>41110</v>
      </c>
      <c r="N82" s="9">
        <v>43100</v>
      </c>
      <c r="O82" s="9">
        <v>41091</v>
      </c>
    </row>
    <row r="83" spans="1:16" x14ac:dyDescent="0.25">
      <c r="A83" s="1" t="s">
        <v>16</v>
      </c>
      <c r="B83" s="1" t="s">
        <v>1625</v>
      </c>
      <c r="C83" s="1" t="s">
        <v>1640</v>
      </c>
      <c r="D83" s="1" t="s">
        <v>1641</v>
      </c>
      <c r="E83" s="4">
        <v>0</v>
      </c>
      <c r="F83" s="7"/>
      <c r="G83" s="4">
        <f t="shared" si="4"/>
        <v>0</v>
      </c>
      <c r="H83" s="8" t="str">
        <f t="shared" si="5"/>
        <v/>
      </c>
      <c r="I83" s="8" t="str">
        <f t="shared" si="6"/>
        <v/>
      </c>
      <c r="J83" s="4">
        <v>0</v>
      </c>
      <c r="K83" s="4">
        <v>50000</v>
      </c>
      <c r="L83" s="4">
        <f t="shared" si="7"/>
        <v>-50000</v>
      </c>
      <c r="M83" s="9">
        <v>41157</v>
      </c>
      <c r="N83" s="9">
        <v>46022</v>
      </c>
      <c r="O83" s="9">
        <v>41153</v>
      </c>
    </row>
    <row r="84" spans="1:16" x14ac:dyDescent="0.25">
      <c r="A84" s="1" t="s">
        <v>16</v>
      </c>
      <c r="B84" s="1" t="s">
        <v>1642</v>
      </c>
      <c r="C84" s="1" t="s">
        <v>1643</v>
      </c>
      <c r="D84" s="1" t="s">
        <v>1644</v>
      </c>
      <c r="E84" s="4">
        <v>0</v>
      </c>
      <c r="F84" s="7"/>
      <c r="G84" s="4">
        <f t="shared" si="4"/>
        <v>0</v>
      </c>
      <c r="H84" s="8" t="str">
        <f t="shared" si="5"/>
        <v/>
      </c>
      <c r="I84" s="8" t="str">
        <f t="shared" si="6"/>
        <v/>
      </c>
      <c r="J84" s="4">
        <v>40565.699999999997</v>
      </c>
      <c r="K84" s="4">
        <v>38205</v>
      </c>
      <c r="L84" s="4">
        <f t="shared" si="7"/>
        <v>2360.6999999999971</v>
      </c>
      <c r="M84" s="9">
        <v>41240</v>
      </c>
      <c r="N84" s="9">
        <v>41364</v>
      </c>
      <c r="O84" s="9">
        <v>41244</v>
      </c>
      <c r="P84" s="9">
        <v>41912</v>
      </c>
    </row>
    <row r="85" spans="1:16" x14ac:dyDescent="0.25">
      <c r="A85" s="1" t="s">
        <v>16</v>
      </c>
      <c r="B85" s="1" t="s">
        <v>1642</v>
      </c>
      <c r="C85" s="1" t="s">
        <v>1955</v>
      </c>
      <c r="D85" s="1" t="s">
        <v>1956</v>
      </c>
      <c r="E85" s="4">
        <v>1638.13</v>
      </c>
      <c r="F85" s="7"/>
      <c r="G85" s="4">
        <f t="shared" si="4"/>
        <v>1638.13</v>
      </c>
      <c r="H85" s="8">
        <f t="shared" si="5"/>
        <v>1</v>
      </c>
      <c r="I85" s="8" t="str">
        <f t="shared" si="6"/>
        <v/>
      </c>
      <c r="J85" s="4">
        <v>23902.100000000002</v>
      </c>
      <c r="K85" s="4">
        <v>23907</v>
      </c>
      <c r="L85" s="4">
        <f t="shared" si="7"/>
        <v>-4.8999999999978172</v>
      </c>
      <c r="M85" s="9">
        <v>41534</v>
      </c>
      <c r="N85" s="9">
        <v>41820</v>
      </c>
      <c r="O85" s="9">
        <v>41548</v>
      </c>
      <c r="P85" s="9">
        <v>41912</v>
      </c>
    </row>
    <row r="86" spans="1:16" x14ac:dyDescent="0.25">
      <c r="A86" s="1" t="s">
        <v>16</v>
      </c>
      <c r="B86" s="1" t="s">
        <v>307</v>
      </c>
      <c r="C86" s="1" t="s">
        <v>308</v>
      </c>
      <c r="D86" s="1" t="s">
        <v>309</v>
      </c>
      <c r="E86" s="4">
        <v>0</v>
      </c>
      <c r="F86" s="7"/>
      <c r="G86" s="4">
        <f t="shared" si="4"/>
        <v>0</v>
      </c>
      <c r="H86" s="8" t="str">
        <f t="shared" si="5"/>
        <v/>
      </c>
      <c r="I86" s="8" t="str">
        <f t="shared" si="6"/>
        <v/>
      </c>
      <c r="J86" s="4">
        <v>949.68999999999994</v>
      </c>
      <c r="K86" s="4">
        <v>1</v>
      </c>
      <c r="L86" s="4">
        <f t="shared" si="7"/>
        <v>948.68999999999994</v>
      </c>
      <c r="M86" s="9">
        <v>39533</v>
      </c>
      <c r="N86" s="9">
        <v>40178</v>
      </c>
      <c r="O86" s="9">
        <v>39569</v>
      </c>
      <c r="P86" s="9">
        <v>39844</v>
      </c>
    </row>
    <row r="87" spans="1:16" x14ac:dyDescent="0.25">
      <c r="A87" s="1" t="s">
        <v>16</v>
      </c>
      <c r="B87" s="1" t="s">
        <v>706</v>
      </c>
      <c r="C87" s="1" t="s">
        <v>1645</v>
      </c>
      <c r="D87" s="1" t="s">
        <v>1646</v>
      </c>
      <c r="E87" s="4">
        <v>22.64</v>
      </c>
      <c r="F87" s="7"/>
      <c r="G87" s="4">
        <f t="shared" si="4"/>
        <v>22.64</v>
      </c>
      <c r="H87" s="8">
        <f t="shared" si="5"/>
        <v>1</v>
      </c>
      <c r="I87" s="8" t="str">
        <f t="shared" si="6"/>
        <v/>
      </c>
      <c r="J87" s="4">
        <v>14034.970000000001</v>
      </c>
      <c r="K87" s="4">
        <v>14034.970000000001</v>
      </c>
      <c r="L87" s="4">
        <f t="shared" si="7"/>
        <v>0</v>
      </c>
      <c r="M87" s="9">
        <v>40792</v>
      </c>
      <c r="N87" s="9">
        <v>41639</v>
      </c>
      <c r="O87" s="9">
        <v>41091</v>
      </c>
      <c r="P87" s="9">
        <v>41738</v>
      </c>
    </row>
    <row r="88" spans="1:16" x14ac:dyDescent="0.25">
      <c r="A88" s="1" t="s">
        <v>16</v>
      </c>
      <c r="B88" s="1" t="s">
        <v>706</v>
      </c>
      <c r="C88" s="1" t="s">
        <v>909</v>
      </c>
      <c r="D88" s="1" t="s">
        <v>910</v>
      </c>
      <c r="E88" s="4">
        <v>0</v>
      </c>
      <c r="F88" s="7"/>
      <c r="G88" s="4">
        <f t="shared" si="4"/>
        <v>0</v>
      </c>
      <c r="H88" s="8" t="str">
        <f t="shared" si="5"/>
        <v/>
      </c>
      <c r="I88" s="8" t="str">
        <f t="shared" si="6"/>
        <v/>
      </c>
      <c r="J88" s="4">
        <v>871140.98</v>
      </c>
      <c r="K88" s="4">
        <v>866250</v>
      </c>
      <c r="L88" s="4">
        <f t="shared" si="7"/>
        <v>4890.9799999999814</v>
      </c>
      <c r="M88" s="9">
        <v>40191</v>
      </c>
      <c r="N88" s="9">
        <v>41274</v>
      </c>
      <c r="O88" s="9">
        <v>40179</v>
      </c>
      <c r="P88" s="9">
        <v>40298</v>
      </c>
    </row>
    <row r="89" spans="1:16" x14ac:dyDescent="0.25">
      <c r="A89" s="1" t="s">
        <v>16</v>
      </c>
      <c r="B89" s="1" t="s">
        <v>706</v>
      </c>
      <c r="C89" s="1" t="s">
        <v>707</v>
      </c>
      <c r="D89" s="1" t="s">
        <v>708</v>
      </c>
      <c r="E89" s="4">
        <v>0</v>
      </c>
      <c r="F89" s="7"/>
      <c r="G89" s="4">
        <f t="shared" si="4"/>
        <v>0</v>
      </c>
      <c r="H89" s="8" t="str">
        <f t="shared" si="5"/>
        <v/>
      </c>
      <c r="I89" s="8" t="str">
        <f t="shared" si="6"/>
        <v/>
      </c>
      <c r="J89" s="4">
        <v>2535.6099999999997</v>
      </c>
      <c r="K89" s="4">
        <v>50000</v>
      </c>
      <c r="L89" s="4">
        <f t="shared" si="7"/>
        <v>-47464.39</v>
      </c>
      <c r="M89" s="9">
        <v>39706</v>
      </c>
      <c r="N89" s="9">
        <v>39903</v>
      </c>
      <c r="O89" s="9">
        <v>39845</v>
      </c>
      <c r="P89" s="9">
        <v>39994</v>
      </c>
    </row>
    <row r="90" spans="1:16" x14ac:dyDescent="0.25">
      <c r="A90" s="1" t="s">
        <v>16</v>
      </c>
      <c r="B90" s="1" t="s">
        <v>706</v>
      </c>
      <c r="C90" s="1" t="s">
        <v>709</v>
      </c>
      <c r="D90" s="1" t="s">
        <v>710</v>
      </c>
      <c r="E90" s="4">
        <v>0</v>
      </c>
      <c r="F90" s="7"/>
      <c r="G90" s="4">
        <f t="shared" si="4"/>
        <v>0</v>
      </c>
      <c r="H90" s="8" t="str">
        <f t="shared" si="5"/>
        <v/>
      </c>
      <c r="I90" s="8" t="str">
        <f t="shared" si="6"/>
        <v/>
      </c>
      <c r="J90" s="4">
        <v>527338.41</v>
      </c>
      <c r="K90" s="4">
        <v>844550</v>
      </c>
      <c r="L90" s="4">
        <f t="shared" si="7"/>
        <v>-317211.58999999997</v>
      </c>
      <c r="M90" s="9">
        <v>39912</v>
      </c>
      <c r="N90" s="9">
        <v>40574</v>
      </c>
      <c r="O90" s="9">
        <v>39934</v>
      </c>
      <c r="P90" s="9">
        <v>40570</v>
      </c>
    </row>
    <row r="91" spans="1:16" x14ac:dyDescent="0.25">
      <c r="A91" s="1" t="s">
        <v>16</v>
      </c>
      <c r="B91" s="1" t="s">
        <v>706</v>
      </c>
      <c r="C91" s="1" t="s">
        <v>717</v>
      </c>
      <c r="D91" s="1" t="s">
        <v>718</v>
      </c>
      <c r="E91" s="4">
        <v>0</v>
      </c>
      <c r="F91" s="7"/>
      <c r="G91" s="4">
        <f t="shared" si="4"/>
        <v>0</v>
      </c>
      <c r="H91" s="8" t="str">
        <f t="shared" si="5"/>
        <v/>
      </c>
      <c r="I91" s="8" t="str">
        <f t="shared" si="6"/>
        <v/>
      </c>
      <c r="J91" s="4">
        <v>145687.05000000002</v>
      </c>
      <c r="K91" s="4">
        <v>175000</v>
      </c>
      <c r="L91" s="4">
        <f t="shared" si="7"/>
        <v>-29312.949999999983</v>
      </c>
      <c r="M91" s="9">
        <v>39916</v>
      </c>
      <c r="N91" s="9">
        <v>40178</v>
      </c>
      <c r="O91" s="9">
        <v>39904</v>
      </c>
      <c r="P91" s="9">
        <v>40238</v>
      </c>
    </row>
    <row r="92" spans="1:16" x14ac:dyDescent="0.25">
      <c r="A92" s="1" t="s">
        <v>16</v>
      </c>
      <c r="B92" s="1" t="s">
        <v>706</v>
      </c>
      <c r="C92" s="1" t="s">
        <v>942</v>
      </c>
      <c r="D92" s="1" t="s">
        <v>943</v>
      </c>
      <c r="E92" s="4">
        <v>0</v>
      </c>
      <c r="F92" s="7"/>
      <c r="G92" s="4">
        <f t="shared" si="4"/>
        <v>0</v>
      </c>
      <c r="H92" s="8" t="str">
        <f t="shared" si="5"/>
        <v/>
      </c>
      <c r="I92" s="8" t="str">
        <f t="shared" si="6"/>
        <v/>
      </c>
      <c r="J92" s="4">
        <v>191767.68000000002</v>
      </c>
      <c r="K92" s="4">
        <v>190327.92</v>
      </c>
      <c r="L92" s="4">
        <f t="shared" si="7"/>
        <v>1439.7600000000093</v>
      </c>
      <c r="M92" s="9">
        <v>40483</v>
      </c>
      <c r="N92" s="9">
        <v>41274</v>
      </c>
      <c r="O92" s="9">
        <v>40513</v>
      </c>
      <c r="P92" s="9">
        <v>41090</v>
      </c>
    </row>
    <row r="93" spans="1:16" x14ac:dyDescent="0.25">
      <c r="A93" s="1" t="s">
        <v>16</v>
      </c>
      <c r="B93" s="1" t="s">
        <v>20</v>
      </c>
      <c r="C93" s="1" t="s">
        <v>21</v>
      </c>
      <c r="D93" s="1" t="s">
        <v>22</v>
      </c>
      <c r="E93" s="4">
        <v>0</v>
      </c>
      <c r="F93" s="7"/>
      <c r="G93" s="4">
        <f t="shared" si="4"/>
        <v>0</v>
      </c>
      <c r="H93" s="8" t="str">
        <f t="shared" si="5"/>
        <v/>
      </c>
      <c r="I93" s="8" t="str">
        <f t="shared" si="6"/>
        <v/>
      </c>
      <c r="J93" s="4">
        <v>1074336.23</v>
      </c>
      <c r="K93" s="4">
        <v>1</v>
      </c>
      <c r="L93" s="4">
        <f t="shared" si="7"/>
        <v>1074335.23</v>
      </c>
      <c r="M93" s="9">
        <v>39122</v>
      </c>
      <c r="N93" s="9">
        <v>39813</v>
      </c>
      <c r="O93" s="9">
        <v>39142</v>
      </c>
      <c r="P93" s="9">
        <v>39813</v>
      </c>
    </row>
    <row r="94" spans="1:16" x14ac:dyDescent="0.25">
      <c r="A94" s="1" t="s">
        <v>16</v>
      </c>
      <c r="B94" s="1" t="s">
        <v>926</v>
      </c>
      <c r="C94" s="1" t="s">
        <v>927</v>
      </c>
      <c r="D94" s="1" t="s">
        <v>928</v>
      </c>
      <c r="E94" s="4">
        <v>0</v>
      </c>
      <c r="F94" s="7"/>
      <c r="G94" s="4">
        <f t="shared" si="4"/>
        <v>0</v>
      </c>
      <c r="H94" s="8" t="str">
        <f t="shared" si="5"/>
        <v/>
      </c>
      <c r="I94" s="8" t="str">
        <f t="shared" si="6"/>
        <v/>
      </c>
      <c r="J94" s="4">
        <v>5595.72</v>
      </c>
      <c r="K94" s="4">
        <v>6569</v>
      </c>
      <c r="L94" s="4">
        <f t="shared" si="7"/>
        <v>-973.27999999999975</v>
      </c>
      <c r="M94" s="9">
        <v>40519</v>
      </c>
      <c r="N94" s="9">
        <v>40629</v>
      </c>
      <c r="O94" s="9">
        <v>40513</v>
      </c>
      <c r="P94" s="9">
        <v>40630</v>
      </c>
    </row>
    <row r="95" spans="1:16" x14ac:dyDescent="0.25">
      <c r="A95" s="1" t="s">
        <v>16</v>
      </c>
      <c r="B95" s="1" t="s">
        <v>926</v>
      </c>
      <c r="C95" s="1" t="s">
        <v>931</v>
      </c>
      <c r="D95" s="1" t="s">
        <v>932</v>
      </c>
      <c r="E95" s="4">
        <v>0</v>
      </c>
      <c r="F95" s="7"/>
      <c r="G95" s="4">
        <f t="shared" si="4"/>
        <v>0</v>
      </c>
      <c r="H95" s="8" t="str">
        <f t="shared" si="5"/>
        <v/>
      </c>
      <c r="I95" s="8" t="str">
        <f t="shared" si="6"/>
        <v/>
      </c>
      <c r="J95" s="4">
        <v>1150.51</v>
      </c>
      <c r="K95" s="4">
        <v>1255</v>
      </c>
      <c r="L95" s="4">
        <f t="shared" si="7"/>
        <v>-104.49000000000001</v>
      </c>
      <c r="M95" s="9">
        <v>40469</v>
      </c>
      <c r="N95" s="9">
        <v>40671</v>
      </c>
      <c r="O95" s="9">
        <v>40513</v>
      </c>
      <c r="P95" s="9">
        <v>40609</v>
      </c>
    </row>
    <row r="96" spans="1:16" x14ac:dyDescent="0.25">
      <c r="A96" s="1" t="s">
        <v>16</v>
      </c>
      <c r="B96" s="1" t="s">
        <v>926</v>
      </c>
      <c r="C96" s="1" t="s">
        <v>1225</v>
      </c>
      <c r="D96" s="1" t="s">
        <v>1226</v>
      </c>
      <c r="E96" s="4">
        <v>0</v>
      </c>
      <c r="F96" s="7"/>
      <c r="G96" s="4">
        <f t="shared" si="4"/>
        <v>0</v>
      </c>
      <c r="H96" s="8" t="str">
        <f t="shared" si="5"/>
        <v/>
      </c>
      <c r="I96" s="8" t="str">
        <f t="shared" si="6"/>
        <v/>
      </c>
      <c r="J96" s="4">
        <v>38073.81</v>
      </c>
      <c r="K96" s="4">
        <v>39848</v>
      </c>
      <c r="L96" s="4">
        <f t="shared" si="7"/>
        <v>-1774.1900000000023</v>
      </c>
      <c r="M96" s="9">
        <v>40793</v>
      </c>
      <c r="N96" s="9">
        <v>41030</v>
      </c>
      <c r="O96" s="9">
        <v>40787</v>
      </c>
      <c r="P96" s="9">
        <v>41072</v>
      </c>
    </row>
    <row r="97" spans="1:16" x14ac:dyDescent="0.25">
      <c r="A97" s="1" t="s">
        <v>16</v>
      </c>
      <c r="B97" s="1" t="s">
        <v>926</v>
      </c>
      <c r="C97" s="1" t="s">
        <v>933</v>
      </c>
      <c r="D97" s="1" t="s">
        <v>934</v>
      </c>
      <c r="E97" s="4">
        <v>0</v>
      </c>
      <c r="F97" s="7"/>
      <c r="G97" s="4">
        <f t="shared" si="4"/>
        <v>0</v>
      </c>
      <c r="H97" s="8" t="str">
        <f t="shared" si="5"/>
        <v/>
      </c>
      <c r="I97" s="8" t="str">
        <f t="shared" si="6"/>
        <v/>
      </c>
      <c r="J97" s="4">
        <v>5918.47</v>
      </c>
      <c r="K97" s="4">
        <v>6167</v>
      </c>
      <c r="L97" s="4">
        <f t="shared" si="7"/>
        <v>-248.52999999999975</v>
      </c>
      <c r="M97" s="9">
        <v>40519</v>
      </c>
      <c r="N97" s="9">
        <v>40907</v>
      </c>
      <c r="O97" s="9">
        <v>40513</v>
      </c>
      <c r="P97" s="9">
        <v>40633</v>
      </c>
    </row>
    <row r="98" spans="1:16" x14ac:dyDescent="0.25">
      <c r="A98" s="1" t="s">
        <v>16</v>
      </c>
      <c r="B98" s="1" t="s">
        <v>926</v>
      </c>
      <c r="C98" s="1" t="s">
        <v>1227</v>
      </c>
      <c r="D98" s="1" t="s">
        <v>1228</v>
      </c>
      <c r="E98" s="4">
        <v>0</v>
      </c>
      <c r="F98" s="7"/>
      <c r="G98" s="4">
        <f t="shared" si="4"/>
        <v>0</v>
      </c>
      <c r="H98" s="8" t="str">
        <f t="shared" si="5"/>
        <v/>
      </c>
      <c r="I98" s="8" t="str">
        <f t="shared" si="6"/>
        <v/>
      </c>
      <c r="J98" s="4">
        <v>1914828.5499999998</v>
      </c>
      <c r="K98" s="4">
        <v>1938891</v>
      </c>
      <c r="L98" s="4">
        <f t="shared" si="7"/>
        <v>-24062.450000000186</v>
      </c>
      <c r="M98" s="9">
        <v>40674</v>
      </c>
      <c r="N98" s="9">
        <v>41334</v>
      </c>
      <c r="O98" s="9">
        <v>40695</v>
      </c>
      <c r="P98" s="9">
        <v>41299</v>
      </c>
    </row>
    <row r="99" spans="1:16" x14ac:dyDescent="0.25">
      <c r="A99" s="1" t="s">
        <v>16</v>
      </c>
      <c r="B99" s="1" t="s">
        <v>926</v>
      </c>
      <c r="C99" s="1" t="s">
        <v>1229</v>
      </c>
      <c r="D99" s="1" t="s">
        <v>1230</v>
      </c>
      <c r="E99" s="4">
        <v>0</v>
      </c>
      <c r="F99" s="7"/>
      <c r="G99" s="4">
        <f t="shared" si="4"/>
        <v>0</v>
      </c>
      <c r="H99" s="8" t="str">
        <f t="shared" si="5"/>
        <v/>
      </c>
      <c r="I99" s="8" t="str">
        <f t="shared" si="6"/>
        <v/>
      </c>
      <c r="J99" s="4">
        <v>3561.95</v>
      </c>
      <c r="K99" s="4">
        <v>3987</v>
      </c>
      <c r="L99" s="4">
        <f t="shared" si="7"/>
        <v>-425.05000000000018</v>
      </c>
      <c r="M99" s="9">
        <v>40829</v>
      </c>
      <c r="N99" s="9">
        <v>40982</v>
      </c>
      <c r="O99" s="9">
        <v>40878</v>
      </c>
      <c r="P99" s="9">
        <v>40983</v>
      </c>
    </row>
    <row r="100" spans="1:16" x14ac:dyDescent="0.25">
      <c r="A100" s="1" t="s">
        <v>16</v>
      </c>
      <c r="B100" s="1" t="s">
        <v>926</v>
      </c>
      <c r="C100" s="1" t="s">
        <v>1231</v>
      </c>
      <c r="D100" s="1" t="s">
        <v>1232</v>
      </c>
      <c r="E100" s="4">
        <v>0</v>
      </c>
      <c r="F100" s="7"/>
      <c r="G100" s="4">
        <f t="shared" si="4"/>
        <v>0</v>
      </c>
      <c r="H100" s="8" t="str">
        <f t="shared" si="5"/>
        <v/>
      </c>
      <c r="I100" s="8" t="str">
        <f t="shared" si="6"/>
        <v/>
      </c>
      <c r="J100" s="4">
        <v>8051.17</v>
      </c>
      <c r="K100" s="4">
        <v>8889</v>
      </c>
      <c r="L100" s="4">
        <f t="shared" si="7"/>
        <v>-837.82999999999993</v>
      </c>
      <c r="M100" s="9">
        <v>40862</v>
      </c>
      <c r="N100" s="9">
        <v>40999</v>
      </c>
      <c r="O100" s="9">
        <v>40878</v>
      </c>
      <c r="P100" s="9">
        <v>40983</v>
      </c>
    </row>
    <row r="101" spans="1:16" x14ac:dyDescent="0.25">
      <c r="A101" s="1" t="s">
        <v>16</v>
      </c>
      <c r="B101" s="1" t="s">
        <v>926</v>
      </c>
      <c r="C101" s="1" t="s">
        <v>1233</v>
      </c>
      <c r="D101" s="1" t="s">
        <v>1234</v>
      </c>
      <c r="E101" s="4">
        <v>0</v>
      </c>
      <c r="F101" s="7"/>
      <c r="G101" s="4">
        <f t="shared" si="4"/>
        <v>0</v>
      </c>
      <c r="H101" s="8" t="str">
        <f t="shared" si="5"/>
        <v/>
      </c>
      <c r="I101" s="8" t="str">
        <f t="shared" si="6"/>
        <v/>
      </c>
      <c r="J101" s="4">
        <v>18810.099999999999</v>
      </c>
      <c r="K101" s="4">
        <v>19613</v>
      </c>
      <c r="L101" s="4">
        <f t="shared" si="7"/>
        <v>-802.90000000000146</v>
      </c>
      <c r="M101" s="9">
        <v>40862</v>
      </c>
      <c r="N101" s="9">
        <v>40999</v>
      </c>
      <c r="O101" s="9">
        <v>40878</v>
      </c>
      <c r="P101" s="9">
        <v>40983</v>
      </c>
    </row>
    <row r="102" spans="1:16" x14ac:dyDescent="0.25">
      <c r="A102" s="1" t="s">
        <v>16</v>
      </c>
      <c r="B102" s="1" t="s">
        <v>926</v>
      </c>
      <c r="C102" s="1" t="s">
        <v>935</v>
      </c>
      <c r="D102" s="1" t="s">
        <v>936</v>
      </c>
      <c r="E102" s="4">
        <v>-18664.759999999998</v>
      </c>
      <c r="F102" s="7"/>
      <c r="G102" s="4">
        <f t="shared" si="4"/>
        <v>-18664.759999999998</v>
      </c>
      <c r="H102" s="8">
        <f t="shared" si="5"/>
        <v>1</v>
      </c>
      <c r="I102" s="8" t="str">
        <f t="shared" si="6"/>
        <v/>
      </c>
      <c r="J102" s="4">
        <v>97989.979999999981</v>
      </c>
      <c r="K102" s="4">
        <v>105681</v>
      </c>
      <c r="L102" s="4">
        <f t="shared" si="7"/>
        <v>-7691.0200000000186</v>
      </c>
      <c r="M102" s="9">
        <v>40288</v>
      </c>
      <c r="N102" s="9">
        <v>40512</v>
      </c>
      <c r="O102" s="9">
        <v>40391</v>
      </c>
      <c r="P102" s="9">
        <v>40586</v>
      </c>
    </row>
    <row r="103" spans="1:16" x14ac:dyDescent="0.25">
      <c r="A103" s="1" t="s">
        <v>16</v>
      </c>
      <c r="B103" s="1" t="s">
        <v>926</v>
      </c>
      <c r="C103" s="1" t="s">
        <v>1235</v>
      </c>
      <c r="D103" s="1" t="s">
        <v>1236</v>
      </c>
      <c r="E103" s="4">
        <v>0</v>
      </c>
      <c r="F103" s="7"/>
      <c r="G103" s="4">
        <f t="shared" si="4"/>
        <v>0</v>
      </c>
      <c r="H103" s="8" t="str">
        <f t="shared" si="5"/>
        <v/>
      </c>
      <c r="I103" s="8" t="str">
        <f t="shared" si="6"/>
        <v/>
      </c>
      <c r="J103" s="4">
        <v>7613.19</v>
      </c>
      <c r="K103" s="4">
        <v>7657</v>
      </c>
      <c r="L103" s="4">
        <f t="shared" si="7"/>
        <v>-43.8100000000004</v>
      </c>
      <c r="M103" s="9">
        <v>40316</v>
      </c>
      <c r="N103" s="9">
        <v>40420</v>
      </c>
      <c r="O103" s="9">
        <v>40544</v>
      </c>
      <c r="P103" s="9">
        <v>40501</v>
      </c>
    </row>
    <row r="104" spans="1:16" x14ac:dyDescent="0.25">
      <c r="A104" s="1" t="s">
        <v>16</v>
      </c>
      <c r="B104" s="1" t="s">
        <v>926</v>
      </c>
      <c r="C104" s="1" t="s">
        <v>937</v>
      </c>
      <c r="D104" s="1" t="s">
        <v>938</v>
      </c>
      <c r="E104" s="4">
        <v>0</v>
      </c>
      <c r="F104" s="7"/>
      <c r="G104" s="4">
        <f t="shared" si="4"/>
        <v>0</v>
      </c>
      <c r="H104" s="8" t="str">
        <f t="shared" si="5"/>
        <v/>
      </c>
      <c r="I104" s="8" t="str">
        <f t="shared" si="6"/>
        <v/>
      </c>
      <c r="J104" s="4">
        <v>24647.4</v>
      </c>
      <c r="K104" s="4">
        <v>27241</v>
      </c>
      <c r="L104" s="4">
        <f t="shared" si="7"/>
        <v>-2593.5999999999985</v>
      </c>
      <c r="M104" s="9">
        <v>40420</v>
      </c>
      <c r="N104" s="9">
        <v>40526</v>
      </c>
      <c r="O104" s="9">
        <v>40513</v>
      </c>
      <c r="P104" s="9">
        <v>40570</v>
      </c>
    </row>
    <row r="105" spans="1:16" x14ac:dyDescent="0.25">
      <c r="A105" s="1" t="s">
        <v>16</v>
      </c>
      <c r="B105" s="1" t="s">
        <v>926</v>
      </c>
      <c r="C105" s="1" t="s">
        <v>1239</v>
      </c>
      <c r="D105" s="1" t="s">
        <v>1240</v>
      </c>
      <c r="E105" s="4">
        <v>0</v>
      </c>
      <c r="F105" s="7"/>
      <c r="G105" s="4">
        <f t="shared" si="4"/>
        <v>0</v>
      </c>
      <c r="H105" s="8" t="str">
        <f t="shared" si="5"/>
        <v/>
      </c>
      <c r="I105" s="8" t="str">
        <f t="shared" si="6"/>
        <v/>
      </c>
      <c r="J105" s="4">
        <v>26510.69</v>
      </c>
      <c r="K105" s="4">
        <v>23682</v>
      </c>
      <c r="L105" s="4">
        <f t="shared" si="7"/>
        <v>2828.6899999999987</v>
      </c>
      <c r="M105" s="9">
        <v>40794</v>
      </c>
      <c r="N105" s="9">
        <v>41029</v>
      </c>
      <c r="O105" s="9">
        <v>40817</v>
      </c>
      <c r="P105" s="9">
        <v>41030</v>
      </c>
    </row>
    <row r="106" spans="1:16" x14ac:dyDescent="0.25">
      <c r="A106" s="1" t="s">
        <v>16</v>
      </c>
      <c r="B106" s="1" t="s">
        <v>719</v>
      </c>
      <c r="C106" s="1" t="s">
        <v>720</v>
      </c>
      <c r="D106" s="1" t="s">
        <v>721</v>
      </c>
      <c r="E106" s="4">
        <v>0</v>
      </c>
      <c r="F106" s="7"/>
      <c r="G106" s="4">
        <f t="shared" si="4"/>
        <v>0</v>
      </c>
      <c r="H106" s="8" t="str">
        <f t="shared" si="5"/>
        <v/>
      </c>
      <c r="I106" s="8" t="str">
        <f t="shared" si="6"/>
        <v/>
      </c>
      <c r="J106" s="4">
        <v>65109.41</v>
      </c>
      <c r="K106" s="4">
        <v>25000</v>
      </c>
      <c r="L106" s="4">
        <f t="shared" si="7"/>
        <v>40109.410000000003</v>
      </c>
      <c r="M106" s="9">
        <v>39847</v>
      </c>
      <c r="N106" s="9">
        <v>40178</v>
      </c>
      <c r="O106" s="9">
        <v>39904</v>
      </c>
      <c r="P106" s="9">
        <v>40268</v>
      </c>
    </row>
    <row r="107" spans="1:16" x14ac:dyDescent="0.25">
      <c r="A107" s="1" t="s">
        <v>16</v>
      </c>
      <c r="B107" s="1" t="s">
        <v>688</v>
      </c>
      <c r="C107" s="1" t="s">
        <v>689</v>
      </c>
      <c r="D107" s="1" t="s">
        <v>690</v>
      </c>
      <c r="E107" s="4">
        <v>0</v>
      </c>
      <c r="F107" s="7"/>
      <c r="G107" s="4">
        <f t="shared" si="4"/>
        <v>0</v>
      </c>
      <c r="H107" s="8" t="str">
        <f t="shared" si="5"/>
        <v/>
      </c>
      <c r="I107" s="8" t="str">
        <f t="shared" si="6"/>
        <v/>
      </c>
      <c r="J107" s="4">
        <v>146836.03999999998</v>
      </c>
      <c r="K107" s="4">
        <v>146836</v>
      </c>
      <c r="L107" s="4">
        <f t="shared" si="7"/>
        <v>3.9999999979045242E-2</v>
      </c>
      <c r="M107" s="9">
        <v>39967</v>
      </c>
      <c r="N107" s="9">
        <v>40466</v>
      </c>
      <c r="O107" s="9">
        <v>40118</v>
      </c>
      <c r="P107" s="9">
        <v>40466</v>
      </c>
    </row>
    <row r="108" spans="1:16" x14ac:dyDescent="0.25">
      <c r="A108" s="1" t="s">
        <v>16</v>
      </c>
      <c r="B108" s="1" t="s">
        <v>688</v>
      </c>
      <c r="C108" s="1" t="s">
        <v>929</v>
      </c>
      <c r="D108" s="1" t="s">
        <v>930</v>
      </c>
      <c r="E108" s="4">
        <v>0</v>
      </c>
      <c r="F108" s="7"/>
      <c r="G108" s="4">
        <f t="shared" si="4"/>
        <v>0</v>
      </c>
      <c r="H108" s="8" t="str">
        <f t="shared" si="5"/>
        <v/>
      </c>
      <c r="I108" s="8" t="str">
        <f t="shared" si="6"/>
        <v/>
      </c>
      <c r="J108" s="4">
        <v>308443.3</v>
      </c>
      <c r="K108" s="4">
        <v>322675</v>
      </c>
      <c r="L108" s="4">
        <f t="shared" si="7"/>
        <v>-14231.700000000012</v>
      </c>
      <c r="M108" s="9">
        <v>40437</v>
      </c>
      <c r="N108" s="9">
        <v>40755</v>
      </c>
      <c r="O108" s="9">
        <v>40452</v>
      </c>
      <c r="P108" s="9">
        <v>40908</v>
      </c>
    </row>
    <row r="109" spans="1:16" x14ac:dyDescent="0.25">
      <c r="A109" s="1" t="s">
        <v>16</v>
      </c>
      <c r="B109" s="1" t="s">
        <v>301</v>
      </c>
      <c r="C109" s="1" t="s">
        <v>302</v>
      </c>
      <c r="D109" s="1" t="s">
        <v>303</v>
      </c>
      <c r="E109" s="4">
        <v>0</v>
      </c>
      <c r="F109" s="7"/>
      <c r="G109" s="4">
        <f t="shared" si="4"/>
        <v>0</v>
      </c>
      <c r="H109" s="8" t="str">
        <f t="shared" si="5"/>
        <v/>
      </c>
      <c r="I109" s="8" t="str">
        <f t="shared" si="6"/>
        <v/>
      </c>
      <c r="J109" s="4">
        <v>59046.2</v>
      </c>
      <c r="K109" s="4">
        <v>1</v>
      </c>
      <c r="L109" s="4">
        <f t="shared" si="7"/>
        <v>59045.2</v>
      </c>
      <c r="M109" s="9">
        <v>39455</v>
      </c>
      <c r="N109" s="9">
        <v>39813</v>
      </c>
      <c r="O109" s="9">
        <v>39508</v>
      </c>
      <c r="P109" s="9">
        <v>39903</v>
      </c>
    </row>
    <row r="110" spans="1:16" x14ac:dyDescent="0.25">
      <c r="A110" s="1" t="s">
        <v>16</v>
      </c>
      <c r="B110" s="1" t="s">
        <v>571</v>
      </c>
      <c r="C110" s="1" t="s">
        <v>691</v>
      </c>
      <c r="D110" s="1" t="s">
        <v>692</v>
      </c>
      <c r="E110" s="4">
        <v>0</v>
      </c>
      <c r="F110" s="7"/>
      <c r="G110" s="4">
        <f t="shared" si="4"/>
        <v>0</v>
      </c>
      <c r="H110" s="8" t="str">
        <f t="shared" si="5"/>
        <v/>
      </c>
      <c r="I110" s="8" t="str">
        <f t="shared" si="6"/>
        <v/>
      </c>
      <c r="J110" s="4">
        <v>60473.26999999999</v>
      </c>
      <c r="K110" s="4">
        <v>82200</v>
      </c>
      <c r="L110" s="4">
        <f t="shared" si="7"/>
        <v>-21726.73000000001</v>
      </c>
      <c r="M110" s="9">
        <v>39836</v>
      </c>
      <c r="N110" s="9">
        <v>55243</v>
      </c>
      <c r="O110" s="9">
        <v>39845</v>
      </c>
      <c r="P110" s="9">
        <v>40040</v>
      </c>
    </row>
    <row r="111" spans="1:16" x14ac:dyDescent="0.25">
      <c r="A111" s="1" t="s">
        <v>16</v>
      </c>
      <c r="B111" s="1" t="s">
        <v>1208</v>
      </c>
      <c r="C111" s="1" t="s">
        <v>1209</v>
      </c>
      <c r="D111" s="1" t="s">
        <v>1210</v>
      </c>
      <c r="E111" s="4">
        <v>1.0699999999999363</v>
      </c>
      <c r="F111" s="7"/>
      <c r="G111" s="4">
        <f t="shared" si="4"/>
        <v>1.0699999999999363</v>
      </c>
      <c r="H111" s="8">
        <f t="shared" si="5"/>
        <v>1</v>
      </c>
      <c r="I111" s="8" t="str">
        <f t="shared" si="6"/>
        <v/>
      </c>
      <c r="J111" s="4">
        <v>2165.7600000000002</v>
      </c>
      <c r="K111" s="4">
        <v>50000</v>
      </c>
      <c r="L111" s="4">
        <f t="shared" si="7"/>
        <v>-47834.239999999998</v>
      </c>
      <c r="M111" s="9">
        <v>40834</v>
      </c>
      <c r="N111" s="9">
        <v>43830</v>
      </c>
      <c r="O111" s="9">
        <v>40878</v>
      </c>
    </row>
    <row r="112" spans="1:16" x14ac:dyDescent="0.25">
      <c r="A112" s="1" t="s">
        <v>16</v>
      </c>
      <c r="B112" s="1" t="s">
        <v>917</v>
      </c>
      <c r="C112" s="1" t="s">
        <v>918</v>
      </c>
      <c r="D112" s="1" t="s">
        <v>919</v>
      </c>
      <c r="E112" s="4">
        <v>0</v>
      </c>
      <c r="F112" s="7"/>
      <c r="G112" s="4">
        <f t="shared" si="4"/>
        <v>0</v>
      </c>
      <c r="H112" s="8" t="str">
        <f t="shared" si="5"/>
        <v/>
      </c>
      <c r="I112" s="8" t="str">
        <f t="shared" si="6"/>
        <v/>
      </c>
      <c r="J112" s="4">
        <v>56253.919999999998</v>
      </c>
      <c r="K112" s="4">
        <v>110000</v>
      </c>
      <c r="L112" s="4">
        <f t="shared" si="7"/>
        <v>-53746.080000000002</v>
      </c>
      <c r="M112" s="9">
        <v>40200</v>
      </c>
      <c r="N112" s="9">
        <v>40633</v>
      </c>
      <c r="O112" s="9">
        <v>40179</v>
      </c>
      <c r="P112" s="9">
        <v>40633</v>
      </c>
    </row>
    <row r="113" spans="1:16" x14ac:dyDescent="0.25">
      <c r="A113" s="1" t="s">
        <v>38</v>
      </c>
      <c r="B113" s="1" t="s">
        <v>2323</v>
      </c>
      <c r="C113" s="1" t="s">
        <v>2324</v>
      </c>
      <c r="D113" s="1" t="s">
        <v>2325</v>
      </c>
      <c r="E113" s="4">
        <v>2.6200000000000081</v>
      </c>
      <c r="F113" s="7"/>
      <c r="G113" s="4">
        <f t="shared" si="4"/>
        <v>2.6200000000000081</v>
      </c>
      <c r="H113" s="8">
        <f t="shared" si="5"/>
        <v>1</v>
      </c>
      <c r="I113" s="8" t="str">
        <f t="shared" si="6"/>
        <v/>
      </c>
      <c r="J113" s="4">
        <v>2.6200000000000081</v>
      </c>
      <c r="K113" s="4">
        <v>387.22</v>
      </c>
      <c r="L113" s="4">
        <f t="shared" si="7"/>
        <v>-384.6</v>
      </c>
      <c r="M113" s="9">
        <v>41754</v>
      </c>
      <c r="N113" s="9">
        <v>42004</v>
      </c>
      <c r="O113" s="9">
        <v>41791</v>
      </c>
      <c r="P113" s="9">
        <v>41973</v>
      </c>
    </row>
    <row r="114" spans="1:16" x14ac:dyDescent="0.25">
      <c r="A114" s="1" t="s">
        <v>38</v>
      </c>
      <c r="B114" s="1" t="s">
        <v>2323</v>
      </c>
      <c r="C114" s="1" t="s">
        <v>2326</v>
      </c>
      <c r="D114" s="1" t="s">
        <v>2325</v>
      </c>
      <c r="E114" s="4">
        <v>201.67000000000053</v>
      </c>
      <c r="F114" s="7"/>
      <c r="G114" s="4">
        <f t="shared" si="4"/>
        <v>201.67000000000053</v>
      </c>
      <c r="H114" s="8">
        <f t="shared" si="5"/>
        <v>1</v>
      </c>
      <c r="I114" s="8" t="str">
        <f t="shared" si="6"/>
        <v/>
      </c>
      <c r="J114" s="4">
        <v>201.67000000000053</v>
      </c>
      <c r="K114" s="4">
        <v>28287.7</v>
      </c>
      <c r="L114" s="4">
        <f t="shared" si="7"/>
        <v>-28086.03</v>
      </c>
      <c r="M114" s="9">
        <v>41754</v>
      </c>
      <c r="N114" s="9">
        <v>42004</v>
      </c>
      <c r="O114" s="9">
        <v>41791</v>
      </c>
      <c r="P114" s="9">
        <v>41973</v>
      </c>
    </row>
    <row r="115" spans="1:16" x14ac:dyDescent="0.25">
      <c r="A115" s="1" t="s">
        <v>38</v>
      </c>
      <c r="B115" s="1" t="s">
        <v>2327</v>
      </c>
      <c r="C115" s="1" t="s">
        <v>2328</v>
      </c>
      <c r="D115" s="1" t="s">
        <v>2325</v>
      </c>
      <c r="E115" s="4">
        <v>271.25</v>
      </c>
      <c r="F115" s="7"/>
      <c r="G115" s="4">
        <f t="shared" si="4"/>
        <v>271.25</v>
      </c>
      <c r="H115" s="8">
        <f t="shared" si="5"/>
        <v>1</v>
      </c>
      <c r="I115" s="8" t="str">
        <f t="shared" si="6"/>
        <v/>
      </c>
      <c r="J115" s="4">
        <v>271.25</v>
      </c>
      <c r="K115" s="4">
        <v>102.93</v>
      </c>
      <c r="L115" s="4">
        <f t="shared" si="7"/>
        <v>168.32</v>
      </c>
      <c r="M115" s="9">
        <v>41754</v>
      </c>
      <c r="N115" s="9">
        <v>42004</v>
      </c>
      <c r="O115" s="9">
        <v>41791</v>
      </c>
      <c r="P115" s="9">
        <v>41973</v>
      </c>
    </row>
    <row r="116" spans="1:16" x14ac:dyDescent="0.25">
      <c r="A116" s="1" t="s">
        <v>38</v>
      </c>
      <c r="B116" s="1" t="s">
        <v>2327</v>
      </c>
      <c r="C116" s="1" t="s">
        <v>2329</v>
      </c>
      <c r="D116" s="1" t="s">
        <v>2325</v>
      </c>
      <c r="E116" s="4">
        <v>44481.010000000009</v>
      </c>
      <c r="F116" s="7"/>
      <c r="G116" s="4">
        <f t="shared" si="4"/>
        <v>44481.010000000009</v>
      </c>
      <c r="H116" s="8">
        <f t="shared" si="5"/>
        <v>1</v>
      </c>
      <c r="I116" s="8" t="str">
        <f t="shared" si="6"/>
        <v/>
      </c>
      <c r="J116" s="4">
        <v>44481.010000000009</v>
      </c>
      <c r="K116" s="4">
        <v>7519.51</v>
      </c>
      <c r="L116" s="4">
        <f t="shared" si="7"/>
        <v>36961.500000000007</v>
      </c>
      <c r="M116" s="9">
        <v>41754</v>
      </c>
      <c r="N116" s="9">
        <v>42004</v>
      </c>
      <c r="O116" s="9">
        <v>41791</v>
      </c>
      <c r="P116" s="9">
        <v>41973</v>
      </c>
    </row>
    <row r="117" spans="1:16" x14ac:dyDescent="0.25">
      <c r="A117" s="1" t="s">
        <v>38</v>
      </c>
      <c r="B117" s="1" t="s">
        <v>2330</v>
      </c>
      <c r="C117" s="1" t="s">
        <v>2331</v>
      </c>
      <c r="D117" s="1" t="s">
        <v>2332</v>
      </c>
      <c r="E117" s="4">
        <v>0.41999999999998749</v>
      </c>
      <c r="F117" s="7"/>
      <c r="G117" s="4">
        <f t="shared" si="4"/>
        <v>0.41999999999998749</v>
      </c>
      <c r="H117" s="8">
        <f t="shared" si="5"/>
        <v>1</v>
      </c>
      <c r="I117" s="8" t="str">
        <f t="shared" si="6"/>
        <v/>
      </c>
      <c r="J117" s="4">
        <v>0.41999999999998749</v>
      </c>
      <c r="K117" s="4">
        <v>1518.46</v>
      </c>
      <c r="L117" s="4">
        <f t="shared" si="7"/>
        <v>-1518.04</v>
      </c>
      <c r="M117" s="9">
        <v>41746</v>
      </c>
      <c r="N117" s="9">
        <v>42369</v>
      </c>
      <c r="O117" s="9">
        <v>41791</v>
      </c>
      <c r="P117" s="9">
        <v>42460</v>
      </c>
    </row>
    <row r="118" spans="1:16" x14ac:dyDescent="0.25">
      <c r="A118" s="1" t="s">
        <v>38</v>
      </c>
      <c r="B118" s="1" t="s">
        <v>2330</v>
      </c>
      <c r="C118" s="1" t="s">
        <v>2333</v>
      </c>
      <c r="D118" s="1" t="s">
        <v>2332</v>
      </c>
      <c r="E118" s="4">
        <v>21.209999999998473</v>
      </c>
      <c r="F118" s="7"/>
      <c r="G118" s="4">
        <f t="shared" si="4"/>
        <v>21.209999999998473</v>
      </c>
      <c r="H118" s="8">
        <f t="shared" si="5"/>
        <v>1</v>
      </c>
      <c r="I118" s="8" t="str">
        <f t="shared" si="6"/>
        <v/>
      </c>
      <c r="J118" s="4">
        <v>21.209999999998473</v>
      </c>
      <c r="K118" s="4">
        <v>37846.81</v>
      </c>
      <c r="L118" s="4">
        <f t="shared" si="7"/>
        <v>-37825.599999999999</v>
      </c>
      <c r="M118" s="9">
        <v>41746</v>
      </c>
      <c r="N118" s="9">
        <v>42369</v>
      </c>
      <c r="O118" s="9">
        <v>41791</v>
      </c>
      <c r="P118" s="9">
        <v>42460</v>
      </c>
    </row>
    <row r="119" spans="1:16" x14ac:dyDescent="0.25">
      <c r="A119" s="1" t="s">
        <v>38</v>
      </c>
      <c r="B119" s="1" t="s">
        <v>2334</v>
      </c>
      <c r="C119" s="1" t="s">
        <v>2335</v>
      </c>
      <c r="D119" s="1" t="s">
        <v>2332</v>
      </c>
      <c r="E119" s="4">
        <v>504.04</v>
      </c>
      <c r="F119" s="7"/>
      <c r="G119" s="4">
        <f t="shared" si="4"/>
        <v>504.04</v>
      </c>
      <c r="H119" s="8">
        <f t="shared" si="5"/>
        <v>1</v>
      </c>
      <c r="I119" s="8" t="str">
        <f t="shared" si="6"/>
        <v/>
      </c>
      <c r="J119" s="4">
        <v>504.04</v>
      </c>
      <c r="K119" s="4">
        <v>403.64</v>
      </c>
      <c r="L119" s="4">
        <f t="shared" si="7"/>
        <v>100.40000000000003</v>
      </c>
      <c r="M119" s="9">
        <v>41746</v>
      </c>
      <c r="N119" s="9">
        <v>42369</v>
      </c>
      <c r="O119" s="9">
        <v>41791</v>
      </c>
      <c r="P119" s="9">
        <v>42460</v>
      </c>
    </row>
    <row r="120" spans="1:16" x14ac:dyDescent="0.25">
      <c r="A120" s="1" t="s">
        <v>38</v>
      </c>
      <c r="B120" s="1" t="s">
        <v>2334</v>
      </c>
      <c r="C120" s="1" t="s">
        <v>2336</v>
      </c>
      <c r="D120" s="1" t="s">
        <v>2332</v>
      </c>
      <c r="E120" s="4">
        <v>24790.550000000003</v>
      </c>
      <c r="F120" s="7"/>
      <c r="G120" s="4">
        <f t="shared" si="4"/>
        <v>24790.550000000003</v>
      </c>
      <c r="H120" s="8">
        <f t="shared" si="5"/>
        <v>1</v>
      </c>
      <c r="I120" s="8" t="str">
        <f t="shared" si="6"/>
        <v/>
      </c>
      <c r="J120" s="4">
        <v>24790.550000000003</v>
      </c>
      <c r="K120" s="4">
        <v>10060.549999999999</v>
      </c>
      <c r="L120" s="4">
        <f t="shared" si="7"/>
        <v>14730.000000000004</v>
      </c>
      <c r="M120" s="9">
        <v>41746</v>
      </c>
      <c r="N120" s="9">
        <v>42369</v>
      </c>
      <c r="O120" s="9">
        <v>41791</v>
      </c>
      <c r="P120" s="9">
        <v>42460</v>
      </c>
    </row>
    <row r="121" spans="1:16" x14ac:dyDescent="0.25">
      <c r="A121" s="1" t="s">
        <v>38</v>
      </c>
      <c r="B121" s="1" t="s">
        <v>39</v>
      </c>
      <c r="C121" s="1" t="s">
        <v>40</v>
      </c>
      <c r="D121" s="1" t="s">
        <v>41</v>
      </c>
      <c r="E121" s="4">
        <v>0</v>
      </c>
      <c r="F121" s="7"/>
      <c r="G121" s="4">
        <f t="shared" si="4"/>
        <v>0</v>
      </c>
      <c r="H121" s="8" t="str">
        <f t="shared" si="5"/>
        <v/>
      </c>
      <c r="I121" s="8" t="str">
        <f t="shared" si="6"/>
        <v/>
      </c>
      <c r="J121" s="4">
        <v>163463.06</v>
      </c>
      <c r="K121" s="4">
        <v>432758</v>
      </c>
      <c r="L121" s="4">
        <f t="shared" si="7"/>
        <v>-269294.94</v>
      </c>
      <c r="M121" s="9">
        <v>39099</v>
      </c>
      <c r="N121" s="9">
        <v>39491</v>
      </c>
      <c r="O121" s="9">
        <v>39114</v>
      </c>
      <c r="P121" s="9">
        <v>39416</v>
      </c>
    </row>
    <row r="122" spans="1:16" x14ac:dyDescent="0.25">
      <c r="A122" s="1" t="s">
        <v>38</v>
      </c>
      <c r="B122" s="1" t="s">
        <v>42</v>
      </c>
      <c r="C122" s="1" t="s">
        <v>43</v>
      </c>
      <c r="D122" s="1" t="s">
        <v>44</v>
      </c>
      <c r="E122" s="4">
        <v>0</v>
      </c>
      <c r="F122" s="7"/>
      <c r="G122" s="4">
        <f t="shared" si="4"/>
        <v>0</v>
      </c>
      <c r="H122" s="8" t="str">
        <f t="shared" si="5"/>
        <v/>
      </c>
      <c r="I122" s="8" t="str">
        <f t="shared" si="6"/>
        <v/>
      </c>
      <c r="J122" s="4">
        <v>236141.68999999994</v>
      </c>
      <c r="K122" s="4">
        <v>356255</v>
      </c>
      <c r="L122" s="4">
        <f t="shared" si="7"/>
        <v>-120113.31000000006</v>
      </c>
      <c r="M122" s="9">
        <v>39106</v>
      </c>
      <c r="N122" s="9">
        <v>39478</v>
      </c>
      <c r="O122" s="9">
        <v>39083</v>
      </c>
      <c r="P122" s="9">
        <v>39416</v>
      </c>
    </row>
    <row r="123" spans="1:16" x14ac:dyDescent="0.25">
      <c r="A123" s="1" t="s">
        <v>38</v>
      </c>
      <c r="B123" s="1" t="s">
        <v>45</v>
      </c>
      <c r="C123" s="1" t="s">
        <v>46</v>
      </c>
      <c r="D123" s="1" t="s">
        <v>47</v>
      </c>
      <c r="E123" s="4">
        <v>0</v>
      </c>
      <c r="F123" s="7"/>
      <c r="G123" s="4">
        <f t="shared" si="4"/>
        <v>0</v>
      </c>
      <c r="H123" s="8" t="str">
        <f t="shared" si="5"/>
        <v/>
      </c>
      <c r="I123" s="8" t="str">
        <f t="shared" si="6"/>
        <v/>
      </c>
      <c r="J123" s="4">
        <v>69324.009999999995</v>
      </c>
      <c r="K123" s="4">
        <v>90454</v>
      </c>
      <c r="L123" s="4">
        <f t="shared" si="7"/>
        <v>-21129.990000000005</v>
      </c>
      <c r="M123" s="9">
        <v>39106</v>
      </c>
      <c r="N123" s="9">
        <v>39447</v>
      </c>
      <c r="O123" s="9">
        <v>39114</v>
      </c>
      <c r="P123" s="9">
        <v>39447</v>
      </c>
    </row>
    <row r="124" spans="1:16" x14ac:dyDescent="0.25">
      <c r="A124" s="1" t="s">
        <v>38</v>
      </c>
      <c r="B124" s="1" t="s">
        <v>48</v>
      </c>
      <c r="C124" s="1" t="s">
        <v>49</v>
      </c>
      <c r="D124" s="1" t="s">
        <v>50</v>
      </c>
      <c r="E124" s="4">
        <v>0</v>
      </c>
      <c r="F124" s="7"/>
      <c r="G124" s="4">
        <f t="shared" si="4"/>
        <v>0</v>
      </c>
      <c r="H124" s="8" t="str">
        <f t="shared" si="5"/>
        <v/>
      </c>
      <c r="I124" s="8" t="str">
        <f t="shared" si="6"/>
        <v/>
      </c>
      <c r="J124" s="4">
        <v>151474.23000000001</v>
      </c>
      <c r="K124" s="4">
        <v>171803</v>
      </c>
      <c r="L124" s="4">
        <f t="shared" si="7"/>
        <v>-20328.76999999999</v>
      </c>
      <c r="M124" s="9">
        <v>39114</v>
      </c>
      <c r="N124" s="9">
        <v>39604</v>
      </c>
      <c r="O124" s="9">
        <v>39173</v>
      </c>
      <c r="P124" s="9">
        <v>39386</v>
      </c>
    </row>
    <row r="125" spans="1:16" x14ac:dyDescent="0.25">
      <c r="A125" s="1" t="s">
        <v>38</v>
      </c>
      <c r="B125" s="1" t="s">
        <v>51</v>
      </c>
      <c r="C125" s="1" t="s">
        <v>52</v>
      </c>
      <c r="D125" s="1" t="s">
        <v>53</v>
      </c>
      <c r="E125" s="4">
        <v>0</v>
      </c>
      <c r="F125" s="7"/>
      <c r="G125" s="4">
        <f t="shared" si="4"/>
        <v>0</v>
      </c>
      <c r="H125" s="8" t="str">
        <f t="shared" si="5"/>
        <v/>
      </c>
      <c r="I125" s="8" t="str">
        <f t="shared" si="6"/>
        <v/>
      </c>
      <c r="J125" s="4">
        <v>228799.58000000002</v>
      </c>
      <c r="K125" s="4">
        <v>421718</v>
      </c>
      <c r="L125" s="4">
        <f t="shared" si="7"/>
        <v>-192918.41999999998</v>
      </c>
      <c r="M125" s="9">
        <v>39114</v>
      </c>
      <c r="N125" s="9">
        <v>39568</v>
      </c>
      <c r="O125" s="9">
        <v>39142</v>
      </c>
      <c r="P125" s="9">
        <v>39325</v>
      </c>
    </row>
    <row r="126" spans="1:16" x14ac:dyDescent="0.25">
      <c r="A126" s="1" t="s">
        <v>38</v>
      </c>
      <c r="B126" s="1" t="s">
        <v>54</v>
      </c>
      <c r="C126" s="1" t="s">
        <v>55</v>
      </c>
      <c r="D126" s="1" t="s">
        <v>56</v>
      </c>
      <c r="E126" s="4">
        <v>0</v>
      </c>
      <c r="F126" s="7"/>
      <c r="G126" s="4">
        <f t="shared" si="4"/>
        <v>0</v>
      </c>
      <c r="H126" s="8" t="str">
        <f t="shared" si="5"/>
        <v/>
      </c>
      <c r="I126" s="8" t="str">
        <f t="shared" si="6"/>
        <v/>
      </c>
      <c r="J126" s="4">
        <v>209019.91999999995</v>
      </c>
      <c r="K126" s="4">
        <v>332437</v>
      </c>
      <c r="L126" s="4">
        <f t="shared" si="7"/>
        <v>-123417.08000000005</v>
      </c>
      <c r="M126" s="9">
        <v>39114</v>
      </c>
      <c r="N126" s="9">
        <v>39568</v>
      </c>
      <c r="O126" s="9">
        <v>39142</v>
      </c>
      <c r="P126" s="9">
        <v>39447</v>
      </c>
    </row>
    <row r="127" spans="1:16" x14ac:dyDescent="0.25">
      <c r="A127" s="1" t="s">
        <v>38</v>
      </c>
      <c r="B127" s="1" t="s">
        <v>57</v>
      </c>
      <c r="C127" s="1" t="s">
        <v>58</v>
      </c>
      <c r="D127" s="1" t="s">
        <v>59</v>
      </c>
      <c r="E127" s="4">
        <v>0</v>
      </c>
      <c r="F127" s="7"/>
      <c r="G127" s="4">
        <f t="shared" si="4"/>
        <v>0</v>
      </c>
      <c r="H127" s="8" t="str">
        <f t="shared" si="5"/>
        <v/>
      </c>
      <c r="I127" s="8" t="str">
        <f t="shared" si="6"/>
        <v/>
      </c>
      <c r="J127" s="4">
        <v>31346.36</v>
      </c>
      <c r="K127" s="4">
        <v>46224</v>
      </c>
      <c r="L127" s="4">
        <f t="shared" si="7"/>
        <v>-14877.64</v>
      </c>
      <c r="M127" s="9">
        <v>39114</v>
      </c>
      <c r="N127" s="9">
        <v>39569</v>
      </c>
      <c r="O127" s="9">
        <v>39114</v>
      </c>
      <c r="P127" s="9">
        <v>39325</v>
      </c>
    </row>
    <row r="128" spans="1:16" x14ac:dyDescent="0.25">
      <c r="A128" s="1" t="s">
        <v>38</v>
      </c>
      <c r="B128" s="1" t="s">
        <v>60</v>
      </c>
      <c r="C128" s="1" t="s">
        <v>61</v>
      </c>
      <c r="D128" s="1" t="s">
        <v>62</v>
      </c>
      <c r="E128" s="4">
        <v>0</v>
      </c>
      <c r="F128" s="7"/>
      <c r="G128" s="4">
        <f t="shared" si="4"/>
        <v>0</v>
      </c>
      <c r="H128" s="8" t="str">
        <f t="shared" si="5"/>
        <v/>
      </c>
      <c r="I128" s="8" t="str">
        <f t="shared" si="6"/>
        <v/>
      </c>
      <c r="J128" s="4">
        <v>90123.7</v>
      </c>
      <c r="K128" s="4">
        <v>146201</v>
      </c>
      <c r="L128" s="4">
        <f t="shared" si="7"/>
        <v>-56077.3</v>
      </c>
      <c r="M128" s="9">
        <v>39135</v>
      </c>
      <c r="N128" s="9">
        <v>39719</v>
      </c>
      <c r="O128" s="9">
        <v>39114</v>
      </c>
      <c r="P128" s="9">
        <v>39416</v>
      </c>
    </row>
    <row r="129" spans="1:16" x14ac:dyDescent="0.25">
      <c r="A129" s="1" t="s">
        <v>38</v>
      </c>
      <c r="B129" s="1" t="s">
        <v>63</v>
      </c>
      <c r="C129" s="1" t="s">
        <v>64</v>
      </c>
      <c r="D129" s="1" t="s">
        <v>65</v>
      </c>
      <c r="E129" s="4">
        <v>0</v>
      </c>
      <c r="F129" s="7"/>
      <c r="G129" s="4">
        <f t="shared" si="4"/>
        <v>0</v>
      </c>
      <c r="H129" s="8" t="str">
        <f t="shared" si="5"/>
        <v/>
      </c>
      <c r="I129" s="8" t="str">
        <f t="shared" si="6"/>
        <v/>
      </c>
      <c r="J129" s="4">
        <v>47007.219999999987</v>
      </c>
      <c r="K129" s="4">
        <v>74046</v>
      </c>
      <c r="L129" s="4">
        <f t="shared" si="7"/>
        <v>-27038.780000000013</v>
      </c>
      <c r="M129" s="9">
        <v>39220</v>
      </c>
      <c r="N129" s="9">
        <v>39325</v>
      </c>
      <c r="O129" s="9">
        <v>39295</v>
      </c>
      <c r="P129" s="9">
        <v>39416</v>
      </c>
    </row>
    <row r="130" spans="1:16" x14ac:dyDescent="0.25">
      <c r="A130" s="1" t="s">
        <v>38</v>
      </c>
      <c r="B130" s="1" t="s">
        <v>66</v>
      </c>
      <c r="C130" s="1" t="s">
        <v>67</v>
      </c>
      <c r="D130" s="1" t="s">
        <v>68</v>
      </c>
      <c r="E130" s="4">
        <v>0</v>
      </c>
      <c r="F130" s="7"/>
      <c r="G130" s="4">
        <f t="shared" si="4"/>
        <v>0</v>
      </c>
      <c r="H130" s="8" t="str">
        <f t="shared" si="5"/>
        <v/>
      </c>
      <c r="I130" s="8" t="str">
        <f t="shared" si="6"/>
        <v/>
      </c>
      <c r="J130" s="4">
        <v>69781.27</v>
      </c>
      <c r="K130" s="4">
        <v>140380</v>
      </c>
      <c r="L130" s="4">
        <f t="shared" si="7"/>
        <v>-70598.73</v>
      </c>
      <c r="M130" s="9">
        <v>39135</v>
      </c>
      <c r="N130" s="9">
        <v>39629</v>
      </c>
      <c r="O130" s="9">
        <v>39142</v>
      </c>
      <c r="P130" s="9">
        <v>39599</v>
      </c>
    </row>
    <row r="131" spans="1:16" x14ac:dyDescent="0.25">
      <c r="A131" s="1" t="s">
        <v>38</v>
      </c>
      <c r="B131" s="1" t="s">
        <v>327</v>
      </c>
      <c r="C131" s="1" t="s">
        <v>328</v>
      </c>
      <c r="D131" s="1" t="s">
        <v>329</v>
      </c>
      <c r="E131" s="4">
        <v>0</v>
      </c>
      <c r="F131" s="7"/>
      <c r="G131" s="4">
        <f t="shared" si="4"/>
        <v>0</v>
      </c>
      <c r="H131" s="8" t="str">
        <f t="shared" si="5"/>
        <v/>
      </c>
      <c r="I131" s="8" t="str">
        <f t="shared" si="6"/>
        <v/>
      </c>
      <c r="J131" s="4">
        <v>40822.559999999998</v>
      </c>
      <c r="K131" s="4">
        <v>123326</v>
      </c>
      <c r="L131" s="4">
        <f t="shared" si="7"/>
        <v>-82503.44</v>
      </c>
      <c r="M131" s="9">
        <v>39499</v>
      </c>
      <c r="N131" s="9">
        <v>39964</v>
      </c>
      <c r="O131" s="9">
        <v>39539</v>
      </c>
      <c r="P131" s="9">
        <v>39903</v>
      </c>
    </row>
    <row r="132" spans="1:16" x14ac:dyDescent="0.25">
      <c r="A132" s="1" t="s">
        <v>38</v>
      </c>
      <c r="B132" s="1" t="s">
        <v>69</v>
      </c>
      <c r="C132" s="1" t="s">
        <v>70</v>
      </c>
      <c r="D132" s="1" t="s">
        <v>71</v>
      </c>
      <c r="E132" s="4">
        <v>0</v>
      </c>
      <c r="F132" s="7"/>
      <c r="G132" s="4">
        <f t="shared" si="4"/>
        <v>0</v>
      </c>
      <c r="H132" s="8" t="str">
        <f t="shared" si="5"/>
        <v/>
      </c>
      <c r="I132" s="8" t="str">
        <f t="shared" si="6"/>
        <v/>
      </c>
      <c r="J132" s="4">
        <v>392542.70999999996</v>
      </c>
      <c r="K132" s="4">
        <v>839900</v>
      </c>
      <c r="L132" s="4">
        <f t="shared" si="7"/>
        <v>-447357.29000000004</v>
      </c>
      <c r="M132" s="9">
        <v>39184</v>
      </c>
      <c r="N132" s="9">
        <v>39629</v>
      </c>
      <c r="O132" s="9">
        <v>39173</v>
      </c>
      <c r="P132" s="9">
        <v>39812</v>
      </c>
    </row>
    <row r="133" spans="1:16" x14ac:dyDescent="0.25">
      <c r="A133" s="1" t="s">
        <v>38</v>
      </c>
      <c r="B133" s="1" t="s">
        <v>330</v>
      </c>
      <c r="C133" s="1" t="s">
        <v>331</v>
      </c>
      <c r="D133" s="1" t="s">
        <v>332</v>
      </c>
      <c r="E133" s="4">
        <v>0</v>
      </c>
      <c r="F133" s="7"/>
      <c r="G133" s="4">
        <f t="shared" ref="G133:G196" si="8">E133-F133</f>
        <v>0</v>
      </c>
      <c r="H133" s="8" t="str">
        <f t="shared" si="5"/>
        <v/>
      </c>
      <c r="I133" s="8" t="str">
        <f t="shared" si="6"/>
        <v/>
      </c>
      <c r="J133" s="4">
        <v>218058.68999999994</v>
      </c>
      <c r="K133" s="4">
        <v>296068</v>
      </c>
      <c r="L133" s="4">
        <f t="shared" si="7"/>
        <v>-78009.310000000056</v>
      </c>
      <c r="M133" s="9">
        <v>39471</v>
      </c>
      <c r="N133" s="9">
        <v>39872</v>
      </c>
      <c r="O133" s="9">
        <v>39479</v>
      </c>
      <c r="P133" s="9">
        <v>39887</v>
      </c>
    </row>
    <row r="134" spans="1:16" x14ac:dyDescent="0.25">
      <c r="A134" s="1" t="s">
        <v>38</v>
      </c>
      <c r="B134" s="1" t="s">
        <v>333</v>
      </c>
      <c r="C134" s="1" t="s">
        <v>334</v>
      </c>
      <c r="D134" s="1" t="s">
        <v>335</v>
      </c>
      <c r="E134" s="4">
        <v>0</v>
      </c>
      <c r="F134" s="7"/>
      <c r="G134" s="4">
        <f t="shared" si="8"/>
        <v>0</v>
      </c>
      <c r="H134" s="8" t="str">
        <f t="shared" ref="H134:H197" si="9">IFERROR(G134/E134,"")</f>
        <v/>
      </c>
      <c r="I134" s="8" t="str">
        <f t="shared" ref="I134:I197" si="10">IFERROR(E134/F134,"")</f>
        <v/>
      </c>
      <c r="J134" s="4">
        <v>960496.14</v>
      </c>
      <c r="K134" s="4">
        <v>535313</v>
      </c>
      <c r="L134" s="4">
        <f t="shared" ref="L134:L197" si="11">J134-K134</f>
        <v>425183.14</v>
      </c>
      <c r="M134" s="9">
        <v>39546</v>
      </c>
      <c r="N134" s="9">
        <v>40086</v>
      </c>
      <c r="O134" s="9">
        <v>39600</v>
      </c>
      <c r="P134" s="9">
        <v>40085</v>
      </c>
    </row>
    <row r="135" spans="1:16" x14ac:dyDescent="0.25">
      <c r="A135" s="1" t="s">
        <v>38</v>
      </c>
      <c r="B135" s="1" t="s">
        <v>72</v>
      </c>
      <c r="C135" s="1" t="s">
        <v>73</v>
      </c>
      <c r="D135" s="1" t="s">
        <v>74</v>
      </c>
      <c r="E135" s="4">
        <v>0</v>
      </c>
      <c r="F135" s="7"/>
      <c r="G135" s="4">
        <f t="shared" si="8"/>
        <v>0</v>
      </c>
      <c r="H135" s="8" t="str">
        <f t="shared" si="9"/>
        <v/>
      </c>
      <c r="I135" s="8" t="str">
        <f t="shared" si="10"/>
        <v/>
      </c>
      <c r="J135" s="4">
        <v>127834.06</v>
      </c>
      <c r="K135" s="4">
        <v>216096</v>
      </c>
      <c r="L135" s="4">
        <f t="shared" si="11"/>
        <v>-88261.94</v>
      </c>
      <c r="M135" s="9">
        <v>39327</v>
      </c>
      <c r="N135" s="9">
        <v>39548</v>
      </c>
      <c r="O135" s="9">
        <v>39326</v>
      </c>
      <c r="P135" s="9">
        <v>39460</v>
      </c>
    </row>
    <row r="136" spans="1:16" x14ac:dyDescent="0.25">
      <c r="A136" s="1" t="s">
        <v>38</v>
      </c>
      <c r="B136" s="1" t="s">
        <v>75</v>
      </c>
      <c r="C136" s="1" t="s">
        <v>76</v>
      </c>
      <c r="D136" s="1" t="s">
        <v>77</v>
      </c>
      <c r="E136" s="4">
        <v>0</v>
      </c>
      <c r="F136" s="7"/>
      <c r="G136" s="4">
        <f t="shared" si="8"/>
        <v>0</v>
      </c>
      <c r="H136" s="8" t="str">
        <f t="shared" si="9"/>
        <v/>
      </c>
      <c r="I136" s="8" t="str">
        <f t="shared" si="10"/>
        <v/>
      </c>
      <c r="J136" s="4">
        <v>244892.08000000005</v>
      </c>
      <c r="K136" s="4">
        <v>226581</v>
      </c>
      <c r="L136" s="4">
        <f t="shared" si="11"/>
        <v>18311.080000000045</v>
      </c>
      <c r="M136" s="9">
        <v>39189</v>
      </c>
      <c r="N136" s="9">
        <v>40101</v>
      </c>
      <c r="O136" s="9">
        <v>39387</v>
      </c>
      <c r="P136" s="9">
        <v>39933</v>
      </c>
    </row>
    <row r="137" spans="1:16" x14ac:dyDescent="0.25">
      <c r="A137" s="1" t="s">
        <v>38</v>
      </c>
      <c r="B137" s="1" t="s">
        <v>78</v>
      </c>
      <c r="C137" s="1" t="s">
        <v>79</v>
      </c>
      <c r="D137" s="1" t="s">
        <v>80</v>
      </c>
      <c r="E137" s="4">
        <v>-259.40999999999997</v>
      </c>
      <c r="F137" s="7"/>
      <c r="G137" s="4">
        <f t="shared" si="8"/>
        <v>-259.40999999999997</v>
      </c>
      <c r="H137" s="8">
        <f t="shared" si="9"/>
        <v>1</v>
      </c>
      <c r="I137" s="8" t="str">
        <f t="shared" si="10"/>
        <v/>
      </c>
      <c r="J137" s="4">
        <v>922935.78999999992</v>
      </c>
      <c r="K137" s="4">
        <v>966025</v>
      </c>
      <c r="L137" s="4">
        <f t="shared" si="11"/>
        <v>-43089.210000000079</v>
      </c>
      <c r="M137" s="9">
        <v>39189</v>
      </c>
      <c r="N137" s="9">
        <v>40755</v>
      </c>
      <c r="O137" s="9">
        <v>39203</v>
      </c>
      <c r="P137" s="9">
        <v>40841</v>
      </c>
    </row>
    <row r="138" spans="1:16" x14ac:dyDescent="0.25">
      <c r="A138" s="1" t="s">
        <v>38</v>
      </c>
      <c r="B138" s="1" t="s">
        <v>81</v>
      </c>
      <c r="C138" s="1" t="s">
        <v>82</v>
      </c>
      <c r="D138" s="1" t="s">
        <v>83</v>
      </c>
      <c r="E138" s="4">
        <v>0</v>
      </c>
      <c r="F138" s="7"/>
      <c r="G138" s="4">
        <f t="shared" si="8"/>
        <v>0</v>
      </c>
      <c r="H138" s="8" t="str">
        <f t="shared" si="9"/>
        <v/>
      </c>
      <c r="I138" s="8" t="str">
        <f t="shared" si="10"/>
        <v/>
      </c>
      <c r="J138" s="4">
        <v>53575.18</v>
      </c>
      <c r="K138" s="4">
        <v>273480</v>
      </c>
      <c r="L138" s="4">
        <f t="shared" si="11"/>
        <v>-219904.82</v>
      </c>
      <c r="M138" s="9">
        <v>39371</v>
      </c>
      <c r="N138" s="9">
        <v>39507</v>
      </c>
      <c r="O138" s="9">
        <v>39417</v>
      </c>
      <c r="P138" s="9">
        <v>39447</v>
      </c>
    </row>
    <row r="139" spans="1:16" x14ac:dyDescent="0.25">
      <c r="A139" s="1" t="s">
        <v>38</v>
      </c>
      <c r="B139" s="1" t="s">
        <v>722</v>
      </c>
      <c r="C139" s="1" t="s">
        <v>723</v>
      </c>
      <c r="D139" s="1" t="s">
        <v>724</v>
      </c>
      <c r="E139" s="4">
        <v>0</v>
      </c>
      <c r="F139" s="7"/>
      <c r="G139" s="4">
        <f t="shared" si="8"/>
        <v>0</v>
      </c>
      <c r="H139" s="8" t="str">
        <f t="shared" si="9"/>
        <v/>
      </c>
      <c r="I139" s="8" t="str">
        <f t="shared" si="10"/>
        <v/>
      </c>
      <c r="J139" s="4">
        <v>0</v>
      </c>
      <c r="K139" s="4">
        <v>4739</v>
      </c>
      <c r="L139" s="4">
        <f t="shared" si="11"/>
        <v>-4739</v>
      </c>
      <c r="M139" s="9">
        <v>39189</v>
      </c>
      <c r="N139" s="9">
        <v>39386</v>
      </c>
      <c r="O139" s="9">
        <v>39934</v>
      </c>
      <c r="P139" s="9">
        <v>39325</v>
      </c>
    </row>
    <row r="140" spans="1:16" x14ac:dyDescent="0.25">
      <c r="A140" s="1" t="s">
        <v>38</v>
      </c>
      <c r="B140" s="1" t="s">
        <v>84</v>
      </c>
      <c r="C140" s="1" t="s">
        <v>85</v>
      </c>
      <c r="D140" s="1" t="s">
        <v>86</v>
      </c>
      <c r="E140" s="4">
        <v>0</v>
      </c>
      <c r="F140" s="7"/>
      <c r="G140" s="4">
        <f t="shared" si="8"/>
        <v>0</v>
      </c>
      <c r="H140" s="8" t="str">
        <f t="shared" si="9"/>
        <v/>
      </c>
      <c r="I140" s="8" t="str">
        <f t="shared" si="10"/>
        <v/>
      </c>
      <c r="J140" s="4">
        <v>55964.270000000004</v>
      </c>
      <c r="K140" s="4">
        <v>83931</v>
      </c>
      <c r="L140" s="4">
        <f t="shared" si="11"/>
        <v>-27966.729999999996</v>
      </c>
      <c r="M140" s="9">
        <v>39201</v>
      </c>
      <c r="N140" s="9">
        <v>39539</v>
      </c>
      <c r="O140" s="9">
        <v>39203</v>
      </c>
      <c r="P140" s="9">
        <v>39447</v>
      </c>
    </row>
    <row r="141" spans="1:16" x14ac:dyDescent="0.25">
      <c r="A141" s="1" t="s">
        <v>38</v>
      </c>
      <c r="B141" s="1" t="s">
        <v>336</v>
      </c>
      <c r="C141" s="1" t="s">
        <v>337</v>
      </c>
      <c r="D141" s="1" t="s">
        <v>338</v>
      </c>
      <c r="E141" s="4">
        <v>0</v>
      </c>
      <c r="F141" s="7"/>
      <c r="G141" s="4">
        <f t="shared" si="8"/>
        <v>0</v>
      </c>
      <c r="H141" s="8" t="str">
        <f t="shared" si="9"/>
        <v/>
      </c>
      <c r="I141" s="8" t="str">
        <f t="shared" si="10"/>
        <v/>
      </c>
      <c r="J141" s="4">
        <v>3386310.9299999997</v>
      </c>
      <c r="K141" s="4">
        <v>5544195</v>
      </c>
      <c r="L141" s="4">
        <f t="shared" si="11"/>
        <v>-2157884.0700000003</v>
      </c>
      <c r="M141" s="9">
        <v>39471</v>
      </c>
      <c r="N141" s="9">
        <v>40147</v>
      </c>
      <c r="O141" s="9">
        <v>39479</v>
      </c>
      <c r="P141" s="9">
        <v>40050</v>
      </c>
    </row>
    <row r="142" spans="1:16" x14ac:dyDescent="0.25">
      <c r="A142" s="1" t="s">
        <v>38</v>
      </c>
      <c r="B142" s="1" t="s">
        <v>87</v>
      </c>
      <c r="C142" s="1" t="s">
        <v>88</v>
      </c>
      <c r="D142" s="1" t="s">
        <v>89</v>
      </c>
      <c r="E142" s="4">
        <v>0</v>
      </c>
      <c r="F142" s="7"/>
      <c r="G142" s="4">
        <f t="shared" si="8"/>
        <v>0</v>
      </c>
      <c r="H142" s="8" t="str">
        <f t="shared" si="9"/>
        <v/>
      </c>
      <c r="I142" s="8" t="str">
        <f t="shared" si="10"/>
        <v/>
      </c>
      <c r="J142" s="4">
        <v>778291.95000000007</v>
      </c>
      <c r="K142" s="4">
        <v>1002753</v>
      </c>
      <c r="L142" s="4">
        <f t="shared" si="11"/>
        <v>-224461.04999999993</v>
      </c>
      <c r="M142" s="9">
        <v>39392</v>
      </c>
      <c r="N142" s="9">
        <v>39813</v>
      </c>
      <c r="O142" s="9">
        <v>39417</v>
      </c>
      <c r="P142" s="9">
        <v>39721</v>
      </c>
    </row>
    <row r="143" spans="1:16" x14ac:dyDescent="0.25">
      <c r="A143" s="1" t="s">
        <v>38</v>
      </c>
      <c r="B143" s="1" t="s">
        <v>90</v>
      </c>
      <c r="C143" s="1" t="s">
        <v>91</v>
      </c>
      <c r="D143" s="1" t="s">
        <v>92</v>
      </c>
      <c r="E143" s="4">
        <v>0</v>
      </c>
      <c r="F143" s="7"/>
      <c r="G143" s="4">
        <f t="shared" si="8"/>
        <v>0</v>
      </c>
      <c r="H143" s="8" t="str">
        <f t="shared" si="9"/>
        <v/>
      </c>
      <c r="I143" s="8" t="str">
        <f t="shared" si="10"/>
        <v/>
      </c>
      <c r="J143" s="4">
        <v>391358.52999999997</v>
      </c>
      <c r="K143" s="4">
        <v>589470</v>
      </c>
      <c r="L143" s="4">
        <f t="shared" si="11"/>
        <v>-198111.47000000003</v>
      </c>
      <c r="M143" s="9">
        <v>39327</v>
      </c>
      <c r="N143" s="9">
        <v>39538</v>
      </c>
      <c r="O143" s="9">
        <v>39326</v>
      </c>
      <c r="P143" s="9">
        <v>39538</v>
      </c>
    </row>
    <row r="144" spans="1:16" x14ac:dyDescent="0.25">
      <c r="A144" s="1" t="s">
        <v>38</v>
      </c>
      <c r="B144" s="1" t="s">
        <v>93</v>
      </c>
      <c r="C144" s="1" t="s">
        <v>94</v>
      </c>
      <c r="D144" s="1" t="s">
        <v>95</v>
      </c>
      <c r="E144" s="4">
        <v>0</v>
      </c>
      <c r="F144" s="7"/>
      <c r="G144" s="4">
        <f t="shared" si="8"/>
        <v>0</v>
      </c>
      <c r="H144" s="8" t="str">
        <f t="shared" si="9"/>
        <v/>
      </c>
      <c r="I144" s="8" t="str">
        <f t="shared" si="10"/>
        <v/>
      </c>
      <c r="J144" s="4">
        <v>140911.51999999999</v>
      </c>
      <c r="K144" s="4">
        <v>185628</v>
      </c>
      <c r="L144" s="4">
        <f t="shared" si="11"/>
        <v>-44716.48000000001</v>
      </c>
      <c r="M144" s="9">
        <v>39327</v>
      </c>
      <c r="N144" s="9">
        <v>39426</v>
      </c>
      <c r="O144" s="9">
        <v>39356</v>
      </c>
      <c r="P144" s="9">
        <v>39416</v>
      </c>
    </row>
    <row r="145" spans="1:16" x14ac:dyDescent="0.25">
      <c r="A145" s="1" t="s">
        <v>38</v>
      </c>
      <c r="B145" s="1" t="s">
        <v>96</v>
      </c>
      <c r="C145" s="1" t="s">
        <v>97</v>
      </c>
      <c r="D145" s="1" t="s">
        <v>98</v>
      </c>
      <c r="E145" s="4">
        <v>0</v>
      </c>
      <c r="F145" s="7"/>
      <c r="G145" s="4">
        <f t="shared" si="8"/>
        <v>0</v>
      </c>
      <c r="H145" s="8" t="str">
        <f t="shared" si="9"/>
        <v/>
      </c>
      <c r="I145" s="8" t="str">
        <f t="shared" si="10"/>
        <v/>
      </c>
      <c r="J145" s="4">
        <v>49419.39</v>
      </c>
      <c r="K145" s="4">
        <v>75623</v>
      </c>
      <c r="L145" s="4">
        <f t="shared" si="11"/>
        <v>-26203.61</v>
      </c>
      <c r="M145" s="9">
        <v>39350</v>
      </c>
      <c r="N145" s="9">
        <v>39813</v>
      </c>
      <c r="O145" s="9">
        <v>39326</v>
      </c>
      <c r="P145" s="9">
        <v>39629</v>
      </c>
    </row>
    <row r="146" spans="1:16" x14ac:dyDescent="0.25">
      <c r="A146" s="1" t="s">
        <v>38</v>
      </c>
      <c r="B146" s="1" t="s">
        <v>99</v>
      </c>
      <c r="C146" s="1" t="s">
        <v>100</v>
      </c>
      <c r="D146" s="1" t="s">
        <v>101</v>
      </c>
      <c r="E146" s="4">
        <v>0</v>
      </c>
      <c r="F146" s="7"/>
      <c r="G146" s="4">
        <f t="shared" si="8"/>
        <v>0</v>
      </c>
      <c r="H146" s="8" t="str">
        <f t="shared" si="9"/>
        <v/>
      </c>
      <c r="I146" s="8" t="str">
        <f t="shared" si="10"/>
        <v/>
      </c>
      <c r="J146" s="4">
        <v>16993.48</v>
      </c>
      <c r="K146" s="4">
        <v>19649</v>
      </c>
      <c r="L146" s="4">
        <f t="shared" si="11"/>
        <v>-2655.5200000000004</v>
      </c>
      <c r="M146" s="9">
        <v>39421</v>
      </c>
      <c r="N146" s="9">
        <v>39507</v>
      </c>
      <c r="O146" s="9">
        <v>39417</v>
      </c>
      <c r="P146" s="9">
        <v>39478</v>
      </c>
    </row>
    <row r="147" spans="1:16" x14ac:dyDescent="0.25">
      <c r="A147" s="1" t="s">
        <v>38</v>
      </c>
      <c r="B147" s="1" t="s">
        <v>339</v>
      </c>
      <c r="C147" s="1" t="s">
        <v>340</v>
      </c>
      <c r="D147" s="1" t="s">
        <v>341</v>
      </c>
      <c r="E147" s="4">
        <v>0</v>
      </c>
      <c r="F147" s="7"/>
      <c r="G147" s="4">
        <f t="shared" si="8"/>
        <v>0</v>
      </c>
      <c r="H147" s="8" t="str">
        <f t="shared" si="9"/>
        <v/>
      </c>
      <c r="I147" s="8" t="str">
        <f t="shared" si="10"/>
        <v/>
      </c>
      <c r="J147" s="4">
        <v>74479.659999999989</v>
      </c>
      <c r="K147" s="4">
        <v>100883</v>
      </c>
      <c r="L147" s="4">
        <f t="shared" si="11"/>
        <v>-26403.340000000011</v>
      </c>
      <c r="M147" s="9">
        <v>39513</v>
      </c>
      <c r="N147" s="9">
        <v>39964</v>
      </c>
      <c r="O147" s="9">
        <v>39508</v>
      </c>
      <c r="P147" s="9">
        <v>39813</v>
      </c>
    </row>
    <row r="148" spans="1:16" x14ac:dyDescent="0.25">
      <c r="A148" s="1" t="s">
        <v>38</v>
      </c>
      <c r="B148" s="1" t="s">
        <v>342</v>
      </c>
      <c r="C148" s="1" t="s">
        <v>343</v>
      </c>
      <c r="D148" s="1" t="s">
        <v>344</v>
      </c>
      <c r="E148" s="4">
        <v>0</v>
      </c>
      <c r="F148" s="7"/>
      <c r="G148" s="4">
        <f t="shared" si="8"/>
        <v>0</v>
      </c>
      <c r="H148" s="8" t="str">
        <f t="shared" si="9"/>
        <v/>
      </c>
      <c r="I148" s="8" t="str">
        <f t="shared" si="10"/>
        <v/>
      </c>
      <c r="J148" s="4">
        <v>38346.040000000008</v>
      </c>
      <c r="K148" s="4">
        <v>7434</v>
      </c>
      <c r="L148" s="4">
        <f t="shared" si="11"/>
        <v>30912.040000000008</v>
      </c>
      <c r="M148" s="9">
        <v>39547</v>
      </c>
      <c r="N148" s="9">
        <v>39813</v>
      </c>
      <c r="O148" s="9">
        <v>39539</v>
      </c>
      <c r="P148" s="9">
        <v>39894</v>
      </c>
    </row>
    <row r="149" spans="1:16" x14ac:dyDescent="0.25">
      <c r="A149" s="1" t="s">
        <v>38</v>
      </c>
      <c r="B149" s="1" t="s">
        <v>345</v>
      </c>
      <c r="C149" s="1" t="s">
        <v>346</v>
      </c>
      <c r="D149" s="1" t="s">
        <v>347</v>
      </c>
      <c r="E149" s="4">
        <v>0</v>
      </c>
      <c r="F149" s="7"/>
      <c r="G149" s="4">
        <f t="shared" si="8"/>
        <v>0</v>
      </c>
      <c r="H149" s="8" t="str">
        <f t="shared" si="9"/>
        <v/>
      </c>
      <c r="I149" s="8" t="str">
        <f t="shared" si="10"/>
        <v/>
      </c>
      <c r="J149" s="4">
        <v>39451.61</v>
      </c>
      <c r="K149" s="4">
        <v>48155</v>
      </c>
      <c r="L149" s="4">
        <f t="shared" si="11"/>
        <v>-8703.39</v>
      </c>
      <c r="M149" s="9">
        <v>39506</v>
      </c>
      <c r="N149" s="9">
        <v>39903</v>
      </c>
      <c r="O149" s="9">
        <v>39600</v>
      </c>
      <c r="P149" s="9">
        <v>39813</v>
      </c>
    </row>
    <row r="150" spans="1:16" x14ac:dyDescent="0.25">
      <c r="A150" s="1" t="s">
        <v>38</v>
      </c>
      <c r="B150" s="1" t="s">
        <v>348</v>
      </c>
      <c r="C150" s="1" t="s">
        <v>349</v>
      </c>
      <c r="D150" s="1" t="s">
        <v>350</v>
      </c>
      <c r="E150" s="4">
        <v>0</v>
      </c>
      <c r="F150" s="7"/>
      <c r="G150" s="4">
        <f t="shared" si="8"/>
        <v>0</v>
      </c>
      <c r="H150" s="8" t="str">
        <f t="shared" si="9"/>
        <v/>
      </c>
      <c r="I150" s="8" t="str">
        <f t="shared" si="10"/>
        <v/>
      </c>
      <c r="J150" s="4">
        <v>182812.03999999998</v>
      </c>
      <c r="K150" s="4">
        <v>188027</v>
      </c>
      <c r="L150" s="4">
        <f t="shared" si="11"/>
        <v>-5214.960000000021</v>
      </c>
      <c r="M150" s="9">
        <v>39506</v>
      </c>
      <c r="N150" s="9">
        <v>39994</v>
      </c>
      <c r="O150" s="9">
        <v>39569</v>
      </c>
      <c r="P150" s="9">
        <v>39986</v>
      </c>
    </row>
    <row r="151" spans="1:16" x14ac:dyDescent="0.25">
      <c r="A151" s="1" t="s">
        <v>38</v>
      </c>
      <c r="B151" s="1" t="s">
        <v>351</v>
      </c>
      <c r="C151" s="1" t="s">
        <v>352</v>
      </c>
      <c r="D151" s="1" t="s">
        <v>353</v>
      </c>
      <c r="E151" s="4">
        <v>0</v>
      </c>
      <c r="F151" s="7"/>
      <c r="G151" s="4">
        <f t="shared" si="8"/>
        <v>0</v>
      </c>
      <c r="H151" s="8" t="str">
        <f t="shared" si="9"/>
        <v/>
      </c>
      <c r="I151" s="8" t="str">
        <f t="shared" si="10"/>
        <v/>
      </c>
      <c r="J151" s="4">
        <v>107962.71</v>
      </c>
      <c r="K151" s="4">
        <v>214137</v>
      </c>
      <c r="L151" s="4">
        <f t="shared" si="11"/>
        <v>-106174.29</v>
      </c>
      <c r="M151" s="9">
        <v>39506</v>
      </c>
      <c r="N151" s="9">
        <v>39911</v>
      </c>
      <c r="O151" s="9">
        <v>39539</v>
      </c>
      <c r="P151" s="9">
        <v>39845</v>
      </c>
    </row>
    <row r="152" spans="1:16" x14ac:dyDescent="0.25">
      <c r="A152" s="1" t="s">
        <v>38</v>
      </c>
      <c r="B152" s="1" t="s">
        <v>354</v>
      </c>
      <c r="C152" s="1" t="s">
        <v>355</v>
      </c>
      <c r="D152" s="1" t="s">
        <v>356</v>
      </c>
      <c r="E152" s="4">
        <v>5911.8099999999995</v>
      </c>
      <c r="F152" s="7"/>
      <c r="G152" s="4">
        <f t="shared" si="8"/>
        <v>5911.8099999999995</v>
      </c>
      <c r="H152" s="8">
        <f t="shared" si="9"/>
        <v>1</v>
      </c>
      <c r="I152" s="8" t="str">
        <f t="shared" si="10"/>
        <v/>
      </c>
      <c r="J152" s="4">
        <v>291236.94000000006</v>
      </c>
      <c r="K152" s="4">
        <v>1267369</v>
      </c>
      <c r="L152" s="4">
        <f t="shared" si="11"/>
        <v>-976132.05999999994</v>
      </c>
      <c r="M152" s="9">
        <v>39483</v>
      </c>
      <c r="N152" s="9">
        <v>43555</v>
      </c>
      <c r="O152" s="9">
        <v>39508</v>
      </c>
      <c r="P152" s="9">
        <v>42185</v>
      </c>
    </row>
    <row r="153" spans="1:16" x14ac:dyDescent="0.25">
      <c r="A153" s="1" t="s">
        <v>38</v>
      </c>
      <c r="B153" s="1" t="s">
        <v>357</v>
      </c>
      <c r="C153" s="1" t="s">
        <v>358</v>
      </c>
      <c r="D153" s="1" t="s">
        <v>359</v>
      </c>
      <c r="E153" s="4">
        <v>0</v>
      </c>
      <c r="F153" s="7"/>
      <c r="G153" s="4">
        <f t="shared" si="8"/>
        <v>0</v>
      </c>
      <c r="H153" s="8" t="str">
        <f t="shared" si="9"/>
        <v/>
      </c>
      <c r="I153" s="8" t="str">
        <f t="shared" si="10"/>
        <v/>
      </c>
      <c r="J153" s="4">
        <v>76017.650000000009</v>
      </c>
      <c r="K153" s="4">
        <v>546782</v>
      </c>
      <c r="L153" s="4">
        <f t="shared" si="11"/>
        <v>-470764.35</v>
      </c>
      <c r="M153" s="9">
        <v>39483</v>
      </c>
      <c r="N153" s="9">
        <v>40268</v>
      </c>
      <c r="O153" s="9">
        <v>39479</v>
      </c>
    </row>
    <row r="154" spans="1:16" x14ac:dyDescent="0.25">
      <c r="A154" s="1" t="s">
        <v>38</v>
      </c>
      <c r="B154" s="1" t="s">
        <v>102</v>
      </c>
      <c r="C154" s="1" t="s">
        <v>103</v>
      </c>
      <c r="D154" s="1" t="s">
        <v>104</v>
      </c>
      <c r="E154" s="4">
        <v>0</v>
      </c>
      <c r="F154" s="7"/>
      <c r="G154" s="4">
        <f t="shared" si="8"/>
        <v>0</v>
      </c>
      <c r="H154" s="8" t="str">
        <f t="shared" si="9"/>
        <v/>
      </c>
      <c r="I154" s="8" t="str">
        <f t="shared" si="10"/>
        <v/>
      </c>
      <c r="J154" s="4">
        <v>9887.7000000000007</v>
      </c>
      <c r="K154" s="4">
        <v>55073</v>
      </c>
      <c r="L154" s="4">
        <f t="shared" si="11"/>
        <v>-45185.3</v>
      </c>
      <c r="M154" s="9">
        <v>39286</v>
      </c>
      <c r="N154" s="9">
        <v>39477</v>
      </c>
      <c r="O154" s="9">
        <v>39326</v>
      </c>
      <c r="P154" s="9">
        <v>39362</v>
      </c>
    </row>
    <row r="155" spans="1:16" x14ac:dyDescent="0.25">
      <c r="A155" s="1" t="s">
        <v>38</v>
      </c>
      <c r="B155" s="1" t="s">
        <v>360</v>
      </c>
      <c r="C155" s="1" t="s">
        <v>361</v>
      </c>
      <c r="D155" s="1" t="s">
        <v>362</v>
      </c>
      <c r="E155" s="4">
        <v>0</v>
      </c>
      <c r="F155" s="7"/>
      <c r="G155" s="4">
        <f t="shared" si="8"/>
        <v>0</v>
      </c>
      <c r="H155" s="8" t="str">
        <f t="shared" si="9"/>
        <v/>
      </c>
      <c r="I155" s="8" t="str">
        <f t="shared" si="10"/>
        <v/>
      </c>
      <c r="J155" s="4">
        <v>37574.909999999996</v>
      </c>
      <c r="K155" s="4">
        <v>30943</v>
      </c>
      <c r="L155" s="4">
        <f t="shared" si="11"/>
        <v>6631.9099999999962</v>
      </c>
      <c r="M155" s="9">
        <v>39394</v>
      </c>
      <c r="N155" s="9">
        <v>39721</v>
      </c>
      <c r="O155" s="9">
        <v>39508</v>
      </c>
      <c r="P155" s="9">
        <v>39752</v>
      </c>
    </row>
    <row r="156" spans="1:16" x14ac:dyDescent="0.25">
      <c r="A156" s="1" t="s">
        <v>38</v>
      </c>
      <c r="B156" s="1" t="s">
        <v>105</v>
      </c>
      <c r="C156" s="1" t="s">
        <v>106</v>
      </c>
      <c r="D156" s="1" t="s">
        <v>107</v>
      </c>
      <c r="E156" s="4">
        <v>0</v>
      </c>
      <c r="F156" s="7"/>
      <c r="G156" s="4">
        <f t="shared" si="8"/>
        <v>0</v>
      </c>
      <c r="H156" s="8" t="str">
        <f t="shared" si="9"/>
        <v/>
      </c>
      <c r="I156" s="8" t="str">
        <f t="shared" si="10"/>
        <v/>
      </c>
      <c r="J156" s="4">
        <v>93667.23</v>
      </c>
      <c r="K156" s="4">
        <v>81167</v>
      </c>
      <c r="L156" s="4">
        <f t="shared" si="11"/>
        <v>12500.229999999996</v>
      </c>
      <c r="M156" s="9">
        <v>39327</v>
      </c>
      <c r="N156" s="9">
        <v>39660</v>
      </c>
      <c r="O156" s="9">
        <v>39295</v>
      </c>
      <c r="P156" s="9">
        <v>39629</v>
      </c>
    </row>
    <row r="157" spans="1:16" x14ac:dyDescent="0.25">
      <c r="A157" s="1" t="s">
        <v>38</v>
      </c>
      <c r="B157" s="1" t="s">
        <v>108</v>
      </c>
      <c r="C157" s="1" t="s">
        <v>109</v>
      </c>
      <c r="D157" s="1" t="s">
        <v>110</v>
      </c>
      <c r="E157" s="4">
        <v>0</v>
      </c>
      <c r="F157" s="7"/>
      <c r="G157" s="4">
        <f t="shared" si="8"/>
        <v>0</v>
      </c>
      <c r="H157" s="8" t="str">
        <f t="shared" si="9"/>
        <v/>
      </c>
      <c r="I157" s="8" t="str">
        <f t="shared" si="10"/>
        <v/>
      </c>
      <c r="J157" s="4">
        <v>3770058.8</v>
      </c>
      <c r="K157" s="4">
        <v>3015998</v>
      </c>
      <c r="L157" s="4">
        <f t="shared" si="11"/>
        <v>754060.79999999981</v>
      </c>
      <c r="M157" s="9">
        <v>39414</v>
      </c>
      <c r="N157" s="9">
        <v>40118</v>
      </c>
      <c r="O157" s="9">
        <v>39417</v>
      </c>
      <c r="P157" s="9">
        <v>40169</v>
      </c>
    </row>
    <row r="158" spans="1:16" x14ac:dyDescent="0.25">
      <c r="A158" s="1" t="s">
        <v>38</v>
      </c>
      <c r="B158" s="1" t="s">
        <v>363</v>
      </c>
      <c r="C158" s="1" t="s">
        <v>364</v>
      </c>
      <c r="D158" s="1" t="s">
        <v>365</v>
      </c>
      <c r="E158" s="4">
        <v>0</v>
      </c>
      <c r="F158" s="7"/>
      <c r="G158" s="4">
        <f t="shared" si="8"/>
        <v>0</v>
      </c>
      <c r="H158" s="8" t="str">
        <f t="shared" si="9"/>
        <v/>
      </c>
      <c r="I158" s="8" t="str">
        <f t="shared" si="10"/>
        <v/>
      </c>
      <c r="J158" s="4">
        <v>223008.94</v>
      </c>
      <c r="K158" s="4">
        <v>53858</v>
      </c>
      <c r="L158" s="4">
        <f t="shared" si="11"/>
        <v>169150.94</v>
      </c>
      <c r="M158" s="9">
        <v>39547</v>
      </c>
      <c r="N158" s="9">
        <v>40177</v>
      </c>
      <c r="O158" s="9">
        <v>39569</v>
      </c>
      <c r="P158" s="9">
        <v>39721</v>
      </c>
    </row>
    <row r="159" spans="1:16" x14ac:dyDescent="0.25">
      <c r="A159" s="1" t="s">
        <v>38</v>
      </c>
      <c r="B159" s="1" t="s">
        <v>111</v>
      </c>
      <c r="C159" s="1" t="s">
        <v>112</v>
      </c>
      <c r="D159" s="1" t="s">
        <v>113</v>
      </c>
      <c r="E159" s="4">
        <v>0</v>
      </c>
      <c r="F159" s="7"/>
      <c r="G159" s="4">
        <f t="shared" si="8"/>
        <v>0</v>
      </c>
      <c r="H159" s="8" t="str">
        <f t="shared" si="9"/>
        <v/>
      </c>
      <c r="I159" s="8" t="str">
        <f t="shared" si="10"/>
        <v/>
      </c>
      <c r="J159" s="4">
        <v>33729.759999999995</v>
      </c>
      <c r="K159" s="4">
        <v>73316</v>
      </c>
      <c r="L159" s="4">
        <f t="shared" si="11"/>
        <v>-39586.240000000005</v>
      </c>
      <c r="M159" s="9">
        <v>39217</v>
      </c>
      <c r="N159" s="9">
        <v>42004</v>
      </c>
      <c r="O159" s="9">
        <v>39203</v>
      </c>
      <c r="P159" s="9">
        <v>41670</v>
      </c>
    </row>
    <row r="160" spans="1:16" x14ac:dyDescent="0.25">
      <c r="A160" s="1" t="s">
        <v>38</v>
      </c>
      <c r="B160" s="1" t="s">
        <v>114</v>
      </c>
      <c r="C160" s="1" t="s">
        <v>115</v>
      </c>
      <c r="D160" s="1" t="s">
        <v>116</v>
      </c>
      <c r="E160" s="4">
        <v>0</v>
      </c>
      <c r="F160" s="7"/>
      <c r="G160" s="4">
        <f t="shared" si="8"/>
        <v>0</v>
      </c>
      <c r="H160" s="8" t="str">
        <f t="shared" si="9"/>
        <v/>
      </c>
      <c r="I160" s="8" t="str">
        <f t="shared" si="10"/>
        <v/>
      </c>
      <c r="J160" s="4">
        <v>226305.84</v>
      </c>
      <c r="K160" s="4">
        <v>410755</v>
      </c>
      <c r="L160" s="4">
        <f t="shared" si="11"/>
        <v>-184449.16</v>
      </c>
      <c r="M160" s="9">
        <v>39267</v>
      </c>
      <c r="N160" s="9">
        <v>39538</v>
      </c>
      <c r="O160" s="9">
        <v>39264</v>
      </c>
      <c r="P160" s="9">
        <v>39325</v>
      </c>
    </row>
    <row r="161" spans="1:16" x14ac:dyDescent="0.25">
      <c r="A161" s="1" t="s">
        <v>38</v>
      </c>
      <c r="B161" s="1" t="s">
        <v>117</v>
      </c>
      <c r="C161" s="1" t="s">
        <v>118</v>
      </c>
      <c r="D161" s="1" t="s">
        <v>119</v>
      </c>
      <c r="E161" s="4">
        <v>0</v>
      </c>
      <c r="F161" s="7"/>
      <c r="G161" s="4">
        <f t="shared" si="8"/>
        <v>0</v>
      </c>
      <c r="H161" s="8" t="str">
        <f t="shared" si="9"/>
        <v/>
      </c>
      <c r="I161" s="8" t="str">
        <f t="shared" si="10"/>
        <v/>
      </c>
      <c r="J161" s="4">
        <v>75418.060000000012</v>
      </c>
      <c r="K161" s="4">
        <v>106155</v>
      </c>
      <c r="L161" s="4">
        <f t="shared" si="11"/>
        <v>-30736.939999999988</v>
      </c>
      <c r="M161" s="9">
        <v>39271</v>
      </c>
      <c r="N161" s="9">
        <v>39446</v>
      </c>
      <c r="O161" s="9">
        <v>39264</v>
      </c>
      <c r="P161" s="9">
        <v>39325</v>
      </c>
    </row>
    <row r="162" spans="1:16" x14ac:dyDescent="0.25">
      <c r="A162" s="1" t="s">
        <v>38</v>
      </c>
      <c r="B162" s="1" t="s">
        <v>120</v>
      </c>
      <c r="C162" s="1" t="s">
        <v>121</v>
      </c>
      <c r="D162" s="1" t="s">
        <v>122</v>
      </c>
      <c r="E162" s="4">
        <v>0</v>
      </c>
      <c r="F162" s="7"/>
      <c r="G162" s="4">
        <f t="shared" si="8"/>
        <v>0</v>
      </c>
      <c r="H162" s="8" t="str">
        <f t="shared" si="9"/>
        <v/>
      </c>
      <c r="I162" s="8" t="str">
        <f t="shared" si="10"/>
        <v/>
      </c>
      <c r="J162" s="4">
        <v>40265.22</v>
      </c>
      <c r="K162" s="4">
        <v>89245</v>
      </c>
      <c r="L162" s="4">
        <f t="shared" si="11"/>
        <v>-48979.78</v>
      </c>
      <c r="M162" s="9">
        <v>39327</v>
      </c>
      <c r="N162" s="9">
        <v>39752</v>
      </c>
      <c r="O162" s="9">
        <v>39326</v>
      </c>
      <c r="P162" s="9">
        <v>39416</v>
      </c>
    </row>
    <row r="163" spans="1:16" x14ac:dyDescent="0.25">
      <c r="A163" s="1" t="s">
        <v>38</v>
      </c>
      <c r="B163" s="1" t="s">
        <v>123</v>
      </c>
      <c r="C163" s="1" t="s">
        <v>124</v>
      </c>
      <c r="D163" s="1" t="s">
        <v>125</v>
      </c>
      <c r="E163" s="4">
        <v>0</v>
      </c>
      <c r="F163" s="7"/>
      <c r="G163" s="4">
        <f t="shared" si="8"/>
        <v>0</v>
      </c>
      <c r="H163" s="8" t="str">
        <f t="shared" si="9"/>
        <v/>
      </c>
      <c r="I163" s="8" t="str">
        <f t="shared" si="10"/>
        <v/>
      </c>
      <c r="J163" s="4">
        <v>8819.9</v>
      </c>
      <c r="K163" s="4">
        <v>27752</v>
      </c>
      <c r="L163" s="4">
        <f t="shared" si="11"/>
        <v>-18932.099999999999</v>
      </c>
      <c r="M163" s="9">
        <v>39367</v>
      </c>
      <c r="N163" s="9">
        <v>39813</v>
      </c>
      <c r="O163" s="9">
        <v>39356</v>
      </c>
      <c r="P163" s="9">
        <v>39416</v>
      </c>
    </row>
    <row r="164" spans="1:16" x14ac:dyDescent="0.25">
      <c r="A164" s="1" t="s">
        <v>38</v>
      </c>
      <c r="B164" s="1" t="s">
        <v>366</v>
      </c>
      <c r="C164" s="1" t="s">
        <v>367</v>
      </c>
      <c r="D164" s="1" t="s">
        <v>368</v>
      </c>
      <c r="E164" s="4">
        <v>0</v>
      </c>
      <c r="F164" s="7"/>
      <c r="G164" s="4">
        <f t="shared" si="8"/>
        <v>0</v>
      </c>
      <c r="H164" s="8" t="str">
        <f t="shared" si="9"/>
        <v/>
      </c>
      <c r="I164" s="8" t="str">
        <f t="shared" si="10"/>
        <v/>
      </c>
      <c r="J164" s="4">
        <v>18389.419999999998</v>
      </c>
      <c r="K164" s="4">
        <v>26119</v>
      </c>
      <c r="L164" s="4">
        <f t="shared" si="11"/>
        <v>-7729.5800000000017</v>
      </c>
      <c r="M164" s="9">
        <v>39528</v>
      </c>
      <c r="N164" s="9">
        <v>39538</v>
      </c>
      <c r="O164" s="9">
        <v>39508</v>
      </c>
      <c r="P164" s="9">
        <v>39629</v>
      </c>
    </row>
    <row r="165" spans="1:16" x14ac:dyDescent="0.25">
      <c r="A165" s="1" t="s">
        <v>38</v>
      </c>
      <c r="B165" s="1" t="s">
        <v>366</v>
      </c>
      <c r="C165" s="1" t="s">
        <v>369</v>
      </c>
      <c r="D165" s="1" t="s">
        <v>370</v>
      </c>
      <c r="E165" s="4">
        <v>0</v>
      </c>
      <c r="F165" s="7"/>
      <c r="G165" s="4">
        <f t="shared" si="8"/>
        <v>0</v>
      </c>
      <c r="H165" s="8" t="str">
        <f t="shared" si="9"/>
        <v/>
      </c>
      <c r="I165" s="8" t="str">
        <f t="shared" si="10"/>
        <v/>
      </c>
      <c r="J165" s="4">
        <v>259096.82</v>
      </c>
      <c r="K165" s="4">
        <v>368008</v>
      </c>
      <c r="L165" s="4">
        <f t="shared" si="11"/>
        <v>-108911.18</v>
      </c>
      <c r="M165" s="9">
        <v>39528</v>
      </c>
      <c r="N165" s="9">
        <v>39538</v>
      </c>
      <c r="O165" s="9">
        <v>39508</v>
      </c>
      <c r="P165" s="9">
        <v>39629</v>
      </c>
    </row>
    <row r="166" spans="1:16" x14ac:dyDescent="0.25">
      <c r="A166" s="1" t="s">
        <v>38</v>
      </c>
      <c r="B166" s="1" t="s">
        <v>371</v>
      </c>
      <c r="C166" s="1" t="s">
        <v>372</v>
      </c>
      <c r="D166" s="1" t="s">
        <v>373</v>
      </c>
      <c r="E166" s="4">
        <v>0</v>
      </c>
      <c r="F166" s="7"/>
      <c r="G166" s="4">
        <f t="shared" si="8"/>
        <v>0</v>
      </c>
      <c r="H166" s="8" t="str">
        <f t="shared" si="9"/>
        <v/>
      </c>
      <c r="I166" s="8" t="str">
        <f t="shared" si="10"/>
        <v/>
      </c>
      <c r="J166" s="4">
        <v>103059.87999999999</v>
      </c>
      <c r="K166" s="4">
        <v>175621</v>
      </c>
      <c r="L166" s="4">
        <f t="shared" si="11"/>
        <v>-72561.12000000001</v>
      </c>
      <c r="M166" s="9">
        <v>39589</v>
      </c>
      <c r="N166" s="9">
        <v>40049</v>
      </c>
      <c r="O166" s="9">
        <v>39692</v>
      </c>
      <c r="P166" s="9">
        <v>39858</v>
      </c>
    </row>
    <row r="167" spans="1:16" x14ac:dyDescent="0.25">
      <c r="A167" s="1" t="s">
        <v>38</v>
      </c>
      <c r="B167" s="1" t="s">
        <v>374</v>
      </c>
      <c r="C167" s="1" t="s">
        <v>375</v>
      </c>
      <c r="D167" s="1" t="s">
        <v>376</v>
      </c>
      <c r="E167" s="4">
        <v>0</v>
      </c>
      <c r="F167" s="7"/>
      <c r="G167" s="4">
        <f t="shared" si="8"/>
        <v>0</v>
      </c>
      <c r="H167" s="8" t="str">
        <f t="shared" si="9"/>
        <v/>
      </c>
      <c r="I167" s="8" t="str">
        <f t="shared" si="10"/>
        <v/>
      </c>
      <c r="J167" s="4">
        <v>81896.2</v>
      </c>
      <c r="K167" s="4">
        <v>109365</v>
      </c>
      <c r="L167" s="4">
        <f t="shared" si="11"/>
        <v>-27468.800000000003</v>
      </c>
      <c r="M167" s="9">
        <v>39589</v>
      </c>
      <c r="N167" s="9">
        <v>39903</v>
      </c>
      <c r="O167" s="9">
        <v>39661</v>
      </c>
      <c r="P167" s="9">
        <v>39856</v>
      </c>
    </row>
    <row r="168" spans="1:16" x14ac:dyDescent="0.25">
      <c r="A168" s="1" t="s">
        <v>38</v>
      </c>
      <c r="B168" s="1" t="s">
        <v>377</v>
      </c>
      <c r="C168" s="1" t="s">
        <v>378</v>
      </c>
      <c r="D168" s="1" t="s">
        <v>379</v>
      </c>
      <c r="E168" s="4">
        <v>0</v>
      </c>
      <c r="F168" s="7"/>
      <c r="G168" s="4">
        <f t="shared" si="8"/>
        <v>0</v>
      </c>
      <c r="H168" s="8" t="str">
        <f t="shared" si="9"/>
        <v/>
      </c>
      <c r="I168" s="8" t="str">
        <f t="shared" si="10"/>
        <v/>
      </c>
      <c r="J168" s="4">
        <v>1982885.6199999999</v>
      </c>
      <c r="K168" s="4">
        <v>2382627</v>
      </c>
      <c r="L168" s="4">
        <f t="shared" si="11"/>
        <v>-399741.38000000012</v>
      </c>
      <c r="M168" s="9">
        <v>39611</v>
      </c>
      <c r="N168" s="9">
        <v>40405</v>
      </c>
      <c r="O168" s="9">
        <v>39753</v>
      </c>
      <c r="P168" s="9">
        <v>40408</v>
      </c>
    </row>
    <row r="169" spans="1:16" x14ac:dyDescent="0.25">
      <c r="A169" s="1" t="s">
        <v>38</v>
      </c>
      <c r="B169" s="1" t="s">
        <v>380</v>
      </c>
      <c r="C169" s="1" t="s">
        <v>381</v>
      </c>
      <c r="D169" s="1" t="s">
        <v>382</v>
      </c>
      <c r="E169" s="4">
        <v>0</v>
      </c>
      <c r="F169" s="7"/>
      <c r="G169" s="4">
        <f t="shared" si="8"/>
        <v>0</v>
      </c>
      <c r="H169" s="8" t="str">
        <f t="shared" si="9"/>
        <v/>
      </c>
      <c r="I169" s="8" t="str">
        <f t="shared" si="10"/>
        <v/>
      </c>
      <c r="J169" s="4">
        <v>191888.5</v>
      </c>
      <c r="K169" s="4">
        <v>426697</v>
      </c>
      <c r="L169" s="4">
        <f t="shared" si="11"/>
        <v>-234808.5</v>
      </c>
      <c r="M169" s="9">
        <v>39734</v>
      </c>
      <c r="N169" s="9">
        <v>40072</v>
      </c>
      <c r="O169" s="9">
        <v>39722</v>
      </c>
      <c r="P169" s="9">
        <v>39909</v>
      </c>
    </row>
    <row r="170" spans="1:16" x14ac:dyDescent="0.25">
      <c r="A170" s="1" t="s">
        <v>38</v>
      </c>
      <c r="B170" s="1" t="s">
        <v>725</v>
      </c>
      <c r="C170" s="1" t="s">
        <v>726</v>
      </c>
      <c r="D170" s="1" t="s">
        <v>727</v>
      </c>
      <c r="E170" s="4">
        <v>0</v>
      </c>
      <c r="F170" s="7"/>
      <c r="G170" s="4">
        <f t="shared" si="8"/>
        <v>0</v>
      </c>
      <c r="H170" s="8" t="str">
        <f t="shared" si="9"/>
        <v/>
      </c>
      <c r="I170" s="8" t="str">
        <f t="shared" si="10"/>
        <v/>
      </c>
      <c r="J170" s="4">
        <v>17506.329999999998</v>
      </c>
      <c r="K170" s="4">
        <v>30961</v>
      </c>
      <c r="L170" s="4">
        <f t="shared" si="11"/>
        <v>-13454.670000000002</v>
      </c>
      <c r="M170" s="9">
        <v>39902</v>
      </c>
      <c r="N170" s="9">
        <v>39994</v>
      </c>
      <c r="O170" s="9">
        <v>39934</v>
      </c>
      <c r="P170" s="9">
        <v>39946</v>
      </c>
    </row>
    <row r="171" spans="1:16" x14ac:dyDescent="0.25">
      <c r="A171" s="1" t="s">
        <v>38</v>
      </c>
      <c r="B171" s="1" t="s">
        <v>1245</v>
      </c>
      <c r="C171" s="1" t="s">
        <v>1246</v>
      </c>
      <c r="D171" s="1" t="s">
        <v>1247</v>
      </c>
      <c r="E171" s="4">
        <v>0</v>
      </c>
      <c r="F171" s="7"/>
      <c r="G171" s="4">
        <f t="shared" si="8"/>
        <v>0</v>
      </c>
      <c r="H171" s="8" t="str">
        <f t="shared" si="9"/>
        <v/>
      </c>
      <c r="I171" s="8" t="str">
        <f t="shared" si="10"/>
        <v/>
      </c>
      <c r="J171" s="4">
        <v>164901.9</v>
      </c>
      <c r="K171" s="4">
        <v>266016</v>
      </c>
      <c r="L171" s="4">
        <f t="shared" si="11"/>
        <v>-101114.1</v>
      </c>
      <c r="M171" s="9">
        <v>40659</v>
      </c>
      <c r="N171" s="9">
        <v>40952</v>
      </c>
      <c r="O171" s="9">
        <v>40664</v>
      </c>
      <c r="P171" s="9">
        <v>40841</v>
      </c>
    </row>
    <row r="172" spans="1:16" x14ac:dyDescent="0.25">
      <c r="A172" s="1" t="s">
        <v>38</v>
      </c>
      <c r="B172" s="1" t="s">
        <v>728</v>
      </c>
      <c r="C172" s="1" t="s">
        <v>729</v>
      </c>
      <c r="D172" s="1" t="s">
        <v>730</v>
      </c>
      <c r="E172" s="4">
        <v>0</v>
      </c>
      <c r="F172" s="7"/>
      <c r="G172" s="4">
        <f t="shared" si="8"/>
        <v>0</v>
      </c>
      <c r="H172" s="8" t="str">
        <f t="shared" si="9"/>
        <v/>
      </c>
      <c r="I172" s="8" t="str">
        <f t="shared" si="10"/>
        <v/>
      </c>
      <c r="J172" s="4">
        <v>85622.78</v>
      </c>
      <c r="K172" s="4">
        <v>105291</v>
      </c>
      <c r="L172" s="4">
        <f t="shared" si="11"/>
        <v>-19668.22</v>
      </c>
      <c r="M172" s="9">
        <v>39885</v>
      </c>
      <c r="N172" s="9">
        <v>39902</v>
      </c>
      <c r="O172" s="9">
        <v>39873</v>
      </c>
      <c r="P172" s="9">
        <v>39977</v>
      </c>
    </row>
    <row r="173" spans="1:16" x14ac:dyDescent="0.25">
      <c r="A173" s="1" t="s">
        <v>38</v>
      </c>
      <c r="B173" s="1" t="s">
        <v>731</v>
      </c>
      <c r="C173" s="1" t="s">
        <v>732</v>
      </c>
      <c r="D173" s="1" t="s">
        <v>733</v>
      </c>
      <c r="E173" s="4">
        <v>0</v>
      </c>
      <c r="F173" s="7"/>
      <c r="G173" s="4">
        <f t="shared" si="8"/>
        <v>0</v>
      </c>
      <c r="H173" s="8" t="str">
        <f t="shared" si="9"/>
        <v/>
      </c>
      <c r="I173" s="8" t="str">
        <f t="shared" si="10"/>
        <v/>
      </c>
      <c r="J173" s="4">
        <v>32798.36</v>
      </c>
      <c r="K173" s="4">
        <v>44484</v>
      </c>
      <c r="L173" s="4">
        <f t="shared" si="11"/>
        <v>-11685.64</v>
      </c>
      <c r="M173" s="9">
        <v>40016</v>
      </c>
      <c r="N173" s="9">
        <v>40193</v>
      </c>
      <c r="O173" s="9">
        <v>39995</v>
      </c>
      <c r="P173" s="9">
        <v>40179</v>
      </c>
    </row>
    <row r="174" spans="1:16" x14ac:dyDescent="0.25">
      <c r="A174" s="1" t="s">
        <v>38</v>
      </c>
      <c r="B174" s="1" t="s">
        <v>734</v>
      </c>
      <c r="C174" s="1" t="s">
        <v>735</v>
      </c>
      <c r="D174" s="1" t="s">
        <v>736</v>
      </c>
      <c r="E174" s="4">
        <v>0</v>
      </c>
      <c r="F174" s="7"/>
      <c r="G174" s="4">
        <f t="shared" si="8"/>
        <v>0</v>
      </c>
      <c r="H174" s="8" t="str">
        <f t="shared" si="9"/>
        <v/>
      </c>
      <c r="I174" s="8" t="str">
        <f t="shared" si="10"/>
        <v/>
      </c>
      <c r="J174" s="4">
        <v>57213.81</v>
      </c>
      <c r="K174" s="4">
        <v>79903</v>
      </c>
      <c r="L174" s="4">
        <f t="shared" si="11"/>
        <v>-22689.190000000002</v>
      </c>
      <c r="M174" s="9">
        <v>39906</v>
      </c>
      <c r="N174" s="9">
        <v>40032</v>
      </c>
      <c r="O174" s="9">
        <v>40026</v>
      </c>
      <c r="P174" s="9">
        <v>40043</v>
      </c>
    </row>
    <row r="175" spans="1:16" x14ac:dyDescent="0.25">
      <c r="A175" s="1" t="s">
        <v>38</v>
      </c>
      <c r="B175" s="1" t="s">
        <v>737</v>
      </c>
      <c r="C175" s="1" t="s">
        <v>738</v>
      </c>
      <c r="D175" s="1" t="s">
        <v>739</v>
      </c>
      <c r="E175" s="4">
        <v>0</v>
      </c>
      <c r="F175" s="7"/>
      <c r="G175" s="4">
        <f t="shared" si="8"/>
        <v>0</v>
      </c>
      <c r="H175" s="8" t="str">
        <f t="shared" si="9"/>
        <v/>
      </c>
      <c r="I175" s="8" t="str">
        <f t="shared" si="10"/>
        <v/>
      </c>
      <c r="J175" s="4">
        <v>69302.23</v>
      </c>
      <c r="K175" s="4">
        <v>117133</v>
      </c>
      <c r="L175" s="4">
        <f t="shared" si="11"/>
        <v>-47830.770000000004</v>
      </c>
      <c r="M175" s="9">
        <v>39902</v>
      </c>
      <c r="N175" s="9">
        <v>39990</v>
      </c>
      <c r="O175" s="9">
        <v>39904</v>
      </c>
      <c r="P175" s="9">
        <v>40057</v>
      </c>
    </row>
    <row r="176" spans="1:16" x14ac:dyDescent="0.25">
      <c r="A176" s="1" t="s">
        <v>38</v>
      </c>
      <c r="B176" s="1" t="s">
        <v>1957</v>
      </c>
      <c r="C176" s="1" t="s">
        <v>1958</v>
      </c>
      <c r="D176" s="1" t="s">
        <v>1959</v>
      </c>
      <c r="E176" s="4">
        <v>93313.849999999991</v>
      </c>
      <c r="F176" s="7"/>
      <c r="G176" s="4">
        <f t="shared" si="8"/>
        <v>93313.849999999991</v>
      </c>
      <c r="H176" s="8">
        <f t="shared" si="9"/>
        <v>1</v>
      </c>
      <c r="I176" s="8" t="str">
        <f t="shared" si="10"/>
        <v/>
      </c>
      <c r="J176" s="4">
        <v>97762.37999999999</v>
      </c>
      <c r="K176" s="4">
        <v>103609</v>
      </c>
      <c r="L176" s="4">
        <f t="shared" si="11"/>
        <v>-5846.6200000000099</v>
      </c>
      <c r="M176" s="9">
        <v>41543</v>
      </c>
      <c r="N176" s="9">
        <v>41791</v>
      </c>
      <c r="O176" s="9">
        <v>41548</v>
      </c>
      <c r="P176" s="9">
        <v>41882</v>
      </c>
    </row>
    <row r="177" spans="1:16" x14ac:dyDescent="0.25">
      <c r="A177" s="1" t="s">
        <v>38</v>
      </c>
      <c r="B177" s="1" t="s">
        <v>740</v>
      </c>
      <c r="C177" s="1" t="s">
        <v>741</v>
      </c>
      <c r="D177" s="1" t="s">
        <v>742</v>
      </c>
      <c r="E177" s="4">
        <v>0</v>
      </c>
      <c r="F177" s="7"/>
      <c r="G177" s="4">
        <f t="shared" si="8"/>
        <v>0</v>
      </c>
      <c r="H177" s="8" t="str">
        <f t="shared" si="9"/>
        <v/>
      </c>
      <c r="I177" s="8" t="str">
        <f t="shared" si="10"/>
        <v/>
      </c>
      <c r="J177" s="4">
        <v>61100.220000000008</v>
      </c>
      <c r="K177" s="4">
        <v>76206</v>
      </c>
      <c r="L177" s="4">
        <f t="shared" si="11"/>
        <v>-15105.779999999992</v>
      </c>
      <c r="M177" s="9">
        <v>39939</v>
      </c>
      <c r="N177" s="9">
        <v>40390</v>
      </c>
      <c r="O177" s="9">
        <v>39965</v>
      </c>
      <c r="P177" s="9">
        <v>40361</v>
      </c>
    </row>
    <row r="178" spans="1:16" x14ac:dyDescent="0.25">
      <c r="A178" s="1" t="s">
        <v>38</v>
      </c>
      <c r="B178" s="1" t="s">
        <v>1960</v>
      </c>
      <c r="C178" s="1" t="s">
        <v>1961</v>
      </c>
      <c r="D178" s="1" t="s">
        <v>1962</v>
      </c>
      <c r="E178" s="4">
        <v>139444.91</v>
      </c>
      <c r="F178" s="7"/>
      <c r="G178" s="4">
        <f t="shared" si="8"/>
        <v>139444.91</v>
      </c>
      <c r="H178" s="8">
        <f t="shared" si="9"/>
        <v>1</v>
      </c>
      <c r="I178" s="8" t="str">
        <f t="shared" si="10"/>
        <v/>
      </c>
      <c r="J178" s="4">
        <v>246155.48</v>
      </c>
      <c r="K178" s="4">
        <v>357680</v>
      </c>
      <c r="L178" s="4">
        <f t="shared" si="11"/>
        <v>-111524.51999999999</v>
      </c>
      <c r="M178" s="9">
        <v>41491</v>
      </c>
      <c r="N178" s="9">
        <v>41852</v>
      </c>
      <c r="O178" s="9">
        <v>41487</v>
      </c>
      <c r="P178" s="9">
        <v>41882</v>
      </c>
    </row>
    <row r="179" spans="1:16" x14ac:dyDescent="0.25">
      <c r="A179" s="1" t="s">
        <v>38</v>
      </c>
      <c r="B179" s="1" t="s">
        <v>743</v>
      </c>
      <c r="C179" s="1" t="s">
        <v>744</v>
      </c>
      <c r="D179" s="1" t="s">
        <v>745</v>
      </c>
      <c r="E179" s="4">
        <v>0</v>
      </c>
      <c r="F179" s="7"/>
      <c r="G179" s="4">
        <f t="shared" si="8"/>
        <v>0</v>
      </c>
      <c r="H179" s="8" t="str">
        <f t="shared" si="9"/>
        <v/>
      </c>
      <c r="I179" s="8" t="str">
        <f t="shared" si="10"/>
        <v/>
      </c>
      <c r="J179" s="4">
        <v>406884.83999999997</v>
      </c>
      <c r="K179" s="4">
        <v>582388</v>
      </c>
      <c r="L179" s="4">
        <f t="shared" si="11"/>
        <v>-175503.16000000003</v>
      </c>
      <c r="M179" s="9">
        <v>40045</v>
      </c>
      <c r="N179" s="9">
        <v>40351</v>
      </c>
      <c r="O179" s="9">
        <v>40026</v>
      </c>
      <c r="P179" s="9">
        <v>40407</v>
      </c>
    </row>
    <row r="180" spans="1:16" x14ac:dyDescent="0.25">
      <c r="A180" s="1" t="s">
        <v>38</v>
      </c>
      <c r="B180" s="1" t="s">
        <v>1963</v>
      </c>
      <c r="C180" s="1" t="s">
        <v>1964</v>
      </c>
      <c r="D180" s="1" t="s">
        <v>1965</v>
      </c>
      <c r="E180" s="4">
        <v>159085.04999999999</v>
      </c>
      <c r="F180" s="7"/>
      <c r="G180" s="4">
        <f t="shared" si="8"/>
        <v>159085.04999999999</v>
      </c>
      <c r="H180" s="8">
        <f t="shared" si="9"/>
        <v>1</v>
      </c>
      <c r="I180" s="8" t="str">
        <f t="shared" si="10"/>
        <v/>
      </c>
      <c r="J180" s="4">
        <v>293202.82999999996</v>
      </c>
      <c r="K180" s="4">
        <v>451841</v>
      </c>
      <c r="L180" s="4">
        <f t="shared" si="11"/>
        <v>-158638.17000000004</v>
      </c>
      <c r="M180" s="9">
        <v>41512</v>
      </c>
      <c r="N180" s="9">
        <v>42004</v>
      </c>
      <c r="O180" s="9">
        <v>41518</v>
      </c>
      <c r="P180" s="9">
        <v>41882</v>
      </c>
    </row>
    <row r="181" spans="1:16" x14ac:dyDescent="0.25">
      <c r="A181" s="1" t="s">
        <v>38</v>
      </c>
      <c r="B181" s="1" t="s">
        <v>1248</v>
      </c>
      <c r="C181" s="1" t="s">
        <v>1249</v>
      </c>
      <c r="D181" s="1" t="s">
        <v>1250</v>
      </c>
      <c r="E181" s="4">
        <v>0</v>
      </c>
      <c r="F181" s="7"/>
      <c r="G181" s="4">
        <f t="shared" si="8"/>
        <v>0</v>
      </c>
      <c r="H181" s="8" t="str">
        <f t="shared" si="9"/>
        <v/>
      </c>
      <c r="I181" s="8" t="str">
        <f t="shared" si="10"/>
        <v/>
      </c>
      <c r="J181" s="4">
        <v>382978.66999999993</v>
      </c>
      <c r="K181" s="4">
        <v>595228</v>
      </c>
      <c r="L181" s="4">
        <f t="shared" si="11"/>
        <v>-212249.33000000007</v>
      </c>
      <c r="M181" s="9">
        <v>40743</v>
      </c>
      <c r="N181" s="9">
        <v>41067</v>
      </c>
      <c r="O181" s="9">
        <v>40725</v>
      </c>
      <c r="P181" s="9">
        <v>41105</v>
      </c>
    </row>
    <row r="182" spans="1:16" x14ac:dyDescent="0.25">
      <c r="A182" s="1" t="s">
        <v>38</v>
      </c>
      <c r="B182" s="1" t="s">
        <v>1966</v>
      </c>
      <c r="C182" s="1" t="s">
        <v>1967</v>
      </c>
      <c r="D182" s="1" t="s">
        <v>1968</v>
      </c>
      <c r="E182" s="4">
        <v>0</v>
      </c>
      <c r="F182" s="7"/>
      <c r="G182" s="4">
        <f t="shared" si="8"/>
        <v>0</v>
      </c>
      <c r="H182" s="8" t="str">
        <f t="shared" si="9"/>
        <v/>
      </c>
      <c r="I182" s="8" t="str">
        <f t="shared" si="10"/>
        <v/>
      </c>
      <c r="J182" s="4">
        <v>6679.25</v>
      </c>
      <c r="K182" s="4">
        <v>31973</v>
      </c>
      <c r="L182" s="4">
        <f t="shared" si="11"/>
        <v>-25293.75</v>
      </c>
      <c r="M182" s="9">
        <v>41142</v>
      </c>
      <c r="N182" s="9">
        <v>41512</v>
      </c>
      <c r="O182" s="9">
        <v>41365</v>
      </c>
      <c r="P182" s="9">
        <v>41474</v>
      </c>
    </row>
    <row r="183" spans="1:16" x14ac:dyDescent="0.25">
      <c r="A183" s="1" t="s">
        <v>38</v>
      </c>
      <c r="B183" s="1" t="s">
        <v>944</v>
      </c>
      <c r="C183" s="1" t="s">
        <v>945</v>
      </c>
      <c r="D183" s="1" t="s">
        <v>946</v>
      </c>
      <c r="E183" s="4">
        <v>0</v>
      </c>
      <c r="F183" s="7"/>
      <c r="G183" s="4">
        <f t="shared" si="8"/>
        <v>0</v>
      </c>
      <c r="H183" s="8" t="str">
        <f t="shared" si="9"/>
        <v/>
      </c>
      <c r="I183" s="8" t="str">
        <f t="shared" si="10"/>
        <v/>
      </c>
      <c r="J183" s="4">
        <v>52269.89</v>
      </c>
      <c r="K183" s="4">
        <v>61640</v>
      </c>
      <c r="L183" s="4">
        <f t="shared" si="11"/>
        <v>-9370.11</v>
      </c>
      <c r="M183" s="9">
        <v>40437</v>
      </c>
      <c r="N183" s="9">
        <v>40714</v>
      </c>
      <c r="O183" s="9">
        <v>40452</v>
      </c>
      <c r="P183" s="9">
        <v>40653</v>
      </c>
    </row>
    <row r="184" spans="1:16" x14ac:dyDescent="0.25">
      <c r="A184" s="1" t="s">
        <v>38</v>
      </c>
      <c r="B184" s="1" t="s">
        <v>1647</v>
      </c>
      <c r="C184" s="1" t="s">
        <v>1648</v>
      </c>
      <c r="D184" s="1" t="s">
        <v>1649</v>
      </c>
      <c r="E184" s="4">
        <v>49017.98</v>
      </c>
      <c r="F184" s="7"/>
      <c r="G184" s="4">
        <f t="shared" si="8"/>
        <v>49017.98</v>
      </c>
      <c r="H184" s="8">
        <f t="shared" si="9"/>
        <v>1</v>
      </c>
      <c r="I184" s="8" t="str">
        <f t="shared" si="10"/>
        <v/>
      </c>
      <c r="J184" s="4">
        <v>168149.16</v>
      </c>
      <c r="K184" s="4">
        <v>255347</v>
      </c>
      <c r="L184" s="4">
        <f t="shared" si="11"/>
        <v>-87197.84</v>
      </c>
      <c r="M184" s="9">
        <v>41204</v>
      </c>
      <c r="N184" s="9">
        <v>42004</v>
      </c>
      <c r="O184" s="9">
        <v>41244</v>
      </c>
      <c r="P184" s="9">
        <v>41882</v>
      </c>
    </row>
    <row r="185" spans="1:16" x14ac:dyDescent="0.25">
      <c r="A185" s="1" t="s">
        <v>38</v>
      </c>
      <c r="B185" s="1" t="s">
        <v>1650</v>
      </c>
      <c r="C185" s="1" t="s">
        <v>1651</v>
      </c>
      <c r="D185" s="1" t="s">
        <v>1652</v>
      </c>
      <c r="E185" s="4">
        <v>0</v>
      </c>
      <c r="F185" s="7"/>
      <c r="G185" s="4">
        <f t="shared" si="8"/>
        <v>0</v>
      </c>
      <c r="H185" s="8" t="str">
        <f t="shared" si="9"/>
        <v/>
      </c>
      <c r="I185" s="8" t="str">
        <f t="shared" si="10"/>
        <v/>
      </c>
      <c r="J185" s="4">
        <v>84952.640000000014</v>
      </c>
      <c r="K185" s="4">
        <v>155583</v>
      </c>
      <c r="L185" s="4">
        <f t="shared" si="11"/>
        <v>-70630.359999999986</v>
      </c>
      <c r="M185" s="9">
        <v>41152</v>
      </c>
      <c r="N185" s="9">
        <v>41963</v>
      </c>
      <c r="O185" s="9">
        <v>41153</v>
      </c>
      <c r="P185" s="9">
        <v>41393</v>
      </c>
    </row>
    <row r="186" spans="1:16" x14ac:dyDescent="0.25">
      <c r="A186" s="1" t="s">
        <v>38</v>
      </c>
      <c r="B186" s="1" t="s">
        <v>947</v>
      </c>
      <c r="C186" s="1" t="s">
        <v>948</v>
      </c>
      <c r="D186" s="1" t="s">
        <v>949</v>
      </c>
      <c r="E186" s="4">
        <v>0</v>
      </c>
      <c r="F186" s="7"/>
      <c r="G186" s="4">
        <f t="shared" si="8"/>
        <v>0</v>
      </c>
      <c r="H186" s="8" t="str">
        <f t="shared" si="9"/>
        <v/>
      </c>
      <c r="I186" s="8" t="str">
        <f t="shared" si="10"/>
        <v/>
      </c>
      <c r="J186" s="4">
        <v>188695.13</v>
      </c>
      <c r="K186" s="4">
        <v>357710</v>
      </c>
      <c r="L186" s="4">
        <f t="shared" si="11"/>
        <v>-169014.87</v>
      </c>
      <c r="M186" s="9">
        <v>40245</v>
      </c>
      <c r="N186" s="9">
        <v>40575</v>
      </c>
      <c r="O186" s="9">
        <v>40269</v>
      </c>
      <c r="P186" s="9">
        <v>40407</v>
      </c>
    </row>
    <row r="187" spans="1:16" x14ac:dyDescent="0.25">
      <c r="A187" s="1" t="s">
        <v>38</v>
      </c>
      <c r="B187" s="1" t="s">
        <v>950</v>
      </c>
      <c r="C187" s="1" t="s">
        <v>951</v>
      </c>
      <c r="D187" s="1" t="s">
        <v>952</v>
      </c>
      <c r="E187" s="4">
        <v>0</v>
      </c>
      <c r="F187" s="7"/>
      <c r="G187" s="4">
        <f t="shared" si="8"/>
        <v>0</v>
      </c>
      <c r="H187" s="8" t="str">
        <f t="shared" si="9"/>
        <v/>
      </c>
      <c r="I187" s="8" t="str">
        <f t="shared" si="10"/>
        <v/>
      </c>
      <c r="J187" s="4">
        <v>371837.58</v>
      </c>
      <c r="K187" s="4">
        <v>423246</v>
      </c>
      <c r="L187" s="4">
        <f t="shared" si="11"/>
        <v>-51408.419999999984</v>
      </c>
      <c r="M187" s="9">
        <v>40437</v>
      </c>
      <c r="N187" s="9">
        <v>40751</v>
      </c>
      <c r="O187" s="9">
        <v>40452</v>
      </c>
      <c r="P187" s="9">
        <v>40586</v>
      </c>
    </row>
    <row r="188" spans="1:16" x14ac:dyDescent="0.25">
      <c r="A188" s="1" t="s">
        <v>38</v>
      </c>
      <c r="B188" s="1" t="s">
        <v>1251</v>
      </c>
      <c r="C188" s="1" t="s">
        <v>1252</v>
      </c>
      <c r="D188" s="1" t="s">
        <v>1253</v>
      </c>
      <c r="E188" s="4">
        <v>0</v>
      </c>
      <c r="F188" s="7"/>
      <c r="G188" s="4">
        <f t="shared" si="8"/>
        <v>0</v>
      </c>
      <c r="H188" s="8" t="str">
        <f t="shared" si="9"/>
        <v/>
      </c>
      <c r="I188" s="8" t="str">
        <f t="shared" si="10"/>
        <v/>
      </c>
      <c r="J188" s="4">
        <v>300489.57000000007</v>
      </c>
      <c r="K188" s="4">
        <v>370132</v>
      </c>
      <c r="L188" s="4">
        <f t="shared" si="11"/>
        <v>-69642.429999999935</v>
      </c>
      <c r="M188" s="9">
        <v>40767</v>
      </c>
      <c r="N188" s="9">
        <v>41081</v>
      </c>
      <c r="O188" s="9">
        <v>40787</v>
      </c>
      <c r="P188" s="9">
        <v>41121</v>
      </c>
    </row>
    <row r="189" spans="1:16" x14ac:dyDescent="0.25">
      <c r="A189" s="1" t="s">
        <v>38</v>
      </c>
      <c r="B189" s="1" t="s">
        <v>1653</v>
      </c>
      <c r="C189" s="1" t="s">
        <v>1654</v>
      </c>
      <c r="D189" s="1" t="s">
        <v>1655</v>
      </c>
      <c r="E189" s="4">
        <v>0</v>
      </c>
      <c r="F189" s="7"/>
      <c r="G189" s="4">
        <f t="shared" si="8"/>
        <v>0</v>
      </c>
      <c r="H189" s="8" t="str">
        <f t="shared" si="9"/>
        <v/>
      </c>
      <c r="I189" s="8" t="str">
        <f t="shared" si="10"/>
        <v/>
      </c>
      <c r="J189" s="4">
        <v>333065.95999999996</v>
      </c>
      <c r="K189" s="4">
        <v>544676</v>
      </c>
      <c r="L189" s="4">
        <f t="shared" si="11"/>
        <v>-211610.04000000004</v>
      </c>
      <c r="M189" s="9">
        <v>41142</v>
      </c>
      <c r="N189" s="9">
        <v>42149</v>
      </c>
      <c r="O189" s="9">
        <v>41153</v>
      </c>
      <c r="P189" s="9">
        <v>41475</v>
      </c>
    </row>
    <row r="190" spans="1:16" x14ac:dyDescent="0.25">
      <c r="A190" s="1" t="s">
        <v>38</v>
      </c>
      <c r="B190" s="1" t="s">
        <v>953</v>
      </c>
      <c r="C190" s="1" t="s">
        <v>954</v>
      </c>
      <c r="D190" s="1" t="s">
        <v>955</v>
      </c>
      <c r="E190" s="4">
        <v>0</v>
      </c>
      <c r="F190" s="7"/>
      <c r="G190" s="4">
        <f t="shared" si="8"/>
        <v>0</v>
      </c>
      <c r="H190" s="8" t="str">
        <f t="shared" si="9"/>
        <v/>
      </c>
      <c r="I190" s="8" t="str">
        <f t="shared" si="10"/>
        <v/>
      </c>
      <c r="J190" s="4">
        <v>210859.45</v>
      </c>
      <c r="K190" s="4">
        <v>358249</v>
      </c>
      <c r="L190" s="4">
        <f t="shared" si="11"/>
        <v>-147389.54999999999</v>
      </c>
      <c r="M190" s="9">
        <v>40483</v>
      </c>
      <c r="N190" s="9">
        <v>41204</v>
      </c>
      <c r="O190" s="9">
        <v>40483</v>
      </c>
      <c r="P190" s="9">
        <v>40617</v>
      </c>
    </row>
    <row r="191" spans="1:16" x14ac:dyDescent="0.25">
      <c r="A191" s="1" t="s">
        <v>38</v>
      </c>
      <c r="B191" s="1" t="s">
        <v>746</v>
      </c>
      <c r="C191" s="1" t="s">
        <v>747</v>
      </c>
      <c r="D191" s="1" t="s">
        <v>748</v>
      </c>
      <c r="E191" s="4">
        <v>0</v>
      </c>
      <c r="F191" s="7"/>
      <c r="G191" s="4">
        <f t="shared" si="8"/>
        <v>0</v>
      </c>
      <c r="H191" s="8" t="str">
        <f t="shared" si="9"/>
        <v/>
      </c>
      <c r="I191" s="8" t="str">
        <f t="shared" si="10"/>
        <v/>
      </c>
      <c r="J191" s="4">
        <v>86017.34</v>
      </c>
      <c r="K191" s="4">
        <v>119913</v>
      </c>
      <c r="L191" s="4">
        <f t="shared" si="11"/>
        <v>-33895.660000000003</v>
      </c>
      <c r="M191" s="9">
        <v>40123</v>
      </c>
      <c r="N191" s="9">
        <v>40471</v>
      </c>
      <c r="O191" s="9">
        <v>40148</v>
      </c>
      <c r="P191" s="9">
        <v>40407</v>
      </c>
    </row>
    <row r="192" spans="1:16" x14ac:dyDescent="0.25">
      <c r="A192" s="1" t="s">
        <v>38</v>
      </c>
      <c r="B192" s="1" t="s">
        <v>956</v>
      </c>
      <c r="C192" s="1" t="s">
        <v>957</v>
      </c>
      <c r="D192" s="1" t="s">
        <v>958</v>
      </c>
      <c r="E192" s="4">
        <v>0</v>
      </c>
      <c r="F192" s="7"/>
      <c r="G192" s="4">
        <f t="shared" si="8"/>
        <v>0</v>
      </c>
      <c r="H192" s="8" t="str">
        <f t="shared" si="9"/>
        <v/>
      </c>
      <c r="I192" s="8" t="str">
        <f t="shared" si="10"/>
        <v/>
      </c>
      <c r="J192" s="4">
        <v>3.6082248300317588E-16</v>
      </c>
      <c r="K192" s="4">
        <v>0</v>
      </c>
      <c r="L192" s="4">
        <f t="shared" si="11"/>
        <v>3.6082248300317588E-16</v>
      </c>
      <c r="M192" s="9">
        <v>40241</v>
      </c>
      <c r="N192" s="9">
        <v>40939</v>
      </c>
      <c r="O192" s="9">
        <v>40422</v>
      </c>
      <c r="P192" s="9">
        <v>40999</v>
      </c>
    </row>
    <row r="193" spans="1:16" x14ac:dyDescent="0.25">
      <c r="A193" s="1" t="s">
        <v>38</v>
      </c>
      <c r="B193" s="1" t="s">
        <v>1254</v>
      </c>
      <c r="C193" s="1" t="s">
        <v>1255</v>
      </c>
      <c r="D193" s="1" t="s">
        <v>1256</v>
      </c>
      <c r="E193" s="4">
        <v>0</v>
      </c>
      <c r="F193" s="7"/>
      <c r="G193" s="4">
        <f t="shared" si="8"/>
        <v>0</v>
      </c>
      <c r="H193" s="8" t="str">
        <f t="shared" si="9"/>
        <v/>
      </c>
      <c r="I193" s="8" t="str">
        <f t="shared" si="10"/>
        <v/>
      </c>
      <c r="J193" s="4">
        <v>33811.56</v>
      </c>
      <c r="K193" s="4">
        <v>66133</v>
      </c>
      <c r="L193" s="4">
        <f t="shared" si="11"/>
        <v>-32321.440000000002</v>
      </c>
      <c r="M193" s="9">
        <v>40766</v>
      </c>
      <c r="N193" s="9">
        <v>41358</v>
      </c>
      <c r="O193" s="9">
        <v>40756</v>
      </c>
      <c r="P193" s="9">
        <v>41088</v>
      </c>
    </row>
    <row r="194" spans="1:16" x14ac:dyDescent="0.25">
      <c r="A194" s="1" t="s">
        <v>38</v>
      </c>
      <c r="B194" s="1" t="s">
        <v>2337</v>
      </c>
      <c r="C194" s="1" t="s">
        <v>2338</v>
      </c>
      <c r="D194" s="1" t="s">
        <v>2339</v>
      </c>
      <c r="E194" s="4">
        <v>93673.31</v>
      </c>
      <c r="F194" s="7"/>
      <c r="G194" s="4">
        <f t="shared" si="8"/>
        <v>93673.31</v>
      </c>
      <c r="H194" s="8">
        <f t="shared" si="9"/>
        <v>1</v>
      </c>
      <c r="I194" s="8" t="str">
        <f t="shared" si="10"/>
        <v/>
      </c>
      <c r="J194" s="4">
        <v>93673.31</v>
      </c>
      <c r="K194" s="4">
        <v>1659977</v>
      </c>
      <c r="L194" s="4">
        <f t="shared" si="11"/>
        <v>-1566303.69</v>
      </c>
      <c r="M194" s="9">
        <v>41947</v>
      </c>
      <c r="N194" s="9">
        <v>42369</v>
      </c>
      <c r="O194" s="9">
        <v>41913</v>
      </c>
      <c r="P194" s="9">
        <v>42185</v>
      </c>
    </row>
    <row r="195" spans="1:16" x14ac:dyDescent="0.25">
      <c r="A195" s="1" t="s">
        <v>38</v>
      </c>
      <c r="B195" s="1" t="s">
        <v>1656</v>
      </c>
      <c r="C195" s="1" t="s">
        <v>1657</v>
      </c>
      <c r="D195" s="1" t="s">
        <v>1658</v>
      </c>
      <c r="E195" s="4">
        <v>0</v>
      </c>
      <c r="F195" s="7"/>
      <c r="G195" s="4">
        <f t="shared" si="8"/>
        <v>0</v>
      </c>
      <c r="H195" s="8" t="str">
        <f t="shared" si="9"/>
        <v/>
      </c>
      <c r="I195" s="8" t="str">
        <f t="shared" si="10"/>
        <v/>
      </c>
      <c r="J195" s="4">
        <v>260831.03000000003</v>
      </c>
      <c r="K195" s="4">
        <v>511099</v>
      </c>
      <c r="L195" s="4">
        <f t="shared" si="11"/>
        <v>-250267.96999999997</v>
      </c>
      <c r="M195" s="9">
        <v>40934</v>
      </c>
      <c r="N195" s="9">
        <v>41244</v>
      </c>
      <c r="O195" s="9">
        <v>40940</v>
      </c>
      <c r="P195" s="9">
        <v>41103</v>
      </c>
    </row>
    <row r="196" spans="1:16" x14ac:dyDescent="0.25">
      <c r="A196" s="1" t="s">
        <v>38</v>
      </c>
      <c r="B196" s="1" t="s">
        <v>749</v>
      </c>
      <c r="C196" s="1" t="s">
        <v>750</v>
      </c>
      <c r="D196" s="1" t="s">
        <v>751</v>
      </c>
      <c r="E196" s="4">
        <v>0</v>
      </c>
      <c r="F196" s="7"/>
      <c r="G196" s="4">
        <f t="shared" si="8"/>
        <v>0</v>
      </c>
      <c r="H196" s="8" t="str">
        <f t="shared" si="9"/>
        <v/>
      </c>
      <c r="I196" s="8" t="str">
        <f t="shared" si="10"/>
        <v/>
      </c>
      <c r="J196" s="4">
        <v>56015.87000000001</v>
      </c>
      <c r="K196" s="4">
        <v>108674</v>
      </c>
      <c r="L196" s="4">
        <f t="shared" si="11"/>
        <v>-52658.12999999999</v>
      </c>
      <c r="M196" s="9">
        <v>40025</v>
      </c>
      <c r="N196" s="9">
        <v>40337</v>
      </c>
      <c r="O196" s="9">
        <v>39995</v>
      </c>
      <c r="P196" s="9">
        <v>40106</v>
      </c>
    </row>
    <row r="197" spans="1:16" x14ac:dyDescent="0.25">
      <c r="A197" s="1" t="s">
        <v>38</v>
      </c>
      <c r="B197" s="1" t="s">
        <v>752</v>
      </c>
      <c r="C197" s="1" t="s">
        <v>753</v>
      </c>
      <c r="D197" s="1" t="s">
        <v>754</v>
      </c>
      <c r="E197" s="4">
        <v>0</v>
      </c>
      <c r="F197" s="7"/>
      <c r="G197" s="4">
        <f t="shared" ref="G197:G260" si="12">E197-F197</f>
        <v>0</v>
      </c>
      <c r="H197" s="8" t="str">
        <f t="shared" si="9"/>
        <v/>
      </c>
      <c r="I197" s="8" t="str">
        <f t="shared" si="10"/>
        <v/>
      </c>
      <c r="J197" s="4">
        <v>112236.75999999998</v>
      </c>
      <c r="K197" s="4">
        <v>109201</v>
      </c>
      <c r="L197" s="4">
        <f t="shared" si="11"/>
        <v>3035.7599999999802</v>
      </c>
      <c r="M197" s="9">
        <v>40045</v>
      </c>
      <c r="N197" s="9">
        <v>41363</v>
      </c>
      <c r="O197" s="9">
        <v>40026</v>
      </c>
      <c r="P197" s="9">
        <v>41364</v>
      </c>
    </row>
    <row r="198" spans="1:16" x14ac:dyDescent="0.25">
      <c r="A198" s="1" t="s">
        <v>38</v>
      </c>
      <c r="B198" s="1" t="s">
        <v>959</v>
      </c>
      <c r="C198" s="1" t="s">
        <v>960</v>
      </c>
      <c r="D198" s="1" t="s">
        <v>961</v>
      </c>
      <c r="E198" s="4">
        <v>0</v>
      </c>
      <c r="F198" s="7"/>
      <c r="G198" s="4">
        <f t="shared" si="12"/>
        <v>0</v>
      </c>
      <c r="H198" s="8" t="str">
        <f t="shared" ref="H198:H261" si="13">IFERROR(G198/E198,"")</f>
        <v/>
      </c>
      <c r="I198" s="8" t="str">
        <f t="shared" ref="I198:I261" si="14">IFERROR(E198/F198,"")</f>
        <v/>
      </c>
      <c r="J198" s="4">
        <v>90452.540000000023</v>
      </c>
      <c r="K198" s="4">
        <v>170756</v>
      </c>
      <c r="L198" s="4">
        <f t="shared" ref="L198:L261" si="15">J198-K198</f>
        <v>-80303.459999999977</v>
      </c>
      <c r="M198" s="9">
        <v>40247</v>
      </c>
      <c r="N198" s="9">
        <v>40704</v>
      </c>
      <c r="O198" s="9">
        <v>40238</v>
      </c>
      <c r="P198" s="9">
        <v>40541</v>
      </c>
    </row>
    <row r="199" spans="1:16" x14ac:dyDescent="0.25">
      <c r="A199" s="1" t="s">
        <v>38</v>
      </c>
      <c r="B199" s="1" t="s">
        <v>1257</v>
      </c>
      <c r="C199" s="1" t="s">
        <v>1258</v>
      </c>
      <c r="D199" s="1" t="s">
        <v>1259</v>
      </c>
      <c r="E199" s="4">
        <v>0</v>
      </c>
      <c r="F199" s="7"/>
      <c r="G199" s="4">
        <f t="shared" si="12"/>
        <v>0</v>
      </c>
      <c r="H199" s="8" t="str">
        <f t="shared" si="13"/>
        <v/>
      </c>
      <c r="I199" s="8" t="str">
        <f t="shared" si="14"/>
        <v/>
      </c>
      <c r="J199" s="4">
        <v>143398.84</v>
      </c>
      <c r="K199" s="4">
        <v>218989</v>
      </c>
      <c r="L199" s="4">
        <f t="shared" si="15"/>
        <v>-75590.16</v>
      </c>
      <c r="M199" s="9">
        <v>40856</v>
      </c>
      <c r="N199" s="9">
        <v>41208</v>
      </c>
      <c r="O199" s="9">
        <v>40878</v>
      </c>
      <c r="P199" s="9">
        <v>41103</v>
      </c>
    </row>
    <row r="200" spans="1:16" x14ac:dyDescent="0.25">
      <c r="A200" s="1" t="s">
        <v>38</v>
      </c>
      <c r="B200" s="1" t="s">
        <v>1969</v>
      </c>
      <c r="C200" s="1" t="s">
        <v>1970</v>
      </c>
      <c r="D200" s="1" t="s">
        <v>1971</v>
      </c>
      <c r="E200" s="4">
        <v>225782</v>
      </c>
      <c r="F200" s="7"/>
      <c r="G200" s="4">
        <f t="shared" si="12"/>
        <v>225782</v>
      </c>
      <c r="H200" s="8">
        <f t="shared" si="13"/>
        <v>1</v>
      </c>
      <c r="I200" s="8" t="str">
        <f t="shared" si="14"/>
        <v/>
      </c>
      <c r="J200" s="4">
        <v>264616.66000000003</v>
      </c>
      <c r="K200" s="4">
        <v>476977</v>
      </c>
      <c r="L200" s="4">
        <f t="shared" si="15"/>
        <v>-212360.33999999997</v>
      </c>
      <c r="M200" s="9">
        <v>41512</v>
      </c>
      <c r="N200" s="9">
        <v>41852</v>
      </c>
      <c r="O200" s="9">
        <v>41518</v>
      </c>
      <c r="P200" s="9">
        <v>41882</v>
      </c>
    </row>
    <row r="201" spans="1:16" x14ac:dyDescent="0.25">
      <c r="A201" s="1" t="s">
        <v>38</v>
      </c>
      <c r="B201" s="1" t="s">
        <v>1260</v>
      </c>
      <c r="C201" s="1" t="s">
        <v>1261</v>
      </c>
      <c r="D201" s="1" t="s">
        <v>1262</v>
      </c>
      <c r="E201" s="4">
        <v>0</v>
      </c>
      <c r="F201" s="7"/>
      <c r="G201" s="4">
        <f t="shared" si="12"/>
        <v>0</v>
      </c>
      <c r="H201" s="8" t="str">
        <f t="shared" si="13"/>
        <v/>
      </c>
      <c r="I201" s="8" t="str">
        <f t="shared" si="14"/>
        <v/>
      </c>
      <c r="J201" s="4">
        <v>237323.9</v>
      </c>
      <c r="K201" s="4">
        <v>354424</v>
      </c>
      <c r="L201" s="4">
        <f t="shared" si="15"/>
        <v>-117100.1</v>
      </c>
      <c r="M201" s="9">
        <v>40777</v>
      </c>
      <c r="N201" s="9">
        <v>41068</v>
      </c>
      <c r="O201" s="9">
        <v>40878</v>
      </c>
      <c r="P201" s="9">
        <v>41105</v>
      </c>
    </row>
    <row r="202" spans="1:16" x14ac:dyDescent="0.25">
      <c r="A202" s="1" t="s">
        <v>38</v>
      </c>
      <c r="B202" s="1" t="s">
        <v>2340</v>
      </c>
      <c r="C202" s="1" t="s">
        <v>2341</v>
      </c>
      <c r="D202" s="1" t="s">
        <v>2342</v>
      </c>
      <c r="E202" s="4">
        <v>68.139999999999873</v>
      </c>
      <c r="F202" s="7"/>
      <c r="G202" s="4">
        <f t="shared" si="12"/>
        <v>68.139999999999873</v>
      </c>
      <c r="H202" s="8">
        <f t="shared" si="13"/>
        <v>1</v>
      </c>
      <c r="I202" s="8" t="str">
        <f t="shared" si="14"/>
        <v/>
      </c>
      <c r="J202" s="4">
        <v>68.139999999999873</v>
      </c>
      <c r="K202" s="4">
        <v>0</v>
      </c>
      <c r="L202" s="4">
        <f t="shared" si="15"/>
        <v>68.139999999999873</v>
      </c>
      <c r="M202" s="9">
        <v>40970</v>
      </c>
      <c r="N202" s="9">
        <v>42004</v>
      </c>
      <c r="O202" s="9">
        <v>41730</v>
      </c>
      <c r="P202" s="9">
        <v>41729</v>
      </c>
    </row>
    <row r="203" spans="1:16" x14ac:dyDescent="0.25">
      <c r="A203" s="1" t="s">
        <v>38</v>
      </c>
      <c r="B203" s="1" t="s">
        <v>1972</v>
      </c>
      <c r="C203" s="1" t="s">
        <v>1973</v>
      </c>
      <c r="D203" s="1" t="s">
        <v>1974</v>
      </c>
      <c r="E203" s="4">
        <v>525522.30000000005</v>
      </c>
      <c r="F203" s="7"/>
      <c r="G203" s="4">
        <f t="shared" si="12"/>
        <v>525522.30000000005</v>
      </c>
      <c r="H203" s="8">
        <f t="shared" si="13"/>
        <v>1</v>
      </c>
      <c r="I203" s="8" t="str">
        <f t="shared" si="14"/>
        <v/>
      </c>
      <c r="J203" s="4">
        <v>610517.6100000001</v>
      </c>
      <c r="K203" s="4">
        <v>1029673</v>
      </c>
      <c r="L203" s="4">
        <f t="shared" si="15"/>
        <v>-419155.3899999999</v>
      </c>
      <c r="M203" s="9">
        <v>41596</v>
      </c>
      <c r="N203" s="9">
        <v>41852</v>
      </c>
      <c r="O203" s="9">
        <v>41609</v>
      </c>
      <c r="P203" s="9">
        <v>41883</v>
      </c>
    </row>
    <row r="204" spans="1:16" x14ac:dyDescent="0.25">
      <c r="A204" s="1" t="s">
        <v>38</v>
      </c>
      <c r="B204" s="1" t="s">
        <v>962</v>
      </c>
      <c r="C204" s="1" t="s">
        <v>963</v>
      </c>
      <c r="D204" s="1" t="s">
        <v>964</v>
      </c>
      <c r="E204" s="4">
        <v>0</v>
      </c>
      <c r="F204" s="7"/>
      <c r="G204" s="4">
        <f t="shared" si="12"/>
        <v>0</v>
      </c>
      <c r="H204" s="8" t="str">
        <f t="shared" si="13"/>
        <v/>
      </c>
      <c r="I204" s="8" t="str">
        <f t="shared" si="14"/>
        <v/>
      </c>
      <c r="J204" s="4">
        <v>257396.74</v>
      </c>
      <c r="K204" s="4">
        <v>439629</v>
      </c>
      <c r="L204" s="4">
        <f t="shared" si="15"/>
        <v>-182232.26</v>
      </c>
      <c r="M204" s="9">
        <v>40282</v>
      </c>
      <c r="N204" s="9">
        <v>40605</v>
      </c>
      <c r="O204" s="9">
        <v>40269</v>
      </c>
      <c r="P204" s="9">
        <v>40520</v>
      </c>
    </row>
    <row r="205" spans="1:16" x14ac:dyDescent="0.25">
      <c r="A205" s="1" t="s">
        <v>38</v>
      </c>
      <c r="B205" s="1" t="s">
        <v>2343</v>
      </c>
      <c r="C205" s="1" t="s">
        <v>2344</v>
      </c>
      <c r="D205" s="1" t="s">
        <v>2345</v>
      </c>
      <c r="E205" s="4">
        <v>4750.5600000000004</v>
      </c>
      <c r="F205" s="7"/>
      <c r="G205" s="4">
        <f t="shared" si="12"/>
        <v>4750.5600000000004</v>
      </c>
      <c r="H205" s="8">
        <f t="shared" si="13"/>
        <v>1</v>
      </c>
      <c r="I205" s="8" t="str">
        <f t="shared" si="14"/>
        <v/>
      </c>
      <c r="J205" s="4">
        <v>4750.5600000000004</v>
      </c>
      <c r="K205" s="4">
        <v>564903</v>
      </c>
      <c r="L205" s="4">
        <f t="shared" si="15"/>
        <v>-560152.43999999994</v>
      </c>
      <c r="M205" s="9">
        <v>41967</v>
      </c>
      <c r="N205" s="9">
        <v>42217</v>
      </c>
      <c r="O205" s="9">
        <v>41974</v>
      </c>
      <c r="P205" s="9">
        <v>42184</v>
      </c>
    </row>
    <row r="206" spans="1:16" x14ac:dyDescent="0.25">
      <c r="A206" s="1" t="s">
        <v>38</v>
      </c>
      <c r="B206" s="1" t="s">
        <v>1975</v>
      </c>
      <c r="C206" s="1" t="s">
        <v>1976</v>
      </c>
      <c r="D206" s="1" t="s">
        <v>1977</v>
      </c>
      <c r="E206" s="4">
        <v>166542.09</v>
      </c>
      <c r="F206" s="7"/>
      <c r="G206" s="4">
        <f t="shared" si="12"/>
        <v>166542.09</v>
      </c>
      <c r="H206" s="8">
        <f t="shared" si="13"/>
        <v>1</v>
      </c>
      <c r="I206" s="8" t="str">
        <f t="shared" si="14"/>
        <v/>
      </c>
      <c r="J206" s="4">
        <v>387930.93000000005</v>
      </c>
      <c r="K206" s="4">
        <v>581014</v>
      </c>
      <c r="L206" s="4">
        <f t="shared" si="15"/>
        <v>-193083.06999999995</v>
      </c>
      <c r="M206" s="9">
        <v>41540</v>
      </c>
      <c r="N206" s="9">
        <v>41974</v>
      </c>
      <c r="O206" s="9">
        <v>41548</v>
      </c>
      <c r="P206" s="9">
        <v>41879</v>
      </c>
    </row>
    <row r="207" spans="1:16" x14ac:dyDescent="0.25">
      <c r="A207" s="1" t="s">
        <v>38</v>
      </c>
      <c r="B207" s="1" t="s">
        <v>1978</v>
      </c>
      <c r="C207" s="1" t="s">
        <v>1979</v>
      </c>
      <c r="D207" s="1" t="s">
        <v>1980</v>
      </c>
      <c r="E207" s="4">
        <v>886.19999999999993</v>
      </c>
      <c r="F207" s="7"/>
      <c r="G207" s="4">
        <f t="shared" si="12"/>
        <v>886.19999999999993</v>
      </c>
      <c r="H207" s="8">
        <f t="shared" si="13"/>
        <v>1</v>
      </c>
      <c r="I207" s="8" t="str">
        <f t="shared" si="14"/>
        <v/>
      </c>
      <c r="J207" s="4">
        <v>131226.88</v>
      </c>
      <c r="K207" s="4">
        <v>256732</v>
      </c>
      <c r="L207" s="4">
        <f t="shared" si="15"/>
        <v>-125505.12</v>
      </c>
      <c r="M207" s="9">
        <v>41453</v>
      </c>
      <c r="N207" s="9">
        <v>41639</v>
      </c>
      <c r="O207" s="9">
        <v>41456</v>
      </c>
      <c r="P207" s="9">
        <v>41660</v>
      </c>
    </row>
    <row r="208" spans="1:16" x14ac:dyDescent="0.25">
      <c r="A208" s="1" t="s">
        <v>38</v>
      </c>
      <c r="B208" s="1" t="s">
        <v>965</v>
      </c>
      <c r="C208" s="1" t="s">
        <v>966</v>
      </c>
      <c r="D208" s="1" t="s">
        <v>967</v>
      </c>
      <c r="E208" s="4">
        <v>0</v>
      </c>
      <c r="F208" s="7"/>
      <c r="G208" s="4">
        <f t="shared" si="12"/>
        <v>0</v>
      </c>
      <c r="H208" s="8" t="str">
        <f t="shared" si="13"/>
        <v/>
      </c>
      <c r="I208" s="8" t="str">
        <f t="shared" si="14"/>
        <v/>
      </c>
      <c r="J208" s="4">
        <v>278582.04000000004</v>
      </c>
      <c r="K208" s="4">
        <v>312468</v>
      </c>
      <c r="L208" s="4">
        <f t="shared" si="15"/>
        <v>-33885.959999999963</v>
      </c>
      <c r="M208" s="9">
        <v>40456</v>
      </c>
      <c r="N208" s="9">
        <v>40802</v>
      </c>
      <c r="O208" s="9">
        <v>40483</v>
      </c>
      <c r="P208" s="9">
        <v>40667</v>
      </c>
    </row>
    <row r="209" spans="1:16" x14ac:dyDescent="0.25">
      <c r="A209" s="1" t="s">
        <v>38</v>
      </c>
      <c r="B209" s="1" t="s">
        <v>755</v>
      </c>
      <c r="C209" s="1" t="s">
        <v>756</v>
      </c>
      <c r="D209" s="1" t="s">
        <v>757</v>
      </c>
      <c r="E209" s="4">
        <v>0</v>
      </c>
      <c r="F209" s="7"/>
      <c r="G209" s="4">
        <f t="shared" si="12"/>
        <v>0</v>
      </c>
      <c r="H209" s="8" t="str">
        <f t="shared" si="13"/>
        <v/>
      </c>
      <c r="I209" s="8" t="str">
        <f t="shared" si="14"/>
        <v/>
      </c>
      <c r="J209" s="4">
        <v>91028.11</v>
      </c>
      <c r="K209" s="4">
        <v>134310</v>
      </c>
      <c r="L209" s="4">
        <f t="shared" si="15"/>
        <v>-43281.89</v>
      </c>
      <c r="M209" s="9">
        <v>40081</v>
      </c>
      <c r="N209" s="9">
        <v>40409</v>
      </c>
      <c r="O209" s="9">
        <v>40057</v>
      </c>
      <c r="P209" s="9">
        <v>40175</v>
      </c>
    </row>
    <row r="210" spans="1:16" x14ac:dyDescent="0.25">
      <c r="A210" s="1" t="s">
        <v>38</v>
      </c>
      <c r="B210" s="1" t="s">
        <v>1659</v>
      </c>
      <c r="C210" s="1" t="s">
        <v>1660</v>
      </c>
      <c r="D210" s="1" t="s">
        <v>1661</v>
      </c>
      <c r="E210" s="4">
        <v>3525112.4499999997</v>
      </c>
      <c r="F210" s="7"/>
      <c r="G210" s="4">
        <f t="shared" si="12"/>
        <v>3525112.4499999997</v>
      </c>
      <c r="H210" s="8">
        <f t="shared" si="13"/>
        <v>1</v>
      </c>
      <c r="I210" s="8" t="str">
        <f t="shared" si="14"/>
        <v/>
      </c>
      <c r="J210" s="4">
        <v>7708708.7300000004</v>
      </c>
      <c r="K210" s="4">
        <v>10402876</v>
      </c>
      <c r="L210" s="4">
        <f t="shared" si="15"/>
        <v>-2694167.2699999996</v>
      </c>
      <c r="M210" s="9">
        <v>41215</v>
      </c>
      <c r="N210" s="9">
        <v>42151</v>
      </c>
      <c r="O210" s="9">
        <v>41214</v>
      </c>
      <c r="P210" s="9">
        <v>41879</v>
      </c>
    </row>
    <row r="211" spans="1:16" x14ac:dyDescent="0.25">
      <c r="A211" s="1" t="s">
        <v>38</v>
      </c>
      <c r="B211" s="1" t="s">
        <v>1263</v>
      </c>
      <c r="C211" s="1" t="s">
        <v>1264</v>
      </c>
      <c r="D211" s="1" t="s">
        <v>1265</v>
      </c>
      <c r="E211" s="4">
        <v>0</v>
      </c>
      <c r="F211" s="7"/>
      <c r="G211" s="4">
        <f t="shared" si="12"/>
        <v>0</v>
      </c>
      <c r="H211" s="8" t="str">
        <f t="shared" si="13"/>
        <v/>
      </c>
      <c r="I211" s="8" t="str">
        <f t="shared" si="14"/>
        <v/>
      </c>
      <c r="J211" s="4">
        <v>150713.29</v>
      </c>
      <c r="K211" s="4">
        <v>240023</v>
      </c>
      <c r="L211" s="4">
        <f t="shared" si="15"/>
        <v>-89309.709999999992</v>
      </c>
      <c r="M211" s="9">
        <v>40854</v>
      </c>
      <c r="N211" s="9">
        <v>41179</v>
      </c>
      <c r="O211" s="9">
        <v>40878</v>
      </c>
      <c r="P211" s="9">
        <v>41105</v>
      </c>
    </row>
    <row r="212" spans="1:16" x14ac:dyDescent="0.25">
      <c r="A212" s="1" t="s">
        <v>38</v>
      </c>
      <c r="B212" s="1" t="s">
        <v>1662</v>
      </c>
      <c r="C212" s="1" t="s">
        <v>1663</v>
      </c>
      <c r="D212" s="1" t="s">
        <v>1664</v>
      </c>
      <c r="E212" s="4">
        <v>0</v>
      </c>
      <c r="F212" s="7"/>
      <c r="G212" s="4">
        <f t="shared" si="12"/>
        <v>0</v>
      </c>
      <c r="H212" s="8" t="str">
        <f t="shared" si="13"/>
        <v/>
      </c>
      <c r="I212" s="8" t="str">
        <f t="shared" si="14"/>
        <v/>
      </c>
      <c r="J212" s="4">
        <v>2396.6999999999994</v>
      </c>
      <c r="K212" s="4">
        <v>0</v>
      </c>
      <c r="L212" s="4">
        <f t="shared" si="15"/>
        <v>2396.6999999999994</v>
      </c>
      <c r="M212" s="9">
        <v>40463</v>
      </c>
      <c r="N212" s="9">
        <v>41364</v>
      </c>
      <c r="O212" s="9">
        <v>41091</v>
      </c>
      <c r="P212" s="9">
        <v>41364</v>
      </c>
    </row>
    <row r="213" spans="1:16" x14ac:dyDescent="0.25">
      <c r="A213" s="1" t="s">
        <v>38</v>
      </c>
      <c r="B213" s="1" t="s">
        <v>1981</v>
      </c>
      <c r="C213" s="1" t="s">
        <v>1982</v>
      </c>
      <c r="D213" s="1" t="s">
        <v>1983</v>
      </c>
      <c r="E213" s="4">
        <v>4914.1399999999994</v>
      </c>
      <c r="F213" s="7"/>
      <c r="G213" s="4">
        <f t="shared" si="12"/>
        <v>4914.1399999999994</v>
      </c>
      <c r="H213" s="8">
        <f t="shared" si="13"/>
        <v>1</v>
      </c>
      <c r="I213" s="8" t="str">
        <f t="shared" si="14"/>
        <v/>
      </c>
      <c r="J213" s="4">
        <v>42550.44</v>
      </c>
      <c r="K213" s="4">
        <v>66314</v>
      </c>
      <c r="L213" s="4">
        <f t="shared" si="15"/>
        <v>-23763.559999999998</v>
      </c>
      <c r="M213" s="9">
        <v>41628</v>
      </c>
      <c r="N213" s="9">
        <v>42081</v>
      </c>
      <c r="O213" s="9">
        <v>41609</v>
      </c>
      <c r="P213" s="9">
        <v>41729</v>
      </c>
    </row>
    <row r="214" spans="1:16" x14ac:dyDescent="0.25">
      <c r="A214" s="1" t="s">
        <v>38</v>
      </c>
      <c r="B214" s="1" t="s">
        <v>968</v>
      </c>
      <c r="C214" s="1" t="s">
        <v>969</v>
      </c>
      <c r="D214" s="1" t="s">
        <v>970</v>
      </c>
      <c r="E214" s="4">
        <v>0</v>
      </c>
      <c r="F214" s="7"/>
      <c r="G214" s="4">
        <f t="shared" si="12"/>
        <v>0</v>
      </c>
      <c r="H214" s="8" t="str">
        <f t="shared" si="13"/>
        <v/>
      </c>
      <c r="I214" s="8" t="str">
        <f t="shared" si="14"/>
        <v/>
      </c>
      <c r="J214" s="4">
        <v>118527.03999999999</v>
      </c>
      <c r="K214" s="4">
        <v>137419</v>
      </c>
      <c r="L214" s="4">
        <f t="shared" si="15"/>
        <v>-18891.960000000006</v>
      </c>
      <c r="M214" s="9">
        <v>40484</v>
      </c>
      <c r="N214" s="9">
        <v>40802</v>
      </c>
      <c r="O214" s="9">
        <v>40513</v>
      </c>
      <c r="P214" s="9">
        <v>40694</v>
      </c>
    </row>
    <row r="215" spans="1:16" x14ac:dyDescent="0.25">
      <c r="A215" s="1" t="s">
        <v>38</v>
      </c>
      <c r="B215" s="1" t="s">
        <v>1266</v>
      </c>
      <c r="C215" s="1" t="s">
        <v>1267</v>
      </c>
      <c r="D215" s="1" t="s">
        <v>1268</v>
      </c>
      <c r="E215" s="4">
        <v>0</v>
      </c>
      <c r="F215" s="7"/>
      <c r="G215" s="4">
        <f t="shared" si="12"/>
        <v>0</v>
      </c>
      <c r="H215" s="8" t="str">
        <f t="shared" si="13"/>
        <v/>
      </c>
      <c r="I215" s="8" t="str">
        <f t="shared" si="14"/>
        <v/>
      </c>
      <c r="J215" s="4">
        <v>266572.19999999995</v>
      </c>
      <c r="K215" s="4">
        <v>242755</v>
      </c>
      <c r="L215" s="4">
        <f t="shared" si="15"/>
        <v>23817.199999999953</v>
      </c>
      <c r="M215" s="9">
        <v>40767</v>
      </c>
      <c r="N215" s="9">
        <v>41079</v>
      </c>
      <c r="O215" s="9">
        <v>40756</v>
      </c>
      <c r="P215" s="9">
        <v>41026</v>
      </c>
    </row>
    <row r="216" spans="1:16" x14ac:dyDescent="0.25">
      <c r="A216" s="1" t="s">
        <v>38</v>
      </c>
      <c r="B216" s="1" t="s">
        <v>1269</v>
      </c>
      <c r="C216" s="1" t="s">
        <v>1270</v>
      </c>
      <c r="D216" s="1" t="s">
        <v>1271</v>
      </c>
      <c r="E216" s="4">
        <v>0</v>
      </c>
      <c r="F216" s="7"/>
      <c r="G216" s="4">
        <f t="shared" si="12"/>
        <v>0</v>
      </c>
      <c r="H216" s="8" t="str">
        <f t="shared" si="13"/>
        <v/>
      </c>
      <c r="I216" s="8" t="str">
        <f t="shared" si="14"/>
        <v/>
      </c>
      <c r="J216" s="4">
        <v>188557.16999999998</v>
      </c>
      <c r="K216" s="4">
        <v>245177</v>
      </c>
      <c r="L216" s="4">
        <f t="shared" si="15"/>
        <v>-56619.830000000016</v>
      </c>
      <c r="M216" s="9">
        <v>40700</v>
      </c>
      <c r="N216" s="9">
        <v>41015</v>
      </c>
      <c r="O216" s="9">
        <v>40695</v>
      </c>
      <c r="P216" s="9">
        <v>41110</v>
      </c>
    </row>
    <row r="217" spans="1:16" x14ac:dyDescent="0.25">
      <c r="A217" s="1" t="s">
        <v>38</v>
      </c>
      <c r="B217" s="1" t="s">
        <v>971</v>
      </c>
      <c r="C217" s="1" t="s">
        <v>972</v>
      </c>
      <c r="D217" s="1" t="s">
        <v>973</v>
      </c>
      <c r="E217" s="4">
        <v>0</v>
      </c>
      <c r="F217" s="7"/>
      <c r="G217" s="4">
        <f t="shared" si="12"/>
        <v>0</v>
      </c>
      <c r="H217" s="8" t="str">
        <f t="shared" si="13"/>
        <v/>
      </c>
      <c r="I217" s="8" t="str">
        <f t="shared" si="14"/>
        <v/>
      </c>
      <c r="J217" s="4">
        <v>172508.97</v>
      </c>
      <c r="K217" s="4">
        <v>133042</v>
      </c>
      <c r="L217" s="4">
        <f t="shared" si="15"/>
        <v>39466.97</v>
      </c>
      <c r="M217" s="9">
        <v>40483</v>
      </c>
      <c r="N217" s="9">
        <v>41049</v>
      </c>
      <c r="O217" s="9">
        <v>40513</v>
      </c>
      <c r="P217" s="9">
        <v>40864</v>
      </c>
    </row>
    <row r="218" spans="1:16" x14ac:dyDescent="0.25">
      <c r="A218" s="1" t="s">
        <v>38</v>
      </c>
      <c r="B218" s="1" t="s">
        <v>2346</v>
      </c>
      <c r="C218" s="1" t="s">
        <v>2347</v>
      </c>
      <c r="D218" s="1" t="s">
        <v>2348</v>
      </c>
      <c r="E218" s="4">
        <v>35689.89</v>
      </c>
      <c r="F218" s="7"/>
      <c r="G218" s="4">
        <f t="shared" si="12"/>
        <v>35689.89</v>
      </c>
      <c r="H218" s="8">
        <f t="shared" si="13"/>
        <v>1</v>
      </c>
      <c r="I218" s="8" t="str">
        <f t="shared" si="14"/>
        <v/>
      </c>
      <c r="J218" s="4">
        <v>35689.89</v>
      </c>
      <c r="K218" s="4">
        <v>649561</v>
      </c>
      <c r="L218" s="4">
        <f t="shared" si="15"/>
        <v>-613871.11</v>
      </c>
      <c r="M218" s="9">
        <v>41955</v>
      </c>
      <c r="N218" s="9">
        <v>42278</v>
      </c>
      <c r="O218" s="9">
        <v>41944</v>
      </c>
      <c r="P218" s="9">
        <v>42309</v>
      </c>
    </row>
    <row r="219" spans="1:16" x14ac:dyDescent="0.25">
      <c r="A219" s="1" t="s">
        <v>38</v>
      </c>
      <c r="B219" s="1" t="s">
        <v>974</v>
      </c>
      <c r="C219" s="1" t="s">
        <v>975</v>
      </c>
      <c r="D219" s="1" t="s">
        <v>976</v>
      </c>
      <c r="E219" s="4">
        <v>0</v>
      </c>
      <c r="F219" s="7"/>
      <c r="G219" s="4">
        <f t="shared" si="12"/>
        <v>0</v>
      </c>
      <c r="H219" s="8" t="str">
        <f t="shared" si="13"/>
        <v/>
      </c>
      <c r="I219" s="8" t="str">
        <f t="shared" si="14"/>
        <v/>
      </c>
      <c r="J219" s="4">
        <v>72696</v>
      </c>
      <c r="K219" s="4">
        <v>108833</v>
      </c>
      <c r="L219" s="4">
        <f t="shared" si="15"/>
        <v>-36137</v>
      </c>
      <c r="M219" s="9">
        <v>40458</v>
      </c>
      <c r="N219" s="9">
        <v>40749</v>
      </c>
      <c r="O219" s="9">
        <v>40483</v>
      </c>
      <c r="P219" s="9">
        <v>40727</v>
      </c>
    </row>
    <row r="220" spans="1:16" x14ac:dyDescent="0.25">
      <c r="A220" s="1" t="s">
        <v>38</v>
      </c>
      <c r="B220" s="1" t="s">
        <v>1665</v>
      </c>
      <c r="C220" s="1" t="s">
        <v>1666</v>
      </c>
      <c r="D220" s="1" t="s">
        <v>1667</v>
      </c>
      <c r="E220" s="4">
        <v>0</v>
      </c>
      <c r="F220" s="7"/>
      <c r="G220" s="4">
        <f t="shared" si="12"/>
        <v>0</v>
      </c>
      <c r="H220" s="8" t="str">
        <f t="shared" si="13"/>
        <v/>
      </c>
      <c r="I220" s="8" t="str">
        <f t="shared" si="14"/>
        <v/>
      </c>
      <c r="J220" s="4">
        <v>667594.57000000007</v>
      </c>
      <c r="K220" s="4">
        <v>654708</v>
      </c>
      <c r="L220" s="4">
        <f t="shared" si="15"/>
        <v>12886.570000000065</v>
      </c>
      <c r="M220" s="9">
        <v>41130</v>
      </c>
      <c r="N220" s="9">
        <v>41511</v>
      </c>
      <c r="O220" s="9">
        <v>41122</v>
      </c>
      <c r="P220" s="9">
        <v>41432</v>
      </c>
    </row>
    <row r="221" spans="1:16" x14ac:dyDescent="0.25">
      <c r="A221" s="1" t="s">
        <v>38</v>
      </c>
      <c r="B221" s="1" t="s">
        <v>977</v>
      </c>
      <c r="C221" s="1" t="s">
        <v>978</v>
      </c>
      <c r="D221" s="1" t="s">
        <v>979</v>
      </c>
      <c r="E221" s="4">
        <v>0</v>
      </c>
      <c r="F221" s="7"/>
      <c r="G221" s="4">
        <f t="shared" si="12"/>
        <v>0</v>
      </c>
      <c r="H221" s="8" t="str">
        <f t="shared" si="13"/>
        <v/>
      </c>
      <c r="I221" s="8" t="str">
        <f t="shared" si="14"/>
        <v/>
      </c>
      <c r="J221" s="4">
        <v>14629.08</v>
      </c>
      <c r="K221" s="4">
        <v>24709</v>
      </c>
      <c r="L221" s="4">
        <f t="shared" si="15"/>
        <v>-10079.92</v>
      </c>
      <c r="M221" s="9">
        <v>40458</v>
      </c>
      <c r="N221" s="9">
        <v>41274</v>
      </c>
      <c r="O221" s="9">
        <v>40452</v>
      </c>
      <c r="P221" s="9">
        <v>40578</v>
      </c>
    </row>
    <row r="222" spans="1:16" x14ac:dyDescent="0.25">
      <c r="A222" s="1" t="s">
        <v>38</v>
      </c>
      <c r="B222" s="1" t="s">
        <v>980</v>
      </c>
      <c r="C222" s="1" t="s">
        <v>981</v>
      </c>
      <c r="D222" s="1" t="s">
        <v>982</v>
      </c>
      <c r="E222" s="4">
        <v>0</v>
      </c>
      <c r="F222" s="7"/>
      <c r="G222" s="4">
        <f t="shared" si="12"/>
        <v>0</v>
      </c>
      <c r="H222" s="8" t="str">
        <f t="shared" si="13"/>
        <v/>
      </c>
      <c r="I222" s="8" t="str">
        <f t="shared" si="14"/>
        <v/>
      </c>
      <c r="J222" s="4">
        <v>426775.83999999997</v>
      </c>
      <c r="K222" s="4">
        <v>550683</v>
      </c>
      <c r="L222" s="4">
        <f t="shared" si="15"/>
        <v>-123907.16000000003</v>
      </c>
      <c r="M222" s="9">
        <v>40484</v>
      </c>
      <c r="N222" s="9">
        <v>40828</v>
      </c>
      <c r="O222" s="9">
        <v>40483</v>
      </c>
      <c r="P222" s="9">
        <v>40612</v>
      </c>
    </row>
    <row r="223" spans="1:16" x14ac:dyDescent="0.25">
      <c r="A223" s="1" t="s">
        <v>38</v>
      </c>
      <c r="B223" s="1" t="s">
        <v>1272</v>
      </c>
      <c r="C223" s="1" t="s">
        <v>1273</v>
      </c>
      <c r="D223" s="1" t="s">
        <v>1274</v>
      </c>
      <c r="E223" s="4">
        <v>0</v>
      </c>
      <c r="F223" s="7"/>
      <c r="G223" s="4">
        <f t="shared" si="12"/>
        <v>0</v>
      </c>
      <c r="H223" s="8" t="str">
        <f t="shared" si="13"/>
        <v/>
      </c>
      <c r="I223" s="8" t="str">
        <f t="shared" si="14"/>
        <v/>
      </c>
      <c r="J223" s="4">
        <v>5838602.2199999997</v>
      </c>
      <c r="K223" s="4">
        <v>6851486</v>
      </c>
      <c r="L223" s="4">
        <f t="shared" si="15"/>
        <v>-1012883.7800000003</v>
      </c>
      <c r="M223" s="9">
        <v>40597</v>
      </c>
      <c r="N223" s="9">
        <v>41365</v>
      </c>
      <c r="O223" s="9">
        <v>40603</v>
      </c>
      <c r="P223" s="9">
        <v>41109</v>
      </c>
    </row>
    <row r="224" spans="1:16" x14ac:dyDescent="0.25">
      <c r="A224" s="1" t="s">
        <v>38</v>
      </c>
      <c r="B224" s="1" t="s">
        <v>1668</v>
      </c>
      <c r="C224" s="1" t="s">
        <v>1669</v>
      </c>
      <c r="D224" s="1" t="s">
        <v>1670</v>
      </c>
      <c r="E224" s="4">
        <v>0</v>
      </c>
      <c r="F224" s="7"/>
      <c r="G224" s="4">
        <f t="shared" si="12"/>
        <v>0</v>
      </c>
      <c r="H224" s="8" t="str">
        <f t="shared" si="13"/>
        <v/>
      </c>
      <c r="I224" s="8" t="str">
        <f t="shared" si="14"/>
        <v/>
      </c>
      <c r="J224" s="4">
        <v>257377.12</v>
      </c>
      <c r="K224" s="4">
        <v>216834</v>
      </c>
      <c r="L224" s="4">
        <f t="shared" si="15"/>
        <v>40543.119999999995</v>
      </c>
      <c r="M224" s="9">
        <v>41228</v>
      </c>
      <c r="N224" s="9">
        <v>41573</v>
      </c>
      <c r="O224" s="9">
        <v>41214</v>
      </c>
      <c r="P224" s="9">
        <v>41531</v>
      </c>
    </row>
    <row r="225" spans="1:16" x14ac:dyDescent="0.25">
      <c r="A225" s="1" t="s">
        <v>38</v>
      </c>
      <c r="B225" s="1" t="s">
        <v>1275</v>
      </c>
      <c r="C225" s="1" t="s">
        <v>1276</v>
      </c>
      <c r="D225" s="1" t="s">
        <v>1277</v>
      </c>
      <c r="E225" s="4">
        <v>0</v>
      </c>
      <c r="F225" s="7"/>
      <c r="G225" s="4">
        <f t="shared" si="12"/>
        <v>0</v>
      </c>
      <c r="H225" s="8" t="str">
        <f t="shared" si="13"/>
        <v/>
      </c>
      <c r="I225" s="8" t="str">
        <f t="shared" si="14"/>
        <v/>
      </c>
      <c r="J225" s="4">
        <v>43220.45</v>
      </c>
      <c r="K225" s="4">
        <v>81196</v>
      </c>
      <c r="L225" s="4">
        <f t="shared" si="15"/>
        <v>-37975.550000000003</v>
      </c>
      <c r="M225" s="9">
        <v>40659</v>
      </c>
      <c r="N225" s="9">
        <v>40816</v>
      </c>
      <c r="O225" s="9">
        <v>40664</v>
      </c>
      <c r="P225" s="9">
        <v>40724</v>
      </c>
    </row>
    <row r="226" spans="1:16" x14ac:dyDescent="0.25">
      <c r="A226" s="1" t="s">
        <v>38</v>
      </c>
      <c r="B226" s="1" t="s">
        <v>1671</v>
      </c>
      <c r="C226" s="1" t="s">
        <v>1672</v>
      </c>
      <c r="D226" s="1" t="s">
        <v>1673</v>
      </c>
      <c r="E226" s="4">
        <v>0</v>
      </c>
      <c r="F226" s="7"/>
      <c r="G226" s="4">
        <f t="shared" si="12"/>
        <v>0</v>
      </c>
      <c r="H226" s="8" t="str">
        <f t="shared" si="13"/>
        <v/>
      </c>
      <c r="I226" s="8" t="str">
        <f t="shared" si="14"/>
        <v/>
      </c>
      <c r="J226" s="4">
        <v>318739.5799999999</v>
      </c>
      <c r="K226" s="4">
        <v>553812</v>
      </c>
      <c r="L226" s="4">
        <f t="shared" si="15"/>
        <v>-235072.4200000001</v>
      </c>
      <c r="M226" s="9">
        <v>41004</v>
      </c>
      <c r="N226" s="9">
        <v>41288</v>
      </c>
      <c r="O226" s="9">
        <v>41061</v>
      </c>
      <c r="P226" s="9">
        <v>41153</v>
      </c>
    </row>
    <row r="227" spans="1:16" x14ac:dyDescent="0.25">
      <c r="A227" s="1" t="s">
        <v>38</v>
      </c>
      <c r="B227" s="1" t="s">
        <v>1674</v>
      </c>
      <c r="C227" s="1" t="s">
        <v>1675</v>
      </c>
      <c r="D227" s="1" t="s">
        <v>1676</v>
      </c>
      <c r="E227" s="4">
        <v>0</v>
      </c>
      <c r="F227" s="7"/>
      <c r="G227" s="4">
        <f t="shared" si="12"/>
        <v>0</v>
      </c>
      <c r="H227" s="8" t="str">
        <f t="shared" si="13"/>
        <v/>
      </c>
      <c r="I227" s="8" t="str">
        <f t="shared" si="14"/>
        <v/>
      </c>
      <c r="J227" s="4">
        <v>212614.91000000003</v>
      </c>
      <c r="K227" s="4">
        <v>283188</v>
      </c>
      <c r="L227" s="4">
        <f t="shared" si="15"/>
        <v>-70573.089999999967</v>
      </c>
      <c r="M227" s="9">
        <v>41142</v>
      </c>
      <c r="N227" s="9">
        <v>41477</v>
      </c>
      <c r="O227" s="9">
        <v>41153</v>
      </c>
      <c r="P227" s="9">
        <v>41475</v>
      </c>
    </row>
    <row r="228" spans="1:16" x14ac:dyDescent="0.25">
      <c r="A228" s="1" t="s">
        <v>38</v>
      </c>
      <c r="B228" s="1" t="s">
        <v>1677</v>
      </c>
      <c r="C228" s="1" t="s">
        <v>1678</v>
      </c>
      <c r="D228" s="1" t="s">
        <v>1679</v>
      </c>
      <c r="E228" s="4">
        <v>0</v>
      </c>
      <c r="F228" s="7"/>
      <c r="G228" s="4">
        <f t="shared" si="12"/>
        <v>0</v>
      </c>
      <c r="H228" s="8" t="str">
        <f t="shared" si="13"/>
        <v/>
      </c>
      <c r="I228" s="8" t="str">
        <f t="shared" si="14"/>
        <v/>
      </c>
      <c r="J228" s="4">
        <v>123137.70000000001</v>
      </c>
      <c r="K228" s="4">
        <v>328913</v>
      </c>
      <c r="L228" s="4">
        <f t="shared" si="15"/>
        <v>-205775.3</v>
      </c>
      <c r="M228" s="9">
        <v>41123</v>
      </c>
      <c r="N228" s="9">
        <v>41573</v>
      </c>
      <c r="O228" s="9">
        <v>41153</v>
      </c>
      <c r="P228" s="9">
        <v>41347</v>
      </c>
    </row>
    <row r="229" spans="1:16" x14ac:dyDescent="0.25">
      <c r="A229" s="1" t="s">
        <v>38</v>
      </c>
      <c r="B229" s="1" t="s">
        <v>1680</v>
      </c>
      <c r="C229" s="1" t="s">
        <v>1681</v>
      </c>
      <c r="D229" s="1" t="s">
        <v>1682</v>
      </c>
      <c r="E229" s="4">
        <v>0</v>
      </c>
      <c r="F229" s="7"/>
      <c r="G229" s="4">
        <f t="shared" si="12"/>
        <v>0</v>
      </c>
      <c r="H229" s="8" t="str">
        <f t="shared" si="13"/>
        <v/>
      </c>
      <c r="I229" s="8" t="str">
        <f t="shared" si="14"/>
        <v/>
      </c>
      <c r="J229" s="4">
        <v>682213.73999999987</v>
      </c>
      <c r="K229" s="4">
        <v>758918</v>
      </c>
      <c r="L229" s="4">
        <f t="shared" si="15"/>
        <v>-76704.260000000126</v>
      </c>
      <c r="M229" s="9">
        <v>40925</v>
      </c>
      <c r="N229" s="9">
        <v>41243</v>
      </c>
      <c r="O229" s="9">
        <v>40940</v>
      </c>
      <c r="P229" s="9">
        <v>41103</v>
      </c>
    </row>
    <row r="230" spans="1:16" x14ac:dyDescent="0.25">
      <c r="A230" s="1" t="s">
        <v>38</v>
      </c>
      <c r="B230" s="1" t="s">
        <v>1683</v>
      </c>
      <c r="C230" s="1" t="s">
        <v>1684</v>
      </c>
      <c r="D230" s="1" t="s">
        <v>1685</v>
      </c>
      <c r="E230" s="4">
        <v>199307.62999999995</v>
      </c>
      <c r="F230" s="7"/>
      <c r="G230" s="4">
        <f t="shared" si="12"/>
        <v>199307.62999999995</v>
      </c>
      <c r="H230" s="8">
        <f t="shared" si="13"/>
        <v>1</v>
      </c>
      <c r="I230" s="8" t="str">
        <f t="shared" si="14"/>
        <v/>
      </c>
      <c r="J230" s="4">
        <v>1013907.0099999998</v>
      </c>
      <c r="K230" s="4">
        <v>1656726</v>
      </c>
      <c r="L230" s="4">
        <f t="shared" si="15"/>
        <v>-642818.99000000022</v>
      </c>
      <c r="M230" s="9">
        <v>41270</v>
      </c>
      <c r="N230" s="9">
        <v>42725</v>
      </c>
      <c r="O230" s="9">
        <v>41244</v>
      </c>
      <c r="P230" s="9">
        <v>42809</v>
      </c>
    </row>
    <row r="231" spans="1:16" x14ac:dyDescent="0.25">
      <c r="A231" s="1" t="s">
        <v>38</v>
      </c>
      <c r="B231" s="1" t="s">
        <v>1984</v>
      </c>
      <c r="C231" s="1" t="s">
        <v>1985</v>
      </c>
      <c r="D231" s="1" t="s">
        <v>1986</v>
      </c>
      <c r="E231" s="4">
        <v>246427.47999999989</v>
      </c>
      <c r="F231" s="7"/>
      <c r="G231" s="4">
        <f t="shared" si="12"/>
        <v>246427.47999999989</v>
      </c>
      <c r="H231" s="8">
        <f t="shared" si="13"/>
        <v>1</v>
      </c>
      <c r="I231" s="8" t="str">
        <f t="shared" si="14"/>
        <v/>
      </c>
      <c r="J231" s="4">
        <v>267696.83999999991</v>
      </c>
      <c r="K231" s="4">
        <v>307763</v>
      </c>
      <c r="L231" s="4">
        <f t="shared" si="15"/>
        <v>-40066.160000000091</v>
      </c>
      <c r="M231" s="9">
        <v>41578</v>
      </c>
      <c r="N231" s="9">
        <v>41791</v>
      </c>
      <c r="O231" s="9">
        <v>41609</v>
      </c>
      <c r="P231" s="9">
        <v>41879</v>
      </c>
    </row>
    <row r="232" spans="1:16" x14ac:dyDescent="0.25">
      <c r="A232" s="1" t="s">
        <v>38</v>
      </c>
      <c r="B232" s="1" t="s">
        <v>1278</v>
      </c>
      <c r="C232" s="1" t="s">
        <v>1279</v>
      </c>
      <c r="D232" s="1" t="s">
        <v>1280</v>
      </c>
      <c r="E232" s="4">
        <v>0</v>
      </c>
      <c r="F232" s="7"/>
      <c r="G232" s="4">
        <f t="shared" si="12"/>
        <v>0</v>
      </c>
      <c r="H232" s="8" t="str">
        <f t="shared" si="13"/>
        <v/>
      </c>
      <c r="I232" s="8" t="str">
        <f t="shared" si="14"/>
        <v/>
      </c>
      <c r="J232" s="4">
        <v>544126.32999999996</v>
      </c>
      <c r="K232" s="4">
        <v>788588.88</v>
      </c>
      <c r="L232" s="4">
        <f t="shared" si="15"/>
        <v>-244462.55000000005</v>
      </c>
      <c r="M232" s="9">
        <v>40722</v>
      </c>
      <c r="N232" s="9">
        <v>40117</v>
      </c>
      <c r="O232" s="9">
        <v>40695</v>
      </c>
      <c r="P232" s="9">
        <v>40209</v>
      </c>
    </row>
    <row r="233" spans="1:16" x14ac:dyDescent="0.25">
      <c r="A233" s="1" t="s">
        <v>38</v>
      </c>
      <c r="B233" s="1" t="s">
        <v>1281</v>
      </c>
      <c r="C233" s="1" t="s">
        <v>1282</v>
      </c>
      <c r="D233" s="1" t="s">
        <v>1283</v>
      </c>
      <c r="E233" s="4">
        <v>0</v>
      </c>
      <c r="F233" s="7"/>
      <c r="G233" s="4">
        <f t="shared" si="12"/>
        <v>0</v>
      </c>
      <c r="H233" s="8" t="str">
        <f t="shared" si="13"/>
        <v/>
      </c>
      <c r="I233" s="8" t="str">
        <f t="shared" si="14"/>
        <v/>
      </c>
      <c r="J233" s="4">
        <v>28449.14</v>
      </c>
      <c r="K233" s="4">
        <v>47672</v>
      </c>
      <c r="L233" s="4">
        <f t="shared" si="15"/>
        <v>-19222.86</v>
      </c>
      <c r="M233" s="9">
        <v>40876</v>
      </c>
      <c r="N233" s="9">
        <v>41240</v>
      </c>
      <c r="O233" s="9">
        <v>40878</v>
      </c>
      <c r="P233" s="9">
        <v>40999</v>
      </c>
    </row>
    <row r="234" spans="1:16" x14ac:dyDescent="0.25">
      <c r="A234" s="1" t="s">
        <v>38</v>
      </c>
      <c r="B234" s="1" t="s">
        <v>1284</v>
      </c>
      <c r="C234" s="1" t="s">
        <v>1285</v>
      </c>
      <c r="D234" s="1" t="s">
        <v>1286</v>
      </c>
      <c r="E234" s="4">
        <v>0</v>
      </c>
      <c r="F234" s="7"/>
      <c r="G234" s="4">
        <f t="shared" si="12"/>
        <v>0</v>
      </c>
      <c r="H234" s="8" t="str">
        <f t="shared" si="13"/>
        <v/>
      </c>
      <c r="I234" s="8" t="str">
        <f t="shared" si="14"/>
        <v/>
      </c>
      <c r="J234" s="4">
        <v>10699.04</v>
      </c>
      <c r="K234" s="4">
        <v>18509</v>
      </c>
      <c r="L234" s="4">
        <f t="shared" si="15"/>
        <v>-7809.9599999999991</v>
      </c>
      <c r="M234" s="9">
        <v>40856</v>
      </c>
      <c r="N234" s="9">
        <v>41192</v>
      </c>
      <c r="O234" s="9">
        <v>40878</v>
      </c>
      <c r="P234" s="9">
        <v>40957</v>
      </c>
    </row>
    <row r="235" spans="1:16" x14ac:dyDescent="0.25">
      <c r="A235" s="1" t="s">
        <v>38</v>
      </c>
      <c r="B235" s="1" t="s">
        <v>1287</v>
      </c>
      <c r="C235" s="1" t="s">
        <v>1288</v>
      </c>
      <c r="D235" s="1" t="s">
        <v>1289</v>
      </c>
      <c r="E235" s="4">
        <v>0</v>
      </c>
      <c r="F235" s="7"/>
      <c r="G235" s="4">
        <f t="shared" si="12"/>
        <v>0</v>
      </c>
      <c r="H235" s="8" t="str">
        <f t="shared" si="13"/>
        <v/>
      </c>
      <c r="I235" s="8" t="str">
        <f t="shared" si="14"/>
        <v/>
      </c>
      <c r="J235" s="4">
        <v>21919.940000000002</v>
      </c>
      <c r="K235" s="4">
        <v>42879</v>
      </c>
      <c r="L235" s="4">
        <f t="shared" si="15"/>
        <v>-20959.059999999998</v>
      </c>
      <c r="M235" s="9">
        <v>40854</v>
      </c>
      <c r="N235" s="9">
        <v>41190</v>
      </c>
      <c r="O235" s="9">
        <v>40878</v>
      </c>
      <c r="P235" s="9">
        <v>40922</v>
      </c>
    </row>
    <row r="236" spans="1:16" x14ac:dyDescent="0.25">
      <c r="A236" s="1" t="s">
        <v>38</v>
      </c>
      <c r="B236" s="1" t="s">
        <v>1290</v>
      </c>
      <c r="C236" s="1" t="s">
        <v>1291</v>
      </c>
      <c r="D236" s="1" t="s">
        <v>1292</v>
      </c>
      <c r="E236" s="4">
        <v>0</v>
      </c>
      <c r="F236" s="7"/>
      <c r="G236" s="4">
        <f t="shared" si="12"/>
        <v>0</v>
      </c>
      <c r="H236" s="8" t="str">
        <f t="shared" si="13"/>
        <v/>
      </c>
      <c r="I236" s="8" t="str">
        <f t="shared" si="14"/>
        <v/>
      </c>
      <c r="J236" s="4">
        <v>30989.8</v>
      </c>
      <c r="K236" s="4">
        <v>40171</v>
      </c>
      <c r="L236" s="4">
        <f t="shared" si="15"/>
        <v>-9181.2000000000007</v>
      </c>
      <c r="M236" s="9">
        <v>40879</v>
      </c>
      <c r="N236" s="9">
        <v>41227</v>
      </c>
      <c r="O236" s="9">
        <v>40878</v>
      </c>
      <c r="P236" s="9">
        <v>40933</v>
      </c>
    </row>
    <row r="237" spans="1:16" x14ac:dyDescent="0.25">
      <c r="A237" s="1" t="s">
        <v>38</v>
      </c>
      <c r="B237" s="1" t="s">
        <v>1987</v>
      </c>
      <c r="C237" s="1" t="s">
        <v>1988</v>
      </c>
      <c r="D237" s="1" t="s">
        <v>1989</v>
      </c>
      <c r="E237" s="4">
        <v>3742.9899999999961</v>
      </c>
      <c r="F237" s="7"/>
      <c r="G237" s="4">
        <f t="shared" si="12"/>
        <v>3742.9899999999961</v>
      </c>
      <c r="H237" s="8">
        <f t="shared" si="13"/>
        <v>1</v>
      </c>
      <c r="I237" s="8" t="str">
        <f t="shared" si="14"/>
        <v/>
      </c>
      <c r="J237" s="4">
        <v>60408.27</v>
      </c>
      <c r="K237" s="4">
        <v>101667</v>
      </c>
      <c r="L237" s="4">
        <f t="shared" si="15"/>
        <v>-41258.730000000003</v>
      </c>
      <c r="M237" s="9">
        <v>41470</v>
      </c>
      <c r="N237" s="9">
        <v>42551</v>
      </c>
      <c r="O237" s="9">
        <v>41456</v>
      </c>
      <c r="P237" s="9">
        <v>42588</v>
      </c>
    </row>
    <row r="238" spans="1:16" x14ac:dyDescent="0.25">
      <c r="A238" s="1" t="s">
        <v>38</v>
      </c>
      <c r="B238" s="1" t="s">
        <v>1686</v>
      </c>
      <c r="C238" s="1" t="s">
        <v>1687</v>
      </c>
      <c r="D238" s="1" t="s">
        <v>1688</v>
      </c>
      <c r="E238" s="4">
        <v>0</v>
      </c>
      <c r="F238" s="7"/>
      <c r="G238" s="4">
        <f t="shared" si="12"/>
        <v>0</v>
      </c>
      <c r="H238" s="8" t="str">
        <f t="shared" si="13"/>
        <v/>
      </c>
      <c r="I238" s="8" t="str">
        <f t="shared" si="14"/>
        <v/>
      </c>
      <c r="J238" s="4">
        <v>36950.949999999997</v>
      </c>
      <c r="K238" s="4">
        <v>60520</v>
      </c>
      <c r="L238" s="4">
        <f t="shared" si="15"/>
        <v>-23569.050000000003</v>
      </c>
      <c r="M238" s="9">
        <v>41103</v>
      </c>
      <c r="N238" s="9">
        <v>41274</v>
      </c>
      <c r="O238" s="9">
        <v>41153</v>
      </c>
      <c r="P238" s="9">
        <v>41271</v>
      </c>
    </row>
    <row r="239" spans="1:16" x14ac:dyDescent="0.25">
      <c r="A239" s="1" t="s">
        <v>38</v>
      </c>
      <c r="B239" s="1" t="s">
        <v>1689</v>
      </c>
      <c r="C239" s="1" t="s">
        <v>1690</v>
      </c>
      <c r="D239" s="1" t="s">
        <v>1691</v>
      </c>
      <c r="E239" s="4">
        <v>0</v>
      </c>
      <c r="F239" s="7"/>
      <c r="G239" s="4">
        <f t="shared" si="12"/>
        <v>0</v>
      </c>
      <c r="H239" s="8" t="str">
        <f t="shared" si="13"/>
        <v/>
      </c>
      <c r="I239" s="8" t="str">
        <f t="shared" si="14"/>
        <v/>
      </c>
      <c r="J239" s="4">
        <v>75905.84</v>
      </c>
      <c r="K239" s="4">
        <v>101139</v>
      </c>
      <c r="L239" s="4">
        <f t="shared" si="15"/>
        <v>-25233.160000000003</v>
      </c>
      <c r="M239" s="9">
        <v>41204</v>
      </c>
      <c r="N239" s="9">
        <v>41390</v>
      </c>
      <c r="O239" s="9">
        <v>41214</v>
      </c>
      <c r="P239" s="9">
        <v>41509</v>
      </c>
    </row>
    <row r="240" spans="1:16" x14ac:dyDescent="0.25">
      <c r="A240" s="1" t="s">
        <v>38</v>
      </c>
      <c r="B240" s="1" t="s">
        <v>1990</v>
      </c>
      <c r="C240" s="1" t="s">
        <v>1991</v>
      </c>
      <c r="D240" s="1" t="s">
        <v>1992</v>
      </c>
      <c r="E240" s="4">
        <v>0</v>
      </c>
      <c r="F240" s="7"/>
      <c r="G240" s="4">
        <f t="shared" si="12"/>
        <v>0</v>
      </c>
      <c r="H240" s="8" t="str">
        <f t="shared" si="13"/>
        <v/>
      </c>
      <c r="I240" s="8" t="str">
        <f t="shared" si="14"/>
        <v/>
      </c>
      <c r="J240" s="4">
        <v>536263.67999999993</v>
      </c>
      <c r="K240" s="4">
        <v>884933</v>
      </c>
      <c r="L240" s="4">
        <f t="shared" si="15"/>
        <v>-348669.32000000007</v>
      </c>
      <c r="M240" s="9">
        <v>41410</v>
      </c>
      <c r="N240" s="9">
        <v>41639</v>
      </c>
      <c r="O240" s="9">
        <v>41395</v>
      </c>
      <c r="P240" s="9">
        <v>41474</v>
      </c>
    </row>
    <row r="241" spans="1:16" x14ac:dyDescent="0.25">
      <c r="A241" s="1" t="s">
        <v>38</v>
      </c>
      <c r="B241" s="1" t="s">
        <v>1993</v>
      </c>
      <c r="C241" s="1" t="s">
        <v>1994</v>
      </c>
      <c r="D241" s="1" t="s">
        <v>1995</v>
      </c>
      <c r="E241" s="4">
        <v>304949.55</v>
      </c>
      <c r="F241" s="7"/>
      <c r="G241" s="4">
        <f t="shared" si="12"/>
        <v>304949.55</v>
      </c>
      <c r="H241" s="8">
        <f t="shared" si="13"/>
        <v>1</v>
      </c>
      <c r="I241" s="8" t="str">
        <f t="shared" si="14"/>
        <v/>
      </c>
      <c r="J241" s="4">
        <v>368991.64999999997</v>
      </c>
      <c r="K241" s="4">
        <v>486876</v>
      </c>
      <c r="L241" s="4">
        <f t="shared" si="15"/>
        <v>-117884.35000000003</v>
      </c>
      <c r="M241" s="9">
        <v>41540</v>
      </c>
      <c r="N241" s="9">
        <v>41852</v>
      </c>
      <c r="O241" s="9">
        <v>41518</v>
      </c>
      <c r="P241" s="9">
        <v>41883</v>
      </c>
    </row>
    <row r="242" spans="1:16" x14ac:dyDescent="0.25">
      <c r="A242" s="1" t="s">
        <v>38</v>
      </c>
      <c r="B242" s="1" t="s">
        <v>1996</v>
      </c>
      <c r="C242" s="1" t="s">
        <v>1997</v>
      </c>
      <c r="D242" s="1" t="s">
        <v>1998</v>
      </c>
      <c r="E242" s="4">
        <v>17456.469999999998</v>
      </c>
      <c r="F242" s="7"/>
      <c r="G242" s="4">
        <f t="shared" si="12"/>
        <v>17456.469999999998</v>
      </c>
      <c r="H242" s="8">
        <f t="shared" si="13"/>
        <v>1</v>
      </c>
      <c r="I242" s="8" t="str">
        <f t="shared" si="14"/>
        <v/>
      </c>
      <c r="J242" s="4">
        <v>265510.44</v>
      </c>
      <c r="K242" s="4">
        <v>248735</v>
      </c>
      <c r="L242" s="4">
        <f t="shared" si="15"/>
        <v>16775.440000000002</v>
      </c>
      <c r="M242" s="9">
        <v>41320</v>
      </c>
      <c r="N242" s="9">
        <v>42019</v>
      </c>
      <c r="O242" s="9">
        <v>41334</v>
      </c>
      <c r="P242" s="9">
        <v>42004</v>
      </c>
    </row>
    <row r="243" spans="1:16" x14ac:dyDescent="0.25">
      <c r="A243" s="1" t="s">
        <v>38</v>
      </c>
      <c r="B243" s="1" t="s">
        <v>1999</v>
      </c>
      <c r="C243" s="1" t="s">
        <v>2000</v>
      </c>
      <c r="D243" s="1" t="s">
        <v>2001</v>
      </c>
      <c r="E243" s="4">
        <v>0</v>
      </c>
      <c r="F243" s="7"/>
      <c r="G243" s="4">
        <f t="shared" si="12"/>
        <v>0</v>
      </c>
      <c r="H243" s="8" t="str">
        <f t="shared" si="13"/>
        <v/>
      </c>
      <c r="I243" s="8" t="str">
        <f t="shared" si="14"/>
        <v/>
      </c>
      <c r="J243" s="4">
        <v>332970.57999999996</v>
      </c>
      <c r="K243" s="4">
        <v>503698</v>
      </c>
      <c r="L243" s="4">
        <f t="shared" si="15"/>
        <v>-170727.42000000004</v>
      </c>
      <c r="M243" s="9">
        <v>41320</v>
      </c>
      <c r="N243" s="9">
        <v>41789</v>
      </c>
      <c r="O243" s="9">
        <v>41306</v>
      </c>
      <c r="P243" s="9">
        <v>41475</v>
      </c>
    </row>
    <row r="244" spans="1:16" x14ac:dyDescent="0.25">
      <c r="A244" s="1" t="s">
        <v>38</v>
      </c>
      <c r="B244" s="1" t="s">
        <v>1692</v>
      </c>
      <c r="C244" s="1" t="s">
        <v>1693</v>
      </c>
      <c r="D244" s="1" t="s">
        <v>1694</v>
      </c>
      <c r="E244" s="4">
        <v>0</v>
      </c>
      <c r="F244" s="7"/>
      <c r="G244" s="4">
        <f t="shared" si="12"/>
        <v>0</v>
      </c>
      <c r="H244" s="8" t="str">
        <f t="shared" si="13"/>
        <v/>
      </c>
      <c r="I244" s="8" t="str">
        <f t="shared" si="14"/>
        <v/>
      </c>
      <c r="J244" s="4">
        <v>55485.17</v>
      </c>
      <c r="K244" s="4">
        <v>109522</v>
      </c>
      <c r="L244" s="4">
        <f t="shared" si="15"/>
        <v>-54036.83</v>
      </c>
      <c r="M244" s="9">
        <v>41156</v>
      </c>
      <c r="N244" s="9">
        <v>41274</v>
      </c>
      <c r="O244" s="9">
        <v>41153</v>
      </c>
      <c r="P244" s="9">
        <v>41311</v>
      </c>
    </row>
    <row r="245" spans="1:16" x14ac:dyDescent="0.25">
      <c r="A245" s="1" t="s">
        <v>38</v>
      </c>
      <c r="B245" s="1" t="s">
        <v>1695</v>
      </c>
      <c r="C245" s="1" t="s">
        <v>1696</v>
      </c>
      <c r="D245" s="1" t="s">
        <v>1697</v>
      </c>
      <c r="E245" s="4">
        <v>0</v>
      </c>
      <c r="F245" s="7"/>
      <c r="G245" s="4">
        <f t="shared" si="12"/>
        <v>0</v>
      </c>
      <c r="H245" s="8" t="str">
        <f t="shared" si="13"/>
        <v/>
      </c>
      <c r="I245" s="8" t="str">
        <f t="shared" si="14"/>
        <v/>
      </c>
      <c r="J245" s="4">
        <v>8447.61</v>
      </c>
      <c r="K245" s="4">
        <v>26482</v>
      </c>
      <c r="L245" s="4">
        <f t="shared" si="15"/>
        <v>-18034.39</v>
      </c>
      <c r="M245" s="9">
        <v>41142</v>
      </c>
      <c r="N245" s="9">
        <v>41363</v>
      </c>
      <c r="O245" s="9">
        <v>41214</v>
      </c>
      <c r="P245" s="9">
        <v>41340</v>
      </c>
    </row>
    <row r="246" spans="1:16" x14ac:dyDescent="0.25">
      <c r="A246" s="1" t="s">
        <v>38</v>
      </c>
      <c r="B246" s="1" t="s">
        <v>2002</v>
      </c>
      <c r="C246" s="1" t="s">
        <v>2003</v>
      </c>
      <c r="D246" s="1" t="s">
        <v>2004</v>
      </c>
      <c r="E246" s="4">
        <v>5010323.5000000009</v>
      </c>
      <c r="F246" s="7"/>
      <c r="G246" s="4">
        <f t="shared" si="12"/>
        <v>5010323.5000000009</v>
      </c>
      <c r="H246" s="8">
        <f t="shared" si="13"/>
        <v>1</v>
      </c>
      <c r="I246" s="8" t="str">
        <f t="shared" si="14"/>
        <v/>
      </c>
      <c r="J246" s="4">
        <v>6648549.3500000006</v>
      </c>
      <c r="K246" s="4">
        <v>6273521</v>
      </c>
      <c r="L246" s="4">
        <f t="shared" si="15"/>
        <v>375028.35000000056</v>
      </c>
      <c r="M246" s="9">
        <v>41423</v>
      </c>
      <c r="N246" s="9">
        <v>41856</v>
      </c>
      <c r="O246" s="9">
        <v>41426</v>
      </c>
      <c r="P246" s="9">
        <v>41879</v>
      </c>
    </row>
    <row r="247" spans="1:16" x14ac:dyDescent="0.25">
      <c r="A247" s="1" t="s">
        <v>38</v>
      </c>
      <c r="B247" s="1" t="s">
        <v>1698</v>
      </c>
      <c r="C247" s="1" t="s">
        <v>1699</v>
      </c>
      <c r="D247" s="1" t="s">
        <v>1700</v>
      </c>
      <c r="E247" s="4">
        <v>0</v>
      </c>
      <c r="F247" s="7"/>
      <c r="G247" s="4">
        <f t="shared" si="12"/>
        <v>0</v>
      </c>
      <c r="H247" s="8" t="str">
        <f t="shared" si="13"/>
        <v/>
      </c>
      <c r="I247" s="8" t="str">
        <f t="shared" si="14"/>
        <v/>
      </c>
      <c r="J247" s="4">
        <v>29719.279999999999</v>
      </c>
      <c r="K247" s="4">
        <v>44705</v>
      </c>
      <c r="L247" s="4">
        <f t="shared" si="15"/>
        <v>-14985.720000000001</v>
      </c>
      <c r="M247" s="9">
        <v>41131</v>
      </c>
      <c r="N247" s="9">
        <v>41333</v>
      </c>
      <c r="O247" s="9">
        <v>41122</v>
      </c>
      <c r="P247" s="9">
        <v>41069</v>
      </c>
    </row>
    <row r="248" spans="1:16" x14ac:dyDescent="0.25">
      <c r="A248" s="1" t="s">
        <v>38</v>
      </c>
      <c r="B248" s="1" t="s">
        <v>1701</v>
      </c>
      <c r="C248" s="1" t="s">
        <v>1702</v>
      </c>
      <c r="D248" s="1" t="s">
        <v>1703</v>
      </c>
      <c r="E248" s="4">
        <v>0</v>
      </c>
      <c r="F248" s="7"/>
      <c r="G248" s="4">
        <f t="shared" si="12"/>
        <v>0</v>
      </c>
      <c r="H248" s="8" t="str">
        <f t="shared" si="13"/>
        <v/>
      </c>
      <c r="I248" s="8" t="str">
        <f t="shared" si="14"/>
        <v/>
      </c>
      <c r="J248" s="4">
        <v>768539.66</v>
      </c>
      <c r="K248" s="4">
        <v>1205473</v>
      </c>
      <c r="L248" s="4">
        <f t="shared" si="15"/>
        <v>-436933.33999999997</v>
      </c>
      <c r="M248" s="9">
        <v>41129</v>
      </c>
      <c r="N248" s="9">
        <v>41243</v>
      </c>
      <c r="O248" s="9">
        <v>41122</v>
      </c>
      <c r="P248" s="9">
        <v>41243</v>
      </c>
    </row>
    <row r="249" spans="1:16" x14ac:dyDescent="0.25">
      <c r="A249" s="1" t="s">
        <v>38</v>
      </c>
      <c r="B249" s="1" t="s">
        <v>1704</v>
      </c>
      <c r="C249" s="1" t="s">
        <v>1705</v>
      </c>
      <c r="D249" s="1" t="s">
        <v>1706</v>
      </c>
      <c r="E249" s="4">
        <v>0</v>
      </c>
      <c r="F249" s="7"/>
      <c r="G249" s="4">
        <f t="shared" si="12"/>
        <v>0</v>
      </c>
      <c r="H249" s="8" t="str">
        <f t="shared" si="13"/>
        <v/>
      </c>
      <c r="I249" s="8" t="str">
        <f t="shared" si="14"/>
        <v/>
      </c>
      <c r="J249" s="4">
        <v>257331.27000000002</v>
      </c>
      <c r="K249" s="4">
        <v>403577</v>
      </c>
      <c r="L249" s="4">
        <f t="shared" si="15"/>
        <v>-146245.72999999998</v>
      </c>
      <c r="M249" s="9">
        <v>41129</v>
      </c>
      <c r="N249" s="9">
        <v>41243</v>
      </c>
      <c r="O249" s="9">
        <v>41153</v>
      </c>
      <c r="P249" s="9">
        <v>41254</v>
      </c>
    </row>
    <row r="250" spans="1:16" x14ac:dyDescent="0.25">
      <c r="A250" s="1" t="s">
        <v>38</v>
      </c>
      <c r="B250" s="1" t="s">
        <v>1707</v>
      </c>
      <c r="C250" s="1" t="s">
        <v>1708</v>
      </c>
      <c r="D250" s="1" t="s">
        <v>1709</v>
      </c>
      <c r="E250" s="4">
        <v>0</v>
      </c>
      <c r="F250" s="7"/>
      <c r="G250" s="4">
        <f t="shared" si="12"/>
        <v>0</v>
      </c>
      <c r="H250" s="8" t="str">
        <f t="shared" si="13"/>
        <v/>
      </c>
      <c r="I250" s="8" t="str">
        <f t="shared" si="14"/>
        <v/>
      </c>
      <c r="J250" s="4">
        <v>86554.52</v>
      </c>
      <c r="K250" s="4">
        <v>126175</v>
      </c>
      <c r="L250" s="4">
        <f t="shared" si="15"/>
        <v>-39620.479999999996</v>
      </c>
      <c r="M250" s="9">
        <v>41152</v>
      </c>
      <c r="N250" s="9">
        <v>41333</v>
      </c>
      <c r="O250" s="9">
        <v>41153</v>
      </c>
      <c r="P250" s="9">
        <v>41381</v>
      </c>
    </row>
    <row r="251" spans="1:16" x14ac:dyDescent="0.25">
      <c r="A251" s="1" t="s">
        <v>38</v>
      </c>
      <c r="B251" s="1" t="s">
        <v>1710</v>
      </c>
      <c r="C251" s="1" t="s">
        <v>1711</v>
      </c>
      <c r="D251" s="1" t="s">
        <v>1712</v>
      </c>
      <c r="E251" s="4">
        <v>0</v>
      </c>
      <c r="F251" s="7"/>
      <c r="G251" s="4">
        <f t="shared" si="12"/>
        <v>0</v>
      </c>
      <c r="H251" s="8" t="str">
        <f t="shared" si="13"/>
        <v/>
      </c>
      <c r="I251" s="8" t="str">
        <f t="shared" si="14"/>
        <v/>
      </c>
      <c r="J251" s="4">
        <v>34889.909999999996</v>
      </c>
      <c r="K251" s="4">
        <v>37855</v>
      </c>
      <c r="L251" s="4">
        <f t="shared" si="15"/>
        <v>-2965.0900000000038</v>
      </c>
      <c r="M251" s="9">
        <v>41241</v>
      </c>
      <c r="N251" s="9">
        <v>41582</v>
      </c>
      <c r="O251" s="9">
        <v>41244</v>
      </c>
      <c r="P251" s="9">
        <v>41361</v>
      </c>
    </row>
    <row r="252" spans="1:16" x14ac:dyDescent="0.25">
      <c r="A252" s="1" t="s">
        <v>38</v>
      </c>
      <c r="B252" s="1" t="s">
        <v>2005</v>
      </c>
      <c r="C252" s="1" t="s">
        <v>2006</v>
      </c>
      <c r="D252" s="1" t="s">
        <v>2007</v>
      </c>
      <c r="E252" s="4">
        <v>0</v>
      </c>
      <c r="F252" s="7"/>
      <c r="G252" s="4">
        <f t="shared" si="12"/>
        <v>0</v>
      </c>
      <c r="H252" s="8" t="str">
        <f t="shared" si="13"/>
        <v/>
      </c>
      <c r="I252" s="8" t="str">
        <f t="shared" si="14"/>
        <v/>
      </c>
      <c r="J252" s="4">
        <v>66720.12</v>
      </c>
      <c r="K252" s="4">
        <v>173610</v>
      </c>
      <c r="L252" s="4">
        <f t="shared" si="15"/>
        <v>-106889.88</v>
      </c>
      <c r="M252" s="9">
        <v>41309</v>
      </c>
      <c r="N252" s="9">
        <v>41425</v>
      </c>
      <c r="O252" s="9">
        <v>41306</v>
      </c>
      <c r="P252" s="9">
        <v>41364</v>
      </c>
    </row>
    <row r="253" spans="1:16" x14ac:dyDescent="0.25">
      <c r="A253" s="1" t="s">
        <v>38</v>
      </c>
      <c r="B253" s="1" t="s">
        <v>2008</v>
      </c>
      <c r="C253" s="1" t="s">
        <v>2009</v>
      </c>
      <c r="D253" s="1" t="s">
        <v>2010</v>
      </c>
      <c r="E253" s="4">
        <v>2644.3400000000011</v>
      </c>
      <c r="F253" s="7"/>
      <c r="G253" s="4">
        <f t="shared" si="12"/>
        <v>2644.3400000000011</v>
      </c>
      <c r="H253" s="8">
        <f t="shared" si="13"/>
        <v>1</v>
      </c>
      <c r="I253" s="8" t="str">
        <f t="shared" si="14"/>
        <v/>
      </c>
      <c r="J253" s="4">
        <v>167911.56</v>
      </c>
      <c r="K253" s="4">
        <v>256984</v>
      </c>
      <c r="L253" s="4">
        <f t="shared" si="15"/>
        <v>-89072.44</v>
      </c>
      <c r="M253" s="9">
        <v>41400</v>
      </c>
      <c r="N253" s="9">
        <v>41629</v>
      </c>
      <c r="O253" s="9">
        <v>41456</v>
      </c>
      <c r="P253" s="9">
        <v>41670</v>
      </c>
    </row>
    <row r="254" spans="1:16" x14ac:dyDescent="0.25">
      <c r="A254" s="1" t="s">
        <v>38</v>
      </c>
      <c r="B254" s="1" t="s">
        <v>2011</v>
      </c>
      <c r="C254" s="1" t="s">
        <v>2012</v>
      </c>
      <c r="D254" s="1" t="s">
        <v>2013</v>
      </c>
      <c r="E254" s="4">
        <v>0</v>
      </c>
      <c r="F254" s="7"/>
      <c r="G254" s="4">
        <f t="shared" si="12"/>
        <v>0</v>
      </c>
      <c r="H254" s="8" t="str">
        <f t="shared" si="13"/>
        <v/>
      </c>
      <c r="I254" s="8" t="str">
        <f t="shared" si="14"/>
        <v/>
      </c>
      <c r="J254" s="4">
        <v>52171.600000000006</v>
      </c>
      <c r="K254" s="4">
        <v>134425</v>
      </c>
      <c r="L254" s="4">
        <f t="shared" si="15"/>
        <v>-82253.399999999994</v>
      </c>
      <c r="M254" s="9">
        <v>41367</v>
      </c>
      <c r="N254" s="9">
        <v>41639</v>
      </c>
      <c r="O254" s="9">
        <v>41365</v>
      </c>
      <c r="P254" s="9">
        <v>41489</v>
      </c>
    </row>
    <row r="255" spans="1:16" x14ac:dyDescent="0.25">
      <c r="A255" s="1" t="s">
        <v>38</v>
      </c>
      <c r="B255" s="1" t="s">
        <v>2014</v>
      </c>
      <c r="C255" s="1" t="s">
        <v>2015</v>
      </c>
      <c r="D255" s="1" t="s">
        <v>2016</v>
      </c>
      <c r="E255" s="4">
        <v>0</v>
      </c>
      <c r="F255" s="7"/>
      <c r="G255" s="4">
        <f t="shared" si="12"/>
        <v>0</v>
      </c>
      <c r="H255" s="8" t="str">
        <f t="shared" si="13"/>
        <v/>
      </c>
      <c r="I255" s="8" t="str">
        <f t="shared" si="14"/>
        <v/>
      </c>
      <c r="J255" s="4">
        <v>21739.940000000002</v>
      </c>
      <c r="K255" s="4">
        <v>33601</v>
      </c>
      <c r="L255" s="4">
        <f t="shared" si="15"/>
        <v>-11861.059999999998</v>
      </c>
      <c r="M255" s="9">
        <v>41400</v>
      </c>
      <c r="N255" s="9">
        <v>41639</v>
      </c>
      <c r="O255" s="9">
        <v>41395</v>
      </c>
      <c r="P255" s="9">
        <v>41470</v>
      </c>
    </row>
    <row r="256" spans="1:16" x14ac:dyDescent="0.25">
      <c r="A256" s="1" t="s">
        <v>38</v>
      </c>
      <c r="B256" s="1" t="s">
        <v>2017</v>
      </c>
      <c r="C256" s="1" t="s">
        <v>2018</v>
      </c>
      <c r="D256" s="1" t="s">
        <v>2019</v>
      </c>
      <c r="E256" s="4">
        <v>1027263.9</v>
      </c>
      <c r="F256" s="7"/>
      <c r="G256" s="4">
        <f t="shared" si="12"/>
        <v>1027263.9</v>
      </c>
      <c r="H256" s="8">
        <f t="shared" si="13"/>
        <v>1</v>
      </c>
      <c r="I256" s="8" t="str">
        <f t="shared" si="14"/>
        <v/>
      </c>
      <c r="J256" s="4">
        <v>1345319.02</v>
      </c>
      <c r="K256" s="4">
        <v>1142289</v>
      </c>
      <c r="L256" s="4">
        <f t="shared" si="15"/>
        <v>203030.02000000002</v>
      </c>
      <c r="M256" s="9">
        <v>41491</v>
      </c>
      <c r="N256" s="9">
        <v>41978</v>
      </c>
      <c r="O256" s="9">
        <v>41579</v>
      </c>
      <c r="P256" s="9">
        <v>41879</v>
      </c>
    </row>
    <row r="257" spans="1:16" x14ac:dyDescent="0.25">
      <c r="A257" s="1" t="s">
        <v>38</v>
      </c>
      <c r="B257" s="1" t="s">
        <v>2020</v>
      </c>
      <c r="C257" s="1" t="s">
        <v>2021</v>
      </c>
      <c r="D257" s="1" t="s">
        <v>2022</v>
      </c>
      <c r="E257" s="4">
        <v>211847.16999999998</v>
      </c>
      <c r="F257" s="7"/>
      <c r="G257" s="4">
        <f t="shared" si="12"/>
        <v>211847.16999999998</v>
      </c>
      <c r="H257" s="8">
        <f t="shared" si="13"/>
        <v>1</v>
      </c>
      <c r="I257" s="8" t="str">
        <f t="shared" si="14"/>
        <v/>
      </c>
      <c r="J257" s="4">
        <v>243689.86</v>
      </c>
      <c r="K257" s="4">
        <v>478370</v>
      </c>
      <c r="L257" s="4">
        <f t="shared" si="15"/>
        <v>-234680.14</v>
      </c>
      <c r="M257" s="9">
        <v>41513</v>
      </c>
      <c r="N257" s="9">
        <v>41913</v>
      </c>
      <c r="O257" s="9">
        <v>41548</v>
      </c>
      <c r="P257" s="9">
        <v>41911</v>
      </c>
    </row>
    <row r="258" spans="1:16" x14ac:dyDescent="0.25">
      <c r="A258" s="1" t="s">
        <v>38</v>
      </c>
      <c r="B258" s="1" t="s">
        <v>2023</v>
      </c>
      <c r="C258" s="1" t="s">
        <v>2024</v>
      </c>
      <c r="D258" s="1" t="s">
        <v>2025</v>
      </c>
      <c r="E258" s="4">
        <v>219623.71999999994</v>
      </c>
      <c r="F258" s="7"/>
      <c r="G258" s="4">
        <f t="shared" si="12"/>
        <v>219623.71999999994</v>
      </c>
      <c r="H258" s="8">
        <f t="shared" si="13"/>
        <v>1</v>
      </c>
      <c r="I258" s="8" t="str">
        <f t="shared" si="14"/>
        <v/>
      </c>
      <c r="J258" s="4">
        <v>219996.20999999993</v>
      </c>
      <c r="K258" s="4">
        <v>315985</v>
      </c>
      <c r="L258" s="4">
        <f t="shared" si="15"/>
        <v>-95988.790000000066</v>
      </c>
      <c r="M258" s="9">
        <v>41540</v>
      </c>
      <c r="N258" s="9">
        <v>41821</v>
      </c>
      <c r="O258" s="9">
        <v>41518</v>
      </c>
      <c r="P258" s="9">
        <v>41883</v>
      </c>
    </row>
    <row r="259" spans="1:16" x14ac:dyDescent="0.25">
      <c r="A259" s="1" t="s">
        <v>38</v>
      </c>
      <c r="B259" s="1" t="s">
        <v>2026</v>
      </c>
      <c r="C259" s="1" t="s">
        <v>2027</v>
      </c>
      <c r="D259" s="1" t="s">
        <v>2028</v>
      </c>
      <c r="E259" s="4">
        <v>1213999.33</v>
      </c>
      <c r="F259" s="7"/>
      <c r="G259" s="4">
        <f t="shared" si="12"/>
        <v>1213999.33</v>
      </c>
      <c r="H259" s="8">
        <f t="shared" si="13"/>
        <v>1</v>
      </c>
      <c r="I259" s="8" t="str">
        <f t="shared" si="14"/>
        <v/>
      </c>
      <c r="J259" s="4">
        <v>1634251.53</v>
      </c>
      <c r="K259" s="4">
        <v>2712013</v>
      </c>
      <c r="L259" s="4">
        <f t="shared" si="15"/>
        <v>-1077761.47</v>
      </c>
      <c r="M259" s="9">
        <v>41564</v>
      </c>
      <c r="N259" s="9">
        <v>42004</v>
      </c>
      <c r="O259" s="9">
        <v>41579</v>
      </c>
      <c r="P259" s="9">
        <v>41879</v>
      </c>
    </row>
    <row r="260" spans="1:16" x14ac:dyDescent="0.25">
      <c r="A260" s="1" t="s">
        <v>38</v>
      </c>
      <c r="B260" s="1" t="s">
        <v>2029</v>
      </c>
      <c r="C260" s="1" t="s">
        <v>2030</v>
      </c>
      <c r="D260" s="1" t="s">
        <v>2031</v>
      </c>
      <c r="E260" s="4">
        <v>0</v>
      </c>
      <c r="F260" s="7"/>
      <c r="G260" s="4">
        <f t="shared" si="12"/>
        <v>0</v>
      </c>
      <c r="H260" s="8" t="str">
        <f t="shared" si="13"/>
        <v/>
      </c>
      <c r="I260" s="8" t="str">
        <f t="shared" si="14"/>
        <v/>
      </c>
      <c r="J260" s="4">
        <v>65121.93</v>
      </c>
      <c r="K260" s="4">
        <v>101930</v>
      </c>
      <c r="L260" s="4">
        <f t="shared" si="15"/>
        <v>-36808.07</v>
      </c>
      <c r="M260" s="9">
        <v>41513</v>
      </c>
      <c r="N260" s="9">
        <v>41639</v>
      </c>
      <c r="O260" s="9">
        <v>41487</v>
      </c>
      <c r="P260" s="9">
        <v>41569</v>
      </c>
    </row>
    <row r="261" spans="1:16" x14ac:dyDescent="0.25">
      <c r="A261" s="1" t="s">
        <v>38</v>
      </c>
      <c r="B261" s="1" t="s">
        <v>2032</v>
      </c>
      <c r="C261" s="1" t="s">
        <v>2033</v>
      </c>
      <c r="D261" s="1" t="s">
        <v>2034</v>
      </c>
      <c r="E261" s="4">
        <v>6356.9100000000008</v>
      </c>
      <c r="F261" s="7"/>
      <c r="G261" s="4">
        <f t="shared" ref="G261:G324" si="16">E261-F261</f>
        <v>6356.9100000000008</v>
      </c>
      <c r="H261" s="8">
        <f t="shared" si="13"/>
        <v>1</v>
      </c>
      <c r="I261" s="8" t="str">
        <f t="shared" si="14"/>
        <v/>
      </c>
      <c r="J261" s="4">
        <v>57380.69</v>
      </c>
      <c r="K261" s="4">
        <v>97480</v>
      </c>
      <c r="L261" s="4">
        <f t="shared" si="15"/>
        <v>-40099.31</v>
      </c>
      <c r="M261" s="9">
        <v>41513</v>
      </c>
      <c r="N261" s="9">
        <v>42094</v>
      </c>
      <c r="O261" s="9">
        <v>41609</v>
      </c>
      <c r="P261" s="9">
        <v>41912</v>
      </c>
    </row>
    <row r="262" spans="1:16" x14ac:dyDescent="0.25">
      <c r="A262" s="1" t="s">
        <v>38</v>
      </c>
      <c r="B262" s="1" t="s">
        <v>2349</v>
      </c>
      <c r="C262" s="1" t="s">
        <v>2350</v>
      </c>
      <c r="D262" s="1" t="s">
        <v>2351</v>
      </c>
      <c r="E262" s="4">
        <v>102758.96999999999</v>
      </c>
      <c r="F262" s="7"/>
      <c r="G262" s="4">
        <f t="shared" si="16"/>
        <v>102758.96999999999</v>
      </c>
      <c r="H262" s="8">
        <f t="shared" ref="H262:H325" si="17">IFERROR(G262/E262,"")</f>
        <v>1</v>
      </c>
      <c r="I262" s="8" t="str">
        <f t="shared" ref="I262:I325" si="18">IFERROR(E262/F262,"")</f>
        <v/>
      </c>
      <c r="J262" s="4">
        <v>102758.96999999999</v>
      </c>
      <c r="K262" s="4">
        <v>308070</v>
      </c>
      <c r="L262" s="4">
        <f t="shared" ref="L262:L325" si="19">J262-K262</f>
        <v>-205311.03000000003</v>
      </c>
      <c r="M262" s="9">
        <v>41690</v>
      </c>
      <c r="N262" s="9">
        <v>42094</v>
      </c>
      <c r="O262" s="9">
        <v>41760</v>
      </c>
      <c r="P262" s="9">
        <v>42075</v>
      </c>
    </row>
    <row r="263" spans="1:16" x14ac:dyDescent="0.25">
      <c r="A263" s="1" t="s">
        <v>38</v>
      </c>
      <c r="B263" s="1" t="s">
        <v>2035</v>
      </c>
      <c r="C263" s="1" t="s">
        <v>2036</v>
      </c>
      <c r="D263" s="1" t="s">
        <v>2037</v>
      </c>
      <c r="E263" s="4">
        <v>31434.68</v>
      </c>
      <c r="F263" s="7"/>
      <c r="G263" s="4">
        <f t="shared" si="16"/>
        <v>31434.68</v>
      </c>
      <c r="H263" s="8">
        <f t="shared" si="17"/>
        <v>1</v>
      </c>
      <c r="I263" s="8" t="str">
        <f t="shared" si="18"/>
        <v/>
      </c>
      <c r="J263" s="4">
        <v>62094.93</v>
      </c>
      <c r="K263" s="4">
        <v>104270</v>
      </c>
      <c r="L263" s="4">
        <f t="shared" si="19"/>
        <v>-42175.07</v>
      </c>
      <c r="M263" s="9">
        <v>41543</v>
      </c>
      <c r="N263" s="9">
        <v>41851</v>
      </c>
      <c r="O263" s="9">
        <v>41609</v>
      </c>
      <c r="P263" s="9">
        <v>41791</v>
      </c>
    </row>
    <row r="264" spans="1:16" x14ac:dyDescent="0.25">
      <c r="A264" s="1" t="s">
        <v>38</v>
      </c>
      <c r="B264" s="1" t="s">
        <v>2038</v>
      </c>
      <c r="C264" s="1" t="s">
        <v>2039</v>
      </c>
      <c r="D264" s="1" t="s">
        <v>2040</v>
      </c>
      <c r="E264" s="4">
        <v>1819.1400000000003</v>
      </c>
      <c r="F264" s="7"/>
      <c r="G264" s="4">
        <f t="shared" si="16"/>
        <v>1819.1400000000003</v>
      </c>
      <c r="H264" s="8">
        <f t="shared" si="17"/>
        <v>1</v>
      </c>
      <c r="I264" s="8" t="str">
        <f t="shared" si="18"/>
        <v/>
      </c>
      <c r="J264" s="4">
        <v>59344.900000000009</v>
      </c>
      <c r="K264" s="4">
        <v>93016</v>
      </c>
      <c r="L264" s="4">
        <f t="shared" si="19"/>
        <v>-33671.099999999991</v>
      </c>
      <c r="M264" s="9">
        <v>41575</v>
      </c>
      <c r="N264" s="9">
        <v>41729</v>
      </c>
      <c r="O264" s="9">
        <v>41579</v>
      </c>
      <c r="P264" s="9">
        <v>41813</v>
      </c>
    </row>
    <row r="265" spans="1:16" x14ac:dyDescent="0.25">
      <c r="A265" s="1" t="s">
        <v>38</v>
      </c>
      <c r="B265" s="1" t="s">
        <v>2352</v>
      </c>
      <c r="C265" s="1" t="s">
        <v>2353</v>
      </c>
      <c r="D265" s="1" t="s">
        <v>2354</v>
      </c>
      <c r="E265" s="4">
        <v>36269.259999999995</v>
      </c>
      <c r="F265" s="7"/>
      <c r="G265" s="4">
        <f t="shared" si="16"/>
        <v>36269.259999999995</v>
      </c>
      <c r="H265" s="8">
        <f t="shared" si="17"/>
        <v>1</v>
      </c>
      <c r="I265" s="8" t="str">
        <f t="shared" si="18"/>
        <v/>
      </c>
      <c r="J265" s="4">
        <v>36269.259999999995</v>
      </c>
      <c r="K265" s="4">
        <v>70250</v>
      </c>
      <c r="L265" s="4">
        <f t="shared" si="19"/>
        <v>-33980.740000000005</v>
      </c>
      <c r="M265" s="9">
        <v>41647</v>
      </c>
      <c r="N265" s="9">
        <v>41729</v>
      </c>
      <c r="O265" s="9">
        <v>41944</v>
      </c>
      <c r="P265" s="9">
        <v>41692</v>
      </c>
    </row>
    <row r="266" spans="1:16" x14ac:dyDescent="0.25">
      <c r="A266" s="1" t="s">
        <v>38</v>
      </c>
      <c r="B266" s="1" t="s">
        <v>2355</v>
      </c>
      <c r="C266" s="1" t="s">
        <v>2356</v>
      </c>
      <c r="D266" s="1" t="s">
        <v>2357</v>
      </c>
      <c r="E266" s="4">
        <v>37056.19</v>
      </c>
      <c r="F266" s="7"/>
      <c r="G266" s="4">
        <f t="shared" si="16"/>
        <v>37056.19</v>
      </c>
      <c r="H266" s="8">
        <f t="shared" si="17"/>
        <v>1</v>
      </c>
      <c r="I266" s="8" t="str">
        <f t="shared" si="18"/>
        <v/>
      </c>
      <c r="J266" s="4">
        <v>37056.19</v>
      </c>
      <c r="K266" s="4">
        <v>58771</v>
      </c>
      <c r="L266" s="4">
        <f t="shared" si="19"/>
        <v>-21714.809999999998</v>
      </c>
      <c r="M266" s="9">
        <v>41704</v>
      </c>
      <c r="N266" s="9">
        <v>42094</v>
      </c>
      <c r="O266" s="9">
        <v>41760</v>
      </c>
      <c r="P266" s="9">
        <v>41871</v>
      </c>
    </row>
    <row r="267" spans="1:16" x14ac:dyDescent="0.25">
      <c r="A267" s="1" t="s">
        <v>38</v>
      </c>
      <c r="B267" s="1" t="s">
        <v>2358</v>
      </c>
      <c r="C267" s="1" t="s">
        <v>2359</v>
      </c>
      <c r="D267" s="1" t="s">
        <v>2360</v>
      </c>
      <c r="E267" s="4">
        <v>193353.19</v>
      </c>
      <c r="F267" s="7"/>
      <c r="G267" s="4">
        <f t="shared" si="16"/>
        <v>193353.19</v>
      </c>
      <c r="H267" s="8">
        <f t="shared" si="17"/>
        <v>1</v>
      </c>
      <c r="I267" s="8" t="str">
        <f t="shared" si="18"/>
        <v/>
      </c>
      <c r="J267" s="4">
        <v>193353.19</v>
      </c>
      <c r="K267" s="4">
        <v>338329</v>
      </c>
      <c r="L267" s="4">
        <f t="shared" si="19"/>
        <v>-144975.81</v>
      </c>
      <c r="M267" s="9">
        <v>41786</v>
      </c>
      <c r="N267" s="9">
        <v>41882</v>
      </c>
      <c r="O267" s="9">
        <v>41760</v>
      </c>
      <c r="P267" s="9">
        <v>41909</v>
      </c>
    </row>
    <row r="268" spans="1:16" x14ac:dyDescent="0.25">
      <c r="A268" s="1" t="s">
        <v>38</v>
      </c>
      <c r="B268" s="1" t="s">
        <v>2361</v>
      </c>
      <c r="C268" s="1" t="s">
        <v>2362</v>
      </c>
      <c r="D268" s="1" t="s">
        <v>2363</v>
      </c>
      <c r="E268" s="4">
        <v>209548.06</v>
      </c>
      <c r="F268" s="7"/>
      <c r="G268" s="4">
        <f t="shared" si="16"/>
        <v>209548.06</v>
      </c>
      <c r="H268" s="8">
        <f t="shared" si="17"/>
        <v>1</v>
      </c>
      <c r="I268" s="8" t="str">
        <f t="shared" si="18"/>
        <v/>
      </c>
      <c r="J268" s="4">
        <v>209548.06</v>
      </c>
      <c r="K268" s="4">
        <v>302597</v>
      </c>
      <c r="L268" s="4">
        <f t="shared" si="19"/>
        <v>-93048.94</v>
      </c>
      <c r="M268" s="9">
        <v>41782</v>
      </c>
      <c r="N268" s="9">
        <v>41882</v>
      </c>
      <c r="O268" s="9">
        <v>41760</v>
      </c>
      <c r="P268" s="9">
        <v>41871</v>
      </c>
    </row>
    <row r="269" spans="1:16" x14ac:dyDescent="0.25">
      <c r="A269" s="1" t="s">
        <v>38</v>
      </c>
      <c r="B269" s="1" t="s">
        <v>2364</v>
      </c>
      <c r="C269" s="1" t="s">
        <v>2365</v>
      </c>
      <c r="D269" s="1" t="s">
        <v>2366</v>
      </c>
      <c r="E269" s="4">
        <v>38100.080000000002</v>
      </c>
      <c r="F269" s="7"/>
      <c r="G269" s="4">
        <f t="shared" si="16"/>
        <v>38100.080000000002</v>
      </c>
      <c r="H269" s="8">
        <f t="shared" si="17"/>
        <v>1</v>
      </c>
      <c r="I269" s="8" t="str">
        <f t="shared" si="18"/>
        <v/>
      </c>
      <c r="J269" s="4">
        <v>38100.080000000002</v>
      </c>
      <c r="K269" s="4">
        <v>106326</v>
      </c>
      <c r="L269" s="4">
        <f t="shared" si="19"/>
        <v>-68225.919999999998</v>
      </c>
      <c r="M269" s="9">
        <v>41786</v>
      </c>
      <c r="N269" s="9">
        <v>41882</v>
      </c>
      <c r="O269" s="9">
        <v>41791</v>
      </c>
      <c r="P269" s="9">
        <v>41879</v>
      </c>
    </row>
    <row r="270" spans="1:16" x14ac:dyDescent="0.25">
      <c r="A270" s="1" t="s">
        <v>38</v>
      </c>
      <c r="B270" s="1" t="s">
        <v>2367</v>
      </c>
      <c r="C270" s="1" t="s">
        <v>2368</v>
      </c>
      <c r="D270" s="1" t="s">
        <v>2034</v>
      </c>
      <c r="E270" s="4">
        <v>57341.13</v>
      </c>
      <c r="F270" s="7"/>
      <c r="G270" s="4">
        <f t="shared" si="16"/>
        <v>57341.13</v>
      </c>
      <c r="H270" s="8">
        <f t="shared" si="17"/>
        <v>1</v>
      </c>
      <c r="I270" s="8" t="str">
        <f t="shared" si="18"/>
        <v/>
      </c>
      <c r="J270" s="4">
        <v>57341.13</v>
      </c>
      <c r="K270" s="4">
        <v>142704</v>
      </c>
      <c r="L270" s="4">
        <f t="shared" si="19"/>
        <v>-85362.87</v>
      </c>
      <c r="M270" s="9">
        <v>41935</v>
      </c>
      <c r="N270" s="9">
        <v>42249</v>
      </c>
      <c r="O270" s="9">
        <v>41944</v>
      </c>
      <c r="P270" s="9">
        <v>41971</v>
      </c>
    </row>
    <row r="271" spans="1:16" x14ac:dyDescent="0.25">
      <c r="A271" s="1" t="s">
        <v>38</v>
      </c>
      <c r="B271" s="1" t="s">
        <v>2369</v>
      </c>
      <c r="C271" s="1" t="s">
        <v>2370</v>
      </c>
      <c r="D271" s="1" t="s">
        <v>2371</v>
      </c>
      <c r="E271" s="4">
        <v>20556.48</v>
      </c>
      <c r="F271" s="7"/>
      <c r="G271" s="4">
        <f t="shared" si="16"/>
        <v>20556.48</v>
      </c>
      <c r="H271" s="8">
        <f t="shared" si="17"/>
        <v>1</v>
      </c>
      <c r="I271" s="8" t="str">
        <f t="shared" si="18"/>
        <v/>
      </c>
      <c r="J271" s="4">
        <v>20556.48</v>
      </c>
      <c r="K271" s="4">
        <v>52167</v>
      </c>
      <c r="L271" s="4">
        <f t="shared" si="19"/>
        <v>-31610.52</v>
      </c>
      <c r="M271" s="9">
        <v>41886</v>
      </c>
      <c r="N271" s="9">
        <v>41996</v>
      </c>
      <c r="O271" s="9">
        <v>41883</v>
      </c>
      <c r="P271" s="9">
        <v>41883</v>
      </c>
    </row>
    <row r="272" spans="1:16" x14ac:dyDescent="0.25">
      <c r="A272" s="1" t="s">
        <v>38</v>
      </c>
      <c r="B272" s="1" t="s">
        <v>2372</v>
      </c>
      <c r="C272" s="1" t="s">
        <v>2373</v>
      </c>
      <c r="D272" s="1" t="s">
        <v>2374</v>
      </c>
      <c r="E272" s="4">
        <v>171023.67</v>
      </c>
      <c r="F272" s="7"/>
      <c r="G272" s="4">
        <f t="shared" si="16"/>
        <v>171023.67</v>
      </c>
      <c r="H272" s="8">
        <f t="shared" si="17"/>
        <v>1</v>
      </c>
      <c r="I272" s="8" t="str">
        <f t="shared" si="18"/>
        <v/>
      </c>
      <c r="J272" s="4">
        <v>171023.67</v>
      </c>
      <c r="K272" s="4">
        <v>476412</v>
      </c>
      <c r="L272" s="4">
        <f t="shared" si="19"/>
        <v>-305388.32999999996</v>
      </c>
      <c r="M272" s="9">
        <v>41886</v>
      </c>
      <c r="N272" s="9">
        <v>42069</v>
      </c>
      <c r="O272" s="9">
        <v>41883</v>
      </c>
      <c r="P272" s="9">
        <v>42103</v>
      </c>
    </row>
    <row r="273" spans="1:16" x14ac:dyDescent="0.25">
      <c r="A273" s="1" t="s">
        <v>38</v>
      </c>
      <c r="B273" s="1" t="s">
        <v>2375</v>
      </c>
      <c r="C273" s="1" t="s">
        <v>2376</v>
      </c>
      <c r="D273" s="1" t="s">
        <v>2377</v>
      </c>
      <c r="E273" s="4">
        <v>47607.18</v>
      </c>
      <c r="F273" s="7"/>
      <c r="G273" s="4">
        <f t="shared" si="16"/>
        <v>47607.18</v>
      </c>
      <c r="H273" s="8">
        <f t="shared" si="17"/>
        <v>1</v>
      </c>
      <c r="I273" s="8" t="str">
        <f t="shared" si="18"/>
        <v/>
      </c>
      <c r="J273" s="4">
        <v>47607.18</v>
      </c>
      <c r="K273" s="4">
        <v>78897</v>
      </c>
      <c r="L273" s="4">
        <f t="shared" si="19"/>
        <v>-31289.82</v>
      </c>
      <c r="M273" s="9">
        <v>41886</v>
      </c>
      <c r="N273" s="9">
        <v>41882</v>
      </c>
      <c r="O273" s="9">
        <v>41883</v>
      </c>
      <c r="P273" s="9">
        <v>41963</v>
      </c>
    </row>
    <row r="274" spans="1:16" x14ac:dyDescent="0.25">
      <c r="A274" s="1" t="s">
        <v>38</v>
      </c>
      <c r="B274" s="1" t="s">
        <v>2378</v>
      </c>
      <c r="C274" s="1" t="s">
        <v>2379</v>
      </c>
      <c r="D274" s="1" t="s">
        <v>2380</v>
      </c>
      <c r="E274" s="4">
        <v>36570.97</v>
      </c>
      <c r="F274" s="7"/>
      <c r="G274" s="4">
        <f t="shared" si="16"/>
        <v>36570.97</v>
      </c>
      <c r="H274" s="8">
        <f t="shared" si="17"/>
        <v>1</v>
      </c>
      <c r="I274" s="8" t="str">
        <f t="shared" si="18"/>
        <v/>
      </c>
      <c r="J274" s="4">
        <v>36570.97</v>
      </c>
      <c r="K274" s="4">
        <v>55459</v>
      </c>
      <c r="L274" s="4">
        <f t="shared" si="19"/>
        <v>-18888.03</v>
      </c>
      <c r="M274" s="9">
        <v>41950</v>
      </c>
      <c r="N274" s="9">
        <v>42185</v>
      </c>
      <c r="O274" s="9">
        <v>41944</v>
      </c>
      <c r="P274" s="9">
        <v>42079</v>
      </c>
    </row>
    <row r="275" spans="1:16" x14ac:dyDescent="0.25">
      <c r="A275" s="1" t="s">
        <v>38</v>
      </c>
      <c r="B275" s="1" t="s">
        <v>2381</v>
      </c>
      <c r="C275" s="1" t="s">
        <v>2382</v>
      </c>
      <c r="D275" s="1" t="s">
        <v>2383</v>
      </c>
      <c r="E275" s="4">
        <v>13703.73</v>
      </c>
      <c r="F275" s="7"/>
      <c r="G275" s="4">
        <f t="shared" si="16"/>
        <v>13703.73</v>
      </c>
      <c r="H275" s="8">
        <f t="shared" si="17"/>
        <v>1</v>
      </c>
      <c r="I275" s="8" t="str">
        <f t="shared" si="18"/>
        <v/>
      </c>
      <c r="J275" s="4">
        <v>13703.73</v>
      </c>
      <c r="K275" s="4">
        <v>20374</v>
      </c>
      <c r="L275" s="4">
        <f t="shared" si="19"/>
        <v>-6670.27</v>
      </c>
      <c r="M275" s="9">
        <v>41947</v>
      </c>
      <c r="N275" s="9">
        <v>41971</v>
      </c>
      <c r="O275" s="9">
        <v>41944</v>
      </c>
      <c r="P275" s="9">
        <v>42025</v>
      </c>
    </row>
    <row r="276" spans="1:16" x14ac:dyDescent="0.25">
      <c r="A276" s="1" t="s">
        <v>38</v>
      </c>
      <c r="B276" s="1" t="s">
        <v>2384</v>
      </c>
      <c r="C276" s="1" t="s">
        <v>2385</v>
      </c>
      <c r="D276" s="1" t="s">
        <v>2386</v>
      </c>
      <c r="E276" s="4">
        <v>4305.08</v>
      </c>
      <c r="F276" s="7"/>
      <c r="G276" s="4">
        <f t="shared" si="16"/>
        <v>4305.08</v>
      </c>
      <c r="H276" s="8">
        <f t="shared" si="17"/>
        <v>1</v>
      </c>
      <c r="I276" s="8" t="str">
        <f t="shared" si="18"/>
        <v/>
      </c>
      <c r="J276" s="4">
        <v>4305.08</v>
      </c>
      <c r="K276" s="4">
        <v>7235</v>
      </c>
      <c r="L276" s="4">
        <f t="shared" si="19"/>
        <v>-2929.92</v>
      </c>
      <c r="M276" s="9">
        <v>41947</v>
      </c>
      <c r="N276" s="9">
        <v>41974</v>
      </c>
      <c r="O276" s="9">
        <v>41944</v>
      </c>
      <c r="P276" s="9">
        <v>42038</v>
      </c>
    </row>
    <row r="277" spans="1:16" x14ac:dyDescent="0.25">
      <c r="A277" s="1" t="s">
        <v>38</v>
      </c>
      <c r="B277" s="1" t="s">
        <v>2387</v>
      </c>
      <c r="C277" s="1" t="s">
        <v>2388</v>
      </c>
      <c r="D277" s="1" t="s">
        <v>2389</v>
      </c>
      <c r="E277" s="4">
        <v>60062.6</v>
      </c>
      <c r="F277" s="7"/>
      <c r="G277" s="4">
        <f t="shared" si="16"/>
        <v>60062.6</v>
      </c>
      <c r="H277" s="8">
        <f t="shared" si="17"/>
        <v>1</v>
      </c>
      <c r="I277" s="8" t="str">
        <f t="shared" si="18"/>
        <v/>
      </c>
      <c r="J277" s="4">
        <v>60062.6</v>
      </c>
      <c r="K277" s="4">
        <v>1072612</v>
      </c>
      <c r="L277" s="4">
        <f t="shared" si="19"/>
        <v>-1012549.4</v>
      </c>
      <c r="M277" s="9">
        <v>41981</v>
      </c>
      <c r="N277" s="9">
        <v>42613</v>
      </c>
      <c r="O277" s="9">
        <v>41974</v>
      </c>
      <c r="P277" s="9">
        <v>42636</v>
      </c>
    </row>
    <row r="278" spans="1:16" x14ac:dyDescent="0.25">
      <c r="A278" s="1" t="s">
        <v>38</v>
      </c>
      <c r="B278" s="1" t="s">
        <v>2390</v>
      </c>
      <c r="C278" s="1" t="s">
        <v>2391</v>
      </c>
      <c r="D278" s="1" t="s">
        <v>2392</v>
      </c>
      <c r="E278" s="4">
        <v>538802.26</v>
      </c>
      <c r="F278" s="7"/>
      <c r="G278" s="4">
        <f t="shared" si="16"/>
        <v>538802.26</v>
      </c>
      <c r="H278" s="8">
        <f t="shared" si="17"/>
        <v>1</v>
      </c>
      <c r="I278" s="8" t="str">
        <f t="shared" si="18"/>
        <v/>
      </c>
      <c r="J278" s="4">
        <v>538802.26</v>
      </c>
      <c r="K278" s="4">
        <v>586108</v>
      </c>
      <c r="L278" s="4">
        <f t="shared" si="19"/>
        <v>-47305.739999999991</v>
      </c>
      <c r="M278" s="9">
        <v>42004</v>
      </c>
      <c r="N278" s="9">
        <v>42004</v>
      </c>
      <c r="O278" s="9">
        <v>41974</v>
      </c>
      <c r="P278" s="9">
        <v>42094</v>
      </c>
    </row>
    <row r="279" spans="1:16" x14ac:dyDescent="0.25">
      <c r="A279" s="1" t="s">
        <v>38</v>
      </c>
      <c r="B279" s="1" t="s">
        <v>2041</v>
      </c>
      <c r="C279" s="1" t="s">
        <v>2042</v>
      </c>
      <c r="D279" s="1" t="s">
        <v>2043</v>
      </c>
      <c r="E279" s="4">
        <v>159.60000000000002</v>
      </c>
      <c r="F279" s="7"/>
      <c r="G279" s="4">
        <f t="shared" si="16"/>
        <v>159.60000000000002</v>
      </c>
      <c r="H279" s="8">
        <f t="shared" si="17"/>
        <v>1</v>
      </c>
      <c r="I279" s="8" t="str">
        <f t="shared" si="18"/>
        <v/>
      </c>
      <c r="J279" s="4">
        <v>6003.2000000000007</v>
      </c>
      <c r="K279" s="4">
        <v>9500</v>
      </c>
      <c r="L279" s="4">
        <f t="shared" si="19"/>
        <v>-3496.7999999999993</v>
      </c>
      <c r="M279" s="9">
        <v>41550</v>
      </c>
      <c r="N279" s="9">
        <v>42004</v>
      </c>
      <c r="O279" s="9">
        <v>41609</v>
      </c>
      <c r="P279" s="9">
        <v>41729</v>
      </c>
    </row>
    <row r="280" spans="1:16" x14ac:dyDescent="0.25">
      <c r="A280" s="1" t="s">
        <v>38</v>
      </c>
      <c r="B280" s="1" t="s">
        <v>1293</v>
      </c>
      <c r="C280" s="1" t="s">
        <v>1294</v>
      </c>
      <c r="D280" s="1" t="s">
        <v>1295</v>
      </c>
      <c r="E280" s="4">
        <v>0</v>
      </c>
      <c r="F280" s="7"/>
      <c r="G280" s="4">
        <f t="shared" si="16"/>
        <v>0</v>
      </c>
      <c r="H280" s="8" t="str">
        <f t="shared" si="17"/>
        <v/>
      </c>
      <c r="I280" s="8" t="str">
        <f t="shared" si="18"/>
        <v/>
      </c>
      <c r="J280" s="4">
        <v>442775.01999999996</v>
      </c>
      <c r="K280" s="4">
        <v>599080</v>
      </c>
      <c r="L280" s="4">
        <f t="shared" si="19"/>
        <v>-156304.98000000004</v>
      </c>
      <c r="M280" s="9">
        <v>40823</v>
      </c>
      <c r="N280" s="9">
        <v>41145</v>
      </c>
      <c r="O280" s="9">
        <v>40878</v>
      </c>
      <c r="P280" s="9">
        <v>41105</v>
      </c>
    </row>
    <row r="281" spans="1:16" x14ac:dyDescent="0.25">
      <c r="A281" s="1" t="s">
        <v>38</v>
      </c>
      <c r="B281" s="1" t="s">
        <v>383</v>
      </c>
      <c r="C281" s="1" t="s">
        <v>384</v>
      </c>
      <c r="D281" s="1" t="s">
        <v>385</v>
      </c>
      <c r="E281" s="4">
        <v>0</v>
      </c>
      <c r="F281" s="7"/>
      <c r="G281" s="4">
        <f t="shared" si="16"/>
        <v>0</v>
      </c>
      <c r="H281" s="8" t="str">
        <f t="shared" si="17"/>
        <v/>
      </c>
      <c r="I281" s="8" t="str">
        <f t="shared" si="18"/>
        <v/>
      </c>
      <c r="J281" s="4">
        <v>62419.409999999996</v>
      </c>
      <c r="K281" s="4">
        <v>62578</v>
      </c>
      <c r="L281" s="4">
        <f t="shared" si="19"/>
        <v>-158.59000000000378</v>
      </c>
      <c r="M281" s="9">
        <v>39693</v>
      </c>
      <c r="N281" s="9">
        <v>39903</v>
      </c>
      <c r="O281" s="9">
        <v>39753</v>
      </c>
      <c r="P281" s="9">
        <v>39813</v>
      </c>
    </row>
    <row r="282" spans="1:16" x14ac:dyDescent="0.25">
      <c r="A282" s="1" t="s">
        <v>38</v>
      </c>
      <c r="B282" s="1" t="s">
        <v>386</v>
      </c>
      <c r="C282" s="1" t="s">
        <v>387</v>
      </c>
      <c r="D282" s="1" t="s">
        <v>388</v>
      </c>
      <c r="E282" s="4">
        <v>0</v>
      </c>
      <c r="F282" s="7"/>
      <c r="G282" s="4">
        <f t="shared" si="16"/>
        <v>0</v>
      </c>
      <c r="H282" s="8" t="str">
        <f t="shared" si="17"/>
        <v/>
      </c>
      <c r="I282" s="8" t="str">
        <f t="shared" si="18"/>
        <v/>
      </c>
      <c r="J282" s="4">
        <v>110229.52</v>
      </c>
      <c r="K282" s="4">
        <v>209037</v>
      </c>
      <c r="L282" s="4">
        <f t="shared" si="19"/>
        <v>-98807.48</v>
      </c>
      <c r="M282" s="9">
        <v>39693</v>
      </c>
      <c r="N282" s="9">
        <v>40663</v>
      </c>
      <c r="O282" s="9">
        <v>39753</v>
      </c>
      <c r="P282" s="9">
        <v>40658</v>
      </c>
    </row>
    <row r="283" spans="1:16" x14ac:dyDescent="0.25">
      <c r="A283" s="1" t="s">
        <v>38</v>
      </c>
      <c r="B283" s="1" t="s">
        <v>758</v>
      </c>
      <c r="C283" s="1" t="s">
        <v>759</v>
      </c>
      <c r="D283" s="1" t="s">
        <v>760</v>
      </c>
      <c r="E283" s="4">
        <v>0</v>
      </c>
      <c r="F283" s="7"/>
      <c r="G283" s="4">
        <f t="shared" si="16"/>
        <v>0</v>
      </c>
      <c r="H283" s="8" t="str">
        <f t="shared" si="17"/>
        <v/>
      </c>
      <c r="I283" s="8" t="str">
        <f t="shared" si="18"/>
        <v/>
      </c>
      <c r="J283" s="4">
        <v>2780525.01</v>
      </c>
      <c r="K283" s="4">
        <v>4190562</v>
      </c>
      <c r="L283" s="4">
        <f t="shared" si="19"/>
        <v>-1410036.9900000002</v>
      </c>
      <c r="M283" s="9">
        <v>39839</v>
      </c>
      <c r="N283" s="9">
        <v>41100</v>
      </c>
      <c r="O283" s="9">
        <v>39995</v>
      </c>
      <c r="P283" s="9">
        <v>41105</v>
      </c>
    </row>
    <row r="284" spans="1:16" x14ac:dyDescent="0.25">
      <c r="A284" s="1" t="s">
        <v>38</v>
      </c>
      <c r="B284" s="1" t="s">
        <v>389</v>
      </c>
      <c r="C284" s="1" t="s">
        <v>390</v>
      </c>
      <c r="D284" s="1" t="s">
        <v>391</v>
      </c>
      <c r="E284" s="4">
        <v>0</v>
      </c>
      <c r="F284" s="7"/>
      <c r="G284" s="4">
        <f t="shared" si="16"/>
        <v>0</v>
      </c>
      <c r="H284" s="8" t="str">
        <f t="shared" si="17"/>
        <v/>
      </c>
      <c r="I284" s="8" t="str">
        <f t="shared" si="18"/>
        <v/>
      </c>
      <c r="J284" s="4">
        <v>94484.150000000009</v>
      </c>
      <c r="K284" s="4">
        <v>128010</v>
      </c>
      <c r="L284" s="4">
        <f t="shared" si="19"/>
        <v>-33525.849999999991</v>
      </c>
      <c r="M284" s="9">
        <v>39638</v>
      </c>
      <c r="N284" s="9">
        <v>40025</v>
      </c>
      <c r="O284" s="9">
        <v>39661</v>
      </c>
      <c r="P284" s="9">
        <v>39894</v>
      </c>
    </row>
    <row r="285" spans="1:16" x14ac:dyDescent="0.25">
      <c r="A285" s="1" t="s">
        <v>38</v>
      </c>
      <c r="B285" s="1" t="s">
        <v>983</v>
      </c>
      <c r="C285" s="1" t="s">
        <v>984</v>
      </c>
      <c r="D285" s="1" t="s">
        <v>985</v>
      </c>
      <c r="E285" s="4">
        <v>0</v>
      </c>
      <c r="F285" s="7"/>
      <c r="G285" s="4">
        <f t="shared" si="16"/>
        <v>0</v>
      </c>
      <c r="H285" s="8" t="str">
        <f t="shared" si="17"/>
        <v/>
      </c>
      <c r="I285" s="8" t="str">
        <f t="shared" si="18"/>
        <v/>
      </c>
      <c r="J285" s="4">
        <v>33498.15</v>
      </c>
      <c r="K285" s="4">
        <v>83477</v>
      </c>
      <c r="L285" s="4">
        <f t="shared" si="19"/>
        <v>-49978.85</v>
      </c>
      <c r="M285" s="9">
        <v>40211</v>
      </c>
      <c r="N285" s="9">
        <v>40547</v>
      </c>
      <c r="O285" s="9">
        <v>40210</v>
      </c>
      <c r="P285" s="9">
        <v>40404</v>
      </c>
    </row>
    <row r="286" spans="1:16" x14ac:dyDescent="0.25">
      <c r="A286" s="1" t="s">
        <v>38</v>
      </c>
      <c r="B286" s="1" t="s">
        <v>986</v>
      </c>
      <c r="C286" s="1" t="s">
        <v>987</v>
      </c>
      <c r="D286" s="1" t="s">
        <v>988</v>
      </c>
      <c r="E286" s="4">
        <v>0</v>
      </c>
      <c r="F286" s="7"/>
      <c r="G286" s="4">
        <f t="shared" si="16"/>
        <v>0</v>
      </c>
      <c r="H286" s="8" t="str">
        <f t="shared" si="17"/>
        <v/>
      </c>
      <c r="I286" s="8" t="str">
        <f t="shared" si="18"/>
        <v/>
      </c>
      <c r="J286" s="4">
        <v>69629.150000000009</v>
      </c>
      <c r="K286" s="4">
        <v>120129</v>
      </c>
      <c r="L286" s="4">
        <f t="shared" si="19"/>
        <v>-50499.849999999991</v>
      </c>
      <c r="M286" s="9">
        <v>40255</v>
      </c>
      <c r="N286" s="9">
        <v>40513</v>
      </c>
      <c r="O286" s="9">
        <v>40238</v>
      </c>
      <c r="P286" s="9">
        <v>40397</v>
      </c>
    </row>
    <row r="287" spans="1:16" x14ac:dyDescent="0.25">
      <c r="A287" s="1" t="s">
        <v>38</v>
      </c>
      <c r="B287" s="1" t="s">
        <v>989</v>
      </c>
      <c r="C287" s="1" t="s">
        <v>990</v>
      </c>
      <c r="D287" s="1" t="s">
        <v>991</v>
      </c>
      <c r="E287" s="4">
        <v>0</v>
      </c>
      <c r="F287" s="7"/>
      <c r="G287" s="4">
        <f t="shared" si="16"/>
        <v>0</v>
      </c>
      <c r="H287" s="8" t="str">
        <f t="shared" si="17"/>
        <v/>
      </c>
      <c r="I287" s="8" t="str">
        <f t="shared" si="18"/>
        <v/>
      </c>
      <c r="J287" s="4">
        <v>23931.67</v>
      </c>
      <c r="K287" s="4">
        <v>26315</v>
      </c>
      <c r="L287" s="4">
        <f t="shared" si="19"/>
        <v>-2383.3300000000017</v>
      </c>
      <c r="M287" s="9">
        <v>40470</v>
      </c>
      <c r="N287" s="9">
        <v>41135</v>
      </c>
      <c r="O287" s="9">
        <v>40483</v>
      </c>
      <c r="P287" s="9">
        <v>40610</v>
      </c>
    </row>
    <row r="288" spans="1:16" x14ac:dyDescent="0.25">
      <c r="A288" s="1" t="s">
        <v>38</v>
      </c>
      <c r="B288" s="1" t="s">
        <v>1296</v>
      </c>
      <c r="C288" s="1" t="s">
        <v>1297</v>
      </c>
      <c r="D288" s="1" t="s">
        <v>1298</v>
      </c>
      <c r="E288" s="4">
        <v>0</v>
      </c>
      <c r="F288" s="7"/>
      <c r="G288" s="4">
        <f t="shared" si="16"/>
        <v>0</v>
      </c>
      <c r="H288" s="8" t="str">
        <f t="shared" si="17"/>
        <v/>
      </c>
      <c r="I288" s="8" t="str">
        <f t="shared" si="18"/>
        <v/>
      </c>
      <c r="J288" s="4">
        <v>112373.23000000001</v>
      </c>
      <c r="K288" s="4">
        <v>283041</v>
      </c>
      <c r="L288" s="4">
        <f t="shared" si="19"/>
        <v>-170667.77</v>
      </c>
      <c r="M288" s="9">
        <v>40874</v>
      </c>
      <c r="N288" s="9">
        <v>41388</v>
      </c>
      <c r="O288" s="9">
        <v>40878</v>
      </c>
      <c r="P288" s="9">
        <v>41110</v>
      </c>
    </row>
    <row r="289" spans="1:16" x14ac:dyDescent="0.25">
      <c r="A289" s="1" t="s">
        <v>38</v>
      </c>
      <c r="B289" s="1" t="s">
        <v>992</v>
      </c>
      <c r="C289" s="1" t="s">
        <v>993</v>
      </c>
      <c r="D289" s="1" t="s">
        <v>994</v>
      </c>
      <c r="E289" s="4">
        <v>0</v>
      </c>
      <c r="F289" s="7"/>
      <c r="G289" s="4">
        <f t="shared" si="16"/>
        <v>0</v>
      </c>
      <c r="H289" s="8" t="str">
        <f t="shared" si="17"/>
        <v/>
      </c>
      <c r="I289" s="8" t="str">
        <f t="shared" si="18"/>
        <v/>
      </c>
      <c r="J289" s="4">
        <v>3415236.2500000005</v>
      </c>
      <c r="K289" s="4">
        <v>3970493</v>
      </c>
      <c r="L289" s="4">
        <f t="shared" si="19"/>
        <v>-555256.74999999953</v>
      </c>
      <c r="M289" s="9">
        <v>40532</v>
      </c>
      <c r="N289" s="9">
        <v>41390</v>
      </c>
      <c r="O289" s="9">
        <v>40513</v>
      </c>
      <c r="P289" s="9">
        <v>41119</v>
      </c>
    </row>
    <row r="290" spans="1:16" x14ac:dyDescent="0.25">
      <c r="A290" s="1" t="s">
        <v>38</v>
      </c>
      <c r="B290" s="1" t="s">
        <v>1713</v>
      </c>
      <c r="C290" s="1" t="s">
        <v>1714</v>
      </c>
      <c r="D290" s="1" t="s">
        <v>1715</v>
      </c>
      <c r="E290" s="4">
        <v>0</v>
      </c>
      <c r="F290" s="7"/>
      <c r="G290" s="4">
        <f t="shared" si="16"/>
        <v>0</v>
      </c>
      <c r="H290" s="8" t="str">
        <f t="shared" si="17"/>
        <v/>
      </c>
      <c r="I290" s="8" t="str">
        <f t="shared" si="18"/>
        <v/>
      </c>
      <c r="J290" s="4">
        <v>233947.86000000002</v>
      </c>
      <c r="K290" s="4">
        <v>365449</v>
      </c>
      <c r="L290" s="4">
        <f t="shared" si="19"/>
        <v>-131501.13999999998</v>
      </c>
      <c r="M290" s="9">
        <v>40956</v>
      </c>
      <c r="N290" s="9">
        <v>41246</v>
      </c>
      <c r="O290" s="9">
        <v>40940</v>
      </c>
      <c r="P290" s="9">
        <v>41110</v>
      </c>
    </row>
    <row r="291" spans="1:16" x14ac:dyDescent="0.25">
      <c r="A291" s="1" t="s">
        <v>38</v>
      </c>
      <c r="B291" s="1" t="s">
        <v>995</v>
      </c>
      <c r="C291" s="1" t="s">
        <v>996</v>
      </c>
      <c r="D291" s="1" t="s">
        <v>997</v>
      </c>
      <c r="E291" s="4">
        <v>0</v>
      </c>
      <c r="F291" s="7"/>
      <c r="G291" s="4">
        <f t="shared" si="16"/>
        <v>0</v>
      </c>
      <c r="H291" s="8" t="str">
        <f t="shared" si="17"/>
        <v/>
      </c>
      <c r="I291" s="8" t="str">
        <f t="shared" si="18"/>
        <v/>
      </c>
      <c r="J291" s="4">
        <v>222532.06999999998</v>
      </c>
      <c r="K291" s="4">
        <v>291225</v>
      </c>
      <c r="L291" s="4">
        <f t="shared" si="19"/>
        <v>-68692.930000000022</v>
      </c>
      <c r="M291" s="9">
        <v>40224</v>
      </c>
      <c r="N291" s="9">
        <v>40843</v>
      </c>
      <c r="O291" s="9">
        <v>40238</v>
      </c>
      <c r="P291" s="9">
        <v>40407</v>
      </c>
    </row>
    <row r="292" spans="1:16" x14ac:dyDescent="0.25">
      <c r="A292" s="1" t="s">
        <v>38</v>
      </c>
      <c r="B292" s="1" t="s">
        <v>1299</v>
      </c>
      <c r="C292" s="1" t="s">
        <v>1300</v>
      </c>
      <c r="D292" s="1" t="s">
        <v>1301</v>
      </c>
      <c r="E292" s="4">
        <v>0</v>
      </c>
      <c r="F292" s="7"/>
      <c r="G292" s="4">
        <f t="shared" si="16"/>
        <v>0</v>
      </c>
      <c r="H292" s="8" t="str">
        <f t="shared" si="17"/>
        <v/>
      </c>
      <c r="I292" s="8" t="str">
        <f t="shared" si="18"/>
        <v/>
      </c>
      <c r="J292" s="4">
        <v>404446.51999999996</v>
      </c>
      <c r="K292" s="4">
        <v>596961</v>
      </c>
      <c r="L292" s="4">
        <f t="shared" si="19"/>
        <v>-192514.48000000004</v>
      </c>
      <c r="M292" s="9">
        <v>40836</v>
      </c>
      <c r="N292" s="9">
        <v>41243</v>
      </c>
      <c r="O292" s="9">
        <v>40848</v>
      </c>
      <c r="P292" s="9">
        <v>41119</v>
      </c>
    </row>
    <row r="293" spans="1:16" x14ac:dyDescent="0.25">
      <c r="A293" s="1" t="s">
        <v>38</v>
      </c>
      <c r="B293" s="1" t="s">
        <v>1302</v>
      </c>
      <c r="C293" s="1" t="s">
        <v>1303</v>
      </c>
      <c r="D293" s="1" t="s">
        <v>1304</v>
      </c>
      <c r="E293" s="4">
        <v>2631555.2999999998</v>
      </c>
      <c r="F293" s="7"/>
      <c r="G293" s="4">
        <f t="shared" si="16"/>
        <v>2631555.2999999998</v>
      </c>
      <c r="H293" s="8">
        <f t="shared" si="17"/>
        <v>1</v>
      </c>
      <c r="I293" s="8" t="str">
        <f t="shared" si="18"/>
        <v/>
      </c>
      <c r="J293" s="4">
        <v>6590758.75</v>
      </c>
      <c r="K293" s="4">
        <v>10360344</v>
      </c>
      <c r="L293" s="4">
        <f t="shared" si="19"/>
        <v>-3769585.25</v>
      </c>
      <c r="M293" s="9">
        <v>40700</v>
      </c>
      <c r="N293" s="9">
        <v>41852</v>
      </c>
      <c r="O293" s="9">
        <v>40695</v>
      </c>
      <c r="P293" s="9">
        <v>41879</v>
      </c>
    </row>
    <row r="294" spans="1:16" x14ac:dyDescent="0.25">
      <c r="A294" s="1" t="s">
        <v>38</v>
      </c>
      <c r="B294" s="1" t="s">
        <v>392</v>
      </c>
      <c r="C294" s="1" t="s">
        <v>393</v>
      </c>
      <c r="D294" s="1" t="s">
        <v>394</v>
      </c>
      <c r="E294" s="4">
        <v>0</v>
      </c>
      <c r="F294" s="7"/>
      <c r="G294" s="4">
        <f t="shared" si="16"/>
        <v>0</v>
      </c>
      <c r="H294" s="8" t="str">
        <f t="shared" si="17"/>
        <v/>
      </c>
      <c r="I294" s="8" t="str">
        <f t="shared" si="18"/>
        <v/>
      </c>
      <c r="J294" s="4">
        <v>839877.53999999992</v>
      </c>
      <c r="K294" s="4">
        <v>978321</v>
      </c>
      <c r="L294" s="4">
        <f t="shared" si="19"/>
        <v>-138443.46000000008</v>
      </c>
      <c r="M294" s="9">
        <v>39727</v>
      </c>
      <c r="N294" s="9">
        <v>40322</v>
      </c>
      <c r="O294" s="9">
        <v>39783</v>
      </c>
      <c r="P294" s="9">
        <v>40050</v>
      </c>
    </row>
    <row r="295" spans="1:16" x14ac:dyDescent="0.25">
      <c r="A295" s="1" t="s">
        <v>38</v>
      </c>
      <c r="B295" s="1" t="s">
        <v>395</v>
      </c>
      <c r="C295" s="1" t="s">
        <v>396</v>
      </c>
      <c r="D295" s="1" t="s">
        <v>397</v>
      </c>
      <c r="E295" s="4">
        <v>0</v>
      </c>
      <c r="F295" s="7"/>
      <c r="G295" s="4">
        <f t="shared" si="16"/>
        <v>0</v>
      </c>
      <c r="H295" s="8" t="str">
        <f t="shared" si="17"/>
        <v/>
      </c>
      <c r="I295" s="8" t="str">
        <f t="shared" si="18"/>
        <v/>
      </c>
      <c r="J295" s="4">
        <v>1303087.1299999999</v>
      </c>
      <c r="K295" s="4">
        <v>2585054</v>
      </c>
      <c r="L295" s="4">
        <f t="shared" si="19"/>
        <v>-1281966.8700000001</v>
      </c>
      <c r="M295" s="9">
        <v>39720</v>
      </c>
      <c r="N295" s="9">
        <v>40045</v>
      </c>
      <c r="O295" s="9">
        <v>39753</v>
      </c>
      <c r="P295" s="9">
        <v>40054</v>
      </c>
    </row>
    <row r="296" spans="1:16" x14ac:dyDescent="0.25">
      <c r="A296" s="1" t="s">
        <v>38</v>
      </c>
      <c r="B296" s="1" t="s">
        <v>2044</v>
      </c>
      <c r="C296" s="1" t="s">
        <v>2045</v>
      </c>
      <c r="D296" s="1" t="s">
        <v>2046</v>
      </c>
      <c r="E296" s="4">
        <v>280644.56</v>
      </c>
      <c r="F296" s="7"/>
      <c r="G296" s="4">
        <f t="shared" si="16"/>
        <v>280644.56</v>
      </c>
      <c r="H296" s="8">
        <f t="shared" si="17"/>
        <v>1</v>
      </c>
      <c r="I296" s="8" t="str">
        <f t="shared" si="18"/>
        <v/>
      </c>
      <c r="J296" s="4">
        <v>330824.14</v>
      </c>
      <c r="K296" s="4">
        <v>393318</v>
      </c>
      <c r="L296" s="4">
        <f t="shared" si="19"/>
        <v>-62493.859999999986</v>
      </c>
      <c r="M296" s="9">
        <v>41527</v>
      </c>
      <c r="N296" s="9">
        <v>41852</v>
      </c>
      <c r="O296" s="9">
        <v>41518</v>
      </c>
      <c r="P296" s="9">
        <v>41883</v>
      </c>
    </row>
    <row r="297" spans="1:16" x14ac:dyDescent="0.25">
      <c r="A297" s="1" t="s">
        <v>38</v>
      </c>
      <c r="B297" s="1" t="s">
        <v>761</v>
      </c>
      <c r="C297" s="1" t="s">
        <v>762</v>
      </c>
      <c r="D297" s="1" t="s">
        <v>763</v>
      </c>
      <c r="E297" s="4">
        <v>0</v>
      </c>
      <c r="F297" s="7"/>
      <c r="G297" s="4">
        <f t="shared" si="16"/>
        <v>0</v>
      </c>
      <c r="H297" s="8" t="str">
        <f t="shared" si="17"/>
        <v/>
      </c>
      <c r="I297" s="8" t="str">
        <f t="shared" si="18"/>
        <v/>
      </c>
      <c r="J297" s="4">
        <v>252581.89</v>
      </c>
      <c r="K297" s="4">
        <v>273031</v>
      </c>
      <c r="L297" s="4">
        <f t="shared" si="19"/>
        <v>-20449.109999999986</v>
      </c>
      <c r="M297" s="9">
        <v>39849</v>
      </c>
      <c r="N297" s="9">
        <v>40543</v>
      </c>
      <c r="O297" s="9">
        <v>39845</v>
      </c>
      <c r="P297" s="9">
        <v>40446</v>
      </c>
    </row>
    <row r="298" spans="1:16" x14ac:dyDescent="0.25">
      <c r="A298" s="1" t="s">
        <v>38</v>
      </c>
      <c r="B298" s="1" t="s">
        <v>764</v>
      </c>
      <c r="C298" s="1" t="s">
        <v>765</v>
      </c>
      <c r="D298" s="1" t="s">
        <v>766</v>
      </c>
      <c r="E298" s="4">
        <v>0</v>
      </c>
      <c r="F298" s="7"/>
      <c r="G298" s="4">
        <f t="shared" si="16"/>
        <v>0</v>
      </c>
      <c r="H298" s="8" t="str">
        <f t="shared" si="17"/>
        <v/>
      </c>
      <c r="I298" s="8" t="str">
        <f t="shared" si="18"/>
        <v/>
      </c>
      <c r="J298" s="4">
        <v>319633.51</v>
      </c>
      <c r="K298" s="4">
        <v>435882</v>
      </c>
      <c r="L298" s="4">
        <f t="shared" si="19"/>
        <v>-116248.48999999999</v>
      </c>
      <c r="M298" s="9">
        <v>39920</v>
      </c>
      <c r="N298" s="9">
        <v>40627</v>
      </c>
      <c r="O298" s="9">
        <v>39934</v>
      </c>
      <c r="P298" s="9">
        <v>40563</v>
      </c>
    </row>
    <row r="299" spans="1:16" x14ac:dyDescent="0.25">
      <c r="A299" s="1" t="s">
        <v>38</v>
      </c>
      <c r="B299" s="1" t="s">
        <v>767</v>
      </c>
      <c r="C299" s="1" t="s">
        <v>768</v>
      </c>
      <c r="D299" s="1" t="s">
        <v>769</v>
      </c>
      <c r="E299" s="4">
        <v>0</v>
      </c>
      <c r="F299" s="7"/>
      <c r="G299" s="4">
        <f t="shared" si="16"/>
        <v>0</v>
      </c>
      <c r="H299" s="8" t="str">
        <f t="shared" si="17"/>
        <v/>
      </c>
      <c r="I299" s="8" t="str">
        <f t="shared" si="18"/>
        <v/>
      </c>
      <c r="J299" s="4">
        <v>903384.85999999987</v>
      </c>
      <c r="K299" s="4">
        <v>1069212</v>
      </c>
      <c r="L299" s="4">
        <f t="shared" si="19"/>
        <v>-165827.14000000013</v>
      </c>
      <c r="M299" s="9">
        <v>39849</v>
      </c>
      <c r="N299" s="9">
        <v>43800</v>
      </c>
      <c r="O299" s="9">
        <v>39845</v>
      </c>
      <c r="P299" s="9">
        <v>40040</v>
      </c>
    </row>
    <row r="300" spans="1:16" x14ac:dyDescent="0.25">
      <c r="A300" s="1" t="s">
        <v>38</v>
      </c>
      <c r="B300" s="1" t="s">
        <v>2047</v>
      </c>
      <c r="C300" s="1" t="s">
        <v>2048</v>
      </c>
      <c r="D300" s="1" t="s">
        <v>2049</v>
      </c>
      <c r="E300" s="4">
        <v>150498.22</v>
      </c>
      <c r="F300" s="7"/>
      <c r="G300" s="4">
        <f t="shared" si="16"/>
        <v>150498.22</v>
      </c>
      <c r="H300" s="8">
        <f t="shared" si="17"/>
        <v>1</v>
      </c>
      <c r="I300" s="8" t="str">
        <f t="shared" si="18"/>
        <v/>
      </c>
      <c r="J300" s="4">
        <v>166552.68</v>
      </c>
      <c r="K300" s="4">
        <v>13966995.52</v>
      </c>
      <c r="L300" s="4">
        <f t="shared" si="19"/>
        <v>-13800442.84</v>
      </c>
      <c r="M300" s="9">
        <v>41597</v>
      </c>
      <c r="N300" s="9">
        <v>43281</v>
      </c>
      <c r="O300" s="9">
        <v>41609</v>
      </c>
    </row>
    <row r="301" spans="1:16" x14ac:dyDescent="0.25">
      <c r="A301" s="1" t="s">
        <v>38</v>
      </c>
      <c r="B301" s="1" t="s">
        <v>398</v>
      </c>
      <c r="C301" s="1" t="s">
        <v>399</v>
      </c>
      <c r="D301" s="1" t="s">
        <v>400</v>
      </c>
      <c r="E301" s="4">
        <v>0</v>
      </c>
      <c r="F301" s="7"/>
      <c r="G301" s="4">
        <f t="shared" si="16"/>
        <v>0</v>
      </c>
      <c r="H301" s="8" t="str">
        <f t="shared" si="17"/>
        <v/>
      </c>
      <c r="I301" s="8" t="str">
        <f t="shared" si="18"/>
        <v/>
      </c>
      <c r="J301" s="4">
        <v>28186.519999999997</v>
      </c>
      <c r="K301" s="4">
        <v>38177</v>
      </c>
      <c r="L301" s="4">
        <f t="shared" si="19"/>
        <v>-9990.4800000000032</v>
      </c>
      <c r="M301" s="9">
        <v>39638</v>
      </c>
      <c r="N301" s="9">
        <v>39926</v>
      </c>
      <c r="O301" s="9">
        <v>39692</v>
      </c>
      <c r="P301" s="9">
        <v>39926</v>
      </c>
    </row>
    <row r="302" spans="1:16" x14ac:dyDescent="0.25">
      <c r="A302" s="1" t="s">
        <v>38</v>
      </c>
      <c r="B302" s="1" t="s">
        <v>401</v>
      </c>
      <c r="C302" s="1" t="s">
        <v>402</v>
      </c>
      <c r="D302" s="1" t="s">
        <v>403</v>
      </c>
      <c r="E302" s="4">
        <v>0</v>
      </c>
      <c r="F302" s="7"/>
      <c r="G302" s="4">
        <f t="shared" si="16"/>
        <v>0</v>
      </c>
      <c r="H302" s="8" t="str">
        <f t="shared" si="17"/>
        <v/>
      </c>
      <c r="I302" s="8" t="str">
        <f t="shared" si="18"/>
        <v/>
      </c>
      <c r="J302" s="4">
        <v>121020.66000000002</v>
      </c>
      <c r="K302" s="4">
        <v>181378</v>
      </c>
      <c r="L302" s="4">
        <f t="shared" si="19"/>
        <v>-60357.339999999982</v>
      </c>
      <c r="M302" s="9">
        <v>39728</v>
      </c>
      <c r="N302" s="9">
        <v>40405</v>
      </c>
      <c r="O302" s="9">
        <v>39783</v>
      </c>
      <c r="P302" s="9">
        <v>40407</v>
      </c>
    </row>
    <row r="303" spans="1:16" x14ac:dyDescent="0.25">
      <c r="A303" s="1" t="s">
        <v>38</v>
      </c>
      <c r="B303" s="1" t="s">
        <v>404</v>
      </c>
      <c r="C303" s="1" t="s">
        <v>405</v>
      </c>
      <c r="D303" s="1" t="s">
        <v>406</v>
      </c>
      <c r="E303" s="4">
        <v>0</v>
      </c>
      <c r="F303" s="7"/>
      <c r="G303" s="4">
        <f t="shared" si="16"/>
        <v>0</v>
      </c>
      <c r="H303" s="8" t="str">
        <f t="shared" si="17"/>
        <v/>
      </c>
      <c r="I303" s="8" t="str">
        <f t="shared" si="18"/>
        <v/>
      </c>
      <c r="J303" s="4">
        <v>30048.920000000002</v>
      </c>
      <c r="K303" s="4">
        <v>50704</v>
      </c>
      <c r="L303" s="4">
        <f t="shared" si="19"/>
        <v>-20655.079999999998</v>
      </c>
      <c r="M303" s="9">
        <v>39638</v>
      </c>
      <c r="N303" s="9">
        <v>40077</v>
      </c>
      <c r="O303" s="9">
        <v>39692</v>
      </c>
      <c r="P303" s="9">
        <v>39960</v>
      </c>
    </row>
    <row r="304" spans="1:16" x14ac:dyDescent="0.25">
      <c r="A304" s="1" t="s">
        <v>38</v>
      </c>
      <c r="B304" s="1" t="s">
        <v>2050</v>
      </c>
      <c r="C304" s="1" t="s">
        <v>2051</v>
      </c>
      <c r="D304" s="1" t="s">
        <v>2052</v>
      </c>
      <c r="E304" s="4">
        <v>2325.3399999999997</v>
      </c>
      <c r="F304" s="7"/>
      <c r="G304" s="4">
        <f t="shared" si="16"/>
        <v>2325.3399999999997</v>
      </c>
      <c r="H304" s="8">
        <f t="shared" si="17"/>
        <v>1</v>
      </c>
      <c r="I304" s="8" t="str">
        <f t="shared" si="18"/>
        <v/>
      </c>
      <c r="J304" s="4">
        <v>29711.260000000002</v>
      </c>
      <c r="K304" s="4">
        <v>87248</v>
      </c>
      <c r="L304" s="4">
        <f t="shared" si="19"/>
        <v>-57536.74</v>
      </c>
      <c r="M304" s="9">
        <v>41487</v>
      </c>
      <c r="N304" s="9">
        <v>42369</v>
      </c>
      <c r="O304" s="9">
        <v>41518</v>
      </c>
      <c r="P304" s="9">
        <v>42229</v>
      </c>
    </row>
    <row r="305" spans="1:16" x14ac:dyDescent="0.25">
      <c r="A305" s="1" t="s">
        <v>38</v>
      </c>
      <c r="B305" s="1" t="s">
        <v>1305</v>
      </c>
      <c r="C305" s="1" t="s">
        <v>1306</v>
      </c>
      <c r="D305" s="1" t="s">
        <v>1307</v>
      </c>
      <c r="E305" s="4">
        <v>0</v>
      </c>
      <c r="F305" s="7"/>
      <c r="G305" s="4">
        <f t="shared" si="16"/>
        <v>0</v>
      </c>
      <c r="H305" s="8" t="str">
        <f t="shared" si="17"/>
        <v/>
      </c>
      <c r="I305" s="8" t="str">
        <f t="shared" si="18"/>
        <v/>
      </c>
      <c r="J305" s="4">
        <v>292221.1100000001</v>
      </c>
      <c r="K305" s="4">
        <v>358810</v>
      </c>
      <c r="L305" s="4">
        <f t="shared" si="19"/>
        <v>-66588.889999999898</v>
      </c>
      <c r="M305" s="9">
        <v>40821</v>
      </c>
      <c r="N305" s="9">
        <v>41183</v>
      </c>
      <c r="O305" s="9">
        <v>40817</v>
      </c>
      <c r="P305" s="9">
        <v>41110</v>
      </c>
    </row>
    <row r="306" spans="1:16" x14ac:dyDescent="0.25">
      <c r="A306" s="1" t="s">
        <v>38</v>
      </c>
      <c r="B306" s="1" t="s">
        <v>407</v>
      </c>
      <c r="C306" s="1" t="s">
        <v>408</v>
      </c>
      <c r="D306" s="1" t="s">
        <v>409</v>
      </c>
      <c r="E306" s="4">
        <v>0</v>
      </c>
      <c r="F306" s="7"/>
      <c r="G306" s="4">
        <f t="shared" si="16"/>
        <v>0</v>
      </c>
      <c r="H306" s="8" t="str">
        <f t="shared" si="17"/>
        <v/>
      </c>
      <c r="I306" s="8" t="str">
        <f t="shared" si="18"/>
        <v/>
      </c>
      <c r="J306" s="4">
        <v>560388.55000000005</v>
      </c>
      <c r="K306" s="4">
        <v>530543</v>
      </c>
      <c r="L306" s="4">
        <f t="shared" si="19"/>
        <v>29845.550000000047</v>
      </c>
      <c r="M306" s="9">
        <v>39696</v>
      </c>
      <c r="N306" s="9">
        <v>40209</v>
      </c>
      <c r="O306" s="9">
        <v>39753</v>
      </c>
      <c r="P306" s="9">
        <v>40214</v>
      </c>
    </row>
    <row r="307" spans="1:16" x14ac:dyDescent="0.25">
      <c r="A307" s="1" t="s">
        <v>38</v>
      </c>
      <c r="B307" s="1" t="s">
        <v>1308</v>
      </c>
      <c r="C307" s="1" t="s">
        <v>1309</v>
      </c>
      <c r="D307" s="1" t="s">
        <v>1310</v>
      </c>
      <c r="E307" s="4">
        <v>0</v>
      </c>
      <c r="F307" s="7"/>
      <c r="G307" s="4">
        <f t="shared" si="16"/>
        <v>0</v>
      </c>
      <c r="H307" s="8" t="str">
        <f t="shared" si="17"/>
        <v/>
      </c>
      <c r="I307" s="8" t="str">
        <f t="shared" si="18"/>
        <v/>
      </c>
      <c r="J307" s="4">
        <v>139409.01999999999</v>
      </c>
      <c r="K307" s="4">
        <v>152815</v>
      </c>
      <c r="L307" s="4">
        <f t="shared" si="19"/>
        <v>-13405.98000000001</v>
      </c>
      <c r="M307" s="9">
        <v>40823</v>
      </c>
      <c r="N307" s="9">
        <v>41142</v>
      </c>
      <c r="O307" s="9">
        <v>40817</v>
      </c>
      <c r="P307" s="9">
        <v>41110</v>
      </c>
    </row>
    <row r="308" spans="1:16" x14ac:dyDescent="0.25">
      <c r="A308" s="1" t="s">
        <v>38</v>
      </c>
      <c r="B308" s="1" t="s">
        <v>770</v>
      </c>
      <c r="C308" s="1" t="s">
        <v>771</v>
      </c>
      <c r="D308" s="1" t="s">
        <v>772</v>
      </c>
      <c r="E308" s="4">
        <v>0</v>
      </c>
      <c r="F308" s="7"/>
      <c r="G308" s="4">
        <f t="shared" si="16"/>
        <v>0</v>
      </c>
      <c r="H308" s="8" t="str">
        <f t="shared" si="17"/>
        <v/>
      </c>
      <c r="I308" s="8" t="str">
        <f t="shared" si="18"/>
        <v/>
      </c>
      <c r="J308" s="4">
        <v>143583.57</v>
      </c>
      <c r="K308" s="4">
        <v>127793</v>
      </c>
      <c r="L308" s="4">
        <f t="shared" si="19"/>
        <v>15790.570000000007</v>
      </c>
      <c r="M308" s="9">
        <v>39925</v>
      </c>
      <c r="N308" s="9">
        <v>40505</v>
      </c>
      <c r="O308" s="9">
        <v>39995</v>
      </c>
      <c r="P308" s="9">
        <v>40514</v>
      </c>
    </row>
    <row r="309" spans="1:16" x14ac:dyDescent="0.25">
      <c r="A309" s="1" t="s">
        <v>38</v>
      </c>
      <c r="B309" s="1" t="s">
        <v>773</v>
      </c>
      <c r="C309" s="1" t="s">
        <v>774</v>
      </c>
      <c r="D309" s="1" t="s">
        <v>775</v>
      </c>
      <c r="E309" s="4">
        <v>0</v>
      </c>
      <c r="F309" s="7"/>
      <c r="G309" s="4">
        <f t="shared" si="16"/>
        <v>0</v>
      </c>
      <c r="H309" s="8" t="str">
        <f t="shared" si="17"/>
        <v/>
      </c>
      <c r="I309" s="8" t="str">
        <f t="shared" si="18"/>
        <v/>
      </c>
      <c r="J309" s="4">
        <v>175068.81</v>
      </c>
      <c r="K309" s="4">
        <v>264223</v>
      </c>
      <c r="L309" s="4">
        <f t="shared" si="19"/>
        <v>-89154.19</v>
      </c>
      <c r="M309" s="9">
        <v>39987</v>
      </c>
      <c r="N309" s="9">
        <v>40602</v>
      </c>
      <c r="O309" s="9">
        <v>39965</v>
      </c>
      <c r="P309" s="9">
        <v>40360</v>
      </c>
    </row>
    <row r="310" spans="1:16" x14ac:dyDescent="0.25">
      <c r="A310" s="1" t="s">
        <v>38</v>
      </c>
      <c r="B310" s="1" t="s">
        <v>998</v>
      </c>
      <c r="C310" s="1" t="s">
        <v>999</v>
      </c>
      <c r="D310" s="1" t="s">
        <v>1000</v>
      </c>
      <c r="E310" s="4">
        <v>0</v>
      </c>
      <c r="F310" s="7"/>
      <c r="G310" s="4">
        <f t="shared" si="16"/>
        <v>0</v>
      </c>
      <c r="H310" s="8" t="str">
        <f t="shared" si="17"/>
        <v/>
      </c>
      <c r="I310" s="8" t="str">
        <f t="shared" si="18"/>
        <v/>
      </c>
      <c r="J310" s="4">
        <v>165913.63999999996</v>
      </c>
      <c r="K310" s="4">
        <v>282474</v>
      </c>
      <c r="L310" s="4">
        <f t="shared" si="19"/>
        <v>-116560.36000000004</v>
      </c>
      <c r="M310" s="9">
        <v>40241</v>
      </c>
      <c r="N310" s="9">
        <v>40908</v>
      </c>
      <c r="O310" s="9">
        <v>40238</v>
      </c>
      <c r="P310" s="9">
        <v>40579</v>
      </c>
    </row>
    <row r="311" spans="1:16" x14ac:dyDescent="0.25">
      <c r="A311" s="1" t="s">
        <v>38</v>
      </c>
      <c r="B311" s="1" t="s">
        <v>1001</v>
      </c>
      <c r="C311" s="1" t="s">
        <v>1002</v>
      </c>
      <c r="D311" s="1" t="s">
        <v>1003</v>
      </c>
      <c r="E311" s="4">
        <v>0</v>
      </c>
      <c r="F311" s="7"/>
      <c r="G311" s="4">
        <f t="shared" si="16"/>
        <v>0</v>
      </c>
      <c r="H311" s="8" t="str">
        <f t="shared" si="17"/>
        <v/>
      </c>
      <c r="I311" s="8" t="str">
        <f t="shared" si="18"/>
        <v/>
      </c>
      <c r="J311" s="4">
        <v>122951.63</v>
      </c>
      <c r="K311" s="4">
        <v>195719</v>
      </c>
      <c r="L311" s="4">
        <f t="shared" si="19"/>
        <v>-72767.37</v>
      </c>
      <c r="M311" s="9">
        <v>40407</v>
      </c>
      <c r="N311" s="9">
        <v>40816</v>
      </c>
      <c r="O311" s="9">
        <v>40422</v>
      </c>
      <c r="P311" s="9">
        <v>40738</v>
      </c>
    </row>
    <row r="312" spans="1:16" x14ac:dyDescent="0.25">
      <c r="A312" s="1" t="s">
        <v>38</v>
      </c>
      <c r="B312" s="1" t="s">
        <v>776</v>
      </c>
      <c r="C312" s="1" t="s">
        <v>777</v>
      </c>
      <c r="D312" s="1" t="s">
        <v>778</v>
      </c>
      <c r="E312" s="4">
        <v>0</v>
      </c>
      <c r="F312" s="7"/>
      <c r="G312" s="4">
        <f t="shared" si="16"/>
        <v>0</v>
      </c>
      <c r="H312" s="8" t="str">
        <f t="shared" si="17"/>
        <v/>
      </c>
      <c r="I312" s="8" t="str">
        <f t="shared" si="18"/>
        <v/>
      </c>
      <c r="J312" s="4">
        <v>114861.66</v>
      </c>
      <c r="K312" s="4">
        <v>373255</v>
      </c>
      <c r="L312" s="4">
        <f t="shared" si="19"/>
        <v>-258393.34</v>
      </c>
      <c r="M312" s="9">
        <v>39763</v>
      </c>
      <c r="N312" s="9">
        <v>40093</v>
      </c>
      <c r="O312" s="9">
        <v>39845</v>
      </c>
      <c r="P312" s="9">
        <v>40045</v>
      </c>
    </row>
    <row r="313" spans="1:16" x14ac:dyDescent="0.25">
      <c r="A313" s="1" t="s">
        <v>38</v>
      </c>
      <c r="B313" s="1" t="s">
        <v>410</v>
      </c>
      <c r="C313" s="1" t="s">
        <v>411</v>
      </c>
      <c r="D313" s="1" t="s">
        <v>412</v>
      </c>
      <c r="E313" s="4">
        <v>0</v>
      </c>
      <c r="F313" s="7"/>
      <c r="G313" s="4">
        <f t="shared" si="16"/>
        <v>0</v>
      </c>
      <c r="H313" s="8" t="str">
        <f t="shared" si="17"/>
        <v/>
      </c>
      <c r="I313" s="8" t="str">
        <f t="shared" si="18"/>
        <v/>
      </c>
      <c r="J313" s="4">
        <v>1.8300000000000125</v>
      </c>
      <c r="K313" s="4">
        <v>7753</v>
      </c>
      <c r="L313" s="4">
        <f t="shared" si="19"/>
        <v>-7751.17</v>
      </c>
      <c r="M313" s="9">
        <v>39693</v>
      </c>
      <c r="N313" s="9">
        <v>39752</v>
      </c>
      <c r="O313" s="9">
        <v>39722</v>
      </c>
      <c r="P313" s="9">
        <v>39873</v>
      </c>
    </row>
    <row r="314" spans="1:16" x14ac:dyDescent="0.25">
      <c r="A314" s="1" t="s">
        <v>38</v>
      </c>
      <c r="B314" s="1" t="s">
        <v>2053</v>
      </c>
      <c r="C314" s="1" t="s">
        <v>2054</v>
      </c>
      <c r="D314" s="1" t="s">
        <v>2055</v>
      </c>
      <c r="E314" s="4">
        <v>844624.90999999992</v>
      </c>
      <c r="F314" s="7"/>
      <c r="G314" s="4">
        <f t="shared" si="16"/>
        <v>844624.90999999992</v>
      </c>
      <c r="H314" s="8">
        <f t="shared" si="17"/>
        <v>1</v>
      </c>
      <c r="I314" s="8" t="str">
        <f t="shared" si="18"/>
        <v/>
      </c>
      <c r="J314" s="4">
        <v>1387675.9899999998</v>
      </c>
      <c r="K314" s="4">
        <v>2246909</v>
      </c>
      <c r="L314" s="4">
        <f t="shared" si="19"/>
        <v>-859233.01000000024</v>
      </c>
      <c r="M314" s="9">
        <v>41485</v>
      </c>
      <c r="N314" s="9">
        <v>42004</v>
      </c>
      <c r="O314" s="9">
        <v>41456</v>
      </c>
      <c r="P314" s="9">
        <v>41911</v>
      </c>
    </row>
    <row r="315" spans="1:16" x14ac:dyDescent="0.25">
      <c r="A315" s="1" t="s">
        <v>38</v>
      </c>
      <c r="B315" s="1" t="s">
        <v>1716</v>
      </c>
      <c r="C315" s="1" t="s">
        <v>1717</v>
      </c>
      <c r="D315" s="1" t="s">
        <v>1718</v>
      </c>
      <c r="E315" s="4">
        <v>0</v>
      </c>
      <c r="F315" s="7"/>
      <c r="G315" s="4">
        <f t="shared" si="16"/>
        <v>0</v>
      </c>
      <c r="H315" s="8" t="str">
        <f t="shared" si="17"/>
        <v/>
      </c>
      <c r="I315" s="8" t="str">
        <f t="shared" si="18"/>
        <v/>
      </c>
      <c r="J315" s="4">
        <v>182983.50999999998</v>
      </c>
      <c r="K315" s="4">
        <v>304495</v>
      </c>
      <c r="L315" s="4">
        <f t="shared" si="19"/>
        <v>-121511.49000000002</v>
      </c>
      <c r="M315" s="9">
        <v>41235</v>
      </c>
      <c r="N315" s="9">
        <v>41548</v>
      </c>
      <c r="O315" s="9">
        <v>41244</v>
      </c>
      <c r="P315" s="9">
        <v>41484</v>
      </c>
    </row>
    <row r="316" spans="1:16" x14ac:dyDescent="0.25">
      <c r="A316" s="1" t="s">
        <v>38</v>
      </c>
      <c r="B316" s="1" t="s">
        <v>1719</v>
      </c>
      <c r="C316" s="1" t="s">
        <v>1720</v>
      </c>
      <c r="D316" s="1" t="s">
        <v>1721</v>
      </c>
      <c r="E316" s="4">
        <v>1606.74</v>
      </c>
      <c r="F316" s="7"/>
      <c r="G316" s="4">
        <f t="shared" si="16"/>
        <v>1606.74</v>
      </c>
      <c r="H316" s="8">
        <f t="shared" si="17"/>
        <v>1</v>
      </c>
      <c r="I316" s="8" t="str">
        <f t="shared" si="18"/>
        <v/>
      </c>
      <c r="J316" s="4">
        <v>149928.25999999998</v>
      </c>
      <c r="K316" s="4">
        <v>301066</v>
      </c>
      <c r="L316" s="4">
        <f t="shared" si="19"/>
        <v>-151137.74000000002</v>
      </c>
      <c r="M316" s="9">
        <v>41236</v>
      </c>
      <c r="N316" s="9">
        <v>41548</v>
      </c>
      <c r="O316" s="9">
        <v>41244</v>
      </c>
      <c r="P316" s="9">
        <v>41484</v>
      </c>
    </row>
    <row r="317" spans="1:16" x14ac:dyDescent="0.25">
      <c r="A317" s="1" t="s">
        <v>38</v>
      </c>
      <c r="B317" s="1" t="s">
        <v>413</v>
      </c>
      <c r="C317" s="1" t="s">
        <v>414</v>
      </c>
      <c r="D317" s="1" t="s">
        <v>415</v>
      </c>
      <c r="E317" s="4">
        <v>0</v>
      </c>
      <c r="F317" s="7"/>
      <c r="G317" s="4">
        <f t="shared" si="16"/>
        <v>0</v>
      </c>
      <c r="H317" s="8" t="str">
        <f t="shared" si="17"/>
        <v/>
      </c>
      <c r="I317" s="8" t="str">
        <f t="shared" si="18"/>
        <v/>
      </c>
      <c r="J317" s="4">
        <v>97343.099999999991</v>
      </c>
      <c r="K317" s="4">
        <v>122373</v>
      </c>
      <c r="L317" s="4">
        <f t="shared" si="19"/>
        <v>-25029.900000000009</v>
      </c>
      <c r="M317" s="9">
        <v>39693</v>
      </c>
      <c r="N317" s="9">
        <v>39903</v>
      </c>
      <c r="O317" s="9">
        <v>39722</v>
      </c>
      <c r="P317" s="9">
        <v>39891</v>
      </c>
    </row>
    <row r="318" spans="1:16" x14ac:dyDescent="0.25">
      <c r="A318" s="1" t="s">
        <v>38</v>
      </c>
      <c r="B318" s="1" t="s">
        <v>1722</v>
      </c>
      <c r="C318" s="1" t="s">
        <v>1723</v>
      </c>
      <c r="D318" s="1" t="s">
        <v>1724</v>
      </c>
      <c r="E318" s="4">
        <v>0</v>
      </c>
      <c r="F318" s="7"/>
      <c r="G318" s="4">
        <f t="shared" si="16"/>
        <v>0</v>
      </c>
      <c r="H318" s="8" t="str">
        <f t="shared" si="17"/>
        <v/>
      </c>
      <c r="I318" s="8" t="str">
        <f t="shared" si="18"/>
        <v/>
      </c>
      <c r="J318" s="4">
        <v>297541.01999999996</v>
      </c>
      <c r="K318" s="4">
        <v>269096</v>
      </c>
      <c r="L318" s="4">
        <f t="shared" si="19"/>
        <v>28445.01999999996</v>
      </c>
      <c r="M318" s="9">
        <v>41152</v>
      </c>
      <c r="N318" s="9">
        <v>41781</v>
      </c>
      <c r="O318" s="9">
        <v>41153</v>
      </c>
      <c r="P318" s="9">
        <v>41608</v>
      </c>
    </row>
    <row r="319" spans="1:16" x14ac:dyDescent="0.25">
      <c r="A319" s="1" t="s">
        <v>38</v>
      </c>
      <c r="B319" s="1" t="s">
        <v>416</v>
      </c>
      <c r="C319" s="1" t="s">
        <v>417</v>
      </c>
      <c r="D319" s="1" t="s">
        <v>418</v>
      </c>
      <c r="E319" s="4">
        <v>0</v>
      </c>
      <c r="F319" s="7"/>
      <c r="G319" s="4">
        <f t="shared" si="16"/>
        <v>0</v>
      </c>
      <c r="H319" s="8" t="str">
        <f t="shared" si="17"/>
        <v/>
      </c>
      <c r="I319" s="8" t="str">
        <f t="shared" si="18"/>
        <v/>
      </c>
      <c r="J319" s="4">
        <v>1184558.0400000003</v>
      </c>
      <c r="K319" s="4">
        <v>2703003</v>
      </c>
      <c r="L319" s="4">
        <f t="shared" si="19"/>
        <v>-1518444.9599999997</v>
      </c>
      <c r="M319" s="9">
        <v>39710</v>
      </c>
      <c r="N319" s="9">
        <v>41100</v>
      </c>
      <c r="O319" s="9">
        <v>39722</v>
      </c>
      <c r="P319" s="9">
        <v>41103</v>
      </c>
    </row>
    <row r="320" spans="1:16" x14ac:dyDescent="0.25">
      <c r="A320" s="1" t="s">
        <v>38</v>
      </c>
      <c r="B320" s="1" t="s">
        <v>1004</v>
      </c>
      <c r="C320" s="1" t="s">
        <v>1005</v>
      </c>
      <c r="D320" s="1" t="s">
        <v>1006</v>
      </c>
      <c r="E320" s="4">
        <v>0</v>
      </c>
      <c r="F320" s="7"/>
      <c r="G320" s="4">
        <f t="shared" si="16"/>
        <v>0</v>
      </c>
      <c r="H320" s="8" t="str">
        <f t="shared" si="17"/>
        <v/>
      </c>
      <c r="I320" s="8" t="str">
        <f t="shared" si="18"/>
        <v/>
      </c>
      <c r="J320" s="4">
        <v>31229.62</v>
      </c>
      <c r="K320" s="4">
        <v>46278</v>
      </c>
      <c r="L320" s="4">
        <f t="shared" si="19"/>
        <v>-15048.380000000001</v>
      </c>
      <c r="M320" s="9">
        <v>40437</v>
      </c>
      <c r="N320" s="9">
        <v>40777</v>
      </c>
      <c r="O320" s="9">
        <v>40483</v>
      </c>
      <c r="P320" s="9">
        <v>40646</v>
      </c>
    </row>
    <row r="321" spans="1:16" x14ac:dyDescent="0.25">
      <c r="A321" s="1" t="s">
        <v>38</v>
      </c>
      <c r="B321" s="1" t="s">
        <v>1311</v>
      </c>
      <c r="C321" s="1" t="s">
        <v>1312</v>
      </c>
      <c r="D321" s="1" t="s">
        <v>1313</v>
      </c>
      <c r="E321" s="4">
        <v>0</v>
      </c>
      <c r="F321" s="7"/>
      <c r="G321" s="4">
        <f t="shared" si="16"/>
        <v>0</v>
      </c>
      <c r="H321" s="8" t="str">
        <f t="shared" si="17"/>
        <v/>
      </c>
      <c r="I321" s="8" t="str">
        <f t="shared" si="18"/>
        <v/>
      </c>
      <c r="J321" s="4">
        <v>219250.96000000005</v>
      </c>
      <c r="K321" s="4">
        <v>294765</v>
      </c>
      <c r="L321" s="4">
        <f t="shared" si="19"/>
        <v>-75514.03999999995</v>
      </c>
      <c r="M321" s="9">
        <v>40836</v>
      </c>
      <c r="N321" s="9">
        <v>41333</v>
      </c>
      <c r="O321" s="9">
        <v>40878</v>
      </c>
      <c r="P321" s="9">
        <v>41361</v>
      </c>
    </row>
    <row r="322" spans="1:16" x14ac:dyDescent="0.25">
      <c r="A322" s="1" t="s">
        <v>38</v>
      </c>
      <c r="B322" s="1" t="s">
        <v>1725</v>
      </c>
      <c r="C322" s="1" t="s">
        <v>1726</v>
      </c>
      <c r="D322" s="1" t="s">
        <v>1727</v>
      </c>
      <c r="E322" s="4">
        <v>0</v>
      </c>
      <c r="F322" s="7"/>
      <c r="G322" s="4">
        <f t="shared" si="16"/>
        <v>0</v>
      </c>
      <c r="H322" s="8" t="str">
        <f t="shared" si="17"/>
        <v/>
      </c>
      <c r="I322" s="8" t="str">
        <f t="shared" si="18"/>
        <v/>
      </c>
      <c r="J322" s="4">
        <v>153607.79</v>
      </c>
      <c r="K322" s="4">
        <v>168413</v>
      </c>
      <c r="L322" s="4">
        <f t="shared" si="19"/>
        <v>-14805.209999999992</v>
      </c>
      <c r="M322" s="9">
        <v>41234</v>
      </c>
      <c r="N322" s="9">
        <v>41584</v>
      </c>
      <c r="O322" s="9">
        <v>41244</v>
      </c>
      <c r="P322" s="9">
        <v>41475</v>
      </c>
    </row>
    <row r="323" spans="1:16" x14ac:dyDescent="0.25">
      <c r="A323" s="1" t="s">
        <v>38</v>
      </c>
      <c r="B323" s="1" t="s">
        <v>779</v>
      </c>
      <c r="C323" s="1" t="s">
        <v>780</v>
      </c>
      <c r="D323" s="1" t="s">
        <v>781</v>
      </c>
      <c r="E323" s="4">
        <v>0</v>
      </c>
      <c r="F323" s="7"/>
      <c r="G323" s="4">
        <f t="shared" si="16"/>
        <v>0</v>
      </c>
      <c r="H323" s="8" t="str">
        <f t="shared" si="17"/>
        <v/>
      </c>
      <c r="I323" s="8" t="str">
        <f t="shared" si="18"/>
        <v/>
      </c>
      <c r="J323" s="4">
        <v>40889.660000000003</v>
      </c>
      <c r="K323" s="4">
        <v>31210</v>
      </c>
      <c r="L323" s="4">
        <f t="shared" si="19"/>
        <v>9679.6600000000035</v>
      </c>
      <c r="M323" s="9">
        <v>39917</v>
      </c>
      <c r="N323" s="9">
        <v>40420</v>
      </c>
      <c r="O323" s="9">
        <v>39904</v>
      </c>
      <c r="P323" s="9">
        <v>40407</v>
      </c>
    </row>
    <row r="324" spans="1:16" x14ac:dyDescent="0.25">
      <c r="A324" s="1" t="s">
        <v>38</v>
      </c>
      <c r="B324" s="1" t="s">
        <v>419</v>
      </c>
      <c r="C324" s="1" t="s">
        <v>420</v>
      </c>
      <c r="D324" s="1" t="s">
        <v>421</v>
      </c>
      <c r="E324" s="4">
        <v>0</v>
      </c>
      <c r="F324" s="7"/>
      <c r="G324" s="4">
        <f t="shared" si="16"/>
        <v>0</v>
      </c>
      <c r="H324" s="8" t="str">
        <f t="shared" si="17"/>
        <v/>
      </c>
      <c r="I324" s="8" t="str">
        <f t="shared" si="18"/>
        <v/>
      </c>
      <c r="J324" s="4">
        <v>95083.849999999991</v>
      </c>
      <c r="K324" s="4">
        <v>32034</v>
      </c>
      <c r="L324" s="4">
        <f t="shared" si="19"/>
        <v>63049.849999999991</v>
      </c>
      <c r="M324" s="9">
        <v>39693</v>
      </c>
      <c r="N324" s="9">
        <v>40118</v>
      </c>
      <c r="O324" s="9">
        <v>39753</v>
      </c>
      <c r="P324" s="9">
        <v>40150</v>
      </c>
    </row>
    <row r="325" spans="1:16" x14ac:dyDescent="0.25">
      <c r="A325" s="1" t="s">
        <v>38</v>
      </c>
      <c r="B325" s="1" t="s">
        <v>422</v>
      </c>
      <c r="C325" s="1" t="s">
        <v>423</v>
      </c>
      <c r="D325" s="1" t="s">
        <v>424</v>
      </c>
      <c r="E325" s="4">
        <v>0</v>
      </c>
      <c r="F325" s="7"/>
      <c r="G325" s="4">
        <f t="shared" ref="G325:G388" si="20">E325-F325</f>
        <v>0</v>
      </c>
      <c r="H325" s="8" t="str">
        <f t="shared" si="17"/>
        <v/>
      </c>
      <c r="I325" s="8" t="str">
        <f t="shared" si="18"/>
        <v/>
      </c>
      <c r="J325" s="4">
        <v>150558.69</v>
      </c>
      <c r="K325" s="4">
        <v>173717</v>
      </c>
      <c r="L325" s="4">
        <f t="shared" si="19"/>
        <v>-23158.309999999998</v>
      </c>
      <c r="M325" s="9">
        <v>39684</v>
      </c>
      <c r="N325" s="9">
        <v>41182</v>
      </c>
      <c r="O325" s="9">
        <v>39753</v>
      </c>
      <c r="P325" s="9">
        <v>41152</v>
      </c>
    </row>
    <row r="326" spans="1:16" x14ac:dyDescent="0.25">
      <c r="A326" s="1" t="s">
        <v>38</v>
      </c>
      <c r="B326" s="1" t="s">
        <v>425</v>
      </c>
      <c r="C326" s="1" t="s">
        <v>426</v>
      </c>
      <c r="D326" s="1" t="s">
        <v>427</v>
      </c>
      <c r="E326" s="4">
        <v>0</v>
      </c>
      <c r="F326" s="7"/>
      <c r="G326" s="4">
        <f t="shared" si="20"/>
        <v>0</v>
      </c>
      <c r="H326" s="8" t="str">
        <f t="shared" ref="H326:H389" si="21">IFERROR(G326/E326,"")</f>
        <v/>
      </c>
      <c r="I326" s="8" t="str">
        <f t="shared" ref="I326:I389" si="22">IFERROR(E326/F326,"")</f>
        <v/>
      </c>
      <c r="J326" s="4">
        <v>523455.62</v>
      </c>
      <c r="K326" s="4">
        <v>867260</v>
      </c>
      <c r="L326" s="4">
        <f t="shared" ref="L326:L389" si="23">J326-K326</f>
        <v>-343804.38</v>
      </c>
      <c r="M326" s="9">
        <v>39798</v>
      </c>
      <c r="N326" s="9">
        <v>39987</v>
      </c>
      <c r="O326" s="9">
        <v>39783</v>
      </c>
      <c r="P326" s="9">
        <v>39903</v>
      </c>
    </row>
    <row r="327" spans="1:16" x14ac:dyDescent="0.25">
      <c r="A327" s="1" t="s">
        <v>38</v>
      </c>
      <c r="B327" s="1" t="s">
        <v>2393</v>
      </c>
      <c r="C327" s="1" t="s">
        <v>2394</v>
      </c>
      <c r="D327" s="1" t="s">
        <v>2395</v>
      </c>
      <c r="E327" s="4">
        <v>7224.96</v>
      </c>
      <c r="F327" s="7"/>
      <c r="G327" s="4">
        <f t="shared" si="20"/>
        <v>7224.96</v>
      </c>
      <c r="H327" s="8">
        <f t="shared" si="21"/>
        <v>1</v>
      </c>
      <c r="I327" s="8" t="str">
        <f t="shared" si="22"/>
        <v/>
      </c>
      <c r="J327" s="4">
        <v>7224.96</v>
      </c>
      <c r="K327" s="4">
        <v>8014</v>
      </c>
      <c r="L327" s="4">
        <f t="shared" si="23"/>
        <v>-789.04</v>
      </c>
      <c r="M327" s="9">
        <v>41779</v>
      </c>
      <c r="N327" s="9">
        <v>42004</v>
      </c>
      <c r="O327" s="9">
        <v>41791</v>
      </c>
      <c r="P327" s="9">
        <v>42155</v>
      </c>
    </row>
    <row r="328" spans="1:16" x14ac:dyDescent="0.25">
      <c r="A328" s="1" t="s">
        <v>38</v>
      </c>
      <c r="B328" s="1" t="s">
        <v>2396</v>
      </c>
      <c r="C328" s="1" t="s">
        <v>2397</v>
      </c>
      <c r="D328" s="1" t="s">
        <v>2395</v>
      </c>
      <c r="E328" s="4">
        <v>17545.189999999995</v>
      </c>
      <c r="F328" s="7"/>
      <c r="G328" s="4">
        <f t="shared" si="20"/>
        <v>17545.189999999995</v>
      </c>
      <c r="H328" s="8">
        <f t="shared" si="21"/>
        <v>1</v>
      </c>
      <c r="I328" s="8" t="str">
        <f t="shared" si="22"/>
        <v/>
      </c>
      <c r="J328" s="4">
        <v>17545.189999999995</v>
      </c>
      <c r="K328" s="4">
        <v>27792</v>
      </c>
      <c r="L328" s="4">
        <f t="shared" si="23"/>
        <v>-10246.810000000005</v>
      </c>
      <c r="M328" s="9">
        <v>41779</v>
      </c>
      <c r="N328" s="9">
        <v>42004</v>
      </c>
      <c r="O328" s="9">
        <v>41791</v>
      </c>
      <c r="P328" s="9">
        <v>42155</v>
      </c>
    </row>
    <row r="329" spans="1:16" x14ac:dyDescent="0.25">
      <c r="A329" s="1" t="s">
        <v>38</v>
      </c>
      <c r="B329" s="1" t="s">
        <v>2398</v>
      </c>
      <c r="C329" s="1" t="s">
        <v>2399</v>
      </c>
      <c r="D329" s="1" t="s">
        <v>2400</v>
      </c>
      <c r="E329" s="4">
        <v>39987.800000000003</v>
      </c>
      <c r="F329" s="7"/>
      <c r="G329" s="4">
        <f t="shared" si="20"/>
        <v>39987.800000000003</v>
      </c>
      <c r="H329" s="8">
        <f t="shared" si="21"/>
        <v>1</v>
      </c>
      <c r="I329" s="8" t="str">
        <f t="shared" si="22"/>
        <v/>
      </c>
      <c r="J329" s="4">
        <v>39987.800000000003</v>
      </c>
      <c r="K329" s="4">
        <v>19037</v>
      </c>
      <c r="L329" s="4">
        <f t="shared" si="23"/>
        <v>20950.800000000003</v>
      </c>
      <c r="M329" s="9">
        <v>41824</v>
      </c>
      <c r="N329" s="9">
        <v>42216</v>
      </c>
      <c r="O329" s="9">
        <v>41821</v>
      </c>
      <c r="P329" s="9">
        <v>42460</v>
      </c>
    </row>
    <row r="330" spans="1:16" x14ac:dyDescent="0.25">
      <c r="A330" s="1" t="s">
        <v>38</v>
      </c>
      <c r="B330" s="1" t="s">
        <v>1007</v>
      </c>
      <c r="C330" s="1" t="s">
        <v>1008</v>
      </c>
      <c r="D330" s="1" t="s">
        <v>1009</v>
      </c>
      <c r="E330" s="4">
        <v>0</v>
      </c>
      <c r="F330" s="7"/>
      <c r="G330" s="4">
        <f t="shared" si="20"/>
        <v>0</v>
      </c>
      <c r="H330" s="8" t="str">
        <f t="shared" si="21"/>
        <v/>
      </c>
      <c r="I330" s="8" t="str">
        <f t="shared" si="22"/>
        <v/>
      </c>
      <c r="J330" s="4">
        <v>66502.260000000009</v>
      </c>
      <c r="K330" s="4">
        <v>80007</v>
      </c>
      <c r="L330" s="4">
        <f t="shared" si="23"/>
        <v>-13504.739999999991</v>
      </c>
      <c r="M330" s="9">
        <v>40452</v>
      </c>
      <c r="N330" s="9">
        <v>40730</v>
      </c>
      <c r="O330" s="9">
        <v>40483</v>
      </c>
      <c r="P330" s="9">
        <v>40595</v>
      </c>
    </row>
    <row r="331" spans="1:16" x14ac:dyDescent="0.25">
      <c r="A331" s="1" t="s">
        <v>38</v>
      </c>
      <c r="B331" s="1" t="s">
        <v>428</v>
      </c>
      <c r="C331" s="1" t="s">
        <v>429</v>
      </c>
      <c r="D331" s="1" t="s">
        <v>430</v>
      </c>
      <c r="E331" s="4">
        <v>0</v>
      </c>
      <c r="F331" s="7"/>
      <c r="G331" s="4">
        <f t="shared" si="20"/>
        <v>0</v>
      </c>
      <c r="H331" s="8" t="str">
        <f t="shared" si="21"/>
        <v/>
      </c>
      <c r="I331" s="8" t="str">
        <f t="shared" si="22"/>
        <v/>
      </c>
      <c r="J331" s="4">
        <v>177463.48</v>
      </c>
      <c r="K331" s="4">
        <v>185785</v>
      </c>
      <c r="L331" s="4">
        <f t="shared" si="23"/>
        <v>-8321.5199999999895</v>
      </c>
      <c r="M331" s="9">
        <v>39702</v>
      </c>
      <c r="N331" s="9">
        <v>39813</v>
      </c>
      <c r="O331" s="9">
        <v>39692</v>
      </c>
      <c r="P331" s="9">
        <v>39813</v>
      </c>
    </row>
    <row r="332" spans="1:16" x14ac:dyDescent="0.25">
      <c r="A332" s="1" t="s">
        <v>38</v>
      </c>
      <c r="B332" s="1" t="s">
        <v>431</v>
      </c>
      <c r="C332" s="1" t="s">
        <v>432</v>
      </c>
      <c r="D332" s="1" t="s">
        <v>433</v>
      </c>
      <c r="E332" s="4">
        <v>0</v>
      </c>
      <c r="F332" s="7"/>
      <c r="G332" s="4">
        <f t="shared" si="20"/>
        <v>0</v>
      </c>
      <c r="H332" s="8" t="str">
        <f t="shared" si="21"/>
        <v/>
      </c>
      <c r="I332" s="8" t="str">
        <f t="shared" si="22"/>
        <v/>
      </c>
      <c r="J332" s="4">
        <v>41284.97</v>
      </c>
      <c r="K332" s="4">
        <v>76965</v>
      </c>
      <c r="L332" s="4">
        <f t="shared" si="23"/>
        <v>-35680.03</v>
      </c>
      <c r="M332" s="9">
        <v>39763</v>
      </c>
      <c r="N332" s="9">
        <v>39934</v>
      </c>
      <c r="O332" s="9">
        <v>39783</v>
      </c>
      <c r="P332" s="9">
        <v>39981</v>
      </c>
    </row>
    <row r="333" spans="1:16" x14ac:dyDescent="0.25">
      <c r="A333" s="1" t="s">
        <v>38</v>
      </c>
      <c r="B333" s="1" t="s">
        <v>1010</v>
      </c>
      <c r="C333" s="1" t="s">
        <v>1011</v>
      </c>
      <c r="D333" s="1" t="s">
        <v>1012</v>
      </c>
      <c r="E333" s="4">
        <v>0</v>
      </c>
      <c r="F333" s="7"/>
      <c r="G333" s="4">
        <f t="shared" si="20"/>
        <v>0</v>
      </c>
      <c r="H333" s="8" t="str">
        <f t="shared" si="21"/>
        <v/>
      </c>
      <c r="I333" s="8" t="str">
        <f t="shared" si="22"/>
        <v/>
      </c>
      <c r="J333" s="4">
        <v>34972</v>
      </c>
      <c r="K333" s="4">
        <v>43359</v>
      </c>
      <c r="L333" s="4">
        <f t="shared" si="23"/>
        <v>-8387</v>
      </c>
      <c r="M333" s="9">
        <v>40308</v>
      </c>
      <c r="N333" s="9">
        <v>40451</v>
      </c>
      <c r="O333" s="9">
        <v>40330</v>
      </c>
      <c r="P333" s="9">
        <v>40353</v>
      </c>
    </row>
    <row r="334" spans="1:16" x14ac:dyDescent="0.25">
      <c r="A334" s="1" t="s">
        <v>38</v>
      </c>
      <c r="B334" s="1" t="s">
        <v>1013</v>
      </c>
      <c r="C334" s="1" t="s">
        <v>1014</v>
      </c>
      <c r="D334" s="1" t="s">
        <v>1015</v>
      </c>
      <c r="E334" s="4">
        <v>0</v>
      </c>
      <c r="F334" s="7"/>
      <c r="G334" s="4">
        <f t="shared" si="20"/>
        <v>0</v>
      </c>
      <c r="H334" s="8" t="str">
        <f t="shared" si="21"/>
        <v/>
      </c>
      <c r="I334" s="8" t="str">
        <f t="shared" si="22"/>
        <v/>
      </c>
      <c r="J334" s="4">
        <v>211104.15</v>
      </c>
      <c r="K334" s="4">
        <v>279120</v>
      </c>
      <c r="L334" s="4">
        <f t="shared" si="23"/>
        <v>-68015.850000000006</v>
      </c>
      <c r="M334" s="9">
        <v>40305</v>
      </c>
      <c r="N334" s="9">
        <v>40543</v>
      </c>
      <c r="O334" s="9">
        <v>40330</v>
      </c>
      <c r="P334" s="9">
        <v>40360</v>
      </c>
    </row>
    <row r="335" spans="1:16" x14ac:dyDescent="0.25">
      <c r="A335" s="1" t="s">
        <v>38</v>
      </c>
      <c r="B335" s="1" t="s">
        <v>1016</v>
      </c>
      <c r="C335" s="1" t="s">
        <v>1017</v>
      </c>
      <c r="D335" s="1" t="s">
        <v>1018</v>
      </c>
      <c r="E335" s="4">
        <v>0</v>
      </c>
      <c r="F335" s="7"/>
      <c r="G335" s="4">
        <f t="shared" si="20"/>
        <v>0</v>
      </c>
      <c r="H335" s="8" t="str">
        <f t="shared" si="21"/>
        <v/>
      </c>
      <c r="I335" s="8" t="str">
        <f t="shared" si="22"/>
        <v/>
      </c>
      <c r="J335" s="4">
        <v>54664.240000000005</v>
      </c>
      <c r="K335" s="4">
        <v>89889</v>
      </c>
      <c r="L335" s="4">
        <f t="shared" si="23"/>
        <v>-35224.759999999995</v>
      </c>
      <c r="M335" s="9">
        <v>40469</v>
      </c>
      <c r="N335" s="9">
        <v>40753</v>
      </c>
      <c r="O335" s="9">
        <v>40483</v>
      </c>
      <c r="P335" s="9">
        <v>40593</v>
      </c>
    </row>
    <row r="336" spans="1:16" x14ac:dyDescent="0.25">
      <c r="A336" s="1" t="s">
        <v>38</v>
      </c>
      <c r="B336" s="1" t="s">
        <v>1019</v>
      </c>
      <c r="C336" s="1" t="s">
        <v>1020</v>
      </c>
      <c r="D336" s="1" t="s">
        <v>1021</v>
      </c>
      <c r="E336" s="4">
        <v>0</v>
      </c>
      <c r="F336" s="7"/>
      <c r="G336" s="4">
        <f t="shared" si="20"/>
        <v>0</v>
      </c>
      <c r="H336" s="8" t="str">
        <f t="shared" si="21"/>
        <v/>
      </c>
      <c r="I336" s="8" t="str">
        <f t="shared" si="22"/>
        <v/>
      </c>
      <c r="J336" s="4">
        <v>10716.44</v>
      </c>
      <c r="K336" s="4">
        <v>21380</v>
      </c>
      <c r="L336" s="4">
        <f t="shared" si="23"/>
        <v>-10663.56</v>
      </c>
      <c r="M336" s="9">
        <v>40491</v>
      </c>
      <c r="N336" s="9">
        <v>41237</v>
      </c>
      <c r="O336" s="9">
        <v>40513</v>
      </c>
      <c r="P336" s="9">
        <v>40673</v>
      </c>
    </row>
    <row r="337" spans="1:16" x14ac:dyDescent="0.25">
      <c r="A337" s="1" t="s">
        <v>38</v>
      </c>
      <c r="B337" s="1" t="s">
        <v>1314</v>
      </c>
      <c r="C337" s="1" t="s">
        <v>1315</v>
      </c>
      <c r="D337" s="1" t="s">
        <v>1316</v>
      </c>
      <c r="E337" s="4">
        <v>0</v>
      </c>
      <c r="F337" s="7"/>
      <c r="G337" s="4">
        <f t="shared" si="20"/>
        <v>0</v>
      </c>
      <c r="H337" s="8" t="str">
        <f t="shared" si="21"/>
        <v/>
      </c>
      <c r="I337" s="8" t="str">
        <f t="shared" si="22"/>
        <v/>
      </c>
      <c r="J337" s="4">
        <v>205409.1</v>
      </c>
      <c r="K337" s="4">
        <v>204448.97</v>
      </c>
      <c r="L337" s="4">
        <f t="shared" si="23"/>
        <v>960.13000000000466</v>
      </c>
      <c r="M337" s="9">
        <v>40722</v>
      </c>
      <c r="N337" s="9">
        <v>40117</v>
      </c>
      <c r="O337" s="9">
        <v>40695</v>
      </c>
      <c r="P337" s="9">
        <v>40877</v>
      </c>
    </row>
    <row r="338" spans="1:16" x14ac:dyDescent="0.25">
      <c r="A338" s="1" t="s">
        <v>38</v>
      </c>
      <c r="B338" s="1" t="s">
        <v>1022</v>
      </c>
      <c r="C338" s="1" t="s">
        <v>1023</v>
      </c>
      <c r="D338" s="1" t="s">
        <v>1024</v>
      </c>
      <c r="E338" s="4">
        <v>0</v>
      </c>
      <c r="F338" s="7"/>
      <c r="G338" s="4">
        <f t="shared" si="20"/>
        <v>0</v>
      </c>
      <c r="H338" s="8" t="str">
        <f t="shared" si="21"/>
        <v/>
      </c>
      <c r="I338" s="8" t="str">
        <f t="shared" si="22"/>
        <v/>
      </c>
      <c r="J338" s="4">
        <v>504274.86</v>
      </c>
      <c r="K338" s="4">
        <v>513688</v>
      </c>
      <c r="L338" s="4">
        <f t="shared" si="23"/>
        <v>-9413.140000000014</v>
      </c>
      <c r="M338" s="9">
        <v>40211</v>
      </c>
      <c r="N338" s="9">
        <v>40633</v>
      </c>
      <c r="O338" s="9">
        <v>40210</v>
      </c>
      <c r="P338" s="9">
        <v>40595</v>
      </c>
    </row>
    <row r="339" spans="1:16" x14ac:dyDescent="0.25">
      <c r="A339" s="1" t="s">
        <v>38</v>
      </c>
      <c r="B339" s="1" t="s">
        <v>782</v>
      </c>
      <c r="C339" s="1" t="s">
        <v>783</v>
      </c>
      <c r="D339" s="1" t="s">
        <v>784</v>
      </c>
      <c r="E339" s="4">
        <v>0</v>
      </c>
      <c r="F339" s="7"/>
      <c r="G339" s="4">
        <f t="shared" si="20"/>
        <v>0</v>
      </c>
      <c r="H339" s="8" t="str">
        <f t="shared" si="21"/>
        <v/>
      </c>
      <c r="I339" s="8" t="str">
        <f t="shared" si="22"/>
        <v/>
      </c>
      <c r="J339" s="4">
        <v>100337.73000000001</v>
      </c>
      <c r="K339" s="4">
        <v>122554</v>
      </c>
      <c r="L339" s="4">
        <f t="shared" si="23"/>
        <v>-22216.26999999999</v>
      </c>
      <c r="M339" s="9">
        <v>39875</v>
      </c>
      <c r="N339" s="9">
        <v>40169</v>
      </c>
      <c r="O339" s="9">
        <v>39873</v>
      </c>
      <c r="P339" s="9">
        <v>40061</v>
      </c>
    </row>
    <row r="340" spans="1:16" x14ac:dyDescent="0.25">
      <c r="A340" s="1" t="s">
        <v>38</v>
      </c>
      <c r="B340" s="1" t="s">
        <v>785</v>
      </c>
      <c r="C340" s="1" t="s">
        <v>786</v>
      </c>
      <c r="D340" s="1" t="s">
        <v>787</v>
      </c>
      <c r="E340" s="4">
        <v>1844.8799999999997</v>
      </c>
      <c r="F340" s="7"/>
      <c r="G340" s="4">
        <f t="shared" si="20"/>
        <v>1844.8799999999997</v>
      </c>
      <c r="H340" s="8">
        <f t="shared" si="21"/>
        <v>1</v>
      </c>
      <c r="I340" s="8" t="str">
        <f t="shared" si="22"/>
        <v/>
      </c>
      <c r="J340" s="4">
        <v>39582.609999999993</v>
      </c>
      <c r="K340" s="4">
        <v>0</v>
      </c>
      <c r="L340" s="4">
        <f t="shared" si="23"/>
        <v>39582.609999999993</v>
      </c>
      <c r="M340" s="9">
        <v>39939</v>
      </c>
      <c r="N340" s="9">
        <v>42004</v>
      </c>
      <c r="O340" s="9">
        <v>39934</v>
      </c>
      <c r="P340" s="9">
        <v>42094</v>
      </c>
    </row>
    <row r="341" spans="1:16" x14ac:dyDescent="0.25">
      <c r="A341" s="1" t="s">
        <v>38</v>
      </c>
      <c r="B341" s="1" t="s">
        <v>2056</v>
      </c>
      <c r="C341" s="1" t="s">
        <v>2057</v>
      </c>
      <c r="D341" s="1" t="s">
        <v>2058</v>
      </c>
      <c r="E341" s="4">
        <v>0</v>
      </c>
      <c r="F341" s="7"/>
      <c r="G341" s="4">
        <f t="shared" si="20"/>
        <v>0</v>
      </c>
      <c r="H341" s="8" t="str">
        <f t="shared" si="21"/>
        <v/>
      </c>
      <c r="I341" s="8" t="str">
        <f t="shared" si="22"/>
        <v/>
      </c>
      <c r="J341" s="4">
        <v>43062.049999999996</v>
      </c>
      <c r="K341" s="4">
        <v>62769.7</v>
      </c>
      <c r="L341" s="4">
        <f t="shared" si="23"/>
        <v>-19707.650000000001</v>
      </c>
      <c r="M341" s="9">
        <v>41620</v>
      </c>
      <c r="N341" s="9">
        <v>41364</v>
      </c>
      <c r="O341" s="9">
        <v>41609</v>
      </c>
      <c r="P341" s="9">
        <v>41364</v>
      </c>
    </row>
    <row r="342" spans="1:16" x14ac:dyDescent="0.25">
      <c r="A342" s="1" t="s">
        <v>38</v>
      </c>
      <c r="B342" s="1" t="s">
        <v>2059</v>
      </c>
      <c r="C342" s="1" t="s">
        <v>2060</v>
      </c>
      <c r="D342" s="1" t="s">
        <v>2061</v>
      </c>
      <c r="E342" s="4">
        <v>0</v>
      </c>
      <c r="F342" s="7"/>
      <c r="G342" s="4">
        <f t="shared" si="20"/>
        <v>0</v>
      </c>
      <c r="H342" s="8" t="str">
        <f t="shared" si="21"/>
        <v/>
      </c>
      <c r="I342" s="8" t="str">
        <f t="shared" si="22"/>
        <v/>
      </c>
      <c r="J342" s="4">
        <v>17072.650000000001</v>
      </c>
      <c r="K342" s="4">
        <v>17052.43</v>
      </c>
      <c r="L342" s="4">
        <f t="shared" si="23"/>
        <v>20.220000000001164</v>
      </c>
      <c r="M342" s="9">
        <v>41620</v>
      </c>
      <c r="N342" s="9">
        <v>41364</v>
      </c>
      <c r="O342" s="9">
        <v>41609</v>
      </c>
      <c r="P342" s="9">
        <v>41364</v>
      </c>
    </row>
    <row r="343" spans="1:16" x14ac:dyDescent="0.25">
      <c r="A343" s="1" t="s">
        <v>38</v>
      </c>
      <c r="B343" s="1" t="s">
        <v>2401</v>
      </c>
      <c r="C343" s="1" t="s">
        <v>2402</v>
      </c>
      <c r="D343" s="1" t="s">
        <v>2403</v>
      </c>
      <c r="E343" s="4">
        <v>42219.61</v>
      </c>
      <c r="F343" s="7"/>
      <c r="G343" s="4">
        <f t="shared" si="20"/>
        <v>42219.61</v>
      </c>
      <c r="H343" s="8">
        <f t="shared" si="21"/>
        <v>1</v>
      </c>
      <c r="I343" s="8" t="str">
        <f t="shared" si="22"/>
        <v/>
      </c>
      <c r="J343" s="4">
        <v>42219.61</v>
      </c>
      <c r="K343" s="4">
        <v>16319</v>
      </c>
      <c r="L343" s="4">
        <f t="shared" si="23"/>
        <v>25900.61</v>
      </c>
      <c r="M343" s="9">
        <v>41809</v>
      </c>
      <c r="N343" s="9">
        <v>42307</v>
      </c>
      <c r="O343" s="9">
        <v>41791</v>
      </c>
      <c r="P343" s="9">
        <v>42171</v>
      </c>
    </row>
    <row r="344" spans="1:16" x14ac:dyDescent="0.25">
      <c r="A344" s="1" t="s">
        <v>38</v>
      </c>
      <c r="B344" s="1" t="s">
        <v>2401</v>
      </c>
      <c r="C344" s="1" t="s">
        <v>2404</v>
      </c>
      <c r="D344" s="1" t="s">
        <v>2403</v>
      </c>
      <c r="E344" s="4">
        <v>996.56999999999982</v>
      </c>
      <c r="F344" s="7"/>
      <c r="G344" s="4">
        <f t="shared" si="20"/>
        <v>996.56999999999982</v>
      </c>
      <c r="H344" s="8">
        <f t="shared" si="21"/>
        <v>1</v>
      </c>
      <c r="I344" s="8" t="str">
        <f t="shared" si="22"/>
        <v/>
      </c>
      <c r="J344" s="4">
        <v>996.56999999999982</v>
      </c>
      <c r="K344" s="4">
        <v>60069</v>
      </c>
      <c r="L344" s="4">
        <f t="shared" si="23"/>
        <v>-59072.43</v>
      </c>
      <c r="M344" s="9">
        <v>41809</v>
      </c>
      <c r="N344" s="9">
        <v>42307</v>
      </c>
      <c r="O344" s="9">
        <v>41791</v>
      </c>
      <c r="P344" s="9">
        <v>42171</v>
      </c>
    </row>
    <row r="345" spans="1:16" x14ac:dyDescent="0.25">
      <c r="A345" s="1" t="s">
        <v>38</v>
      </c>
      <c r="B345" s="1" t="s">
        <v>2405</v>
      </c>
      <c r="C345" s="1" t="s">
        <v>2406</v>
      </c>
      <c r="D345" s="1" t="s">
        <v>2407</v>
      </c>
      <c r="E345" s="4">
        <v>3789.81</v>
      </c>
      <c r="F345" s="7"/>
      <c r="G345" s="4">
        <f t="shared" si="20"/>
        <v>3789.81</v>
      </c>
      <c r="H345" s="8">
        <f t="shared" si="21"/>
        <v>1</v>
      </c>
      <c r="I345" s="8" t="str">
        <f t="shared" si="22"/>
        <v/>
      </c>
      <c r="J345" s="4">
        <v>3789.81</v>
      </c>
      <c r="K345" s="4">
        <v>31034</v>
      </c>
      <c r="L345" s="4">
        <f t="shared" si="23"/>
        <v>-27244.19</v>
      </c>
      <c r="M345" s="9">
        <v>41834</v>
      </c>
      <c r="N345" s="9">
        <v>42429</v>
      </c>
      <c r="O345" s="9">
        <v>41883</v>
      </c>
      <c r="P345" s="9">
        <v>42521</v>
      </c>
    </row>
    <row r="346" spans="1:16" x14ac:dyDescent="0.25">
      <c r="A346" s="1" t="s">
        <v>38</v>
      </c>
      <c r="B346" s="1" t="s">
        <v>2405</v>
      </c>
      <c r="C346" s="1" t="s">
        <v>2408</v>
      </c>
      <c r="D346" s="1" t="s">
        <v>2409</v>
      </c>
      <c r="E346" s="4">
        <v>73777.560000000012</v>
      </c>
      <c r="F346" s="7"/>
      <c r="G346" s="4">
        <f t="shared" si="20"/>
        <v>73777.560000000012</v>
      </c>
      <c r="H346" s="8">
        <f t="shared" si="21"/>
        <v>1</v>
      </c>
      <c r="I346" s="8" t="str">
        <f t="shared" si="22"/>
        <v/>
      </c>
      <c r="J346" s="4">
        <v>73777.560000000012</v>
      </c>
      <c r="K346" s="4">
        <v>219741</v>
      </c>
      <c r="L346" s="4">
        <f t="shared" si="23"/>
        <v>-145963.44</v>
      </c>
      <c r="M346" s="9">
        <v>41834</v>
      </c>
      <c r="N346" s="9">
        <v>42429</v>
      </c>
      <c r="O346" s="9">
        <v>41852</v>
      </c>
      <c r="P346" s="9">
        <v>42521</v>
      </c>
    </row>
    <row r="347" spans="1:16" x14ac:dyDescent="0.25">
      <c r="A347" s="1" t="s">
        <v>38</v>
      </c>
      <c r="B347" s="1" t="s">
        <v>434</v>
      </c>
      <c r="C347" s="1" t="s">
        <v>435</v>
      </c>
      <c r="D347" s="1" t="s">
        <v>436</v>
      </c>
      <c r="E347" s="4">
        <v>0</v>
      </c>
      <c r="F347" s="7"/>
      <c r="G347" s="4">
        <f t="shared" si="20"/>
        <v>0</v>
      </c>
      <c r="H347" s="8" t="str">
        <f t="shared" si="21"/>
        <v/>
      </c>
      <c r="I347" s="8" t="str">
        <f t="shared" si="22"/>
        <v/>
      </c>
      <c r="J347" s="4">
        <v>246.2999999999999</v>
      </c>
      <c r="K347" s="4">
        <v>0</v>
      </c>
      <c r="L347" s="4">
        <f t="shared" si="23"/>
        <v>246.2999999999999</v>
      </c>
      <c r="M347" s="9">
        <v>39162</v>
      </c>
      <c r="N347" s="9">
        <v>40298</v>
      </c>
      <c r="O347" s="9">
        <v>39722</v>
      </c>
      <c r="P347" s="9">
        <v>40298</v>
      </c>
    </row>
    <row r="348" spans="1:16" x14ac:dyDescent="0.25">
      <c r="A348" s="1" t="s">
        <v>38</v>
      </c>
      <c r="B348" s="1" t="s">
        <v>437</v>
      </c>
      <c r="C348" s="1" t="s">
        <v>438</v>
      </c>
      <c r="D348" s="1" t="s">
        <v>439</v>
      </c>
      <c r="E348" s="4">
        <v>0</v>
      </c>
      <c r="F348" s="7"/>
      <c r="G348" s="4">
        <f t="shared" si="20"/>
        <v>0</v>
      </c>
      <c r="H348" s="8" t="str">
        <f t="shared" si="21"/>
        <v/>
      </c>
      <c r="I348" s="8" t="str">
        <f t="shared" si="22"/>
        <v/>
      </c>
      <c r="J348" s="4">
        <v>68197.58</v>
      </c>
      <c r="K348" s="4">
        <v>26286</v>
      </c>
      <c r="L348" s="4">
        <f t="shared" si="23"/>
        <v>41911.58</v>
      </c>
      <c r="M348" s="9">
        <v>39519</v>
      </c>
      <c r="N348" s="9">
        <v>39994</v>
      </c>
      <c r="O348" s="9">
        <v>39722</v>
      </c>
      <c r="P348" s="9">
        <v>39655</v>
      </c>
    </row>
    <row r="349" spans="1:16" x14ac:dyDescent="0.25">
      <c r="A349" s="1" t="s">
        <v>126</v>
      </c>
      <c r="B349" s="1" t="s">
        <v>2396</v>
      </c>
      <c r="C349" s="1" t="s">
        <v>2397</v>
      </c>
      <c r="D349" s="1" t="s">
        <v>2395</v>
      </c>
      <c r="E349" s="4">
        <v>19343.47</v>
      </c>
      <c r="F349" s="7"/>
      <c r="G349" s="4">
        <f t="shared" si="20"/>
        <v>19343.47</v>
      </c>
      <c r="H349" s="8">
        <f t="shared" si="21"/>
        <v>1</v>
      </c>
      <c r="I349" s="8" t="str">
        <f t="shared" si="22"/>
        <v/>
      </c>
      <c r="J349" s="4">
        <v>19343.47</v>
      </c>
      <c r="K349" s="4">
        <v>21400</v>
      </c>
      <c r="L349" s="4">
        <f t="shared" si="23"/>
        <v>-2056.5299999999988</v>
      </c>
      <c r="M349" s="9">
        <v>41779</v>
      </c>
      <c r="N349" s="9">
        <v>42004</v>
      </c>
      <c r="O349" s="9">
        <v>41791</v>
      </c>
      <c r="P349" s="9">
        <v>42155</v>
      </c>
    </row>
    <row r="350" spans="1:16" x14ac:dyDescent="0.25">
      <c r="A350" s="1" t="s">
        <v>126</v>
      </c>
      <c r="B350" s="1" t="s">
        <v>2398</v>
      </c>
      <c r="C350" s="1" t="s">
        <v>2399</v>
      </c>
      <c r="D350" s="1" t="s">
        <v>2400</v>
      </c>
      <c r="E350" s="4">
        <v>26206.21</v>
      </c>
      <c r="F350" s="7"/>
      <c r="G350" s="4">
        <f t="shared" si="20"/>
        <v>26206.21</v>
      </c>
      <c r="H350" s="8">
        <f t="shared" si="21"/>
        <v>1</v>
      </c>
      <c r="I350" s="8" t="str">
        <f t="shared" si="22"/>
        <v/>
      </c>
      <c r="J350" s="4">
        <v>26206.21</v>
      </c>
      <c r="K350" s="4">
        <v>53958</v>
      </c>
      <c r="L350" s="4">
        <f t="shared" si="23"/>
        <v>-27751.79</v>
      </c>
      <c r="M350" s="9">
        <v>41824</v>
      </c>
      <c r="N350" s="9">
        <v>42216</v>
      </c>
      <c r="O350" s="9">
        <v>41821</v>
      </c>
      <c r="P350" s="9">
        <v>42460</v>
      </c>
    </row>
    <row r="351" spans="1:16" x14ac:dyDescent="0.25">
      <c r="A351" s="1" t="s">
        <v>126</v>
      </c>
      <c r="B351" s="1" t="s">
        <v>2323</v>
      </c>
      <c r="C351" s="1" t="s">
        <v>2410</v>
      </c>
      <c r="D351" s="1" t="s">
        <v>2325</v>
      </c>
      <c r="E351" s="4">
        <v>225.36</v>
      </c>
      <c r="F351" s="7"/>
      <c r="G351" s="4">
        <f t="shared" si="20"/>
        <v>225.36</v>
      </c>
      <c r="H351" s="8">
        <f t="shared" si="21"/>
        <v>1</v>
      </c>
      <c r="I351" s="8" t="str">
        <f t="shared" si="22"/>
        <v/>
      </c>
      <c r="J351" s="4">
        <v>225.36</v>
      </c>
      <c r="K351" s="4">
        <v>390.53000000000003</v>
      </c>
      <c r="L351" s="4">
        <f t="shared" si="23"/>
        <v>-165.17000000000002</v>
      </c>
      <c r="M351" s="9">
        <v>41754</v>
      </c>
      <c r="N351" s="9">
        <v>42004</v>
      </c>
      <c r="O351" s="9">
        <v>41791</v>
      </c>
      <c r="P351" s="9">
        <v>41973</v>
      </c>
    </row>
    <row r="352" spans="1:16" x14ac:dyDescent="0.25">
      <c r="A352" s="1" t="s">
        <v>126</v>
      </c>
      <c r="B352" s="1" t="s">
        <v>2323</v>
      </c>
      <c r="C352" s="1" t="s">
        <v>2411</v>
      </c>
      <c r="D352" s="1" t="s">
        <v>2325</v>
      </c>
      <c r="E352" s="4">
        <v>29762.94</v>
      </c>
      <c r="F352" s="7"/>
      <c r="G352" s="4">
        <f t="shared" si="20"/>
        <v>29762.94</v>
      </c>
      <c r="H352" s="8">
        <f t="shared" si="21"/>
        <v>1</v>
      </c>
      <c r="I352" s="8" t="str">
        <f t="shared" si="22"/>
        <v/>
      </c>
      <c r="J352" s="4">
        <v>29762.94</v>
      </c>
      <c r="K352" s="4">
        <v>28529.33</v>
      </c>
      <c r="L352" s="4">
        <f t="shared" si="23"/>
        <v>1233.6099999999969</v>
      </c>
      <c r="M352" s="9">
        <v>41754</v>
      </c>
      <c r="N352" s="9">
        <v>42004</v>
      </c>
      <c r="O352" s="9">
        <v>41791</v>
      </c>
      <c r="P352" s="9">
        <v>41973</v>
      </c>
    </row>
    <row r="353" spans="1:16" x14ac:dyDescent="0.25">
      <c r="A353" s="1" t="s">
        <v>126</v>
      </c>
      <c r="B353" s="1" t="s">
        <v>2330</v>
      </c>
      <c r="C353" s="1" t="s">
        <v>2412</v>
      </c>
      <c r="D353" s="1" t="s">
        <v>2332</v>
      </c>
      <c r="E353" s="4">
        <v>496.13000000000005</v>
      </c>
      <c r="F353" s="7"/>
      <c r="G353" s="4">
        <f t="shared" si="20"/>
        <v>496.13000000000005</v>
      </c>
      <c r="H353" s="8">
        <f t="shared" si="21"/>
        <v>1</v>
      </c>
      <c r="I353" s="8" t="str">
        <f t="shared" si="22"/>
        <v/>
      </c>
      <c r="J353" s="4">
        <v>496.13000000000005</v>
      </c>
      <c r="K353" s="4">
        <v>1531.43</v>
      </c>
      <c r="L353" s="4">
        <f t="shared" si="23"/>
        <v>-1035.3</v>
      </c>
      <c r="M353" s="9">
        <v>41740</v>
      </c>
      <c r="N353" s="9">
        <v>42369</v>
      </c>
      <c r="O353" s="9">
        <v>41791</v>
      </c>
      <c r="P353" s="9">
        <v>42460</v>
      </c>
    </row>
    <row r="354" spans="1:16" x14ac:dyDescent="0.25">
      <c r="A354" s="1" t="s">
        <v>126</v>
      </c>
      <c r="B354" s="1" t="s">
        <v>2330</v>
      </c>
      <c r="C354" s="1" t="s">
        <v>2413</v>
      </c>
      <c r="D354" s="1" t="s">
        <v>2332</v>
      </c>
      <c r="E354" s="4">
        <v>37461.47</v>
      </c>
      <c r="F354" s="7"/>
      <c r="G354" s="4">
        <f t="shared" si="20"/>
        <v>37461.47</v>
      </c>
      <c r="H354" s="8">
        <f t="shared" si="21"/>
        <v>1</v>
      </c>
      <c r="I354" s="8" t="str">
        <f t="shared" si="22"/>
        <v/>
      </c>
      <c r="J354" s="4">
        <v>37461.47</v>
      </c>
      <c r="K354" s="4">
        <v>38170.080000000002</v>
      </c>
      <c r="L354" s="4">
        <f t="shared" si="23"/>
        <v>-708.61000000000058</v>
      </c>
      <c r="M354" s="9">
        <v>41740</v>
      </c>
      <c r="N354" s="9">
        <v>42369</v>
      </c>
      <c r="O354" s="9">
        <v>41791</v>
      </c>
      <c r="P354" s="9">
        <v>42460</v>
      </c>
    </row>
    <row r="355" spans="1:16" x14ac:dyDescent="0.25">
      <c r="A355" s="1" t="s">
        <v>126</v>
      </c>
      <c r="B355" s="1" t="s">
        <v>2401</v>
      </c>
      <c r="C355" s="1" t="s">
        <v>2402</v>
      </c>
      <c r="D355" s="1" t="s">
        <v>2403</v>
      </c>
      <c r="E355" s="4">
        <v>26019.14</v>
      </c>
      <c r="F355" s="7"/>
      <c r="G355" s="4">
        <f t="shared" si="20"/>
        <v>26019.14</v>
      </c>
      <c r="H355" s="8">
        <f t="shared" si="21"/>
        <v>1</v>
      </c>
      <c r="I355" s="8" t="str">
        <f t="shared" si="22"/>
        <v/>
      </c>
      <c r="J355" s="4">
        <v>26019.14</v>
      </c>
      <c r="K355" s="4">
        <v>46253</v>
      </c>
      <c r="L355" s="4">
        <f t="shared" si="23"/>
        <v>-20233.86</v>
      </c>
      <c r="M355" s="9">
        <v>41809</v>
      </c>
      <c r="N355" s="9">
        <v>42307</v>
      </c>
      <c r="O355" s="9">
        <v>41791</v>
      </c>
      <c r="P355" s="9">
        <v>42171</v>
      </c>
    </row>
    <row r="356" spans="1:16" x14ac:dyDescent="0.25">
      <c r="A356" s="1" t="s">
        <v>126</v>
      </c>
      <c r="B356" s="1" t="s">
        <v>2405</v>
      </c>
      <c r="C356" s="1" t="s">
        <v>2406</v>
      </c>
      <c r="D356" s="1" t="s">
        <v>2407</v>
      </c>
      <c r="E356" s="4">
        <v>3026.21</v>
      </c>
      <c r="F356" s="7"/>
      <c r="G356" s="4">
        <f t="shared" si="20"/>
        <v>3026.21</v>
      </c>
      <c r="H356" s="8">
        <f t="shared" si="21"/>
        <v>1</v>
      </c>
      <c r="I356" s="8" t="str">
        <f t="shared" si="22"/>
        <v/>
      </c>
      <c r="J356" s="4">
        <v>3026.21</v>
      </c>
      <c r="K356" s="4">
        <v>24784</v>
      </c>
      <c r="L356" s="4">
        <f t="shared" si="23"/>
        <v>-21757.79</v>
      </c>
      <c r="M356" s="9">
        <v>41834</v>
      </c>
      <c r="N356" s="9">
        <v>42429</v>
      </c>
      <c r="O356" s="9">
        <v>41883</v>
      </c>
      <c r="P356" s="9">
        <v>42521</v>
      </c>
    </row>
    <row r="357" spans="1:16" x14ac:dyDescent="0.25">
      <c r="A357" s="1" t="s">
        <v>126</v>
      </c>
      <c r="B357" s="1" t="s">
        <v>2405</v>
      </c>
      <c r="C357" s="1" t="s">
        <v>2408</v>
      </c>
      <c r="D357" s="1" t="s">
        <v>2409</v>
      </c>
      <c r="E357" s="4">
        <v>102196.51</v>
      </c>
      <c r="F357" s="7"/>
      <c r="G357" s="4">
        <f t="shared" si="20"/>
        <v>102196.51</v>
      </c>
      <c r="H357" s="8">
        <f t="shared" si="21"/>
        <v>1</v>
      </c>
      <c r="I357" s="8" t="str">
        <f t="shared" si="22"/>
        <v/>
      </c>
      <c r="J357" s="4">
        <v>102196.51</v>
      </c>
      <c r="K357" s="4">
        <v>175487</v>
      </c>
      <c r="L357" s="4">
        <f t="shared" si="23"/>
        <v>-73290.490000000005</v>
      </c>
      <c r="M357" s="9">
        <v>41834</v>
      </c>
      <c r="N357" s="9">
        <v>42429</v>
      </c>
      <c r="O357" s="9">
        <v>41852</v>
      </c>
      <c r="P357" s="9">
        <v>42521</v>
      </c>
    </row>
    <row r="358" spans="1:16" x14ac:dyDescent="0.25">
      <c r="A358" s="1" t="s">
        <v>126</v>
      </c>
      <c r="B358" s="1" t="s">
        <v>1317</v>
      </c>
      <c r="C358" s="1" t="s">
        <v>1318</v>
      </c>
      <c r="D358" s="1" t="s">
        <v>1319</v>
      </c>
      <c r="E358" s="4">
        <v>0</v>
      </c>
      <c r="F358" s="7"/>
      <c r="G358" s="4">
        <f t="shared" si="20"/>
        <v>0</v>
      </c>
      <c r="H358" s="8" t="str">
        <f t="shared" si="21"/>
        <v/>
      </c>
      <c r="I358" s="8" t="str">
        <f t="shared" si="22"/>
        <v/>
      </c>
      <c r="J358" s="4">
        <v>204495.38999999998</v>
      </c>
      <c r="K358" s="4">
        <v>216144</v>
      </c>
      <c r="L358" s="4">
        <f t="shared" si="23"/>
        <v>-11648.610000000015</v>
      </c>
      <c r="M358" s="9">
        <v>40806</v>
      </c>
      <c r="N358" s="9">
        <v>41274</v>
      </c>
      <c r="O358" s="9">
        <v>40817</v>
      </c>
      <c r="P358" s="9">
        <v>41279</v>
      </c>
    </row>
    <row r="359" spans="1:16" x14ac:dyDescent="0.25">
      <c r="A359" s="1" t="s">
        <v>126</v>
      </c>
      <c r="B359" s="1" t="s">
        <v>455</v>
      </c>
      <c r="C359" s="1" t="s">
        <v>456</v>
      </c>
      <c r="D359" s="1" t="s">
        <v>457</v>
      </c>
      <c r="E359" s="4">
        <v>0</v>
      </c>
      <c r="F359" s="7"/>
      <c r="G359" s="4">
        <f t="shared" si="20"/>
        <v>0</v>
      </c>
      <c r="H359" s="8" t="str">
        <f t="shared" si="21"/>
        <v/>
      </c>
      <c r="I359" s="8" t="str">
        <f t="shared" si="22"/>
        <v/>
      </c>
      <c r="J359" s="4">
        <v>38713.450000000004</v>
      </c>
      <c r="K359" s="4">
        <v>40215</v>
      </c>
      <c r="L359" s="4">
        <f t="shared" si="23"/>
        <v>-1501.5499999999956</v>
      </c>
      <c r="M359" s="9">
        <v>39733</v>
      </c>
      <c r="N359" s="9">
        <v>39813</v>
      </c>
      <c r="O359" s="9">
        <v>39783</v>
      </c>
      <c r="P359" s="9">
        <v>39871</v>
      </c>
    </row>
    <row r="360" spans="1:16" x14ac:dyDescent="0.25">
      <c r="A360" s="1" t="s">
        <v>126</v>
      </c>
      <c r="B360" s="1" t="s">
        <v>1320</v>
      </c>
      <c r="C360" s="1" t="s">
        <v>1321</v>
      </c>
      <c r="D360" s="1" t="s">
        <v>1322</v>
      </c>
      <c r="E360" s="4">
        <v>0</v>
      </c>
      <c r="F360" s="7"/>
      <c r="G360" s="4">
        <f t="shared" si="20"/>
        <v>0</v>
      </c>
      <c r="H360" s="8" t="str">
        <f t="shared" si="21"/>
        <v/>
      </c>
      <c r="I360" s="8" t="str">
        <f t="shared" si="22"/>
        <v/>
      </c>
      <c r="J360" s="4">
        <v>206734.46000000002</v>
      </c>
      <c r="K360" s="4">
        <v>216144</v>
      </c>
      <c r="L360" s="4">
        <f t="shared" si="23"/>
        <v>-9409.539999999979</v>
      </c>
      <c r="M360" s="9">
        <v>40806</v>
      </c>
      <c r="N360" s="9">
        <v>41274</v>
      </c>
      <c r="O360" s="9">
        <v>40817</v>
      </c>
      <c r="P360" s="9">
        <v>41290</v>
      </c>
    </row>
    <row r="361" spans="1:16" x14ac:dyDescent="0.25">
      <c r="A361" s="1" t="s">
        <v>126</v>
      </c>
      <c r="B361" s="1" t="s">
        <v>788</v>
      </c>
      <c r="C361" s="1" t="s">
        <v>789</v>
      </c>
      <c r="D361" s="1" t="s">
        <v>790</v>
      </c>
      <c r="E361" s="4">
        <v>0</v>
      </c>
      <c r="F361" s="7"/>
      <c r="G361" s="4">
        <f t="shared" si="20"/>
        <v>0</v>
      </c>
      <c r="H361" s="8" t="str">
        <f t="shared" si="21"/>
        <v/>
      </c>
      <c r="I361" s="8" t="str">
        <f t="shared" si="22"/>
        <v/>
      </c>
      <c r="J361" s="4">
        <v>1050679.03</v>
      </c>
      <c r="K361" s="4">
        <v>899845</v>
      </c>
      <c r="L361" s="4">
        <f t="shared" si="23"/>
        <v>150834.03000000003</v>
      </c>
      <c r="M361" s="9">
        <v>40043</v>
      </c>
      <c r="N361" s="9">
        <v>40178</v>
      </c>
      <c r="O361" s="9">
        <v>40026</v>
      </c>
      <c r="P361" s="9">
        <v>40170</v>
      </c>
    </row>
    <row r="362" spans="1:16" x14ac:dyDescent="0.25">
      <c r="A362" s="1" t="s">
        <v>126</v>
      </c>
      <c r="B362" s="1" t="s">
        <v>2062</v>
      </c>
      <c r="C362" s="1" t="s">
        <v>2063</v>
      </c>
      <c r="D362" s="1" t="s">
        <v>2064</v>
      </c>
      <c r="E362" s="4">
        <v>0</v>
      </c>
      <c r="F362" s="7"/>
      <c r="G362" s="4">
        <f t="shared" si="20"/>
        <v>0</v>
      </c>
      <c r="H362" s="8" t="str">
        <f t="shared" si="21"/>
        <v/>
      </c>
      <c r="I362" s="8" t="str">
        <f t="shared" si="22"/>
        <v/>
      </c>
      <c r="J362" s="4">
        <v>387366.00999999995</v>
      </c>
      <c r="K362" s="4">
        <v>214039</v>
      </c>
      <c r="L362" s="4">
        <f t="shared" si="23"/>
        <v>173327.00999999995</v>
      </c>
      <c r="M362" s="9">
        <v>41305</v>
      </c>
      <c r="N362" s="9">
        <v>41639</v>
      </c>
      <c r="O362" s="9">
        <v>41306</v>
      </c>
      <c r="P362" s="9">
        <v>41654</v>
      </c>
    </row>
    <row r="363" spans="1:16" x14ac:dyDescent="0.25">
      <c r="A363" s="1" t="s">
        <v>126</v>
      </c>
      <c r="B363" s="1" t="s">
        <v>2065</v>
      </c>
      <c r="C363" s="1" t="s">
        <v>2066</v>
      </c>
      <c r="D363" s="1" t="s">
        <v>2067</v>
      </c>
      <c r="E363" s="4">
        <v>4055.02</v>
      </c>
      <c r="F363" s="7"/>
      <c r="G363" s="4">
        <f t="shared" si="20"/>
        <v>4055.02</v>
      </c>
      <c r="H363" s="8">
        <f t="shared" si="21"/>
        <v>1</v>
      </c>
      <c r="I363" s="8" t="str">
        <f t="shared" si="22"/>
        <v/>
      </c>
      <c r="J363" s="4">
        <v>368174.97</v>
      </c>
      <c r="K363" s="4">
        <v>214039</v>
      </c>
      <c r="L363" s="4">
        <f t="shared" si="23"/>
        <v>154135.96999999997</v>
      </c>
      <c r="M363" s="9">
        <v>41312</v>
      </c>
      <c r="N363" s="9">
        <v>41759</v>
      </c>
      <c r="O363" s="9">
        <v>41306</v>
      </c>
      <c r="P363" s="9">
        <v>41654</v>
      </c>
    </row>
    <row r="364" spans="1:16" x14ac:dyDescent="0.25">
      <c r="A364" s="1" t="s">
        <v>126</v>
      </c>
      <c r="B364" s="1" t="s">
        <v>2068</v>
      </c>
      <c r="C364" s="1" t="s">
        <v>2069</v>
      </c>
      <c r="D364" s="1" t="s">
        <v>2070</v>
      </c>
      <c r="E364" s="4">
        <v>125519.04999999999</v>
      </c>
      <c r="F364" s="7"/>
      <c r="G364" s="4">
        <f t="shared" si="20"/>
        <v>125519.04999999999</v>
      </c>
      <c r="H364" s="8">
        <f t="shared" si="21"/>
        <v>1</v>
      </c>
      <c r="I364" s="8" t="str">
        <f t="shared" si="22"/>
        <v/>
      </c>
      <c r="J364" s="4">
        <v>260739.19</v>
      </c>
      <c r="K364" s="4">
        <v>217275</v>
      </c>
      <c r="L364" s="4">
        <f t="shared" si="23"/>
        <v>43464.19</v>
      </c>
      <c r="M364" s="9">
        <v>41504</v>
      </c>
      <c r="N364" s="9">
        <v>42024</v>
      </c>
      <c r="O364" s="9">
        <v>41548</v>
      </c>
      <c r="P364" s="9">
        <v>42014</v>
      </c>
    </row>
    <row r="365" spans="1:16" x14ac:dyDescent="0.25">
      <c r="A365" s="1" t="s">
        <v>126</v>
      </c>
      <c r="B365" s="1" t="s">
        <v>2071</v>
      </c>
      <c r="C365" s="1" t="s">
        <v>2072</v>
      </c>
      <c r="D365" s="1" t="s">
        <v>2073</v>
      </c>
      <c r="E365" s="4">
        <v>138216.02999999997</v>
      </c>
      <c r="F365" s="7"/>
      <c r="G365" s="4">
        <f t="shared" si="20"/>
        <v>138216.02999999997</v>
      </c>
      <c r="H365" s="8">
        <f t="shared" si="21"/>
        <v>1</v>
      </c>
      <c r="I365" s="8" t="str">
        <f t="shared" si="22"/>
        <v/>
      </c>
      <c r="J365" s="4">
        <v>272899.04999999993</v>
      </c>
      <c r="K365" s="4">
        <v>220214</v>
      </c>
      <c r="L365" s="4">
        <f t="shared" si="23"/>
        <v>52685.04999999993</v>
      </c>
      <c r="M365" s="9">
        <v>41504</v>
      </c>
      <c r="N365" s="9">
        <v>42024</v>
      </c>
      <c r="O365" s="9">
        <v>41548</v>
      </c>
      <c r="P365" s="9">
        <v>42014</v>
      </c>
    </row>
    <row r="366" spans="1:16" x14ac:dyDescent="0.25">
      <c r="A366" s="1" t="s">
        <v>126</v>
      </c>
      <c r="B366" s="1" t="s">
        <v>1728</v>
      </c>
      <c r="C366" s="1" t="s">
        <v>1729</v>
      </c>
      <c r="D366" s="1" t="s">
        <v>1730</v>
      </c>
      <c r="E366" s="4">
        <v>0</v>
      </c>
      <c r="F366" s="7"/>
      <c r="G366" s="4">
        <f t="shared" si="20"/>
        <v>0</v>
      </c>
      <c r="H366" s="8" t="str">
        <f t="shared" si="21"/>
        <v/>
      </c>
      <c r="I366" s="8" t="str">
        <f t="shared" si="22"/>
        <v/>
      </c>
      <c r="J366" s="4">
        <v>349669.17999999993</v>
      </c>
      <c r="K366" s="4">
        <v>2097039</v>
      </c>
      <c r="L366" s="4">
        <f t="shared" si="23"/>
        <v>-1747369.82</v>
      </c>
      <c r="M366" s="9">
        <v>41059</v>
      </c>
      <c r="N366" s="9">
        <v>41274</v>
      </c>
      <c r="O366" s="9">
        <v>41061</v>
      </c>
      <c r="P366" s="9">
        <v>41181</v>
      </c>
    </row>
    <row r="367" spans="1:16" x14ac:dyDescent="0.25">
      <c r="A367" s="1" t="s">
        <v>126</v>
      </c>
      <c r="B367" s="1" t="s">
        <v>2074</v>
      </c>
      <c r="C367" s="1" t="s">
        <v>2075</v>
      </c>
      <c r="D367" s="1" t="s">
        <v>2076</v>
      </c>
      <c r="E367" s="4">
        <v>205.1400000000001</v>
      </c>
      <c r="F367" s="7"/>
      <c r="G367" s="4">
        <f t="shared" si="20"/>
        <v>205.1400000000001</v>
      </c>
      <c r="H367" s="8">
        <f t="shared" si="21"/>
        <v>1</v>
      </c>
      <c r="I367" s="8" t="str">
        <f t="shared" si="22"/>
        <v/>
      </c>
      <c r="J367" s="4">
        <v>66542.990000000005</v>
      </c>
      <c r="K367" s="4">
        <v>33119</v>
      </c>
      <c r="L367" s="4">
        <f t="shared" si="23"/>
        <v>33423.990000000005</v>
      </c>
      <c r="M367" s="9">
        <v>41504</v>
      </c>
      <c r="N367" s="9">
        <v>42119</v>
      </c>
      <c r="O367" s="9">
        <v>41609</v>
      </c>
      <c r="P367" s="9">
        <v>41714</v>
      </c>
    </row>
    <row r="368" spans="1:16" x14ac:dyDescent="0.25">
      <c r="A368" s="1" t="s">
        <v>126</v>
      </c>
      <c r="B368" s="1" t="s">
        <v>2077</v>
      </c>
      <c r="C368" s="1" t="s">
        <v>2078</v>
      </c>
      <c r="D368" s="1" t="s">
        <v>2079</v>
      </c>
      <c r="E368" s="4">
        <v>257.41000000000003</v>
      </c>
      <c r="F368" s="7"/>
      <c r="G368" s="4">
        <f t="shared" si="20"/>
        <v>257.41000000000003</v>
      </c>
      <c r="H368" s="8">
        <f t="shared" si="21"/>
        <v>1</v>
      </c>
      <c r="I368" s="8" t="str">
        <f t="shared" si="22"/>
        <v/>
      </c>
      <c r="J368" s="4">
        <v>29396.05</v>
      </c>
      <c r="K368" s="4">
        <v>14963</v>
      </c>
      <c r="L368" s="4">
        <f t="shared" si="23"/>
        <v>14433.05</v>
      </c>
      <c r="M368" s="9">
        <v>41504</v>
      </c>
      <c r="N368" s="9">
        <v>42151</v>
      </c>
      <c r="O368" s="9">
        <v>41609</v>
      </c>
      <c r="P368" s="9">
        <v>41714</v>
      </c>
    </row>
    <row r="369" spans="1:16" x14ac:dyDescent="0.25">
      <c r="A369" s="1" t="s">
        <v>126</v>
      </c>
      <c r="B369" s="1" t="s">
        <v>440</v>
      </c>
      <c r="C369" s="1" t="s">
        <v>441</v>
      </c>
      <c r="D369" s="1" t="s">
        <v>442</v>
      </c>
      <c r="E369" s="4">
        <v>0</v>
      </c>
      <c r="F369" s="7"/>
      <c r="G369" s="4">
        <f t="shared" si="20"/>
        <v>0</v>
      </c>
      <c r="H369" s="8" t="str">
        <f t="shared" si="21"/>
        <v/>
      </c>
      <c r="I369" s="8" t="str">
        <f t="shared" si="22"/>
        <v/>
      </c>
      <c r="J369" s="4">
        <v>19950.75</v>
      </c>
      <c r="K369" s="4">
        <v>38150</v>
      </c>
      <c r="L369" s="4">
        <f t="shared" si="23"/>
        <v>-18199.25</v>
      </c>
      <c r="M369" s="9">
        <v>39535</v>
      </c>
      <c r="N369" s="9">
        <v>39944</v>
      </c>
      <c r="O369" s="9">
        <v>39569</v>
      </c>
      <c r="P369" s="9">
        <v>39888</v>
      </c>
    </row>
    <row r="370" spans="1:16" x14ac:dyDescent="0.25">
      <c r="A370" s="1" t="s">
        <v>126</v>
      </c>
      <c r="B370" s="1" t="s">
        <v>1323</v>
      </c>
      <c r="C370" s="1" t="s">
        <v>1324</v>
      </c>
      <c r="D370" s="1" t="s">
        <v>1325</v>
      </c>
      <c r="E370" s="4">
        <v>0</v>
      </c>
      <c r="F370" s="7"/>
      <c r="G370" s="4">
        <f t="shared" si="20"/>
        <v>0</v>
      </c>
      <c r="H370" s="8" t="str">
        <f t="shared" si="21"/>
        <v/>
      </c>
      <c r="I370" s="8" t="str">
        <f t="shared" si="22"/>
        <v/>
      </c>
      <c r="J370" s="4">
        <v>3145560.71</v>
      </c>
      <c r="K370" s="4">
        <v>9754682</v>
      </c>
      <c r="L370" s="4">
        <f t="shared" si="23"/>
        <v>-6609121.29</v>
      </c>
      <c r="M370" s="9">
        <v>40858</v>
      </c>
      <c r="N370" s="9">
        <v>42968</v>
      </c>
      <c r="O370" s="9">
        <v>40878</v>
      </c>
      <c r="P370" s="9">
        <v>42959</v>
      </c>
    </row>
    <row r="371" spans="1:16" x14ac:dyDescent="0.25">
      <c r="A371" s="1" t="s">
        <v>126</v>
      </c>
      <c r="B371" s="1" t="s">
        <v>142</v>
      </c>
      <c r="C371" s="1" t="s">
        <v>143</v>
      </c>
      <c r="D371" s="1" t="s">
        <v>144</v>
      </c>
      <c r="E371" s="4">
        <v>0</v>
      </c>
      <c r="F371" s="7"/>
      <c r="G371" s="4">
        <f t="shared" si="20"/>
        <v>0</v>
      </c>
      <c r="H371" s="8" t="str">
        <f t="shared" si="21"/>
        <v/>
      </c>
      <c r="I371" s="8" t="str">
        <f t="shared" si="22"/>
        <v/>
      </c>
      <c r="J371" s="4">
        <v>8047.88</v>
      </c>
      <c r="K371" s="4">
        <v>16611</v>
      </c>
      <c r="L371" s="4">
        <f t="shared" si="23"/>
        <v>-8563.119999999999</v>
      </c>
      <c r="M371" s="9">
        <v>39320</v>
      </c>
      <c r="N371" s="9">
        <v>39538</v>
      </c>
      <c r="O371" s="9">
        <v>39387</v>
      </c>
      <c r="P371" s="9">
        <v>39504</v>
      </c>
    </row>
    <row r="372" spans="1:16" x14ac:dyDescent="0.25">
      <c r="A372" s="1" t="s">
        <v>126</v>
      </c>
      <c r="B372" s="1" t="s">
        <v>443</v>
      </c>
      <c r="C372" s="1" t="s">
        <v>444</v>
      </c>
      <c r="D372" s="1" t="s">
        <v>445</v>
      </c>
      <c r="E372" s="4">
        <v>0</v>
      </c>
      <c r="F372" s="7"/>
      <c r="G372" s="4">
        <f t="shared" si="20"/>
        <v>0</v>
      </c>
      <c r="H372" s="8" t="str">
        <f t="shared" si="21"/>
        <v/>
      </c>
      <c r="I372" s="8" t="str">
        <f t="shared" si="22"/>
        <v/>
      </c>
      <c r="J372" s="4">
        <v>20220.800000000003</v>
      </c>
      <c r="K372" s="4">
        <v>38150</v>
      </c>
      <c r="L372" s="4">
        <f t="shared" si="23"/>
        <v>-17929.199999999997</v>
      </c>
      <c r="M372" s="9">
        <v>39535</v>
      </c>
      <c r="N372" s="9">
        <v>39944</v>
      </c>
      <c r="O372" s="9">
        <v>39569</v>
      </c>
      <c r="P372" s="9">
        <v>39888</v>
      </c>
    </row>
    <row r="373" spans="1:16" x14ac:dyDescent="0.25">
      <c r="A373" s="1" t="s">
        <v>126</v>
      </c>
      <c r="B373" s="1" t="s">
        <v>1025</v>
      </c>
      <c r="C373" s="1" t="s">
        <v>1026</v>
      </c>
      <c r="D373" s="1" t="s">
        <v>1027</v>
      </c>
      <c r="E373" s="4">
        <v>0</v>
      </c>
      <c r="F373" s="7"/>
      <c r="G373" s="4">
        <f t="shared" si="20"/>
        <v>0</v>
      </c>
      <c r="H373" s="8" t="str">
        <f t="shared" si="21"/>
        <v/>
      </c>
      <c r="I373" s="8" t="str">
        <f t="shared" si="22"/>
        <v/>
      </c>
      <c r="J373" s="4">
        <v>8777822.0900000017</v>
      </c>
      <c r="K373" s="4">
        <v>8128498</v>
      </c>
      <c r="L373" s="4">
        <f t="shared" si="23"/>
        <v>649324.09000000171</v>
      </c>
      <c r="M373" s="9">
        <v>40449</v>
      </c>
      <c r="N373" s="9">
        <v>40787</v>
      </c>
      <c r="O373" s="9">
        <v>40483</v>
      </c>
      <c r="P373" s="9">
        <v>40782</v>
      </c>
    </row>
    <row r="374" spans="1:16" x14ac:dyDescent="0.25">
      <c r="A374" s="1" t="s">
        <v>126</v>
      </c>
      <c r="B374" s="1" t="s">
        <v>1326</v>
      </c>
      <c r="C374" s="1" t="s">
        <v>1327</v>
      </c>
      <c r="D374" s="1" t="s">
        <v>1328</v>
      </c>
      <c r="E374" s="4">
        <v>0</v>
      </c>
      <c r="F374" s="7"/>
      <c r="G374" s="4">
        <f t="shared" si="20"/>
        <v>0</v>
      </c>
      <c r="H374" s="8" t="str">
        <f t="shared" si="21"/>
        <v/>
      </c>
      <c r="I374" s="8" t="str">
        <f t="shared" si="22"/>
        <v/>
      </c>
      <c r="J374" s="4">
        <v>7682178.8599999985</v>
      </c>
      <c r="K374" s="4">
        <v>8720533</v>
      </c>
      <c r="L374" s="4">
        <f t="shared" si="23"/>
        <v>-1038354.1400000015</v>
      </c>
      <c r="M374" s="9">
        <v>40858</v>
      </c>
      <c r="N374" s="9">
        <v>41274</v>
      </c>
      <c r="O374" s="9">
        <v>40848</v>
      </c>
      <c r="P374" s="9">
        <v>41144</v>
      </c>
    </row>
    <row r="375" spans="1:16" x14ac:dyDescent="0.25">
      <c r="A375" s="1" t="s">
        <v>126</v>
      </c>
      <c r="B375" s="1" t="s">
        <v>446</v>
      </c>
      <c r="C375" s="1" t="s">
        <v>447</v>
      </c>
      <c r="D375" s="1" t="s">
        <v>448</v>
      </c>
      <c r="E375" s="4">
        <v>0</v>
      </c>
      <c r="F375" s="7"/>
      <c r="G375" s="4">
        <f t="shared" si="20"/>
        <v>0</v>
      </c>
      <c r="H375" s="8" t="str">
        <f t="shared" si="21"/>
        <v/>
      </c>
      <c r="I375" s="8" t="str">
        <f t="shared" si="22"/>
        <v/>
      </c>
      <c r="J375" s="4">
        <v>20551.770000000004</v>
      </c>
      <c r="K375" s="4">
        <v>38150</v>
      </c>
      <c r="L375" s="4">
        <f t="shared" si="23"/>
        <v>-17598.229999999996</v>
      </c>
      <c r="M375" s="9">
        <v>39535</v>
      </c>
      <c r="N375" s="9">
        <v>39944</v>
      </c>
      <c r="O375" s="9">
        <v>39569</v>
      </c>
      <c r="P375" s="9">
        <v>39891</v>
      </c>
    </row>
    <row r="376" spans="1:16" x14ac:dyDescent="0.25">
      <c r="A376" s="1" t="s">
        <v>126</v>
      </c>
      <c r="B376" s="1" t="s">
        <v>458</v>
      </c>
      <c r="C376" s="1" t="s">
        <v>459</v>
      </c>
      <c r="D376" s="1" t="s">
        <v>460</v>
      </c>
      <c r="E376" s="4">
        <v>0</v>
      </c>
      <c r="F376" s="7"/>
      <c r="G376" s="4">
        <f t="shared" si="20"/>
        <v>0</v>
      </c>
      <c r="H376" s="8" t="str">
        <f t="shared" si="21"/>
        <v/>
      </c>
      <c r="I376" s="8" t="str">
        <f t="shared" si="22"/>
        <v/>
      </c>
      <c r="J376" s="4">
        <v>20730.669999999998</v>
      </c>
      <c r="K376" s="4">
        <v>27396</v>
      </c>
      <c r="L376" s="4">
        <f t="shared" si="23"/>
        <v>-6665.3300000000017</v>
      </c>
      <c r="M376" s="9">
        <v>39748</v>
      </c>
      <c r="N376" s="9">
        <v>39813</v>
      </c>
      <c r="O376" s="9">
        <v>39783</v>
      </c>
      <c r="P376" s="9">
        <v>39849</v>
      </c>
    </row>
    <row r="377" spans="1:16" x14ac:dyDescent="0.25">
      <c r="A377" s="1" t="s">
        <v>126</v>
      </c>
      <c r="B377" s="1" t="s">
        <v>461</v>
      </c>
      <c r="C377" s="1" t="s">
        <v>462</v>
      </c>
      <c r="D377" s="1" t="s">
        <v>463</v>
      </c>
      <c r="E377" s="4">
        <v>0</v>
      </c>
      <c r="F377" s="7"/>
      <c r="G377" s="4">
        <f t="shared" si="20"/>
        <v>0</v>
      </c>
      <c r="H377" s="8" t="str">
        <f t="shared" si="21"/>
        <v/>
      </c>
      <c r="I377" s="8" t="str">
        <f t="shared" si="22"/>
        <v/>
      </c>
      <c r="J377" s="4">
        <v>8171.869999999999</v>
      </c>
      <c r="K377" s="4">
        <v>12601</v>
      </c>
      <c r="L377" s="4">
        <f t="shared" si="23"/>
        <v>-4429.130000000001</v>
      </c>
      <c r="M377" s="9">
        <v>39748</v>
      </c>
      <c r="N377" s="9">
        <v>39813</v>
      </c>
      <c r="O377" s="9">
        <v>39783</v>
      </c>
      <c r="P377" s="9">
        <v>39849</v>
      </c>
    </row>
    <row r="378" spans="1:16" x14ac:dyDescent="0.25">
      <c r="A378" s="1" t="s">
        <v>126</v>
      </c>
      <c r="B378" s="1" t="s">
        <v>791</v>
      </c>
      <c r="C378" s="1" t="s">
        <v>792</v>
      </c>
      <c r="D378" s="1" t="s">
        <v>793</v>
      </c>
      <c r="E378" s="4">
        <v>0</v>
      </c>
      <c r="F378" s="7"/>
      <c r="G378" s="4">
        <f t="shared" si="20"/>
        <v>0</v>
      </c>
      <c r="H378" s="8" t="str">
        <f t="shared" si="21"/>
        <v/>
      </c>
      <c r="I378" s="8" t="str">
        <f t="shared" si="22"/>
        <v/>
      </c>
      <c r="J378" s="4">
        <v>7787980.2699999996</v>
      </c>
      <c r="K378" s="4">
        <v>9627259</v>
      </c>
      <c r="L378" s="4">
        <f t="shared" si="23"/>
        <v>-1839278.7300000004</v>
      </c>
      <c r="M378" s="9">
        <v>40021</v>
      </c>
      <c r="N378" s="9">
        <v>40268</v>
      </c>
      <c r="O378" s="9">
        <v>40026</v>
      </c>
      <c r="P378" s="9">
        <v>40246</v>
      </c>
    </row>
    <row r="379" spans="1:16" x14ac:dyDescent="0.25">
      <c r="A379" s="1" t="s">
        <v>126</v>
      </c>
      <c r="B379" s="1" t="s">
        <v>127</v>
      </c>
      <c r="C379" s="1" t="s">
        <v>128</v>
      </c>
      <c r="D379" s="1" t="s">
        <v>129</v>
      </c>
      <c r="E379" s="4">
        <v>0</v>
      </c>
      <c r="F379" s="7"/>
      <c r="G379" s="4">
        <f t="shared" si="20"/>
        <v>0</v>
      </c>
      <c r="H379" s="8" t="str">
        <f t="shared" si="21"/>
        <v/>
      </c>
      <c r="I379" s="8" t="str">
        <f t="shared" si="22"/>
        <v/>
      </c>
      <c r="J379" s="4">
        <v>25254.92</v>
      </c>
      <c r="K379" s="4">
        <v>1</v>
      </c>
      <c r="L379" s="4">
        <f t="shared" si="23"/>
        <v>25253.919999999998</v>
      </c>
      <c r="M379" s="9">
        <v>39359</v>
      </c>
      <c r="N379" s="9">
        <v>39447</v>
      </c>
      <c r="O379" s="9">
        <v>39417</v>
      </c>
      <c r="P379" s="9">
        <v>39644</v>
      </c>
    </row>
    <row r="380" spans="1:16" x14ac:dyDescent="0.25">
      <c r="A380" s="1" t="s">
        <v>126</v>
      </c>
      <c r="B380" s="1" t="s">
        <v>130</v>
      </c>
      <c r="C380" s="1" t="s">
        <v>131</v>
      </c>
      <c r="D380" s="1" t="s">
        <v>132</v>
      </c>
      <c r="E380" s="4">
        <v>0</v>
      </c>
      <c r="F380" s="7"/>
      <c r="G380" s="4">
        <f t="shared" si="20"/>
        <v>0</v>
      </c>
      <c r="H380" s="8" t="str">
        <f t="shared" si="21"/>
        <v/>
      </c>
      <c r="I380" s="8" t="str">
        <f t="shared" si="22"/>
        <v/>
      </c>
      <c r="J380" s="4">
        <v>8503.1200000000008</v>
      </c>
      <c r="K380" s="4">
        <v>15228</v>
      </c>
      <c r="L380" s="4">
        <f t="shared" si="23"/>
        <v>-6724.8799999999992</v>
      </c>
      <c r="M380" s="9">
        <v>39359</v>
      </c>
      <c r="N380" s="9">
        <v>39447</v>
      </c>
      <c r="O380" s="9">
        <v>39417</v>
      </c>
      <c r="P380" s="9">
        <v>39638</v>
      </c>
    </row>
    <row r="381" spans="1:16" x14ac:dyDescent="0.25">
      <c r="A381" s="1" t="s">
        <v>126</v>
      </c>
      <c r="B381" s="1" t="s">
        <v>794</v>
      </c>
      <c r="C381" s="1" t="s">
        <v>795</v>
      </c>
      <c r="D381" s="1" t="s">
        <v>796</v>
      </c>
      <c r="E381" s="4">
        <v>0</v>
      </c>
      <c r="F381" s="7"/>
      <c r="G381" s="4">
        <f t="shared" si="20"/>
        <v>0</v>
      </c>
      <c r="H381" s="8" t="str">
        <f t="shared" si="21"/>
        <v/>
      </c>
      <c r="I381" s="8" t="str">
        <f t="shared" si="22"/>
        <v/>
      </c>
      <c r="J381" s="4">
        <v>7960271.1500000013</v>
      </c>
      <c r="K381" s="4">
        <v>4552898</v>
      </c>
      <c r="L381" s="4">
        <f t="shared" si="23"/>
        <v>3407373.1500000013</v>
      </c>
      <c r="M381" s="9">
        <v>40169</v>
      </c>
      <c r="N381" s="9">
        <v>40500</v>
      </c>
      <c r="O381" s="9">
        <v>40148</v>
      </c>
      <c r="P381" s="9">
        <v>40388</v>
      </c>
    </row>
    <row r="382" spans="1:16" x14ac:dyDescent="0.25">
      <c r="A382" s="1" t="s">
        <v>126</v>
      </c>
      <c r="B382" s="1" t="s">
        <v>449</v>
      </c>
      <c r="C382" s="1" t="s">
        <v>450</v>
      </c>
      <c r="D382" s="1" t="s">
        <v>451</v>
      </c>
      <c r="E382" s="4">
        <v>0</v>
      </c>
      <c r="F382" s="7"/>
      <c r="G382" s="4">
        <f t="shared" si="20"/>
        <v>0</v>
      </c>
      <c r="H382" s="8" t="str">
        <f t="shared" si="21"/>
        <v/>
      </c>
      <c r="I382" s="8" t="str">
        <f t="shared" si="22"/>
        <v/>
      </c>
      <c r="J382" s="4">
        <v>69278.98</v>
      </c>
      <c r="K382" s="4">
        <v>92169</v>
      </c>
      <c r="L382" s="4">
        <f t="shared" si="23"/>
        <v>-22890.020000000004</v>
      </c>
      <c r="M382" s="9">
        <v>39484</v>
      </c>
      <c r="N382" s="9">
        <v>40113</v>
      </c>
      <c r="O382" s="9">
        <v>39508</v>
      </c>
      <c r="P382" s="9">
        <v>39871</v>
      </c>
    </row>
    <row r="383" spans="1:16" x14ac:dyDescent="0.25">
      <c r="A383" s="1" t="s">
        <v>126</v>
      </c>
      <c r="B383" s="1" t="s">
        <v>133</v>
      </c>
      <c r="C383" s="1" t="s">
        <v>134</v>
      </c>
      <c r="D383" s="1" t="s">
        <v>135</v>
      </c>
      <c r="E383" s="4">
        <v>0</v>
      </c>
      <c r="F383" s="7"/>
      <c r="G383" s="4">
        <f t="shared" si="20"/>
        <v>0</v>
      </c>
      <c r="H383" s="8" t="str">
        <f t="shared" si="21"/>
        <v/>
      </c>
      <c r="I383" s="8" t="str">
        <f t="shared" si="22"/>
        <v/>
      </c>
      <c r="J383" s="4">
        <v>27399.420000000002</v>
      </c>
      <c r="K383" s="4">
        <v>46944</v>
      </c>
      <c r="L383" s="4">
        <f t="shared" si="23"/>
        <v>-19544.579999999998</v>
      </c>
      <c r="M383" s="9">
        <v>39400</v>
      </c>
      <c r="N383" s="9">
        <v>39620</v>
      </c>
      <c r="O383" s="9">
        <v>39417</v>
      </c>
      <c r="P383" s="9">
        <v>39575</v>
      </c>
    </row>
    <row r="384" spans="1:16" x14ac:dyDescent="0.25">
      <c r="A384" s="1" t="s">
        <v>126</v>
      </c>
      <c r="B384" s="1" t="s">
        <v>464</v>
      </c>
      <c r="C384" s="1" t="s">
        <v>465</v>
      </c>
      <c r="D384" s="1" t="s">
        <v>466</v>
      </c>
      <c r="E384" s="4">
        <v>0</v>
      </c>
      <c r="F384" s="7"/>
      <c r="G384" s="4">
        <f t="shared" si="20"/>
        <v>0</v>
      </c>
      <c r="H384" s="8" t="str">
        <f t="shared" si="21"/>
        <v/>
      </c>
      <c r="I384" s="8" t="str">
        <f t="shared" si="22"/>
        <v/>
      </c>
      <c r="J384" s="4">
        <v>1026562.98</v>
      </c>
      <c r="K384" s="4">
        <v>880363</v>
      </c>
      <c r="L384" s="4">
        <f t="shared" si="23"/>
        <v>146199.97999999998</v>
      </c>
      <c r="M384" s="9">
        <v>39698</v>
      </c>
      <c r="N384" s="9">
        <v>40908</v>
      </c>
      <c r="O384" s="9">
        <v>39692</v>
      </c>
      <c r="P384" s="9">
        <v>40975</v>
      </c>
    </row>
    <row r="385" spans="1:16" x14ac:dyDescent="0.25">
      <c r="A385" s="1" t="s">
        <v>126</v>
      </c>
      <c r="B385" s="1" t="s">
        <v>452</v>
      </c>
      <c r="C385" s="1" t="s">
        <v>453</v>
      </c>
      <c r="D385" s="1" t="s">
        <v>454</v>
      </c>
      <c r="E385" s="4">
        <v>0</v>
      </c>
      <c r="F385" s="7"/>
      <c r="G385" s="4">
        <f t="shared" si="20"/>
        <v>0</v>
      </c>
      <c r="H385" s="8" t="str">
        <f t="shared" si="21"/>
        <v/>
      </c>
      <c r="I385" s="8" t="str">
        <f t="shared" si="22"/>
        <v/>
      </c>
      <c r="J385" s="4">
        <v>5782.47</v>
      </c>
      <c r="K385" s="4">
        <v>46586</v>
      </c>
      <c r="L385" s="4">
        <f t="shared" si="23"/>
        <v>-40803.53</v>
      </c>
      <c r="M385" s="9">
        <v>39513</v>
      </c>
      <c r="N385" s="9">
        <v>39944</v>
      </c>
      <c r="O385" s="9">
        <v>39539</v>
      </c>
      <c r="P385" s="9">
        <v>39904</v>
      </c>
    </row>
    <row r="386" spans="1:16" x14ac:dyDescent="0.25">
      <c r="A386" s="1" t="s">
        <v>126</v>
      </c>
      <c r="B386" s="1" t="s">
        <v>467</v>
      </c>
      <c r="C386" s="1" t="s">
        <v>468</v>
      </c>
      <c r="D386" s="1" t="s">
        <v>469</v>
      </c>
      <c r="E386" s="4">
        <v>0</v>
      </c>
      <c r="F386" s="7"/>
      <c r="G386" s="4">
        <f t="shared" si="20"/>
        <v>0</v>
      </c>
      <c r="H386" s="8" t="str">
        <f t="shared" si="21"/>
        <v/>
      </c>
      <c r="I386" s="8" t="str">
        <f t="shared" si="22"/>
        <v/>
      </c>
      <c r="J386" s="4">
        <v>117963.66</v>
      </c>
      <c r="K386" s="4">
        <v>111095</v>
      </c>
      <c r="L386" s="4">
        <f t="shared" si="23"/>
        <v>6868.6600000000035</v>
      </c>
      <c r="M386" s="9">
        <v>39733</v>
      </c>
      <c r="N386" s="9">
        <v>40111</v>
      </c>
      <c r="O386" s="9">
        <v>39753</v>
      </c>
      <c r="P386" s="9">
        <v>39911</v>
      </c>
    </row>
    <row r="387" spans="1:16" x14ac:dyDescent="0.25">
      <c r="A387" s="1" t="s">
        <v>126</v>
      </c>
      <c r="B387" s="1" t="s">
        <v>1329</v>
      </c>
      <c r="C387" s="1" t="s">
        <v>1330</v>
      </c>
      <c r="D387" s="1" t="s">
        <v>1331</v>
      </c>
      <c r="E387" s="4">
        <v>0</v>
      </c>
      <c r="F387" s="7"/>
      <c r="G387" s="4">
        <f t="shared" si="20"/>
        <v>0</v>
      </c>
      <c r="H387" s="8" t="str">
        <f t="shared" si="21"/>
        <v/>
      </c>
      <c r="I387" s="8" t="str">
        <f t="shared" si="22"/>
        <v/>
      </c>
      <c r="J387" s="4">
        <v>172189.84</v>
      </c>
      <c r="K387" s="4">
        <v>220432</v>
      </c>
      <c r="L387" s="4">
        <f t="shared" si="23"/>
        <v>-48242.16</v>
      </c>
      <c r="M387" s="9">
        <v>40778</v>
      </c>
      <c r="N387" s="9">
        <v>41030</v>
      </c>
      <c r="O387" s="9">
        <v>40817</v>
      </c>
      <c r="P387" s="9">
        <v>41037</v>
      </c>
    </row>
    <row r="388" spans="1:16" x14ac:dyDescent="0.25">
      <c r="A388" s="1" t="s">
        <v>126</v>
      </c>
      <c r="B388" s="1" t="s">
        <v>470</v>
      </c>
      <c r="C388" s="1" t="s">
        <v>471</v>
      </c>
      <c r="D388" s="1" t="s">
        <v>472</v>
      </c>
      <c r="E388" s="4">
        <v>0</v>
      </c>
      <c r="F388" s="7"/>
      <c r="G388" s="4">
        <f t="shared" si="20"/>
        <v>0</v>
      </c>
      <c r="H388" s="8" t="str">
        <f t="shared" si="21"/>
        <v/>
      </c>
      <c r="I388" s="8" t="str">
        <f t="shared" si="22"/>
        <v/>
      </c>
      <c r="J388" s="4">
        <v>92648.069999999992</v>
      </c>
      <c r="K388" s="4">
        <v>49058</v>
      </c>
      <c r="L388" s="4">
        <f t="shared" si="23"/>
        <v>43590.069999999992</v>
      </c>
      <c r="M388" s="9">
        <v>39643</v>
      </c>
      <c r="N388" s="9">
        <v>39813</v>
      </c>
      <c r="O388" s="9">
        <v>39630</v>
      </c>
      <c r="P388" s="9">
        <v>39797</v>
      </c>
    </row>
    <row r="389" spans="1:16" x14ac:dyDescent="0.25">
      <c r="A389" s="1" t="s">
        <v>126</v>
      </c>
      <c r="B389" s="1" t="s">
        <v>797</v>
      </c>
      <c r="C389" s="1" t="s">
        <v>798</v>
      </c>
      <c r="D389" s="1" t="s">
        <v>799</v>
      </c>
      <c r="E389" s="4">
        <v>0</v>
      </c>
      <c r="F389" s="7"/>
      <c r="G389" s="4">
        <f t="shared" ref="G389:G452" si="24">E389-F389</f>
        <v>0</v>
      </c>
      <c r="H389" s="8" t="str">
        <f t="shared" si="21"/>
        <v/>
      </c>
      <c r="I389" s="8" t="str">
        <f t="shared" si="22"/>
        <v/>
      </c>
      <c r="J389" s="4">
        <v>7263.33</v>
      </c>
      <c r="K389" s="4">
        <v>10214</v>
      </c>
      <c r="L389" s="4">
        <f t="shared" si="23"/>
        <v>-2950.67</v>
      </c>
      <c r="M389" s="9">
        <v>39945</v>
      </c>
      <c r="N389" s="9">
        <v>40178</v>
      </c>
      <c r="O389" s="9">
        <v>39995</v>
      </c>
      <c r="P389" s="9">
        <v>40075</v>
      </c>
    </row>
    <row r="390" spans="1:16" x14ac:dyDescent="0.25">
      <c r="A390" s="1" t="s">
        <v>126</v>
      </c>
      <c r="B390" s="1" t="s">
        <v>1332</v>
      </c>
      <c r="C390" s="1" t="s">
        <v>1333</v>
      </c>
      <c r="D390" s="1" t="s">
        <v>1334</v>
      </c>
      <c r="E390" s="4">
        <v>0</v>
      </c>
      <c r="F390" s="7"/>
      <c r="G390" s="4">
        <f t="shared" si="24"/>
        <v>0</v>
      </c>
      <c r="H390" s="8" t="str">
        <f t="shared" ref="H390:H453" si="25">IFERROR(G390/E390,"")</f>
        <v/>
      </c>
      <c r="I390" s="8" t="str">
        <f t="shared" ref="I390:I453" si="26">IFERROR(E390/F390,"")</f>
        <v/>
      </c>
      <c r="J390" s="4">
        <v>79247.12</v>
      </c>
      <c r="K390" s="4">
        <v>122272</v>
      </c>
      <c r="L390" s="4">
        <f t="shared" ref="L390:L453" si="27">J390-K390</f>
        <v>-43024.880000000005</v>
      </c>
      <c r="M390" s="9">
        <v>40799</v>
      </c>
      <c r="N390" s="9">
        <v>40908</v>
      </c>
      <c r="O390" s="9">
        <v>40787</v>
      </c>
      <c r="P390" s="9">
        <v>40957</v>
      </c>
    </row>
    <row r="391" spans="1:16" x14ac:dyDescent="0.25">
      <c r="A391" s="1" t="s">
        <v>126</v>
      </c>
      <c r="B391" s="1" t="s">
        <v>800</v>
      </c>
      <c r="C391" s="1" t="s">
        <v>801</v>
      </c>
      <c r="D391" s="1" t="s">
        <v>802</v>
      </c>
      <c r="E391" s="4">
        <v>0</v>
      </c>
      <c r="F391" s="7"/>
      <c r="G391" s="4">
        <f t="shared" si="24"/>
        <v>0</v>
      </c>
      <c r="H391" s="8" t="str">
        <f t="shared" si="25"/>
        <v/>
      </c>
      <c r="I391" s="8" t="str">
        <f t="shared" si="26"/>
        <v/>
      </c>
      <c r="J391" s="4">
        <v>7406.61</v>
      </c>
      <c r="K391" s="4">
        <v>14785</v>
      </c>
      <c r="L391" s="4">
        <f t="shared" si="27"/>
        <v>-7378.39</v>
      </c>
      <c r="M391" s="9">
        <v>40136</v>
      </c>
      <c r="N391" s="9">
        <v>40178</v>
      </c>
      <c r="O391" s="9">
        <v>40148</v>
      </c>
      <c r="P391" s="9">
        <v>40229</v>
      </c>
    </row>
    <row r="392" spans="1:16" x14ac:dyDescent="0.25">
      <c r="A392" s="1" t="s">
        <v>126</v>
      </c>
      <c r="B392" s="1" t="s">
        <v>1028</v>
      </c>
      <c r="C392" s="1" t="s">
        <v>1029</v>
      </c>
      <c r="D392" s="1" t="s">
        <v>1030</v>
      </c>
      <c r="E392" s="4">
        <v>0</v>
      </c>
      <c r="F392" s="7"/>
      <c r="G392" s="4">
        <f t="shared" si="24"/>
        <v>0</v>
      </c>
      <c r="H392" s="8" t="str">
        <f t="shared" si="25"/>
        <v/>
      </c>
      <c r="I392" s="8" t="str">
        <f t="shared" si="26"/>
        <v/>
      </c>
      <c r="J392" s="4">
        <v>111830.9</v>
      </c>
      <c r="K392" s="4">
        <v>90025</v>
      </c>
      <c r="L392" s="4">
        <f t="shared" si="27"/>
        <v>21805.899999999994</v>
      </c>
      <c r="M392" s="9">
        <v>40441</v>
      </c>
      <c r="N392" s="9">
        <v>40663</v>
      </c>
      <c r="O392" s="9">
        <v>40422</v>
      </c>
      <c r="P392" s="9">
        <v>40652</v>
      </c>
    </row>
    <row r="393" spans="1:16" x14ac:dyDescent="0.25">
      <c r="A393" s="1" t="s">
        <v>126</v>
      </c>
      <c r="B393" s="1" t="s">
        <v>1031</v>
      </c>
      <c r="C393" s="1" t="s">
        <v>1032</v>
      </c>
      <c r="D393" s="1" t="s">
        <v>1033</v>
      </c>
      <c r="E393" s="4">
        <v>0</v>
      </c>
      <c r="F393" s="7"/>
      <c r="G393" s="4">
        <f t="shared" si="24"/>
        <v>0</v>
      </c>
      <c r="H393" s="8" t="str">
        <f t="shared" si="25"/>
        <v/>
      </c>
      <c r="I393" s="8" t="str">
        <f t="shared" si="26"/>
        <v/>
      </c>
      <c r="J393" s="4">
        <v>71420.41</v>
      </c>
      <c r="K393" s="4">
        <v>45491</v>
      </c>
      <c r="L393" s="4">
        <f t="shared" si="27"/>
        <v>25929.410000000003</v>
      </c>
      <c r="M393" s="9">
        <v>40494</v>
      </c>
      <c r="N393" s="9">
        <v>40908</v>
      </c>
      <c r="O393" s="9">
        <v>40513</v>
      </c>
      <c r="P393" s="9">
        <v>40890</v>
      </c>
    </row>
    <row r="394" spans="1:16" x14ac:dyDescent="0.25">
      <c r="A394" s="1" t="s">
        <v>126</v>
      </c>
      <c r="B394" s="1" t="s">
        <v>1731</v>
      </c>
      <c r="C394" s="1" t="s">
        <v>1732</v>
      </c>
      <c r="D394" s="1" t="s">
        <v>1733</v>
      </c>
      <c r="E394" s="4">
        <v>29344.080000000002</v>
      </c>
      <c r="F394" s="7"/>
      <c r="G394" s="4">
        <f t="shared" si="24"/>
        <v>29344.080000000002</v>
      </c>
      <c r="H394" s="8">
        <f t="shared" si="25"/>
        <v>1</v>
      </c>
      <c r="I394" s="8" t="str">
        <f t="shared" si="26"/>
        <v/>
      </c>
      <c r="J394" s="4">
        <v>144852.48000000001</v>
      </c>
      <c r="K394" s="4">
        <v>165623</v>
      </c>
      <c r="L394" s="4">
        <f t="shared" si="27"/>
        <v>-20770.51999999999</v>
      </c>
      <c r="M394" s="9">
        <v>40954</v>
      </c>
      <c r="N394" s="9">
        <v>41639</v>
      </c>
      <c r="O394" s="9">
        <v>40940</v>
      </c>
      <c r="P394" s="9">
        <v>41856</v>
      </c>
    </row>
    <row r="395" spans="1:16" x14ac:dyDescent="0.25">
      <c r="A395" s="1" t="s">
        <v>126</v>
      </c>
      <c r="B395" s="1" t="s">
        <v>1335</v>
      </c>
      <c r="C395" s="1" t="s">
        <v>1336</v>
      </c>
      <c r="D395" s="1" t="s">
        <v>1337</v>
      </c>
      <c r="E395" s="4">
        <v>0</v>
      </c>
      <c r="F395" s="7"/>
      <c r="G395" s="4">
        <f t="shared" si="24"/>
        <v>0</v>
      </c>
      <c r="H395" s="8" t="str">
        <f t="shared" si="25"/>
        <v/>
      </c>
      <c r="I395" s="8" t="str">
        <f t="shared" si="26"/>
        <v/>
      </c>
      <c r="J395" s="4">
        <v>2320125.5900000008</v>
      </c>
      <c r="K395" s="4">
        <v>1907605</v>
      </c>
      <c r="L395" s="4">
        <f t="shared" si="27"/>
        <v>412520.59000000078</v>
      </c>
      <c r="M395" s="9">
        <v>40848</v>
      </c>
      <c r="N395" s="9">
        <v>41639</v>
      </c>
      <c r="O395" s="9">
        <v>40878</v>
      </c>
      <c r="P395" s="9">
        <v>41504</v>
      </c>
    </row>
    <row r="396" spans="1:16" x14ac:dyDescent="0.25">
      <c r="A396" s="1" t="s">
        <v>126</v>
      </c>
      <c r="B396" s="1" t="s">
        <v>1734</v>
      </c>
      <c r="C396" s="1" t="s">
        <v>1735</v>
      </c>
      <c r="D396" s="1" t="s">
        <v>1736</v>
      </c>
      <c r="E396" s="4">
        <v>0</v>
      </c>
      <c r="F396" s="7"/>
      <c r="G396" s="4">
        <f t="shared" si="24"/>
        <v>0</v>
      </c>
      <c r="H396" s="8" t="str">
        <f t="shared" si="25"/>
        <v/>
      </c>
      <c r="I396" s="8" t="str">
        <f t="shared" si="26"/>
        <v/>
      </c>
      <c r="J396" s="4">
        <v>169784.13999999998</v>
      </c>
      <c r="K396" s="4">
        <v>184610</v>
      </c>
      <c r="L396" s="4">
        <f t="shared" si="27"/>
        <v>-14825.860000000015</v>
      </c>
      <c r="M396" s="9">
        <v>41151</v>
      </c>
      <c r="N396" s="9">
        <v>41364</v>
      </c>
      <c r="O396" s="9">
        <v>41122</v>
      </c>
      <c r="P396" s="9">
        <v>41292</v>
      </c>
    </row>
    <row r="397" spans="1:16" x14ac:dyDescent="0.25">
      <c r="A397" s="1" t="s">
        <v>126</v>
      </c>
      <c r="B397" s="1" t="s">
        <v>2080</v>
      </c>
      <c r="C397" s="1" t="s">
        <v>2081</v>
      </c>
      <c r="D397" s="1" t="s">
        <v>2082</v>
      </c>
      <c r="E397" s="4">
        <v>126102.76999999999</v>
      </c>
      <c r="F397" s="7"/>
      <c r="G397" s="4">
        <f t="shared" si="24"/>
        <v>126102.76999999999</v>
      </c>
      <c r="H397" s="8">
        <f t="shared" si="25"/>
        <v>1</v>
      </c>
      <c r="I397" s="8" t="str">
        <f t="shared" si="26"/>
        <v/>
      </c>
      <c r="J397" s="4">
        <v>911953.83000000007</v>
      </c>
      <c r="K397" s="4">
        <v>533017</v>
      </c>
      <c r="L397" s="4">
        <f t="shared" si="27"/>
        <v>378936.83000000007</v>
      </c>
      <c r="M397" s="9">
        <v>41357</v>
      </c>
      <c r="N397" s="9">
        <v>41876</v>
      </c>
      <c r="O397" s="9">
        <v>41334</v>
      </c>
      <c r="P397" s="9">
        <v>41944</v>
      </c>
    </row>
    <row r="398" spans="1:16" x14ac:dyDescent="0.25">
      <c r="A398" s="1" t="s">
        <v>126</v>
      </c>
      <c r="B398" s="1" t="s">
        <v>1338</v>
      </c>
      <c r="C398" s="1" t="s">
        <v>1339</v>
      </c>
      <c r="D398" s="1" t="s">
        <v>1340</v>
      </c>
      <c r="E398" s="4">
        <v>0</v>
      </c>
      <c r="F398" s="7"/>
      <c r="G398" s="4">
        <f t="shared" si="24"/>
        <v>0</v>
      </c>
      <c r="H398" s="8" t="str">
        <f t="shared" si="25"/>
        <v/>
      </c>
      <c r="I398" s="8" t="str">
        <f t="shared" si="26"/>
        <v/>
      </c>
      <c r="J398" s="4">
        <v>10396.299999999999</v>
      </c>
      <c r="K398" s="4">
        <v>18462</v>
      </c>
      <c r="L398" s="4">
        <f t="shared" si="27"/>
        <v>-8065.7000000000007</v>
      </c>
      <c r="M398" s="9">
        <v>40792</v>
      </c>
      <c r="N398" s="9">
        <v>41117</v>
      </c>
      <c r="O398" s="9">
        <v>40817</v>
      </c>
      <c r="P398" s="9">
        <v>41089</v>
      </c>
    </row>
    <row r="399" spans="1:16" x14ac:dyDescent="0.25">
      <c r="A399" s="1" t="s">
        <v>126</v>
      </c>
      <c r="B399" s="1" t="s">
        <v>1341</v>
      </c>
      <c r="C399" s="1" t="s">
        <v>1342</v>
      </c>
      <c r="D399" s="1" t="s">
        <v>1343</v>
      </c>
      <c r="E399" s="4">
        <v>0</v>
      </c>
      <c r="F399" s="7"/>
      <c r="G399" s="4">
        <f t="shared" si="24"/>
        <v>0</v>
      </c>
      <c r="H399" s="8" t="str">
        <f t="shared" si="25"/>
        <v/>
      </c>
      <c r="I399" s="8" t="str">
        <f t="shared" si="26"/>
        <v/>
      </c>
      <c r="J399" s="4">
        <v>596309.5</v>
      </c>
      <c r="K399" s="4">
        <v>596309.49</v>
      </c>
      <c r="L399" s="4">
        <f t="shared" si="27"/>
        <v>1.0000000009313226E-2</v>
      </c>
      <c r="M399" s="9">
        <v>40722</v>
      </c>
      <c r="N399" s="9">
        <v>40117</v>
      </c>
      <c r="O399" s="9">
        <v>40695</v>
      </c>
      <c r="P399" s="9">
        <v>40209</v>
      </c>
    </row>
    <row r="400" spans="1:16" x14ac:dyDescent="0.25">
      <c r="A400" s="1" t="s">
        <v>126</v>
      </c>
      <c r="B400" s="1" t="s">
        <v>1737</v>
      </c>
      <c r="C400" s="1" t="s">
        <v>1738</v>
      </c>
      <c r="D400" s="1" t="s">
        <v>1739</v>
      </c>
      <c r="E400" s="4">
        <v>0</v>
      </c>
      <c r="F400" s="7"/>
      <c r="G400" s="4">
        <f t="shared" si="24"/>
        <v>0</v>
      </c>
      <c r="H400" s="8" t="str">
        <f t="shared" si="25"/>
        <v/>
      </c>
      <c r="I400" s="8" t="str">
        <f t="shared" si="26"/>
        <v/>
      </c>
      <c r="J400" s="4">
        <v>88738.569999999992</v>
      </c>
      <c r="K400" s="4">
        <v>44763</v>
      </c>
      <c r="L400" s="4">
        <f t="shared" si="27"/>
        <v>43975.569999999992</v>
      </c>
      <c r="M400" s="9">
        <v>41257</v>
      </c>
      <c r="N400" s="9">
        <v>41639</v>
      </c>
      <c r="O400" s="9">
        <v>41244</v>
      </c>
      <c r="P400" s="9">
        <v>41670</v>
      </c>
    </row>
    <row r="401" spans="1:16" x14ac:dyDescent="0.25">
      <c r="A401" s="1" t="s">
        <v>126</v>
      </c>
      <c r="B401" s="1" t="s">
        <v>1740</v>
      </c>
      <c r="C401" s="1" t="s">
        <v>1741</v>
      </c>
      <c r="D401" s="1" t="s">
        <v>1742</v>
      </c>
      <c r="E401" s="4">
        <v>0</v>
      </c>
      <c r="F401" s="7"/>
      <c r="G401" s="4">
        <f t="shared" si="24"/>
        <v>0</v>
      </c>
      <c r="H401" s="8" t="str">
        <f t="shared" si="25"/>
        <v/>
      </c>
      <c r="I401" s="8" t="str">
        <f t="shared" si="26"/>
        <v/>
      </c>
      <c r="J401" s="4">
        <v>17595.12</v>
      </c>
      <c r="K401" s="4">
        <v>18229</v>
      </c>
      <c r="L401" s="4">
        <f t="shared" si="27"/>
        <v>-633.88000000000102</v>
      </c>
      <c r="M401" s="9">
        <v>41001</v>
      </c>
      <c r="N401" s="9">
        <v>41182</v>
      </c>
      <c r="O401" s="9">
        <v>41000</v>
      </c>
      <c r="P401" s="9">
        <v>41024</v>
      </c>
    </row>
    <row r="402" spans="1:16" x14ac:dyDescent="0.25">
      <c r="A402" s="1" t="s">
        <v>126</v>
      </c>
      <c r="B402" s="1" t="s">
        <v>1743</v>
      </c>
      <c r="C402" s="1" t="s">
        <v>1744</v>
      </c>
      <c r="D402" s="1" t="s">
        <v>1745</v>
      </c>
      <c r="E402" s="4">
        <v>0</v>
      </c>
      <c r="F402" s="7"/>
      <c r="G402" s="4">
        <f t="shared" si="24"/>
        <v>0</v>
      </c>
      <c r="H402" s="8" t="str">
        <f t="shared" si="25"/>
        <v/>
      </c>
      <c r="I402" s="8" t="str">
        <f t="shared" si="26"/>
        <v/>
      </c>
      <c r="J402" s="4">
        <v>132075.44999999998</v>
      </c>
      <c r="K402" s="4">
        <v>100463</v>
      </c>
      <c r="L402" s="4">
        <f t="shared" si="27"/>
        <v>31612.449999999983</v>
      </c>
      <c r="M402" s="9">
        <v>41130</v>
      </c>
      <c r="N402" s="9">
        <v>41274</v>
      </c>
      <c r="O402" s="9">
        <v>41122</v>
      </c>
      <c r="P402" s="9">
        <v>41257</v>
      </c>
    </row>
    <row r="403" spans="1:16" x14ac:dyDescent="0.25">
      <c r="A403" s="1" t="s">
        <v>126</v>
      </c>
      <c r="B403" s="1" t="s">
        <v>2083</v>
      </c>
      <c r="C403" s="1" t="s">
        <v>2084</v>
      </c>
      <c r="D403" s="1" t="s">
        <v>2085</v>
      </c>
      <c r="E403" s="4">
        <v>11264.34</v>
      </c>
      <c r="F403" s="7"/>
      <c r="G403" s="4">
        <f t="shared" si="24"/>
        <v>11264.34</v>
      </c>
      <c r="H403" s="8">
        <f t="shared" si="25"/>
        <v>1</v>
      </c>
      <c r="I403" s="8" t="str">
        <f t="shared" si="26"/>
        <v/>
      </c>
      <c r="J403" s="4">
        <v>177871.24</v>
      </c>
      <c r="K403" s="4">
        <v>243442</v>
      </c>
      <c r="L403" s="4">
        <f t="shared" si="27"/>
        <v>-65570.760000000009</v>
      </c>
      <c r="M403" s="9">
        <v>41504</v>
      </c>
      <c r="N403" s="9">
        <v>41639</v>
      </c>
      <c r="O403" s="9">
        <v>41518</v>
      </c>
      <c r="P403" s="9">
        <v>41685</v>
      </c>
    </row>
    <row r="404" spans="1:16" x14ac:dyDescent="0.25">
      <c r="A404" s="1" t="s">
        <v>126</v>
      </c>
      <c r="B404" s="1" t="s">
        <v>2086</v>
      </c>
      <c r="C404" s="1" t="s">
        <v>2087</v>
      </c>
      <c r="D404" s="1" t="s">
        <v>2088</v>
      </c>
      <c r="E404" s="4">
        <v>-360.83999999999992</v>
      </c>
      <c r="F404" s="7"/>
      <c r="G404" s="4">
        <f t="shared" si="24"/>
        <v>-360.83999999999992</v>
      </c>
      <c r="H404" s="8">
        <f t="shared" si="25"/>
        <v>1</v>
      </c>
      <c r="I404" s="8" t="str">
        <f t="shared" si="26"/>
        <v/>
      </c>
      <c r="J404" s="4">
        <v>52374.19</v>
      </c>
      <c r="K404" s="4">
        <v>42673</v>
      </c>
      <c r="L404" s="4">
        <f t="shared" si="27"/>
        <v>9701.1900000000023</v>
      </c>
      <c r="M404" s="9">
        <v>41504</v>
      </c>
      <c r="N404" s="9">
        <v>42272</v>
      </c>
      <c r="O404" s="9">
        <v>41579</v>
      </c>
      <c r="P404" s="9">
        <v>41685</v>
      </c>
    </row>
    <row r="405" spans="1:16" x14ac:dyDescent="0.25">
      <c r="A405" s="1" t="s">
        <v>126</v>
      </c>
      <c r="B405" s="1" t="s">
        <v>2089</v>
      </c>
      <c r="C405" s="1" t="s">
        <v>2090</v>
      </c>
      <c r="D405" s="1" t="s">
        <v>2091</v>
      </c>
      <c r="E405" s="4">
        <v>95381.840000000011</v>
      </c>
      <c r="F405" s="7"/>
      <c r="G405" s="4">
        <f t="shared" si="24"/>
        <v>95381.840000000011</v>
      </c>
      <c r="H405" s="8">
        <f t="shared" si="25"/>
        <v>1</v>
      </c>
      <c r="I405" s="8" t="str">
        <f t="shared" si="26"/>
        <v/>
      </c>
      <c r="J405" s="4">
        <v>232722.44000000006</v>
      </c>
      <c r="K405" s="4">
        <v>244418</v>
      </c>
      <c r="L405" s="4">
        <f t="shared" si="27"/>
        <v>-11695.559999999939</v>
      </c>
      <c r="M405" s="9">
        <v>41379</v>
      </c>
      <c r="N405" s="9">
        <v>42185</v>
      </c>
      <c r="O405" s="9">
        <v>41395</v>
      </c>
      <c r="P405" s="9">
        <v>42195</v>
      </c>
    </row>
    <row r="406" spans="1:16" x14ac:dyDescent="0.25">
      <c r="A406" s="1" t="s">
        <v>126</v>
      </c>
      <c r="B406" s="1" t="s">
        <v>1746</v>
      </c>
      <c r="C406" s="1" t="s">
        <v>1747</v>
      </c>
      <c r="D406" s="1" t="s">
        <v>1748</v>
      </c>
      <c r="E406" s="4">
        <v>11831.799999999997</v>
      </c>
      <c r="F406" s="7"/>
      <c r="G406" s="4">
        <f t="shared" si="24"/>
        <v>11831.799999999997</v>
      </c>
      <c r="H406" s="8">
        <f t="shared" si="25"/>
        <v>1</v>
      </c>
      <c r="I406" s="8" t="str">
        <f t="shared" si="26"/>
        <v/>
      </c>
      <c r="J406" s="4">
        <v>65751.56</v>
      </c>
      <c r="K406" s="4">
        <v>56730</v>
      </c>
      <c r="L406" s="4">
        <f t="shared" si="27"/>
        <v>9021.5599999999977</v>
      </c>
      <c r="M406" s="9">
        <v>41252</v>
      </c>
      <c r="N406" s="9">
        <v>42094</v>
      </c>
      <c r="O406" s="9">
        <v>41244</v>
      </c>
      <c r="P406" s="9">
        <v>42081</v>
      </c>
    </row>
    <row r="407" spans="1:16" x14ac:dyDescent="0.25">
      <c r="A407" s="1" t="s">
        <v>126</v>
      </c>
      <c r="B407" s="1" t="s">
        <v>2414</v>
      </c>
      <c r="C407" s="1" t="s">
        <v>2415</v>
      </c>
      <c r="D407" s="1" t="s">
        <v>2416</v>
      </c>
      <c r="E407" s="4">
        <v>81422.900000000009</v>
      </c>
      <c r="F407" s="7"/>
      <c r="G407" s="4">
        <f t="shared" si="24"/>
        <v>81422.900000000009</v>
      </c>
      <c r="H407" s="8">
        <f t="shared" si="25"/>
        <v>1</v>
      </c>
      <c r="I407" s="8" t="str">
        <f t="shared" si="26"/>
        <v/>
      </c>
      <c r="J407" s="4">
        <v>81422.900000000009</v>
      </c>
      <c r="K407" s="4">
        <v>70725</v>
      </c>
      <c r="L407" s="4">
        <f t="shared" si="27"/>
        <v>10697.900000000009</v>
      </c>
      <c r="M407" s="9">
        <v>41806</v>
      </c>
      <c r="N407" s="9">
        <v>42019</v>
      </c>
      <c r="O407" s="9">
        <v>41791</v>
      </c>
      <c r="P407" s="9">
        <v>42056</v>
      </c>
    </row>
    <row r="408" spans="1:16" x14ac:dyDescent="0.25">
      <c r="A408" s="1" t="s">
        <v>126</v>
      </c>
      <c r="B408" s="1" t="s">
        <v>2092</v>
      </c>
      <c r="C408" s="1" t="s">
        <v>2093</v>
      </c>
      <c r="D408" s="1" t="s">
        <v>2094</v>
      </c>
      <c r="E408" s="4">
        <v>44107.03</v>
      </c>
      <c r="F408" s="7"/>
      <c r="G408" s="4">
        <f t="shared" si="24"/>
        <v>44107.03</v>
      </c>
      <c r="H408" s="8">
        <f t="shared" si="25"/>
        <v>1</v>
      </c>
      <c r="I408" s="8" t="str">
        <f t="shared" si="26"/>
        <v/>
      </c>
      <c r="J408" s="4">
        <v>106384.26000000001</v>
      </c>
      <c r="K408" s="4">
        <v>110085</v>
      </c>
      <c r="L408" s="4">
        <f t="shared" si="27"/>
        <v>-3700.7399999999907</v>
      </c>
      <c r="M408" s="9">
        <v>41543</v>
      </c>
      <c r="N408" s="9">
        <v>41944</v>
      </c>
      <c r="O408" s="9">
        <v>41548</v>
      </c>
      <c r="P408" s="9">
        <v>41999</v>
      </c>
    </row>
    <row r="409" spans="1:16" x14ac:dyDescent="0.25">
      <c r="A409" s="1" t="s">
        <v>126</v>
      </c>
      <c r="B409" s="1" t="s">
        <v>1749</v>
      </c>
      <c r="C409" s="1" t="s">
        <v>1750</v>
      </c>
      <c r="D409" s="1" t="s">
        <v>1751</v>
      </c>
      <c r="E409" s="4">
        <v>0</v>
      </c>
      <c r="F409" s="7"/>
      <c r="G409" s="4">
        <f t="shared" si="24"/>
        <v>0</v>
      </c>
      <c r="H409" s="8" t="str">
        <f t="shared" si="25"/>
        <v/>
      </c>
      <c r="I409" s="8" t="str">
        <f t="shared" si="26"/>
        <v/>
      </c>
      <c r="J409" s="4">
        <v>235492.63</v>
      </c>
      <c r="K409" s="4">
        <v>256876</v>
      </c>
      <c r="L409" s="4">
        <f t="shared" si="27"/>
        <v>-21383.369999999995</v>
      </c>
      <c r="M409" s="9">
        <v>41216</v>
      </c>
      <c r="N409" s="9">
        <v>41333</v>
      </c>
      <c r="O409" s="9">
        <v>41244</v>
      </c>
      <c r="P409" s="9">
        <v>41346</v>
      </c>
    </row>
    <row r="410" spans="1:16" x14ac:dyDescent="0.25">
      <c r="A410" s="1" t="s">
        <v>126</v>
      </c>
      <c r="B410" s="1" t="s">
        <v>2095</v>
      </c>
      <c r="C410" s="1" t="s">
        <v>2096</v>
      </c>
      <c r="D410" s="1" t="s">
        <v>2097</v>
      </c>
      <c r="E410" s="4">
        <v>19504.870000000003</v>
      </c>
      <c r="F410" s="7"/>
      <c r="G410" s="4">
        <f t="shared" si="24"/>
        <v>19504.870000000003</v>
      </c>
      <c r="H410" s="8">
        <f t="shared" si="25"/>
        <v>1</v>
      </c>
      <c r="I410" s="8" t="str">
        <f t="shared" si="26"/>
        <v/>
      </c>
      <c r="J410" s="4">
        <v>55049.87</v>
      </c>
      <c r="K410" s="4">
        <v>74830</v>
      </c>
      <c r="L410" s="4">
        <f t="shared" si="27"/>
        <v>-19780.129999999997</v>
      </c>
      <c r="M410" s="9">
        <v>41504</v>
      </c>
      <c r="N410" s="9">
        <v>41728</v>
      </c>
      <c r="O410" s="9">
        <v>41548</v>
      </c>
      <c r="P410" s="9">
        <v>41780</v>
      </c>
    </row>
    <row r="411" spans="1:16" x14ac:dyDescent="0.25">
      <c r="A411" s="1" t="s">
        <v>126</v>
      </c>
      <c r="B411" s="1" t="s">
        <v>2417</v>
      </c>
      <c r="C411" s="1" t="s">
        <v>2418</v>
      </c>
      <c r="D411" s="1" t="s">
        <v>2419</v>
      </c>
      <c r="E411" s="4">
        <v>69862.499999999985</v>
      </c>
      <c r="F411" s="7"/>
      <c r="G411" s="4">
        <f t="shared" si="24"/>
        <v>69862.499999999985</v>
      </c>
      <c r="H411" s="8">
        <f t="shared" si="25"/>
        <v>1</v>
      </c>
      <c r="I411" s="8" t="str">
        <f t="shared" si="26"/>
        <v/>
      </c>
      <c r="J411" s="4">
        <v>69862.499999999985</v>
      </c>
      <c r="K411" s="4">
        <v>120950</v>
      </c>
      <c r="L411" s="4">
        <f t="shared" si="27"/>
        <v>-51087.500000000015</v>
      </c>
      <c r="M411" s="9">
        <v>41740</v>
      </c>
      <c r="N411" s="9">
        <v>42094</v>
      </c>
      <c r="O411" s="9">
        <v>41760</v>
      </c>
      <c r="P411" s="9">
        <v>42266</v>
      </c>
    </row>
    <row r="412" spans="1:16" x14ac:dyDescent="0.25">
      <c r="A412" s="1" t="s">
        <v>126</v>
      </c>
      <c r="B412" s="1" t="s">
        <v>136</v>
      </c>
      <c r="C412" s="1" t="s">
        <v>137</v>
      </c>
      <c r="D412" s="1" t="s">
        <v>138</v>
      </c>
      <c r="E412" s="4">
        <v>0</v>
      </c>
      <c r="F412" s="7"/>
      <c r="G412" s="4">
        <f t="shared" si="24"/>
        <v>0</v>
      </c>
      <c r="H412" s="8" t="str">
        <f t="shared" si="25"/>
        <v/>
      </c>
      <c r="I412" s="8" t="str">
        <f t="shared" si="26"/>
        <v/>
      </c>
      <c r="J412" s="4">
        <v>6943543.2499999991</v>
      </c>
      <c r="K412" s="4">
        <v>7736194</v>
      </c>
      <c r="L412" s="4">
        <f t="shared" si="27"/>
        <v>-792650.75000000093</v>
      </c>
      <c r="M412" s="9">
        <v>39299</v>
      </c>
      <c r="N412" s="9">
        <v>39918</v>
      </c>
      <c r="O412" s="9">
        <v>39417</v>
      </c>
      <c r="P412" s="9">
        <v>39949</v>
      </c>
    </row>
    <row r="413" spans="1:16" x14ac:dyDescent="0.25">
      <c r="A413" s="1" t="s">
        <v>126</v>
      </c>
      <c r="B413" s="1" t="s">
        <v>1344</v>
      </c>
      <c r="C413" s="1" t="s">
        <v>1345</v>
      </c>
      <c r="D413" s="1" t="s">
        <v>1346</v>
      </c>
      <c r="E413" s="4">
        <v>0</v>
      </c>
      <c r="F413" s="7"/>
      <c r="G413" s="4">
        <f t="shared" si="24"/>
        <v>0</v>
      </c>
      <c r="H413" s="8" t="str">
        <f t="shared" si="25"/>
        <v/>
      </c>
      <c r="I413" s="8" t="str">
        <f t="shared" si="26"/>
        <v/>
      </c>
      <c r="J413" s="4">
        <v>2093936.21</v>
      </c>
      <c r="K413" s="4">
        <v>1963732</v>
      </c>
      <c r="L413" s="4">
        <f t="shared" si="27"/>
        <v>130204.20999999996</v>
      </c>
      <c r="M413" s="9">
        <v>40794</v>
      </c>
      <c r="N413" s="9">
        <v>41274</v>
      </c>
      <c r="O413" s="9">
        <v>40787</v>
      </c>
      <c r="P413" s="9">
        <v>41139</v>
      </c>
    </row>
    <row r="414" spans="1:16" x14ac:dyDescent="0.25">
      <c r="A414" s="1" t="s">
        <v>126</v>
      </c>
      <c r="B414" s="1" t="s">
        <v>1034</v>
      </c>
      <c r="C414" s="1" t="s">
        <v>1035</v>
      </c>
      <c r="D414" s="1" t="s">
        <v>1036</v>
      </c>
      <c r="E414" s="4">
        <v>0</v>
      </c>
      <c r="F414" s="7"/>
      <c r="G414" s="4">
        <f t="shared" si="24"/>
        <v>0</v>
      </c>
      <c r="H414" s="8" t="str">
        <f t="shared" si="25"/>
        <v/>
      </c>
      <c r="I414" s="8" t="str">
        <f t="shared" si="26"/>
        <v/>
      </c>
      <c r="J414" s="4">
        <v>3034940.8400000003</v>
      </c>
      <c r="K414" s="4">
        <v>3382262</v>
      </c>
      <c r="L414" s="4">
        <f t="shared" si="27"/>
        <v>-347321.15999999968</v>
      </c>
      <c r="M414" s="9">
        <v>40414</v>
      </c>
      <c r="N414" s="9">
        <v>40968</v>
      </c>
      <c r="O414" s="9">
        <v>40422</v>
      </c>
      <c r="P414" s="9">
        <v>40970</v>
      </c>
    </row>
    <row r="415" spans="1:16" x14ac:dyDescent="0.25">
      <c r="A415" s="1" t="s">
        <v>126</v>
      </c>
      <c r="B415" s="1" t="s">
        <v>139</v>
      </c>
      <c r="C415" s="1" t="s">
        <v>140</v>
      </c>
      <c r="D415" s="1" t="s">
        <v>141</v>
      </c>
      <c r="E415" s="4">
        <v>0</v>
      </c>
      <c r="F415" s="7"/>
      <c r="G415" s="4">
        <f t="shared" si="24"/>
        <v>0</v>
      </c>
      <c r="H415" s="8" t="str">
        <f t="shared" si="25"/>
        <v/>
      </c>
      <c r="I415" s="8" t="str">
        <f t="shared" si="26"/>
        <v/>
      </c>
      <c r="J415" s="4">
        <v>19811.719999999998</v>
      </c>
      <c r="K415" s="4">
        <v>2</v>
      </c>
      <c r="L415" s="4">
        <f t="shared" si="27"/>
        <v>19809.719999999998</v>
      </c>
      <c r="M415" s="9">
        <v>39086</v>
      </c>
      <c r="N415" s="9">
        <v>39263</v>
      </c>
      <c r="O415" s="9">
        <v>39083</v>
      </c>
      <c r="P415" s="9">
        <v>39416</v>
      </c>
    </row>
    <row r="416" spans="1:16" x14ac:dyDescent="0.25">
      <c r="A416" s="1" t="s">
        <v>126</v>
      </c>
      <c r="B416" s="1" t="s">
        <v>1037</v>
      </c>
      <c r="C416" s="1" t="s">
        <v>1038</v>
      </c>
      <c r="D416" s="1" t="s">
        <v>1039</v>
      </c>
      <c r="E416" s="4">
        <v>0</v>
      </c>
      <c r="F416" s="7"/>
      <c r="G416" s="4">
        <f t="shared" si="24"/>
        <v>0</v>
      </c>
      <c r="H416" s="8" t="str">
        <f t="shared" si="25"/>
        <v/>
      </c>
      <c r="I416" s="8" t="str">
        <f t="shared" si="26"/>
        <v/>
      </c>
      <c r="J416" s="4">
        <v>1013820.32</v>
      </c>
      <c r="K416" s="4">
        <v>1021367</v>
      </c>
      <c r="L416" s="4">
        <f t="shared" si="27"/>
        <v>-7546.6800000000512</v>
      </c>
      <c r="M416" s="9">
        <v>40448</v>
      </c>
      <c r="N416" s="9">
        <v>40967</v>
      </c>
      <c r="O416" s="9">
        <v>40452</v>
      </c>
      <c r="P416" s="9">
        <v>40970</v>
      </c>
    </row>
    <row r="417" spans="1:16" x14ac:dyDescent="0.25">
      <c r="A417" s="1" t="s">
        <v>145</v>
      </c>
      <c r="B417" s="1">
        <v>75084</v>
      </c>
      <c r="C417" s="1" t="s">
        <v>1614</v>
      </c>
      <c r="D417" s="1" t="s">
        <v>1615</v>
      </c>
      <c r="E417" s="4">
        <v>0</v>
      </c>
      <c r="F417" s="7"/>
      <c r="G417" s="4">
        <f t="shared" si="24"/>
        <v>0</v>
      </c>
      <c r="H417" s="8" t="str">
        <f t="shared" si="25"/>
        <v/>
      </c>
      <c r="I417" s="8" t="str">
        <f t="shared" si="26"/>
        <v/>
      </c>
      <c r="J417" s="4">
        <v>0</v>
      </c>
      <c r="K417" s="4">
        <v>0</v>
      </c>
      <c r="L417" s="4">
        <f t="shared" si="27"/>
        <v>0</v>
      </c>
      <c r="M417" s="9">
        <v>41263</v>
      </c>
      <c r="N417" s="9">
        <v>41279</v>
      </c>
      <c r="O417" s="9">
        <v>41244</v>
      </c>
      <c r="P417" s="9">
        <v>41369</v>
      </c>
    </row>
    <row r="418" spans="1:16" x14ac:dyDescent="0.25">
      <c r="A418" s="1" t="s">
        <v>145</v>
      </c>
      <c r="B418" s="1">
        <v>75084</v>
      </c>
      <c r="C418" s="1" t="s">
        <v>1618</v>
      </c>
      <c r="D418" s="1" t="s">
        <v>1752</v>
      </c>
      <c r="E418" s="4">
        <v>0</v>
      </c>
      <c r="F418" s="7"/>
      <c r="G418" s="4">
        <f t="shared" si="24"/>
        <v>0</v>
      </c>
      <c r="H418" s="8" t="str">
        <f t="shared" si="25"/>
        <v/>
      </c>
      <c r="I418" s="8" t="str">
        <f t="shared" si="26"/>
        <v/>
      </c>
      <c r="J418" s="4">
        <v>0</v>
      </c>
      <c r="K418" s="4">
        <v>0</v>
      </c>
      <c r="L418" s="4">
        <f t="shared" si="27"/>
        <v>0</v>
      </c>
      <c r="M418" s="9">
        <v>41172</v>
      </c>
      <c r="N418" s="9">
        <v>46111</v>
      </c>
      <c r="O418" s="9">
        <v>41153</v>
      </c>
    </row>
    <row r="419" spans="1:16" x14ac:dyDescent="0.25">
      <c r="A419" s="1" t="s">
        <v>145</v>
      </c>
      <c r="B419" s="1" t="s">
        <v>555</v>
      </c>
      <c r="C419" s="1" t="s">
        <v>556</v>
      </c>
      <c r="D419" s="1" t="s">
        <v>557</v>
      </c>
      <c r="E419" s="4">
        <v>0</v>
      </c>
      <c r="F419" s="7"/>
      <c r="G419" s="4">
        <f t="shared" si="24"/>
        <v>0</v>
      </c>
      <c r="H419" s="8" t="str">
        <f t="shared" si="25"/>
        <v/>
      </c>
      <c r="I419" s="8" t="str">
        <f t="shared" si="26"/>
        <v/>
      </c>
      <c r="J419" s="4">
        <v>57417.18</v>
      </c>
      <c r="K419" s="4">
        <v>38692</v>
      </c>
      <c r="L419" s="4">
        <f t="shared" si="27"/>
        <v>18725.18</v>
      </c>
      <c r="M419" s="9">
        <v>39598</v>
      </c>
      <c r="N419" s="9">
        <v>39813</v>
      </c>
      <c r="O419" s="9">
        <v>39692</v>
      </c>
      <c r="P419" s="9">
        <v>39762</v>
      </c>
    </row>
    <row r="420" spans="1:16" x14ac:dyDescent="0.25">
      <c r="A420" s="1" t="s">
        <v>145</v>
      </c>
      <c r="B420" s="1" t="s">
        <v>1139</v>
      </c>
      <c r="C420" s="1" t="s">
        <v>1140</v>
      </c>
      <c r="D420" s="1" t="s">
        <v>1141</v>
      </c>
      <c r="E420" s="4">
        <v>0</v>
      </c>
      <c r="F420" s="7"/>
      <c r="G420" s="4">
        <f t="shared" si="24"/>
        <v>0</v>
      </c>
      <c r="H420" s="8" t="str">
        <f t="shared" si="25"/>
        <v/>
      </c>
      <c r="I420" s="8" t="str">
        <f t="shared" si="26"/>
        <v/>
      </c>
      <c r="J420" s="4">
        <v>4300519.49</v>
      </c>
      <c r="K420" s="4">
        <v>0</v>
      </c>
      <c r="L420" s="4">
        <f t="shared" si="27"/>
        <v>4300519.49</v>
      </c>
      <c r="M420" s="9">
        <v>40478</v>
      </c>
      <c r="N420" s="9">
        <v>40268</v>
      </c>
      <c r="O420" s="9">
        <v>40452</v>
      </c>
      <c r="P420" s="9">
        <v>40268</v>
      </c>
    </row>
    <row r="421" spans="1:16" x14ac:dyDescent="0.25">
      <c r="A421" s="1" t="s">
        <v>145</v>
      </c>
      <c r="B421" s="1" t="s">
        <v>512</v>
      </c>
      <c r="C421" s="1" t="s">
        <v>513</v>
      </c>
      <c r="D421" s="1" t="s">
        <v>514</v>
      </c>
      <c r="E421" s="4">
        <v>0</v>
      </c>
      <c r="F421" s="7"/>
      <c r="G421" s="4">
        <f t="shared" si="24"/>
        <v>0</v>
      </c>
      <c r="H421" s="8" t="str">
        <f t="shared" si="25"/>
        <v/>
      </c>
      <c r="I421" s="8" t="str">
        <f t="shared" si="26"/>
        <v/>
      </c>
      <c r="J421" s="4">
        <v>30263.280000000006</v>
      </c>
      <c r="K421" s="4">
        <v>18092</v>
      </c>
      <c r="L421" s="4">
        <f t="shared" si="27"/>
        <v>12171.280000000006</v>
      </c>
      <c r="M421" s="9">
        <v>39467</v>
      </c>
      <c r="N421" s="9">
        <v>55153</v>
      </c>
      <c r="O421" s="9">
        <v>39479</v>
      </c>
      <c r="P421" s="9">
        <v>39834</v>
      </c>
    </row>
    <row r="422" spans="1:16" x14ac:dyDescent="0.25">
      <c r="A422" s="1" t="s">
        <v>145</v>
      </c>
      <c r="B422" s="1" t="s">
        <v>196</v>
      </c>
      <c r="C422" s="1" t="s">
        <v>197</v>
      </c>
      <c r="D422" s="1" t="s">
        <v>198</v>
      </c>
      <c r="E422" s="4">
        <v>0</v>
      </c>
      <c r="F422" s="7"/>
      <c r="G422" s="4">
        <f t="shared" si="24"/>
        <v>0</v>
      </c>
      <c r="H422" s="8" t="str">
        <f t="shared" si="25"/>
        <v/>
      </c>
      <c r="I422" s="8" t="str">
        <f t="shared" si="26"/>
        <v/>
      </c>
      <c r="J422" s="4">
        <v>80216.739999999991</v>
      </c>
      <c r="K422" s="4">
        <v>81470</v>
      </c>
      <c r="L422" s="4">
        <f t="shared" si="27"/>
        <v>-1253.2600000000093</v>
      </c>
      <c r="M422" s="9">
        <v>39189</v>
      </c>
      <c r="N422" s="9">
        <v>39599</v>
      </c>
      <c r="O422" s="9">
        <v>39203</v>
      </c>
      <c r="P422" s="9">
        <v>39599</v>
      </c>
    </row>
    <row r="423" spans="1:16" x14ac:dyDescent="0.25">
      <c r="A423" s="1" t="s">
        <v>145</v>
      </c>
      <c r="B423" s="1" t="s">
        <v>227</v>
      </c>
      <c r="C423" s="1" t="s">
        <v>228</v>
      </c>
      <c r="D423" s="1" t="s">
        <v>229</v>
      </c>
      <c r="E423" s="4">
        <v>0</v>
      </c>
      <c r="F423" s="7"/>
      <c r="G423" s="4">
        <f t="shared" si="24"/>
        <v>0</v>
      </c>
      <c r="H423" s="8" t="str">
        <f t="shared" si="25"/>
        <v/>
      </c>
      <c r="I423" s="8" t="str">
        <f t="shared" si="26"/>
        <v/>
      </c>
      <c r="J423" s="4">
        <v>0</v>
      </c>
      <c r="K423" s="4">
        <v>1</v>
      </c>
      <c r="L423" s="4">
        <f t="shared" si="27"/>
        <v>-1</v>
      </c>
      <c r="M423" s="9">
        <v>39344</v>
      </c>
      <c r="N423" s="9">
        <v>39813</v>
      </c>
      <c r="O423" s="9">
        <v>39326</v>
      </c>
      <c r="P423" s="9">
        <v>39462</v>
      </c>
    </row>
    <row r="424" spans="1:16" x14ac:dyDescent="0.25">
      <c r="A424" s="1" t="s">
        <v>145</v>
      </c>
      <c r="B424" s="1" t="s">
        <v>549</v>
      </c>
      <c r="C424" s="1" t="s">
        <v>550</v>
      </c>
      <c r="D424" s="1" t="s">
        <v>551</v>
      </c>
      <c r="E424" s="4">
        <v>1561.58</v>
      </c>
      <c r="F424" s="7"/>
      <c r="G424" s="4">
        <f t="shared" si="24"/>
        <v>1561.58</v>
      </c>
      <c r="H424" s="8">
        <f t="shared" si="25"/>
        <v>1</v>
      </c>
      <c r="I424" s="8" t="str">
        <f t="shared" si="26"/>
        <v/>
      </c>
      <c r="J424" s="4">
        <v>967794.9800000001</v>
      </c>
      <c r="K424" s="4">
        <v>1512745</v>
      </c>
      <c r="L424" s="4">
        <f t="shared" si="27"/>
        <v>-544950.0199999999</v>
      </c>
      <c r="M424" s="9">
        <v>39588</v>
      </c>
      <c r="N424" s="9">
        <v>39858</v>
      </c>
      <c r="O424" s="9">
        <v>39569</v>
      </c>
      <c r="P424" s="9">
        <v>39766</v>
      </c>
    </row>
    <row r="425" spans="1:16" x14ac:dyDescent="0.25">
      <c r="A425" s="1" t="s">
        <v>145</v>
      </c>
      <c r="B425" s="1" t="s">
        <v>183</v>
      </c>
      <c r="C425" s="1" t="s">
        <v>184</v>
      </c>
      <c r="D425" s="1" t="s">
        <v>185</v>
      </c>
      <c r="E425" s="4">
        <v>0</v>
      </c>
      <c r="F425" s="7"/>
      <c r="G425" s="4">
        <f t="shared" si="24"/>
        <v>0</v>
      </c>
      <c r="H425" s="8" t="str">
        <f t="shared" si="25"/>
        <v/>
      </c>
      <c r="I425" s="8" t="str">
        <f t="shared" si="26"/>
        <v/>
      </c>
      <c r="J425" s="4">
        <v>271497.15999999997</v>
      </c>
      <c r="K425" s="4">
        <v>137087</v>
      </c>
      <c r="L425" s="4">
        <f t="shared" si="27"/>
        <v>134410.15999999997</v>
      </c>
      <c r="M425" s="9">
        <v>39092</v>
      </c>
      <c r="N425" s="9">
        <v>39767</v>
      </c>
      <c r="O425" s="9">
        <v>39264</v>
      </c>
      <c r="P425" s="9">
        <v>39639</v>
      </c>
    </row>
    <row r="426" spans="1:16" x14ac:dyDescent="0.25">
      <c r="A426" s="1" t="s">
        <v>145</v>
      </c>
      <c r="B426" s="1" t="s">
        <v>2420</v>
      </c>
      <c r="C426" s="1" t="s">
        <v>2421</v>
      </c>
      <c r="D426" s="1" t="s">
        <v>2422</v>
      </c>
      <c r="E426" s="4">
        <v>0</v>
      </c>
      <c r="F426" s="7"/>
      <c r="G426" s="4">
        <f t="shared" si="24"/>
        <v>0</v>
      </c>
      <c r="H426" s="8" t="str">
        <f t="shared" si="25"/>
        <v/>
      </c>
      <c r="I426" s="8" t="str">
        <f t="shared" si="26"/>
        <v/>
      </c>
      <c r="J426" s="4">
        <v>0</v>
      </c>
      <c r="K426" s="4">
        <v>0</v>
      </c>
      <c r="L426" s="4">
        <f t="shared" si="27"/>
        <v>0</v>
      </c>
      <c r="M426" s="9">
        <v>41044</v>
      </c>
      <c r="N426" s="9">
        <v>41729</v>
      </c>
      <c r="O426" s="9">
        <v>41852</v>
      </c>
      <c r="P426" s="9">
        <v>41523</v>
      </c>
    </row>
    <row r="427" spans="1:16" x14ac:dyDescent="0.25">
      <c r="A427" s="1" t="s">
        <v>145</v>
      </c>
      <c r="B427" s="1" t="s">
        <v>546</v>
      </c>
      <c r="C427" s="1" t="s">
        <v>547</v>
      </c>
      <c r="D427" s="1" t="s">
        <v>548</v>
      </c>
      <c r="E427" s="4">
        <v>0</v>
      </c>
      <c r="F427" s="7"/>
      <c r="G427" s="4">
        <f t="shared" si="24"/>
        <v>0</v>
      </c>
      <c r="H427" s="8" t="str">
        <f t="shared" si="25"/>
        <v/>
      </c>
      <c r="I427" s="8" t="str">
        <f t="shared" si="26"/>
        <v/>
      </c>
      <c r="J427" s="4">
        <v>2036293.5299999998</v>
      </c>
      <c r="K427" s="4">
        <v>1433432</v>
      </c>
      <c r="L427" s="4">
        <f t="shared" si="27"/>
        <v>602861.5299999998</v>
      </c>
      <c r="M427" s="9">
        <v>39588</v>
      </c>
      <c r="N427" s="9">
        <v>40422</v>
      </c>
      <c r="O427" s="9">
        <v>39661</v>
      </c>
      <c r="P427" s="9">
        <v>40415</v>
      </c>
    </row>
    <row r="428" spans="1:16" x14ac:dyDescent="0.25">
      <c r="A428" s="1" t="s">
        <v>145</v>
      </c>
      <c r="B428" s="1" t="s">
        <v>546</v>
      </c>
      <c r="C428" s="1" t="s">
        <v>821</v>
      </c>
      <c r="D428" s="1" t="s">
        <v>822</v>
      </c>
      <c r="E428" s="4">
        <v>0</v>
      </c>
      <c r="F428" s="7"/>
      <c r="G428" s="4">
        <f t="shared" si="24"/>
        <v>0</v>
      </c>
      <c r="H428" s="8" t="str">
        <f t="shared" si="25"/>
        <v/>
      </c>
      <c r="I428" s="8" t="str">
        <f t="shared" si="26"/>
        <v/>
      </c>
      <c r="J428" s="4">
        <v>-1.5916157281026244E-12</v>
      </c>
      <c r="K428" s="4">
        <v>1</v>
      </c>
      <c r="L428" s="4">
        <f t="shared" si="27"/>
        <v>-1.0000000000015916</v>
      </c>
      <c r="M428" s="9">
        <v>39834</v>
      </c>
      <c r="N428" s="9">
        <v>40513</v>
      </c>
      <c r="O428" s="9">
        <v>40148</v>
      </c>
      <c r="P428" s="9">
        <v>40439</v>
      </c>
    </row>
    <row r="429" spans="1:16" x14ac:dyDescent="0.25">
      <c r="A429" s="1" t="s">
        <v>145</v>
      </c>
      <c r="B429" s="1" t="s">
        <v>546</v>
      </c>
      <c r="C429" s="1" t="s">
        <v>823</v>
      </c>
      <c r="D429" s="1" t="s">
        <v>824</v>
      </c>
      <c r="E429" s="4">
        <v>0</v>
      </c>
      <c r="F429" s="7"/>
      <c r="G429" s="4">
        <f t="shared" si="24"/>
        <v>0</v>
      </c>
      <c r="H429" s="8" t="str">
        <f t="shared" si="25"/>
        <v/>
      </c>
      <c r="I429" s="8" t="str">
        <f t="shared" si="26"/>
        <v/>
      </c>
      <c r="J429" s="4">
        <v>-3.751665644813329E-12</v>
      </c>
      <c r="K429" s="4">
        <v>1</v>
      </c>
      <c r="L429" s="4">
        <f t="shared" si="27"/>
        <v>-1.0000000000037517</v>
      </c>
      <c r="M429" s="9">
        <v>39834</v>
      </c>
      <c r="N429" s="9">
        <v>40513</v>
      </c>
      <c r="O429" s="9">
        <v>40148</v>
      </c>
      <c r="P429" s="9">
        <v>40424</v>
      </c>
    </row>
    <row r="430" spans="1:16" x14ac:dyDescent="0.25">
      <c r="A430" s="1" t="s">
        <v>145</v>
      </c>
      <c r="B430" s="1" t="s">
        <v>504</v>
      </c>
      <c r="C430" s="1" t="s">
        <v>505</v>
      </c>
      <c r="D430" s="1" t="s">
        <v>506</v>
      </c>
      <c r="E430" s="4">
        <v>0</v>
      </c>
      <c r="F430" s="7"/>
      <c r="G430" s="4">
        <f t="shared" si="24"/>
        <v>0</v>
      </c>
      <c r="H430" s="8" t="str">
        <f t="shared" si="25"/>
        <v/>
      </c>
      <c r="I430" s="8" t="str">
        <f t="shared" si="26"/>
        <v/>
      </c>
      <c r="J430" s="4">
        <v>1497635.9</v>
      </c>
      <c r="K430" s="4">
        <v>1031892</v>
      </c>
      <c r="L430" s="4">
        <f t="shared" si="27"/>
        <v>465743.89999999991</v>
      </c>
      <c r="M430" s="9">
        <v>39420</v>
      </c>
      <c r="N430" s="9">
        <v>40057</v>
      </c>
      <c r="O430" s="9">
        <v>39479</v>
      </c>
      <c r="P430" s="9">
        <v>40057</v>
      </c>
    </row>
    <row r="431" spans="1:16" x14ac:dyDescent="0.25">
      <c r="A431" s="1" t="s">
        <v>145</v>
      </c>
      <c r="B431" s="1" t="s">
        <v>537</v>
      </c>
      <c r="C431" s="1" t="s">
        <v>538</v>
      </c>
      <c r="D431" s="1" t="s">
        <v>539</v>
      </c>
      <c r="E431" s="4">
        <v>0</v>
      </c>
      <c r="F431" s="7"/>
      <c r="G431" s="4">
        <f t="shared" si="24"/>
        <v>0</v>
      </c>
      <c r="H431" s="8" t="str">
        <f t="shared" si="25"/>
        <v/>
      </c>
      <c r="I431" s="8" t="str">
        <f t="shared" si="26"/>
        <v/>
      </c>
      <c r="J431" s="4">
        <v>274597.65000000002</v>
      </c>
      <c r="K431" s="4">
        <v>85981</v>
      </c>
      <c r="L431" s="4">
        <f t="shared" si="27"/>
        <v>188616.65000000002</v>
      </c>
      <c r="M431" s="9">
        <v>39570</v>
      </c>
      <c r="N431" s="9">
        <v>40057</v>
      </c>
      <c r="O431" s="9">
        <v>39600</v>
      </c>
      <c r="P431" s="9">
        <v>40068</v>
      </c>
    </row>
    <row r="432" spans="1:16" x14ac:dyDescent="0.25">
      <c r="A432" s="1" t="s">
        <v>145</v>
      </c>
      <c r="B432" s="1" t="s">
        <v>558</v>
      </c>
      <c r="C432" s="1" t="s">
        <v>559</v>
      </c>
      <c r="D432" s="1" t="s">
        <v>560</v>
      </c>
      <c r="E432" s="4">
        <v>0</v>
      </c>
      <c r="F432" s="7"/>
      <c r="G432" s="4">
        <f t="shared" si="24"/>
        <v>0</v>
      </c>
      <c r="H432" s="8" t="str">
        <f t="shared" si="25"/>
        <v/>
      </c>
      <c r="I432" s="8" t="str">
        <f t="shared" si="26"/>
        <v/>
      </c>
      <c r="J432" s="4">
        <v>116611.85</v>
      </c>
      <c r="K432" s="4">
        <v>21253</v>
      </c>
      <c r="L432" s="4">
        <f t="shared" si="27"/>
        <v>95358.85</v>
      </c>
      <c r="M432" s="9">
        <v>39615</v>
      </c>
      <c r="N432" s="9">
        <v>39903</v>
      </c>
      <c r="O432" s="9">
        <v>39630</v>
      </c>
      <c r="P432" s="9">
        <v>39903</v>
      </c>
    </row>
    <row r="433" spans="1:16" x14ac:dyDescent="0.25">
      <c r="A433" s="1" t="s">
        <v>145</v>
      </c>
      <c r="B433" s="1" t="s">
        <v>816</v>
      </c>
      <c r="C433" s="1" t="s">
        <v>817</v>
      </c>
      <c r="D433" s="1" t="s">
        <v>818</v>
      </c>
      <c r="E433" s="4">
        <v>0</v>
      </c>
      <c r="F433" s="7"/>
      <c r="G433" s="4">
        <f t="shared" si="24"/>
        <v>0</v>
      </c>
      <c r="H433" s="8" t="str">
        <f t="shared" si="25"/>
        <v/>
      </c>
      <c r="I433" s="8" t="str">
        <f t="shared" si="26"/>
        <v/>
      </c>
      <c r="J433" s="4">
        <v>11503.48</v>
      </c>
      <c r="K433" s="4">
        <v>30000</v>
      </c>
      <c r="L433" s="4">
        <f t="shared" si="27"/>
        <v>-18496.52</v>
      </c>
      <c r="M433" s="9">
        <v>39751</v>
      </c>
      <c r="N433" s="9">
        <v>40268</v>
      </c>
      <c r="O433" s="9">
        <v>39814</v>
      </c>
      <c r="P433" s="9">
        <v>40010</v>
      </c>
    </row>
    <row r="434" spans="1:16" x14ac:dyDescent="0.25">
      <c r="A434" s="1" t="s">
        <v>145</v>
      </c>
      <c r="B434" s="1" t="s">
        <v>180</v>
      </c>
      <c r="C434" s="1" t="s">
        <v>181</v>
      </c>
      <c r="D434" s="1" t="s">
        <v>182</v>
      </c>
      <c r="E434" s="4">
        <v>0</v>
      </c>
      <c r="F434" s="7"/>
      <c r="G434" s="4">
        <f t="shared" si="24"/>
        <v>0</v>
      </c>
      <c r="H434" s="8" t="str">
        <f t="shared" si="25"/>
        <v/>
      </c>
      <c r="I434" s="8" t="str">
        <f t="shared" si="26"/>
        <v/>
      </c>
      <c r="J434" s="4">
        <v>75276.689999999988</v>
      </c>
      <c r="K434" s="4">
        <v>42350</v>
      </c>
      <c r="L434" s="4">
        <f t="shared" si="27"/>
        <v>32926.689999999988</v>
      </c>
      <c r="M434" s="9">
        <v>39089</v>
      </c>
      <c r="N434" s="9">
        <v>39783</v>
      </c>
      <c r="O434" s="9">
        <v>39142</v>
      </c>
      <c r="P434" s="9">
        <v>39912</v>
      </c>
    </row>
    <row r="435" spans="1:16" x14ac:dyDescent="0.25">
      <c r="A435" s="1" t="s">
        <v>145</v>
      </c>
      <c r="B435" s="1" t="s">
        <v>806</v>
      </c>
      <c r="C435" s="1" t="s">
        <v>807</v>
      </c>
      <c r="D435" s="1" t="s">
        <v>808</v>
      </c>
      <c r="E435" s="4">
        <v>5535.81</v>
      </c>
      <c r="F435" s="7"/>
      <c r="G435" s="4">
        <f t="shared" si="24"/>
        <v>5535.81</v>
      </c>
      <c r="H435" s="8">
        <f t="shared" si="25"/>
        <v>1</v>
      </c>
      <c r="I435" s="8" t="str">
        <f t="shared" si="26"/>
        <v/>
      </c>
      <c r="J435" s="4">
        <v>156331.49</v>
      </c>
      <c r="K435" s="4">
        <v>146838.76999999999</v>
      </c>
      <c r="L435" s="4">
        <f t="shared" si="27"/>
        <v>9492.7200000000012</v>
      </c>
      <c r="M435" s="9">
        <v>39339</v>
      </c>
      <c r="N435" s="9">
        <v>40633</v>
      </c>
      <c r="O435" s="9">
        <v>40026</v>
      </c>
      <c r="P435" s="9">
        <v>40603</v>
      </c>
    </row>
    <row r="436" spans="1:16" x14ac:dyDescent="0.25">
      <c r="A436" s="1" t="s">
        <v>145</v>
      </c>
      <c r="B436" s="1" t="s">
        <v>155</v>
      </c>
      <c r="C436" s="1" t="s">
        <v>156</v>
      </c>
      <c r="D436" s="1" t="s">
        <v>157</v>
      </c>
      <c r="E436" s="4">
        <v>0</v>
      </c>
      <c r="F436" s="7"/>
      <c r="G436" s="4">
        <f t="shared" si="24"/>
        <v>0</v>
      </c>
      <c r="H436" s="8" t="str">
        <f t="shared" si="25"/>
        <v/>
      </c>
      <c r="I436" s="8" t="str">
        <f t="shared" si="26"/>
        <v/>
      </c>
      <c r="J436" s="4">
        <v>-2062970.85</v>
      </c>
      <c r="K436" s="4">
        <v>2057265</v>
      </c>
      <c r="L436" s="4">
        <f t="shared" si="27"/>
        <v>-4120235.85</v>
      </c>
      <c r="M436" s="9">
        <v>39086</v>
      </c>
      <c r="N436" s="9">
        <v>39113</v>
      </c>
      <c r="O436" s="9">
        <v>39083</v>
      </c>
      <c r="P436" s="9">
        <v>39113</v>
      </c>
    </row>
    <row r="437" spans="1:16" x14ac:dyDescent="0.25">
      <c r="A437" s="1" t="s">
        <v>145</v>
      </c>
      <c r="B437" s="1" t="s">
        <v>155</v>
      </c>
      <c r="C437" s="1" t="s">
        <v>186</v>
      </c>
      <c r="D437" s="1" t="s">
        <v>187</v>
      </c>
      <c r="E437" s="4">
        <v>0</v>
      </c>
      <c r="F437" s="7"/>
      <c r="G437" s="4">
        <f t="shared" si="24"/>
        <v>0</v>
      </c>
      <c r="H437" s="8" t="str">
        <f t="shared" si="25"/>
        <v/>
      </c>
      <c r="I437" s="8" t="str">
        <f t="shared" si="26"/>
        <v/>
      </c>
      <c r="J437" s="4">
        <v>-2331.2999999999997</v>
      </c>
      <c r="K437" s="4">
        <v>5958</v>
      </c>
      <c r="L437" s="4">
        <f t="shared" si="27"/>
        <v>-8289.2999999999993</v>
      </c>
      <c r="M437" s="9">
        <v>39098</v>
      </c>
      <c r="N437" s="9">
        <v>55153</v>
      </c>
      <c r="O437" s="9">
        <v>39083</v>
      </c>
      <c r="P437" s="9">
        <v>39167</v>
      </c>
    </row>
    <row r="438" spans="1:16" x14ac:dyDescent="0.25">
      <c r="A438" s="1" t="s">
        <v>145</v>
      </c>
      <c r="B438" s="1" t="s">
        <v>155</v>
      </c>
      <c r="C438" s="1" t="s">
        <v>201</v>
      </c>
      <c r="D438" s="1" t="s">
        <v>202</v>
      </c>
      <c r="E438" s="4">
        <v>0</v>
      </c>
      <c r="F438" s="7"/>
      <c r="G438" s="4">
        <f t="shared" si="24"/>
        <v>0</v>
      </c>
      <c r="H438" s="8" t="str">
        <f t="shared" si="25"/>
        <v/>
      </c>
      <c r="I438" s="8" t="str">
        <f t="shared" si="26"/>
        <v/>
      </c>
      <c r="J438" s="4">
        <v>45685.81</v>
      </c>
      <c r="K438" s="4">
        <v>1</v>
      </c>
      <c r="L438" s="4">
        <f t="shared" si="27"/>
        <v>45684.81</v>
      </c>
      <c r="M438" s="9">
        <v>39206</v>
      </c>
      <c r="N438" s="9">
        <v>55153</v>
      </c>
      <c r="O438" s="9">
        <v>39295</v>
      </c>
      <c r="P438" s="9">
        <v>39343</v>
      </c>
    </row>
    <row r="439" spans="1:16" x14ac:dyDescent="0.25">
      <c r="A439" s="1" t="s">
        <v>145</v>
      </c>
      <c r="B439" s="1" t="s">
        <v>155</v>
      </c>
      <c r="C439" s="1" t="s">
        <v>205</v>
      </c>
      <c r="D439" s="1" t="s">
        <v>206</v>
      </c>
      <c r="E439" s="4">
        <v>0</v>
      </c>
      <c r="F439" s="7"/>
      <c r="G439" s="4">
        <f t="shared" si="24"/>
        <v>0</v>
      </c>
      <c r="H439" s="8" t="str">
        <f t="shared" si="25"/>
        <v/>
      </c>
      <c r="I439" s="8" t="str">
        <f t="shared" si="26"/>
        <v/>
      </c>
      <c r="J439" s="4">
        <v>214646.50999999995</v>
      </c>
      <c r="K439" s="4">
        <v>99195</v>
      </c>
      <c r="L439" s="4">
        <f t="shared" si="27"/>
        <v>115451.50999999995</v>
      </c>
      <c r="M439" s="9">
        <v>39222</v>
      </c>
      <c r="N439" s="9">
        <v>55153</v>
      </c>
      <c r="O439" s="9">
        <v>39234</v>
      </c>
      <c r="P439" s="9">
        <v>39455</v>
      </c>
    </row>
    <row r="440" spans="1:16" x14ac:dyDescent="0.25">
      <c r="A440" s="1" t="s">
        <v>145</v>
      </c>
      <c r="B440" s="1" t="s">
        <v>155</v>
      </c>
      <c r="C440" s="1" t="s">
        <v>213</v>
      </c>
      <c r="D440" s="1" t="s">
        <v>214</v>
      </c>
      <c r="E440" s="4">
        <v>0</v>
      </c>
      <c r="F440" s="7"/>
      <c r="G440" s="4">
        <f t="shared" si="24"/>
        <v>0</v>
      </c>
      <c r="H440" s="8" t="str">
        <f t="shared" si="25"/>
        <v/>
      </c>
      <c r="I440" s="8" t="str">
        <f t="shared" si="26"/>
        <v/>
      </c>
      <c r="J440" s="4">
        <v>60160.94</v>
      </c>
      <c r="K440" s="4">
        <v>71110</v>
      </c>
      <c r="L440" s="4">
        <f t="shared" si="27"/>
        <v>-10949.059999999998</v>
      </c>
      <c r="M440" s="9">
        <v>39233</v>
      </c>
      <c r="N440" s="9">
        <v>55153</v>
      </c>
      <c r="O440" s="9">
        <v>39234</v>
      </c>
      <c r="P440" s="9">
        <v>39434</v>
      </c>
    </row>
    <row r="441" spans="1:16" x14ac:dyDescent="0.25">
      <c r="A441" s="1" t="s">
        <v>145</v>
      </c>
      <c r="B441" s="1" t="s">
        <v>155</v>
      </c>
      <c r="C441" s="1" t="s">
        <v>244</v>
      </c>
      <c r="D441" s="1" t="s">
        <v>245</v>
      </c>
      <c r="E441" s="4">
        <v>0</v>
      </c>
      <c r="F441" s="7"/>
      <c r="G441" s="4">
        <f t="shared" si="24"/>
        <v>0</v>
      </c>
      <c r="H441" s="8" t="str">
        <f t="shared" si="25"/>
        <v/>
      </c>
      <c r="I441" s="8" t="str">
        <f t="shared" si="26"/>
        <v/>
      </c>
      <c r="J441" s="4">
        <v>0</v>
      </c>
      <c r="K441" s="4">
        <v>45471</v>
      </c>
      <c r="L441" s="4">
        <f t="shared" si="27"/>
        <v>-45471</v>
      </c>
      <c r="M441" s="9">
        <v>39380</v>
      </c>
      <c r="N441" s="9">
        <v>55153</v>
      </c>
      <c r="O441" s="9">
        <v>39387</v>
      </c>
      <c r="P441" s="9">
        <v>39513</v>
      </c>
    </row>
    <row r="442" spans="1:16" x14ac:dyDescent="0.25">
      <c r="A442" s="1" t="s">
        <v>145</v>
      </c>
      <c r="B442" s="1" t="s">
        <v>155</v>
      </c>
      <c r="C442" s="1" t="s">
        <v>517</v>
      </c>
      <c r="D442" s="1" t="s">
        <v>518</v>
      </c>
      <c r="E442" s="4">
        <v>0</v>
      </c>
      <c r="F442" s="7"/>
      <c r="G442" s="4">
        <f t="shared" si="24"/>
        <v>0</v>
      </c>
      <c r="H442" s="8" t="str">
        <f t="shared" si="25"/>
        <v/>
      </c>
      <c r="I442" s="8" t="str">
        <f t="shared" si="26"/>
        <v/>
      </c>
      <c r="J442" s="4">
        <v>0</v>
      </c>
      <c r="K442" s="4">
        <v>1</v>
      </c>
      <c r="L442" s="4">
        <f t="shared" si="27"/>
        <v>-1</v>
      </c>
      <c r="M442" s="9">
        <v>39486</v>
      </c>
      <c r="N442" s="9">
        <v>55153</v>
      </c>
      <c r="O442" s="9">
        <v>39479</v>
      </c>
      <c r="P442" s="9">
        <v>39737</v>
      </c>
    </row>
    <row r="443" spans="1:16" x14ac:dyDescent="0.25">
      <c r="A443" s="1" t="s">
        <v>145</v>
      </c>
      <c r="B443" s="1" t="s">
        <v>684</v>
      </c>
      <c r="C443" s="1" t="s">
        <v>685</v>
      </c>
      <c r="D443" s="1" t="s">
        <v>686</v>
      </c>
      <c r="E443" s="4">
        <v>0</v>
      </c>
      <c r="F443" s="7"/>
      <c r="G443" s="4">
        <f t="shared" si="24"/>
        <v>0</v>
      </c>
      <c r="H443" s="8" t="str">
        <f t="shared" si="25"/>
        <v/>
      </c>
      <c r="I443" s="8" t="str">
        <f t="shared" si="26"/>
        <v/>
      </c>
      <c r="J443" s="4">
        <v>0</v>
      </c>
      <c r="K443" s="4">
        <v>1</v>
      </c>
      <c r="L443" s="4">
        <f t="shared" si="27"/>
        <v>-1</v>
      </c>
      <c r="M443" s="9">
        <v>39436</v>
      </c>
      <c r="N443" s="9">
        <v>39904</v>
      </c>
      <c r="O443" s="9">
        <v>39448</v>
      </c>
    </row>
    <row r="444" spans="1:16" x14ac:dyDescent="0.25">
      <c r="A444" s="1" t="s">
        <v>145</v>
      </c>
      <c r="B444" s="1" t="s">
        <v>161</v>
      </c>
      <c r="C444" s="1" t="s">
        <v>162</v>
      </c>
      <c r="D444" s="1" t="s">
        <v>163</v>
      </c>
      <c r="E444" s="4">
        <v>0</v>
      </c>
      <c r="F444" s="7"/>
      <c r="G444" s="4">
        <f t="shared" si="24"/>
        <v>0</v>
      </c>
      <c r="H444" s="8" t="str">
        <f t="shared" si="25"/>
        <v/>
      </c>
      <c r="I444" s="8" t="str">
        <f t="shared" si="26"/>
        <v/>
      </c>
      <c r="J444" s="4">
        <v>-300872.38</v>
      </c>
      <c r="K444" s="4">
        <v>300040</v>
      </c>
      <c r="L444" s="4">
        <f t="shared" si="27"/>
        <v>-600912.38</v>
      </c>
      <c r="M444" s="9">
        <v>39086</v>
      </c>
      <c r="N444" s="9">
        <v>39113</v>
      </c>
      <c r="O444" s="9">
        <v>39083</v>
      </c>
      <c r="P444" s="9">
        <v>39113</v>
      </c>
    </row>
    <row r="445" spans="1:16" x14ac:dyDescent="0.25">
      <c r="A445" s="1" t="s">
        <v>145</v>
      </c>
      <c r="B445" s="1" t="s">
        <v>171</v>
      </c>
      <c r="C445" s="1" t="s">
        <v>172</v>
      </c>
      <c r="D445" s="1" t="s">
        <v>173</v>
      </c>
      <c r="E445" s="4">
        <v>0</v>
      </c>
      <c r="F445" s="7"/>
      <c r="G445" s="4">
        <f t="shared" si="24"/>
        <v>0</v>
      </c>
      <c r="H445" s="8" t="str">
        <f t="shared" si="25"/>
        <v/>
      </c>
      <c r="I445" s="8" t="str">
        <f t="shared" si="26"/>
        <v/>
      </c>
      <c r="J445" s="4">
        <v>0</v>
      </c>
      <c r="K445" s="4">
        <v>36886</v>
      </c>
      <c r="L445" s="4">
        <f t="shared" si="27"/>
        <v>-36886</v>
      </c>
      <c r="M445" s="9">
        <v>39089</v>
      </c>
      <c r="N445" s="9">
        <v>39783</v>
      </c>
      <c r="O445" s="9">
        <v>39295</v>
      </c>
      <c r="P445" s="9">
        <v>39587</v>
      </c>
    </row>
    <row r="446" spans="1:16" x14ac:dyDescent="0.25">
      <c r="A446" s="1" t="s">
        <v>145</v>
      </c>
      <c r="B446" s="1" t="s">
        <v>174</v>
      </c>
      <c r="C446" s="1" t="s">
        <v>473</v>
      </c>
      <c r="D446" s="1" t="s">
        <v>474</v>
      </c>
      <c r="E446" s="4">
        <v>0</v>
      </c>
      <c r="F446" s="7"/>
      <c r="G446" s="4">
        <f t="shared" si="24"/>
        <v>0</v>
      </c>
      <c r="H446" s="8" t="str">
        <f t="shared" si="25"/>
        <v/>
      </c>
      <c r="I446" s="8" t="str">
        <f t="shared" si="26"/>
        <v/>
      </c>
      <c r="J446" s="4">
        <v>120235.74</v>
      </c>
      <c r="K446" s="4">
        <v>43139</v>
      </c>
      <c r="L446" s="4">
        <f t="shared" si="27"/>
        <v>77096.740000000005</v>
      </c>
      <c r="M446" s="9">
        <v>39089</v>
      </c>
      <c r="N446" s="9">
        <v>39783</v>
      </c>
      <c r="O446" s="9">
        <v>39539</v>
      </c>
      <c r="P446" s="9">
        <v>39601</v>
      </c>
    </row>
    <row r="447" spans="1:16" x14ac:dyDescent="0.25">
      <c r="A447" s="1" t="s">
        <v>145</v>
      </c>
      <c r="B447" s="1" t="s">
        <v>174</v>
      </c>
      <c r="C447" s="1" t="s">
        <v>175</v>
      </c>
      <c r="D447" s="1" t="s">
        <v>176</v>
      </c>
      <c r="E447" s="4">
        <v>0</v>
      </c>
      <c r="F447" s="7"/>
      <c r="G447" s="4">
        <f t="shared" si="24"/>
        <v>0</v>
      </c>
      <c r="H447" s="8" t="str">
        <f t="shared" si="25"/>
        <v/>
      </c>
      <c r="I447" s="8" t="str">
        <f t="shared" si="26"/>
        <v/>
      </c>
      <c r="J447" s="4">
        <v>245210.97999999998</v>
      </c>
      <c r="K447" s="4">
        <v>3059</v>
      </c>
      <c r="L447" s="4">
        <f t="shared" si="27"/>
        <v>242151.97999999998</v>
      </c>
      <c r="M447" s="9">
        <v>39089</v>
      </c>
      <c r="N447" s="9">
        <v>39783</v>
      </c>
      <c r="O447" s="9">
        <v>39295</v>
      </c>
      <c r="P447" s="9">
        <v>39630</v>
      </c>
    </row>
    <row r="448" spans="1:16" x14ac:dyDescent="0.25">
      <c r="A448" s="1" t="s">
        <v>145</v>
      </c>
      <c r="B448" s="1" t="s">
        <v>230</v>
      </c>
      <c r="C448" s="1" t="s">
        <v>490</v>
      </c>
      <c r="D448" s="1" t="s">
        <v>491</v>
      </c>
      <c r="E448" s="4">
        <v>0</v>
      </c>
      <c r="F448" s="7"/>
      <c r="G448" s="4">
        <f t="shared" si="24"/>
        <v>0</v>
      </c>
      <c r="H448" s="8" t="str">
        <f t="shared" si="25"/>
        <v/>
      </c>
      <c r="I448" s="8" t="str">
        <f t="shared" si="26"/>
        <v/>
      </c>
      <c r="J448" s="4">
        <v>0</v>
      </c>
      <c r="K448" s="4">
        <v>50359</v>
      </c>
      <c r="L448" s="4">
        <f t="shared" si="27"/>
        <v>-50359</v>
      </c>
      <c r="M448" s="9">
        <v>39345</v>
      </c>
      <c r="N448" s="9">
        <v>39933</v>
      </c>
      <c r="O448" s="9">
        <v>39479</v>
      </c>
      <c r="P448" s="9">
        <v>39841</v>
      </c>
    </row>
    <row r="449" spans="1:16" x14ac:dyDescent="0.25">
      <c r="A449" s="1" t="s">
        <v>145</v>
      </c>
      <c r="B449" s="1" t="s">
        <v>230</v>
      </c>
      <c r="C449" s="1" t="s">
        <v>231</v>
      </c>
      <c r="D449" s="1" t="s">
        <v>232</v>
      </c>
      <c r="E449" s="4">
        <v>0</v>
      </c>
      <c r="F449" s="7"/>
      <c r="G449" s="4">
        <f t="shared" si="24"/>
        <v>0</v>
      </c>
      <c r="H449" s="8" t="str">
        <f t="shared" si="25"/>
        <v/>
      </c>
      <c r="I449" s="8" t="str">
        <f t="shared" si="26"/>
        <v/>
      </c>
      <c r="J449" s="4">
        <v>890658.51999999979</v>
      </c>
      <c r="K449" s="4">
        <v>47242</v>
      </c>
      <c r="L449" s="4">
        <f t="shared" si="27"/>
        <v>843416.51999999979</v>
      </c>
      <c r="M449" s="9">
        <v>39345</v>
      </c>
      <c r="N449" s="9">
        <v>39933</v>
      </c>
      <c r="O449" s="9">
        <v>39387</v>
      </c>
      <c r="P449" s="9">
        <v>39783</v>
      </c>
    </row>
    <row r="450" spans="1:16" x14ac:dyDescent="0.25">
      <c r="A450" s="1" t="s">
        <v>145</v>
      </c>
      <c r="B450" s="1" t="s">
        <v>233</v>
      </c>
      <c r="C450" s="1" t="s">
        <v>492</v>
      </c>
      <c r="D450" s="1" t="s">
        <v>493</v>
      </c>
      <c r="E450" s="4">
        <v>0</v>
      </c>
      <c r="F450" s="7"/>
      <c r="G450" s="4">
        <f t="shared" si="24"/>
        <v>0</v>
      </c>
      <c r="H450" s="8" t="str">
        <f t="shared" si="25"/>
        <v/>
      </c>
      <c r="I450" s="8" t="str">
        <f t="shared" si="26"/>
        <v/>
      </c>
      <c r="J450" s="4">
        <v>0</v>
      </c>
      <c r="K450" s="4">
        <v>50359</v>
      </c>
      <c r="L450" s="4">
        <f t="shared" si="27"/>
        <v>-50359</v>
      </c>
      <c r="M450" s="9">
        <v>39345</v>
      </c>
      <c r="N450" s="9">
        <v>39783</v>
      </c>
      <c r="O450" s="9">
        <v>39479</v>
      </c>
      <c r="P450" s="9">
        <v>39830</v>
      </c>
    </row>
    <row r="451" spans="1:16" x14ac:dyDescent="0.25">
      <c r="A451" s="1" t="s">
        <v>145</v>
      </c>
      <c r="B451" s="1" t="s">
        <v>233</v>
      </c>
      <c r="C451" s="1" t="s">
        <v>234</v>
      </c>
      <c r="D451" s="1" t="s">
        <v>235</v>
      </c>
      <c r="E451" s="4">
        <v>0</v>
      </c>
      <c r="F451" s="7"/>
      <c r="G451" s="4">
        <f t="shared" si="24"/>
        <v>0</v>
      </c>
      <c r="H451" s="8" t="str">
        <f t="shared" si="25"/>
        <v/>
      </c>
      <c r="I451" s="8" t="str">
        <f t="shared" si="26"/>
        <v/>
      </c>
      <c r="J451" s="4">
        <v>214376.62999999989</v>
      </c>
      <c r="K451" s="4">
        <v>47242</v>
      </c>
      <c r="L451" s="4">
        <f t="shared" si="27"/>
        <v>167134.62999999989</v>
      </c>
      <c r="M451" s="9">
        <v>39345</v>
      </c>
      <c r="N451" s="9">
        <v>39783</v>
      </c>
      <c r="O451" s="9">
        <v>39417</v>
      </c>
      <c r="P451" s="9">
        <v>39783</v>
      </c>
    </row>
    <row r="452" spans="1:16" x14ac:dyDescent="0.25">
      <c r="A452" s="1" t="s">
        <v>145</v>
      </c>
      <c r="B452" s="1" t="s">
        <v>494</v>
      </c>
      <c r="C452" s="1" t="s">
        <v>495</v>
      </c>
      <c r="D452" s="1" t="s">
        <v>496</v>
      </c>
      <c r="E452" s="4">
        <v>0</v>
      </c>
      <c r="F452" s="7"/>
      <c r="G452" s="4">
        <f t="shared" si="24"/>
        <v>0</v>
      </c>
      <c r="H452" s="8" t="str">
        <f t="shared" si="25"/>
        <v/>
      </c>
      <c r="I452" s="8" t="str">
        <f t="shared" si="26"/>
        <v/>
      </c>
      <c r="J452" s="4">
        <v>333618.3</v>
      </c>
      <c r="K452" s="4">
        <v>300256.2</v>
      </c>
      <c r="L452" s="4">
        <f t="shared" si="27"/>
        <v>33362.099999999977</v>
      </c>
      <c r="M452" s="9">
        <v>39345</v>
      </c>
      <c r="N452" s="9">
        <v>39783</v>
      </c>
      <c r="O452" s="9">
        <v>39508</v>
      </c>
      <c r="P452" s="9">
        <v>39766</v>
      </c>
    </row>
    <row r="453" spans="1:16" x14ac:dyDescent="0.25">
      <c r="A453" s="1" t="s">
        <v>145</v>
      </c>
      <c r="B453" s="1" t="s">
        <v>494</v>
      </c>
      <c r="C453" s="1" t="s">
        <v>497</v>
      </c>
      <c r="D453" s="1" t="s">
        <v>498</v>
      </c>
      <c r="E453" s="4">
        <v>0</v>
      </c>
      <c r="F453" s="7"/>
      <c r="G453" s="4">
        <f t="shared" ref="G453:G516" si="28">E453-F453</f>
        <v>0</v>
      </c>
      <c r="H453" s="8" t="str">
        <f t="shared" si="25"/>
        <v/>
      </c>
      <c r="I453" s="8" t="str">
        <f t="shared" si="26"/>
        <v/>
      </c>
      <c r="J453" s="4">
        <v>210161</v>
      </c>
      <c r="K453" s="4">
        <v>47242</v>
      </c>
      <c r="L453" s="4">
        <f t="shared" si="27"/>
        <v>162919</v>
      </c>
      <c r="M453" s="9">
        <v>39345</v>
      </c>
      <c r="N453" s="9">
        <v>39783</v>
      </c>
      <c r="O453" s="9">
        <v>39508</v>
      </c>
      <c r="P453" s="9">
        <v>39783</v>
      </c>
    </row>
    <row r="454" spans="1:16" x14ac:dyDescent="0.25">
      <c r="A454" s="1" t="s">
        <v>145</v>
      </c>
      <c r="B454" s="1" t="s">
        <v>530</v>
      </c>
      <c r="C454" s="1" t="s">
        <v>531</v>
      </c>
      <c r="D454" s="1" t="s">
        <v>532</v>
      </c>
      <c r="E454" s="4">
        <v>0</v>
      </c>
      <c r="F454" s="7"/>
      <c r="G454" s="4">
        <f t="shared" si="28"/>
        <v>0</v>
      </c>
      <c r="H454" s="8" t="str">
        <f t="shared" ref="H454:H517" si="29">IFERROR(G454/E454,"")</f>
        <v/>
      </c>
      <c r="I454" s="8" t="str">
        <f t="shared" ref="I454:I517" si="30">IFERROR(E454/F454,"")</f>
        <v/>
      </c>
      <c r="J454" s="4">
        <v>276117.71999999997</v>
      </c>
      <c r="K454" s="4">
        <v>275058</v>
      </c>
      <c r="L454" s="4">
        <f t="shared" ref="L454:L517" si="31">J454-K454</f>
        <v>1059.7199999999721</v>
      </c>
      <c r="M454" s="9">
        <v>39502</v>
      </c>
      <c r="N454" s="9">
        <v>40422</v>
      </c>
      <c r="O454" s="9">
        <v>39630</v>
      </c>
      <c r="P454" s="9">
        <v>40460</v>
      </c>
    </row>
    <row r="455" spans="1:16" x14ac:dyDescent="0.25">
      <c r="A455" s="1" t="s">
        <v>145</v>
      </c>
      <c r="B455" s="1" t="s">
        <v>215</v>
      </c>
      <c r="C455" s="1" t="s">
        <v>216</v>
      </c>
      <c r="D455" s="1" t="s">
        <v>217</v>
      </c>
      <c r="E455" s="4">
        <v>0</v>
      </c>
      <c r="F455" s="7"/>
      <c r="G455" s="4">
        <f t="shared" si="28"/>
        <v>0</v>
      </c>
      <c r="H455" s="8" t="str">
        <f t="shared" si="29"/>
        <v/>
      </c>
      <c r="I455" s="8" t="str">
        <f t="shared" si="30"/>
        <v/>
      </c>
      <c r="J455" s="4">
        <v>34903.51</v>
      </c>
      <c r="K455" s="4">
        <v>31793</v>
      </c>
      <c r="L455" s="4">
        <f t="shared" si="31"/>
        <v>3110.510000000002</v>
      </c>
      <c r="M455" s="9">
        <v>39294</v>
      </c>
      <c r="N455" s="9">
        <v>39813</v>
      </c>
      <c r="O455" s="9">
        <v>39356</v>
      </c>
      <c r="P455" s="9">
        <v>39626</v>
      </c>
    </row>
    <row r="456" spans="1:16" x14ac:dyDescent="0.25">
      <c r="A456" s="1" t="s">
        <v>145</v>
      </c>
      <c r="B456" s="1" t="s">
        <v>177</v>
      </c>
      <c r="C456" s="1" t="s">
        <v>178</v>
      </c>
      <c r="D456" s="1" t="s">
        <v>179</v>
      </c>
      <c r="E456" s="4">
        <v>0</v>
      </c>
      <c r="F456" s="7"/>
      <c r="G456" s="4">
        <f t="shared" si="28"/>
        <v>0</v>
      </c>
      <c r="H456" s="8" t="str">
        <f t="shared" si="29"/>
        <v/>
      </c>
      <c r="I456" s="8" t="str">
        <f t="shared" si="30"/>
        <v/>
      </c>
      <c r="J456" s="4">
        <v>520813.76999999996</v>
      </c>
      <c r="K456" s="4">
        <v>486933</v>
      </c>
      <c r="L456" s="4">
        <f t="shared" si="31"/>
        <v>33880.76999999996</v>
      </c>
      <c r="M456" s="9">
        <v>39089</v>
      </c>
      <c r="N456" s="9">
        <v>39813</v>
      </c>
      <c r="O456" s="9">
        <v>39356</v>
      </c>
      <c r="P456" s="9">
        <v>39718</v>
      </c>
    </row>
    <row r="457" spans="1:16" x14ac:dyDescent="0.25">
      <c r="A457" s="1" t="s">
        <v>145</v>
      </c>
      <c r="B457" s="1" t="s">
        <v>177</v>
      </c>
      <c r="C457" s="1" t="s">
        <v>218</v>
      </c>
      <c r="D457" s="1" t="s">
        <v>219</v>
      </c>
      <c r="E457" s="4">
        <v>0</v>
      </c>
      <c r="F457" s="7"/>
      <c r="G457" s="4">
        <f t="shared" si="28"/>
        <v>0</v>
      </c>
      <c r="H457" s="8" t="str">
        <f t="shared" si="29"/>
        <v/>
      </c>
      <c r="I457" s="8" t="str">
        <f t="shared" si="30"/>
        <v/>
      </c>
      <c r="J457" s="4">
        <v>46150.460000000006</v>
      </c>
      <c r="K457" s="4">
        <v>1</v>
      </c>
      <c r="L457" s="4">
        <f t="shared" si="31"/>
        <v>46149.460000000006</v>
      </c>
      <c r="M457" s="9">
        <v>39294</v>
      </c>
      <c r="N457" s="9">
        <v>39813</v>
      </c>
      <c r="O457" s="9">
        <v>39356</v>
      </c>
      <c r="P457" s="9">
        <v>39626</v>
      </c>
    </row>
    <row r="458" spans="1:16" x14ac:dyDescent="0.25">
      <c r="A458" s="1" t="s">
        <v>145</v>
      </c>
      <c r="B458" s="1" t="s">
        <v>177</v>
      </c>
      <c r="C458" s="1" t="s">
        <v>510</v>
      </c>
      <c r="D458" s="1" t="s">
        <v>511</v>
      </c>
      <c r="E458" s="4">
        <v>0</v>
      </c>
      <c r="F458" s="7"/>
      <c r="G458" s="4">
        <f t="shared" si="28"/>
        <v>0</v>
      </c>
      <c r="H458" s="8" t="str">
        <f t="shared" si="29"/>
        <v/>
      </c>
      <c r="I458" s="8" t="str">
        <f t="shared" si="30"/>
        <v/>
      </c>
      <c r="J458" s="4">
        <v>0</v>
      </c>
      <c r="K458" s="4">
        <v>41272</v>
      </c>
      <c r="L458" s="4">
        <f t="shared" si="31"/>
        <v>-41272</v>
      </c>
      <c r="M458" s="9">
        <v>39462</v>
      </c>
      <c r="N458" s="9">
        <v>39718</v>
      </c>
      <c r="O458" s="9">
        <v>39448</v>
      </c>
      <c r="P458" s="9">
        <v>39718</v>
      </c>
    </row>
    <row r="459" spans="1:16" x14ac:dyDescent="0.25">
      <c r="A459" s="1" t="s">
        <v>145</v>
      </c>
      <c r="B459" s="1" t="s">
        <v>1455</v>
      </c>
      <c r="C459" s="1" t="s">
        <v>1456</v>
      </c>
      <c r="D459" s="1" t="s">
        <v>1457</v>
      </c>
      <c r="E459" s="4">
        <v>0</v>
      </c>
      <c r="F459" s="7"/>
      <c r="G459" s="4">
        <f t="shared" si="28"/>
        <v>0</v>
      </c>
      <c r="H459" s="8" t="str">
        <f t="shared" si="29"/>
        <v/>
      </c>
      <c r="I459" s="8" t="str">
        <f t="shared" si="30"/>
        <v/>
      </c>
      <c r="J459" s="4">
        <v>665967.64999999991</v>
      </c>
      <c r="K459" s="4">
        <v>298387.83</v>
      </c>
      <c r="L459" s="4">
        <f t="shared" si="31"/>
        <v>367579.81999999989</v>
      </c>
      <c r="M459" s="9">
        <v>40737</v>
      </c>
      <c r="N459" s="9">
        <v>41029</v>
      </c>
      <c r="O459" s="9">
        <v>40725</v>
      </c>
      <c r="P459" s="9">
        <v>41027</v>
      </c>
    </row>
    <row r="460" spans="1:16" x14ac:dyDescent="0.25">
      <c r="A460" s="1" t="s">
        <v>145</v>
      </c>
      <c r="B460" s="1" t="s">
        <v>851</v>
      </c>
      <c r="C460" s="1" t="s">
        <v>852</v>
      </c>
      <c r="D460" s="1" t="s">
        <v>853</v>
      </c>
      <c r="E460" s="4">
        <v>0</v>
      </c>
      <c r="F460" s="7"/>
      <c r="G460" s="4">
        <f t="shared" si="28"/>
        <v>0</v>
      </c>
      <c r="H460" s="8" t="str">
        <f t="shared" si="29"/>
        <v/>
      </c>
      <c r="I460" s="8" t="str">
        <f t="shared" si="30"/>
        <v/>
      </c>
      <c r="J460" s="4">
        <v>10689.140000000001</v>
      </c>
      <c r="K460" s="4">
        <v>708735</v>
      </c>
      <c r="L460" s="4">
        <f t="shared" si="31"/>
        <v>-698045.86</v>
      </c>
      <c r="M460" s="9">
        <v>39940</v>
      </c>
      <c r="N460" s="9">
        <v>40452</v>
      </c>
      <c r="O460" s="9">
        <v>39934</v>
      </c>
    </row>
    <row r="461" spans="1:16" x14ac:dyDescent="0.25">
      <c r="A461" s="1" t="s">
        <v>145</v>
      </c>
      <c r="B461" s="1" t="s">
        <v>851</v>
      </c>
      <c r="C461" s="1" t="s">
        <v>854</v>
      </c>
      <c r="D461" s="1" t="s">
        <v>855</v>
      </c>
      <c r="E461" s="4">
        <v>4415.1099999999997</v>
      </c>
      <c r="F461" s="7"/>
      <c r="G461" s="4">
        <f t="shared" si="28"/>
        <v>4415.1099999999997</v>
      </c>
      <c r="H461" s="8">
        <f t="shared" si="29"/>
        <v>1</v>
      </c>
      <c r="I461" s="8" t="str">
        <f t="shared" si="30"/>
        <v/>
      </c>
      <c r="J461" s="4">
        <v>1382283.9099999997</v>
      </c>
      <c r="K461" s="4">
        <v>1426651</v>
      </c>
      <c r="L461" s="4">
        <f t="shared" si="31"/>
        <v>-44367.090000000317</v>
      </c>
      <c r="M461" s="9">
        <v>39940</v>
      </c>
      <c r="N461" s="9">
        <v>40452</v>
      </c>
      <c r="O461" s="9">
        <v>39934</v>
      </c>
      <c r="P461" s="9">
        <v>40453</v>
      </c>
    </row>
    <row r="462" spans="1:16" x14ac:dyDescent="0.25">
      <c r="A462" s="1" t="s">
        <v>145</v>
      </c>
      <c r="B462" s="1" t="s">
        <v>527</v>
      </c>
      <c r="C462" s="1" t="s">
        <v>528</v>
      </c>
      <c r="D462" s="1" t="s">
        <v>529</v>
      </c>
      <c r="E462" s="4">
        <v>0</v>
      </c>
      <c r="F462" s="7"/>
      <c r="G462" s="4">
        <f t="shared" si="28"/>
        <v>0</v>
      </c>
      <c r="H462" s="8" t="str">
        <f t="shared" si="29"/>
        <v/>
      </c>
      <c r="I462" s="8" t="str">
        <f t="shared" si="30"/>
        <v/>
      </c>
      <c r="J462" s="4">
        <v>365524.39</v>
      </c>
      <c r="K462" s="4">
        <v>224676</v>
      </c>
      <c r="L462" s="4">
        <f t="shared" si="31"/>
        <v>140848.39000000001</v>
      </c>
      <c r="M462" s="9">
        <v>39502</v>
      </c>
      <c r="N462" s="9">
        <v>40057</v>
      </c>
      <c r="O462" s="9">
        <v>39600</v>
      </c>
      <c r="P462" s="9">
        <v>40100</v>
      </c>
    </row>
    <row r="463" spans="1:16" x14ac:dyDescent="0.25">
      <c r="A463" s="1" t="s">
        <v>145</v>
      </c>
      <c r="B463" s="1" t="s">
        <v>527</v>
      </c>
      <c r="C463" s="1" t="s">
        <v>594</v>
      </c>
      <c r="D463" s="1" t="s">
        <v>595</v>
      </c>
      <c r="E463" s="4">
        <v>0</v>
      </c>
      <c r="F463" s="7"/>
      <c r="G463" s="4">
        <f t="shared" si="28"/>
        <v>0</v>
      </c>
      <c r="H463" s="8" t="str">
        <f t="shared" si="29"/>
        <v/>
      </c>
      <c r="I463" s="8" t="str">
        <f t="shared" si="30"/>
        <v/>
      </c>
      <c r="J463" s="4">
        <v>359675.59</v>
      </c>
      <c r="K463" s="4">
        <v>326800</v>
      </c>
      <c r="L463" s="4">
        <f t="shared" si="31"/>
        <v>32875.590000000026</v>
      </c>
      <c r="M463" s="9">
        <v>39751</v>
      </c>
      <c r="N463" s="9">
        <v>40057</v>
      </c>
      <c r="O463" s="9">
        <v>39783</v>
      </c>
      <c r="P463" s="9">
        <v>40100</v>
      </c>
    </row>
    <row r="464" spans="1:16" x14ac:dyDescent="0.25">
      <c r="A464" s="1" t="s">
        <v>145</v>
      </c>
      <c r="B464" s="1" t="s">
        <v>524</v>
      </c>
      <c r="C464" s="1" t="s">
        <v>811</v>
      </c>
      <c r="D464" s="1" t="s">
        <v>812</v>
      </c>
      <c r="E464" s="4">
        <v>0</v>
      </c>
      <c r="F464" s="7"/>
      <c r="G464" s="4">
        <f t="shared" si="28"/>
        <v>0</v>
      </c>
      <c r="H464" s="8" t="str">
        <f t="shared" si="29"/>
        <v/>
      </c>
      <c r="I464" s="8" t="str">
        <f t="shared" si="30"/>
        <v/>
      </c>
      <c r="J464" s="4">
        <v>0</v>
      </c>
      <c r="K464" s="4">
        <v>70487</v>
      </c>
      <c r="L464" s="4">
        <f t="shared" si="31"/>
        <v>-70487</v>
      </c>
      <c r="M464" s="9">
        <v>39500</v>
      </c>
      <c r="N464" s="9">
        <v>41274</v>
      </c>
      <c r="O464" s="9">
        <v>39934</v>
      </c>
      <c r="P464" s="9">
        <v>40086</v>
      </c>
    </row>
    <row r="465" spans="1:16" x14ac:dyDescent="0.25">
      <c r="A465" s="1" t="s">
        <v>145</v>
      </c>
      <c r="B465" s="1" t="s">
        <v>524</v>
      </c>
      <c r="C465" s="1" t="s">
        <v>525</v>
      </c>
      <c r="D465" s="1" t="s">
        <v>526</v>
      </c>
      <c r="E465" s="4">
        <v>0</v>
      </c>
      <c r="F465" s="7"/>
      <c r="G465" s="4">
        <f t="shared" si="28"/>
        <v>0</v>
      </c>
      <c r="H465" s="8" t="str">
        <f t="shared" si="29"/>
        <v/>
      </c>
      <c r="I465" s="8" t="str">
        <f t="shared" si="30"/>
        <v/>
      </c>
      <c r="J465" s="4">
        <v>0</v>
      </c>
      <c r="K465" s="4">
        <v>519697</v>
      </c>
      <c r="L465" s="4">
        <f t="shared" si="31"/>
        <v>-519697</v>
      </c>
      <c r="M465" s="9">
        <v>39500</v>
      </c>
      <c r="N465" s="9">
        <v>40057</v>
      </c>
      <c r="O465" s="9">
        <v>39630</v>
      </c>
      <c r="P465" s="9">
        <v>40086</v>
      </c>
    </row>
    <row r="466" spans="1:16" x14ac:dyDescent="0.25">
      <c r="A466" s="1" t="s">
        <v>145</v>
      </c>
      <c r="B466" s="1" t="s">
        <v>521</v>
      </c>
      <c r="C466" s="1" t="s">
        <v>522</v>
      </c>
      <c r="D466" s="1" t="s">
        <v>523</v>
      </c>
      <c r="E466" s="4">
        <v>0</v>
      </c>
      <c r="F466" s="7"/>
      <c r="G466" s="4">
        <f t="shared" si="28"/>
        <v>0</v>
      </c>
      <c r="H466" s="8" t="str">
        <f t="shared" si="29"/>
        <v/>
      </c>
      <c r="I466" s="8" t="str">
        <f t="shared" si="30"/>
        <v/>
      </c>
      <c r="J466" s="4">
        <v>0</v>
      </c>
      <c r="K466" s="4">
        <v>167768</v>
      </c>
      <c r="L466" s="4">
        <f t="shared" si="31"/>
        <v>-167768</v>
      </c>
      <c r="M466" s="9">
        <v>39500</v>
      </c>
      <c r="N466" s="9">
        <v>40057</v>
      </c>
      <c r="O466" s="9">
        <v>39661</v>
      </c>
      <c r="P466" s="9">
        <v>40071</v>
      </c>
    </row>
    <row r="467" spans="1:16" x14ac:dyDescent="0.25">
      <c r="A467" s="1" t="s">
        <v>145</v>
      </c>
      <c r="B467" s="1" t="s">
        <v>540</v>
      </c>
      <c r="C467" s="1" t="s">
        <v>541</v>
      </c>
      <c r="D467" s="1" t="s">
        <v>542</v>
      </c>
      <c r="E467" s="4">
        <v>0</v>
      </c>
      <c r="F467" s="7"/>
      <c r="G467" s="4">
        <f t="shared" si="28"/>
        <v>0</v>
      </c>
      <c r="H467" s="8" t="str">
        <f t="shared" si="29"/>
        <v/>
      </c>
      <c r="I467" s="8" t="str">
        <f t="shared" si="30"/>
        <v/>
      </c>
      <c r="J467" s="4">
        <v>0</v>
      </c>
      <c r="K467" s="4">
        <v>178716</v>
      </c>
      <c r="L467" s="4">
        <f t="shared" si="31"/>
        <v>-178716</v>
      </c>
      <c r="M467" s="9">
        <v>39570</v>
      </c>
      <c r="N467" s="9">
        <v>40209</v>
      </c>
      <c r="O467" s="9">
        <v>39600</v>
      </c>
      <c r="P467" s="9">
        <v>40233</v>
      </c>
    </row>
    <row r="468" spans="1:16" x14ac:dyDescent="0.25">
      <c r="A468" s="1" t="s">
        <v>145</v>
      </c>
      <c r="B468" s="1" t="s">
        <v>168</v>
      </c>
      <c r="C468" s="1" t="s">
        <v>169</v>
      </c>
      <c r="D468" s="1" t="s">
        <v>170</v>
      </c>
      <c r="E468" s="4">
        <v>0</v>
      </c>
      <c r="F468" s="7"/>
      <c r="G468" s="4">
        <f t="shared" si="28"/>
        <v>0</v>
      </c>
      <c r="H468" s="8" t="str">
        <f t="shared" si="29"/>
        <v/>
      </c>
      <c r="I468" s="8" t="str">
        <f t="shared" si="30"/>
        <v/>
      </c>
      <c r="J468" s="4">
        <v>-113979.76000000001</v>
      </c>
      <c r="K468" s="4">
        <v>113664</v>
      </c>
      <c r="L468" s="4">
        <f t="shared" si="31"/>
        <v>-227643.76</v>
      </c>
      <c r="M468" s="9">
        <v>39086</v>
      </c>
      <c r="N468" s="9">
        <v>39113</v>
      </c>
      <c r="O468" s="9">
        <v>39083</v>
      </c>
      <c r="P468" s="9">
        <v>39113</v>
      </c>
    </row>
    <row r="469" spans="1:16" x14ac:dyDescent="0.25">
      <c r="A469" s="1" t="s">
        <v>145</v>
      </c>
      <c r="B469" s="1" t="s">
        <v>168</v>
      </c>
      <c r="C469" s="1" t="s">
        <v>515</v>
      </c>
      <c r="D469" s="1" t="s">
        <v>516</v>
      </c>
      <c r="E469" s="4">
        <v>0</v>
      </c>
      <c r="F469" s="7"/>
      <c r="G469" s="4">
        <f t="shared" si="28"/>
        <v>0</v>
      </c>
      <c r="H469" s="8" t="str">
        <f t="shared" si="29"/>
        <v/>
      </c>
      <c r="I469" s="8" t="str">
        <f t="shared" si="30"/>
        <v/>
      </c>
      <c r="J469" s="4">
        <v>0</v>
      </c>
      <c r="K469" s="4">
        <v>1</v>
      </c>
      <c r="L469" s="4">
        <f t="shared" si="31"/>
        <v>-1</v>
      </c>
      <c r="M469" s="9">
        <v>39483</v>
      </c>
      <c r="N469" s="9">
        <v>41306</v>
      </c>
      <c r="O469" s="9">
        <v>39479</v>
      </c>
      <c r="P469" s="9">
        <v>39909</v>
      </c>
    </row>
    <row r="470" spans="1:16" x14ac:dyDescent="0.25">
      <c r="A470" s="1" t="s">
        <v>145</v>
      </c>
      <c r="B470" s="1" t="s">
        <v>168</v>
      </c>
      <c r="C470" s="1" t="s">
        <v>535</v>
      </c>
      <c r="D470" s="1" t="s">
        <v>536</v>
      </c>
      <c r="E470" s="4">
        <v>0</v>
      </c>
      <c r="F470" s="7"/>
      <c r="G470" s="4">
        <f t="shared" si="28"/>
        <v>0</v>
      </c>
      <c r="H470" s="8" t="str">
        <f t="shared" si="29"/>
        <v/>
      </c>
      <c r="I470" s="8" t="str">
        <f t="shared" si="30"/>
        <v/>
      </c>
      <c r="J470" s="4">
        <v>176612.71000000002</v>
      </c>
      <c r="K470" s="4">
        <v>100</v>
      </c>
      <c r="L470" s="4">
        <f t="shared" si="31"/>
        <v>176512.71000000002</v>
      </c>
      <c r="M470" s="9">
        <v>39568</v>
      </c>
      <c r="N470" s="9">
        <v>41365</v>
      </c>
      <c r="O470" s="9">
        <v>39569</v>
      </c>
      <c r="P470" s="9">
        <v>39839</v>
      </c>
    </row>
    <row r="471" spans="1:16" x14ac:dyDescent="0.25">
      <c r="A471" s="1" t="s">
        <v>145</v>
      </c>
      <c r="B471" s="1" t="s">
        <v>158</v>
      </c>
      <c r="C471" s="1" t="s">
        <v>159</v>
      </c>
      <c r="D471" s="1" t="s">
        <v>160</v>
      </c>
      <c r="E471" s="4">
        <v>0</v>
      </c>
      <c r="F471" s="7"/>
      <c r="G471" s="4">
        <f t="shared" si="28"/>
        <v>0</v>
      </c>
      <c r="H471" s="8" t="str">
        <f t="shared" si="29"/>
        <v/>
      </c>
      <c r="I471" s="8" t="str">
        <f t="shared" si="30"/>
        <v/>
      </c>
      <c r="J471" s="4">
        <v>-406645.66</v>
      </c>
      <c r="K471" s="4">
        <v>405521</v>
      </c>
      <c r="L471" s="4">
        <f t="shared" si="31"/>
        <v>-812166.65999999992</v>
      </c>
      <c r="M471" s="9">
        <v>39086</v>
      </c>
      <c r="N471" s="9">
        <v>39113</v>
      </c>
      <c r="O471" s="9">
        <v>39083</v>
      </c>
      <c r="P471" s="9">
        <v>39113</v>
      </c>
    </row>
    <row r="472" spans="1:16" x14ac:dyDescent="0.25">
      <c r="A472" s="1" t="s">
        <v>145</v>
      </c>
      <c r="B472" s="1" t="s">
        <v>158</v>
      </c>
      <c r="C472" s="1" t="s">
        <v>242</v>
      </c>
      <c r="D472" s="1" t="s">
        <v>243</v>
      </c>
      <c r="E472" s="4">
        <v>0</v>
      </c>
      <c r="F472" s="7"/>
      <c r="G472" s="4">
        <f t="shared" si="28"/>
        <v>0</v>
      </c>
      <c r="H472" s="8" t="str">
        <f t="shared" si="29"/>
        <v/>
      </c>
      <c r="I472" s="8" t="str">
        <f t="shared" si="30"/>
        <v/>
      </c>
      <c r="J472" s="4">
        <v>0</v>
      </c>
      <c r="K472" s="4">
        <v>53978</v>
      </c>
      <c r="L472" s="4">
        <f t="shared" si="31"/>
        <v>-53978</v>
      </c>
      <c r="M472" s="9">
        <v>39378</v>
      </c>
      <c r="N472" s="9">
        <v>41183</v>
      </c>
      <c r="O472" s="9">
        <v>39356</v>
      </c>
      <c r="P472" s="9">
        <v>39454</v>
      </c>
    </row>
    <row r="473" spans="1:16" x14ac:dyDescent="0.25">
      <c r="A473" s="1" t="s">
        <v>145</v>
      </c>
      <c r="B473" s="1" t="s">
        <v>164</v>
      </c>
      <c r="C473" s="1" t="s">
        <v>165</v>
      </c>
      <c r="D473" s="1" t="s">
        <v>166</v>
      </c>
      <c r="E473" s="4">
        <v>0</v>
      </c>
      <c r="F473" s="7"/>
      <c r="G473" s="4">
        <f t="shared" si="28"/>
        <v>0</v>
      </c>
      <c r="H473" s="8" t="str">
        <f t="shared" si="29"/>
        <v/>
      </c>
      <c r="I473" s="8" t="str">
        <f t="shared" si="30"/>
        <v/>
      </c>
      <c r="J473" s="4">
        <v>-409635.37</v>
      </c>
      <c r="K473" s="4">
        <v>408502</v>
      </c>
      <c r="L473" s="4">
        <f t="shared" si="31"/>
        <v>-818137.37</v>
      </c>
      <c r="M473" s="9">
        <v>39086</v>
      </c>
      <c r="N473" s="9">
        <v>39113</v>
      </c>
      <c r="O473" s="9">
        <v>39083</v>
      </c>
      <c r="P473" s="9">
        <v>39113</v>
      </c>
    </row>
    <row r="474" spans="1:16" x14ac:dyDescent="0.25">
      <c r="A474" s="1" t="s">
        <v>145</v>
      </c>
      <c r="B474" s="1" t="s">
        <v>164</v>
      </c>
      <c r="C474" s="1" t="s">
        <v>209</v>
      </c>
      <c r="D474" s="1" t="s">
        <v>210</v>
      </c>
      <c r="E474" s="4">
        <v>0</v>
      </c>
      <c r="F474" s="7"/>
      <c r="G474" s="4">
        <f t="shared" si="28"/>
        <v>0</v>
      </c>
      <c r="H474" s="8" t="str">
        <f t="shared" si="29"/>
        <v/>
      </c>
      <c r="I474" s="8" t="str">
        <f t="shared" si="30"/>
        <v/>
      </c>
      <c r="J474" s="4">
        <v>-1382.2800000000061</v>
      </c>
      <c r="K474" s="4">
        <v>38775</v>
      </c>
      <c r="L474" s="4">
        <f t="shared" si="31"/>
        <v>-40157.280000000006</v>
      </c>
      <c r="M474" s="9">
        <v>39232</v>
      </c>
      <c r="N474" s="9">
        <v>41030</v>
      </c>
      <c r="O474" s="9">
        <v>39234</v>
      </c>
      <c r="P474" s="9">
        <v>39346</v>
      </c>
    </row>
    <row r="475" spans="1:16" x14ac:dyDescent="0.25">
      <c r="A475" s="1" t="s">
        <v>145</v>
      </c>
      <c r="B475" s="1" t="s">
        <v>164</v>
      </c>
      <c r="C475" s="1" t="s">
        <v>220</v>
      </c>
      <c r="D475" s="1" t="s">
        <v>221</v>
      </c>
      <c r="E475" s="4">
        <v>0</v>
      </c>
      <c r="F475" s="7"/>
      <c r="G475" s="4">
        <f t="shared" si="28"/>
        <v>0</v>
      </c>
      <c r="H475" s="8" t="str">
        <f t="shared" si="29"/>
        <v/>
      </c>
      <c r="I475" s="8" t="str">
        <f t="shared" si="30"/>
        <v/>
      </c>
      <c r="J475" s="4">
        <v>65183.82</v>
      </c>
      <c r="K475" s="4">
        <v>60522</v>
      </c>
      <c r="L475" s="4">
        <f t="shared" si="31"/>
        <v>4661.82</v>
      </c>
      <c r="M475" s="9">
        <v>39308</v>
      </c>
      <c r="N475" s="9">
        <v>41122</v>
      </c>
      <c r="O475" s="9">
        <v>39295</v>
      </c>
      <c r="P475" s="9">
        <v>39802</v>
      </c>
    </row>
    <row r="476" spans="1:16" x14ac:dyDescent="0.25">
      <c r="A476" s="1" t="s">
        <v>145</v>
      </c>
      <c r="B476" s="1" t="s">
        <v>164</v>
      </c>
      <c r="C476" s="1" t="s">
        <v>222</v>
      </c>
      <c r="D476" s="1" t="s">
        <v>223</v>
      </c>
      <c r="E476" s="4">
        <v>0</v>
      </c>
      <c r="F476" s="7"/>
      <c r="G476" s="4">
        <f t="shared" si="28"/>
        <v>0</v>
      </c>
      <c r="H476" s="8" t="str">
        <f t="shared" si="29"/>
        <v/>
      </c>
      <c r="I476" s="8" t="str">
        <f t="shared" si="30"/>
        <v/>
      </c>
      <c r="J476" s="4">
        <v>46139.959999999992</v>
      </c>
      <c r="K476" s="4">
        <v>49284</v>
      </c>
      <c r="L476" s="4">
        <f t="shared" si="31"/>
        <v>-3144.0400000000081</v>
      </c>
      <c r="M476" s="9">
        <v>39327</v>
      </c>
      <c r="N476" s="9">
        <v>41122</v>
      </c>
      <c r="O476" s="9">
        <v>39295</v>
      </c>
      <c r="P476" s="9">
        <v>39989</v>
      </c>
    </row>
    <row r="477" spans="1:16" x14ac:dyDescent="0.25">
      <c r="A477" s="1" t="s">
        <v>145</v>
      </c>
      <c r="B477" s="1" t="s">
        <v>164</v>
      </c>
      <c r="C477" s="1" t="s">
        <v>250</v>
      </c>
      <c r="D477" s="1" t="s">
        <v>251</v>
      </c>
      <c r="E477" s="4">
        <v>0</v>
      </c>
      <c r="F477" s="7"/>
      <c r="G477" s="4">
        <f t="shared" si="28"/>
        <v>0</v>
      </c>
      <c r="H477" s="8" t="str">
        <f t="shared" si="29"/>
        <v/>
      </c>
      <c r="I477" s="8" t="str">
        <f t="shared" si="30"/>
        <v/>
      </c>
      <c r="J477" s="4">
        <v>48020.039999999994</v>
      </c>
      <c r="K477" s="4">
        <v>1</v>
      </c>
      <c r="L477" s="4">
        <f t="shared" si="31"/>
        <v>48019.039999999994</v>
      </c>
      <c r="M477" s="9">
        <v>39407</v>
      </c>
      <c r="N477" s="9">
        <v>41183</v>
      </c>
      <c r="O477" s="9">
        <v>39387</v>
      </c>
      <c r="P477" s="9">
        <v>39848</v>
      </c>
    </row>
    <row r="478" spans="1:16" x14ac:dyDescent="0.25">
      <c r="A478" s="1" t="s">
        <v>145</v>
      </c>
      <c r="B478" s="1" t="s">
        <v>164</v>
      </c>
      <c r="C478" s="1" t="s">
        <v>564</v>
      </c>
      <c r="D478" s="1" t="s">
        <v>565</v>
      </c>
      <c r="E478" s="4">
        <v>0</v>
      </c>
      <c r="F478" s="7"/>
      <c r="G478" s="4">
        <f t="shared" si="28"/>
        <v>0</v>
      </c>
      <c r="H478" s="8" t="str">
        <f t="shared" si="29"/>
        <v/>
      </c>
      <c r="I478" s="8" t="str">
        <f t="shared" si="30"/>
        <v/>
      </c>
      <c r="J478" s="4">
        <v>0</v>
      </c>
      <c r="K478" s="4">
        <v>1</v>
      </c>
      <c r="L478" s="4">
        <f t="shared" si="31"/>
        <v>-1</v>
      </c>
      <c r="M478" s="9">
        <v>39619</v>
      </c>
      <c r="N478" s="9">
        <v>41426</v>
      </c>
      <c r="O478" s="9">
        <v>39630</v>
      </c>
      <c r="P478" s="9">
        <v>40233</v>
      </c>
    </row>
    <row r="479" spans="1:16" x14ac:dyDescent="0.25">
      <c r="A479" s="1" t="s">
        <v>145</v>
      </c>
      <c r="B479" s="1" t="s">
        <v>475</v>
      </c>
      <c r="C479" s="1" t="s">
        <v>476</v>
      </c>
      <c r="D479" s="1" t="s">
        <v>477</v>
      </c>
      <c r="E479" s="4">
        <v>0</v>
      </c>
      <c r="F479" s="7"/>
      <c r="G479" s="4">
        <f t="shared" si="28"/>
        <v>0</v>
      </c>
      <c r="H479" s="8" t="str">
        <f t="shared" si="29"/>
        <v/>
      </c>
      <c r="I479" s="8" t="str">
        <f t="shared" si="30"/>
        <v/>
      </c>
      <c r="J479" s="4">
        <v>15333.69</v>
      </c>
      <c r="K479" s="4">
        <v>0</v>
      </c>
      <c r="L479" s="4">
        <f t="shared" si="31"/>
        <v>15333.69</v>
      </c>
      <c r="M479" s="9">
        <v>39194</v>
      </c>
      <c r="N479" s="9">
        <v>40543</v>
      </c>
      <c r="O479" s="9">
        <v>39783</v>
      </c>
      <c r="P479" s="9">
        <v>40390</v>
      </c>
    </row>
    <row r="480" spans="1:16" x14ac:dyDescent="0.25">
      <c r="A480" s="1" t="s">
        <v>145</v>
      </c>
      <c r="B480" s="1" t="s">
        <v>29</v>
      </c>
      <c r="C480" s="1" t="s">
        <v>207</v>
      </c>
      <c r="D480" s="1" t="s">
        <v>208</v>
      </c>
      <c r="E480" s="4">
        <v>0</v>
      </c>
      <c r="F480" s="7"/>
      <c r="G480" s="4">
        <f t="shared" si="28"/>
        <v>0</v>
      </c>
      <c r="H480" s="8" t="str">
        <f t="shared" si="29"/>
        <v/>
      </c>
      <c r="I480" s="8" t="str">
        <f t="shared" si="30"/>
        <v/>
      </c>
      <c r="J480" s="4">
        <v>40659.350000000006</v>
      </c>
      <c r="K480" s="4">
        <v>35643</v>
      </c>
      <c r="L480" s="4">
        <f t="shared" si="31"/>
        <v>5016.3500000000058</v>
      </c>
      <c r="M480" s="9">
        <v>39225</v>
      </c>
      <c r="N480" s="9">
        <v>39630</v>
      </c>
      <c r="O480" s="9">
        <v>39234</v>
      </c>
      <c r="P480" s="9">
        <v>39522</v>
      </c>
    </row>
    <row r="481" spans="1:16" x14ac:dyDescent="0.25">
      <c r="A481" s="1" t="s">
        <v>145</v>
      </c>
      <c r="B481" s="1" t="s">
        <v>188</v>
      </c>
      <c r="C481" s="1" t="s">
        <v>189</v>
      </c>
      <c r="D481" s="1" t="s">
        <v>190</v>
      </c>
      <c r="E481" s="4">
        <v>0</v>
      </c>
      <c r="F481" s="7"/>
      <c r="G481" s="4">
        <f t="shared" si="28"/>
        <v>0</v>
      </c>
      <c r="H481" s="8" t="str">
        <f t="shared" si="29"/>
        <v/>
      </c>
      <c r="I481" s="8" t="str">
        <f t="shared" si="30"/>
        <v/>
      </c>
      <c r="J481" s="4">
        <v>6138.1399999999994</v>
      </c>
      <c r="K481" s="4">
        <v>4423</v>
      </c>
      <c r="L481" s="4">
        <f t="shared" si="31"/>
        <v>1715.1399999999994</v>
      </c>
      <c r="M481" s="9">
        <v>39138</v>
      </c>
      <c r="N481" s="9">
        <v>55153</v>
      </c>
      <c r="O481" s="9">
        <v>39203</v>
      </c>
      <c r="P481" s="9">
        <v>39489</v>
      </c>
    </row>
    <row r="482" spans="1:16" x14ac:dyDescent="0.25">
      <c r="A482" s="1" t="s">
        <v>145</v>
      </c>
      <c r="B482" s="1" t="s">
        <v>188</v>
      </c>
      <c r="C482" s="1" t="s">
        <v>203</v>
      </c>
      <c r="D482" s="1" t="s">
        <v>204</v>
      </c>
      <c r="E482" s="4">
        <v>0</v>
      </c>
      <c r="F482" s="7"/>
      <c r="G482" s="4">
        <f t="shared" si="28"/>
        <v>0</v>
      </c>
      <c r="H482" s="8" t="str">
        <f t="shared" si="29"/>
        <v/>
      </c>
      <c r="I482" s="8" t="str">
        <f t="shared" si="30"/>
        <v/>
      </c>
      <c r="J482" s="4">
        <v>20303.93</v>
      </c>
      <c r="K482" s="4">
        <v>15589</v>
      </c>
      <c r="L482" s="4">
        <f t="shared" si="31"/>
        <v>4714.93</v>
      </c>
      <c r="M482" s="9">
        <v>39214</v>
      </c>
      <c r="N482" s="9">
        <v>55153</v>
      </c>
      <c r="O482" s="9">
        <v>39203</v>
      </c>
      <c r="P482" s="9">
        <v>39439</v>
      </c>
    </row>
    <row r="483" spans="1:16" x14ac:dyDescent="0.25">
      <c r="A483" s="1" t="s">
        <v>145</v>
      </c>
      <c r="B483" s="1" t="s">
        <v>188</v>
      </c>
      <c r="C483" s="1" t="s">
        <v>519</v>
      </c>
      <c r="D483" s="1" t="s">
        <v>520</v>
      </c>
      <c r="E483" s="4">
        <v>0</v>
      </c>
      <c r="F483" s="7"/>
      <c r="G483" s="4">
        <f t="shared" si="28"/>
        <v>0</v>
      </c>
      <c r="H483" s="8" t="str">
        <f t="shared" si="29"/>
        <v/>
      </c>
      <c r="I483" s="8" t="str">
        <f t="shared" si="30"/>
        <v/>
      </c>
      <c r="J483" s="4">
        <v>5479.1399999999994</v>
      </c>
      <c r="K483" s="4">
        <v>10303</v>
      </c>
      <c r="L483" s="4">
        <f t="shared" si="31"/>
        <v>-4823.8600000000006</v>
      </c>
      <c r="M483" s="9">
        <v>39499</v>
      </c>
      <c r="N483" s="9">
        <v>55153</v>
      </c>
      <c r="O483" s="9">
        <v>39539</v>
      </c>
      <c r="P483" s="9">
        <v>39575</v>
      </c>
    </row>
    <row r="484" spans="1:16" x14ac:dyDescent="0.25">
      <c r="A484" s="1" t="s">
        <v>145</v>
      </c>
      <c r="B484" s="1" t="s">
        <v>252</v>
      </c>
      <c r="C484" s="1" t="s">
        <v>253</v>
      </c>
      <c r="D484" s="1" t="s">
        <v>254</v>
      </c>
      <c r="E484" s="4">
        <v>0</v>
      </c>
      <c r="F484" s="7"/>
      <c r="G484" s="4">
        <f t="shared" si="28"/>
        <v>0</v>
      </c>
      <c r="H484" s="8" t="str">
        <f t="shared" si="29"/>
        <v/>
      </c>
      <c r="I484" s="8" t="str">
        <f t="shared" si="30"/>
        <v/>
      </c>
      <c r="J484" s="4">
        <v>212250.68999999997</v>
      </c>
      <c r="K484" s="4">
        <v>80053</v>
      </c>
      <c r="L484" s="4">
        <f t="shared" si="31"/>
        <v>132197.68999999997</v>
      </c>
      <c r="M484" s="9">
        <v>39434</v>
      </c>
      <c r="N484" s="9">
        <v>55153</v>
      </c>
      <c r="O484" s="9">
        <v>39417</v>
      </c>
      <c r="P484" s="9">
        <v>39479</v>
      </c>
    </row>
    <row r="485" spans="1:16" x14ac:dyDescent="0.25">
      <c r="A485" s="1" t="s">
        <v>145</v>
      </c>
      <c r="B485" s="1" t="s">
        <v>236</v>
      </c>
      <c r="C485" s="1" t="s">
        <v>237</v>
      </c>
      <c r="D485" s="1" t="s">
        <v>238</v>
      </c>
      <c r="E485" s="4">
        <v>0</v>
      </c>
      <c r="F485" s="7"/>
      <c r="G485" s="4">
        <f t="shared" si="28"/>
        <v>0</v>
      </c>
      <c r="H485" s="8" t="str">
        <f t="shared" si="29"/>
        <v/>
      </c>
      <c r="I485" s="8" t="str">
        <f t="shared" si="30"/>
        <v/>
      </c>
      <c r="J485" s="4">
        <v>3586.3500000000004</v>
      </c>
      <c r="K485" s="4">
        <v>5195</v>
      </c>
      <c r="L485" s="4">
        <f t="shared" si="31"/>
        <v>-1608.6499999999996</v>
      </c>
      <c r="M485" s="9">
        <v>39358</v>
      </c>
      <c r="N485" s="9">
        <v>55153</v>
      </c>
      <c r="O485" s="9">
        <v>39356</v>
      </c>
      <c r="P485" s="9">
        <v>39389</v>
      </c>
    </row>
    <row r="486" spans="1:16" x14ac:dyDescent="0.25">
      <c r="A486" s="1" t="s">
        <v>145</v>
      </c>
      <c r="B486" s="1" t="s">
        <v>879</v>
      </c>
      <c r="C486" s="1" t="s">
        <v>880</v>
      </c>
      <c r="D486" s="1" t="s">
        <v>881</v>
      </c>
      <c r="E486" s="4">
        <v>0</v>
      </c>
      <c r="F486" s="7"/>
      <c r="G486" s="4">
        <f t="shared" si="28"/>
        <v>0</v>
      </c>
      <c r="H486" s="8" t="str">
        <f t="shared" si="29"/>
        <v/>
      </c>
      <c r="I486" s="8" t="str">
        <f t="shared" si="30"/>
        <v/>
      </c>
      <c r="J486" s="4">
        <v>544000</v>
      </c>
      <c r="K486" s="4">
        <v>544000</v>
      </c>
      <c r="L486" s="4">
        <f t="shared" si="31"/>
        <v>0</v>
      </c>
      <c r="M486" s="9">
        <v>40086</v>
      </c>
      <c r="N486" s="9">
        <v>40086</v>
      </c>
      <c r="O486" s="9">
        <v>40057</v>
      </c>
      <c r="P486" s="9">
        <v>37164</v>
      </c>
    </row>
    <row r="487" spans="1:16" x14ac:dyDescent="0.25">
      <c r="A487" s="1" t="s">
        <v>145</v>
      </c>
      <c r="B487" s="1" t="s">
        <v>2423</v>
      </c>
      <c r="C487" s="1" t="s">
        <v>2424</v>
      </c>
      <c r="D487" s="1" t="s">
        <v>2425</v>
      </c>
      <c r="E487" s="4">
        <v>1018111.3</v>
      </c>
      <c r="F487" s="7"/>
      <c r="G487" s="4">
        <f t="shared" si="28"/>
        <v>1018111.3</v>
      </c>
      <c r="H487" s="8">
        <f t="shared" si="29"/>
        <v>1</v>
      </c>
      <c r="I487" s="8" t="str">
        <f t="shared" si="30"/>
        <v/>
      </c>
      <c r="J487" s="4">
        <v>1018111.3</v>
      </c>
      <c r="K487" s="4">
        <v>1</v>
      </c>
      <c r="L487" s="4">
        <f t="shared" si="31"/>
        <v>1018110.3</v>
      </c>
      <c r="M487" s="9">
        <v>41674</v>
      </c>
      <c r="N487" s="9">
        <v>42369</v>
      </c>
      <c r="O487" s="9">
        <v>41671</v>
      </c>
    </row>
    <row r="488" spans="1:16" x14ac:dyDescent="0.25">
      <c r="A488" s="1" t="s">
        <v>145</v>
      </c>
      <c r="B488" s="1" t="s">
        <v>2423</v>
      </c>
      <c r="C488" s="1" t="s">
        <v>2426</v>
      </c>
      <c r="D488" s="1" t="s">
        <v>2427</v>
      </c>
      <c r="E488" s="4">
        <v>363165.36</v>
      </c>
      <c r="F488" s="7"/>
      <c r="G488" s="4">
        <f t="shared" si="28"/>
        <v>363165.36</v>
      </c>
      <c r="H488" s="8">
        <f t="shared" si="29"/>
        <v>1</v>
      </c>
      <c r="I488" s="8" t="str">
        <f t="shared" si="30"/>
        <v/>
      </c>
      <c r="J488" s="4">
        <v>363165.36</v>
      </c>
      <c r="K488" s="4">
        <v>1</v>
      </c>
      <c r="L488" s="4">
        <f t="shared" si="31"/>
        <v>363164.36</v>
      </c>
      <c r="M488" s="9">
        <v>41674</v>
      </c>
      <c r="N488" s="9">
        <v>42369</v>
      </c>
      <c r="O488" s="9">
        <v>41760</v>
      </c>
    </row>
    <row r="489" spans="1:16" x14ac:dyDescent="0.25">
      <c r="A489" s="1" t="s">
        <v>145</v>
      </c>
      <c r="B489" s="1" t="s">
        <v>2423</v>
      </c>
      <c r="C489" s="1" t="s">
        <v>2428</v>
      </c>
      <c r="D489" s="1" t="s">
        <v>2429</v>
      </c>
      <c r="E489" s="4">
        <v>300925.74</v>
      </c>
      <c r="F489" s="7"/>
      <c r="G489" s="4">
        <f t="shared" si="28"/>
        <v>300925.74</v>
      </c>
      <c r="H489" s="8">
        <f t="shared" si="29"/>
        <v>1</v>
      </c>
      <c r="I489" s="8" t="str">
        <f t="shared" si="30"/>
        <v/>
      </c>
      <c r="J489" s="4">
        <v>300925.74</v>
      </c>
      <c r="K489" s="4">
        <v>1</v>
      </c>
      <c r="L489" s="4">
        <f t="shared" si="31"/>
        <v>300924.74</v>
      </c>
      <c r="M489" s="9">
        <v>41674</v>
      </c>
      <c r="N489" s="9">
        <v>42369</v>
      </c>
      <c r="O489" s="9">
        <v>41760</v>
      </c>
    </row>
    <row r="490" spans="1:16" x14ac:dyDescent="0.25">
      <c r="A490" s="1" t="s">
        <v>145</v>
      </c>
      <c r="B490" s="1" t="s">
        <v>2423</v>
      </c>
      <c r="C490" s="1" t="s">
        <v>2430</v>
      </c>
      <c r="D490" s="1" t="s">
        <v>2431</v>
      </c>
      <c r="E490" s="4">
        <v>491191.31</v>
      </c>
      <c r="F490" s="7"/>
      <c r="G490" s="4">
        <f t="shared" si="28"/>
        <v>491191.31</v>
      </c>
      <c r="H490" s="8">
        <f t="shared" si="29"/>
        <v>1</v>
      </c>
      <c r="I490" s="8" t="str">
        <f t="shared" si="30"/>
        <v/>
      </c>
      <c r="J490" s="4">
        <v>491191.31</v>
      </c>
      <c r="K490" s="4">
        <v>1</v>
      </c>
      <c r="L490" s="4">
        <f t="shared" si="31"/>
        <v>491190.31</v>
      </c>
      <c r="M490" s="9">
        <v>41674</v>
      </c>
      <c r="N490" s="9">
        <v>42369</v>
      </c>
      <c r="O490" s="9">
        <v>41760</v>
      </c>
    </row>
    <row r="491" spans="1:16" x14ac:dyDescent="0.25">
      <c r="A491" s="1" t="s">
        <v>145</v>
      </c>
      <c r="B491" s="1" t="s">
        <v>865</v>
      </c>
      <c r="C491" s="1" t="s">
        <v>866</v>
      </c>
      <c r="D491" s="1" t="s">
        <v>867</v>
      </c>
      <c r="E491" s="4">
        <v>0</v>
      </c>
      <c r="F491" s="7"/>
      <c r="G491" s="4">
        <f t="shared" si="28"/>
        <v>0</v>
      </c>
      <c r="H491" s="8" t="str">
        <f t="shared" si="29"/>
        <v/>
      </c>
      <c r="I491" s="8" t="str">
        <f t="shared" si="30"/>
        <v/>
      </c>
      <c r="J491" s="4">
        <v>37506.589999999997</v>
      </c>
      <c r="K491" s="4">
        <v>29508</v>
      </c>
      <c r="L491" s="4">
        <f t="shared" si="31"/>
        <v>7998.5899999999965</v>
      </c>
      <c r="M491" s="9">
        <v>40059</v>
      </c>
      <c r="N491" s="9">
        <v>40329</v>
      </c>
      <c r="O491" s="9">
        <v>40087</v>
      </c>
      <c r="P491" s="9">
        <v>40338</v>
      </c>
    </row>
    <row r="492" spans="1:16" x14ac:dyDescent="0.25">
      <c r="A492" s="1" t="s">
        <v>145</v>
      </c>
      <c r="B492" s="1" t="s">
        <v>865</v>
      </c>
      <c r="C492" s="1" t="s">
        <v>868</v>
      </c>
      <c r="D492" s="1" t="s">
        <v>869</v>
      </c>
      <c r="E492" s="4">
        <v>186.39</v>
      </c>
      <c r="F492" s="7"/>
      <c r="G492" s="4">
        <f t="shared" si="28"/>
        <v>186.39</v>
      </c>
      <c r="H492" s="8">
        <f t="shared" si="29"/>
        <v>1</v>
      </c>
      <c r="I492" s="8" t="str">
        <f t="shared" si="30"/>
        <v/>
      </c>
      <c r="J492" s="4">
        <v>436906.32</v>
      </c>
      <c r="K492" s="4">
        <v>331601</v>
      </c>
      <c r="L492" s="4">
        <f t="shared" si="31"/>
        <v>105305.32</v>
      </c>
      <c r="M492" s="9">
        <v>40059</v>
      </c>
      <c r="N492" s="9">
        <v>40329</v>
      </c>
      <c r="O492" s="9">
        <v>40057</v>
      </c>
      <c r="P492" s="9">
        <v>40338</v>
      </c>
    </row>
    <row r="493" spans="1:16" x14ac:dyDescent="0.25">
      <c r="A493" s="1" t="s">
        <v>145</v>
      </c>
      <c r="B493" s="1" t="s">
        <v>862</v>
      </c>
      <c r="C493" s="1" t="s">
        <v>863</v>
      </c>
      <c r="D493" s="1" t="s">
        <v>864</v>
      </c>
      <c r="E493" s="4">
        <v>0</v>
      </c>
      <c r="F493" s="7"/>
      <c r="G493" s="4">
        <f t="shared" si="28"/>
        <v>0</v>
      </c>
      <c r="H493" s="8" t="str">
        <f t="shared" si="29"/>
        <v/>
      </c>
      <c r="I493" s="8" t="str">
        <f t="shared" si="30"/>
        <v/>
      </c>
      <c r="J493" s="4">
        <v>0</v>
      </c>
      <c r="K493" s="4">
        <v>33130</v>
      </c>
      <c r="L493" s="4">
        <f t="shared" si="31"/>
        <v>-33130</v>
      </c>
      <c r="M493" s="9">
        <v>40004</v>
      </c>
      <c r="N493" s="9">
        <v>40330</v>
      </c>
      <c r="O493" s="9">
        <v>40057</v>
      </c>
      <c r="P493" s="9">
        <v>40228</v>
      </c>
    </row>
    <row r="494" spans="1:16" x14ac:dyDescent="0.25">
      <c r="A494" s="1" t="s">
        <v>145</v>
      </c>
      <c r="B494" s="1" t="s">
        <v>1753</v>
      </c>
      <c r="C494" s="1" t="s">
        <v>1754</v>
      </c>
      <c r="D494" s="1" t="s">
        <v>1755</v>
      </c>
      <c r="E494" s="4">
        <v>826324.21</v>
      </c>
      <c r="F494" s="7"/>
      <c r="G494" s="4">
        <f t="shared" si="28"/>
        <v>826324.21</v>
      </c>
      <c r="H494" s="8">
        <f t="shared" si="29"/>
        <v>1</v>
      </c>
      <c r="I494" s="8" t="str">
        <f t="shared" si="30"/>
        <v/>
      </c>
      <c r="J494" s="4">
        <v>2332545.27</v>
      </c>
      <c r="K494" s="4">
        <v>854373</v>
      </c>
      <c r="L494" s="4">
        <f t="shared" si="31"/>
        <v>1478172.27</v>
      </c>
      <c r="M494" s="9">
        <v>40745</v>
      </c>
      <c r="N494" s="9">
        <v>41729</v>
      </c>
      <c r="O494" s="9">
        <v>41061</v>
      </c>
      <c r="P494" s="9">
        <v>41495</v>
      </c>
    </row>
    <row r="495" spans="1:16" x14ac:dyDescent="0.25">
      <c r="A495" s="1" t="s">
        <v>145</v>
      </c>
      <c r="B495" s="1" t="s">
        <v>2432</v>
      </c>
      <c r="C495" s="1" t="s">
        <v>2433</v>
      </c>
      <c r="D495" s="1" t="s">
        <v>2434</v>
      </c>
      <c r="E495" s="4">
        <v>38050.409999999996</v>
      </c>
      <c r="F495" s="7"/>
      <c r="G495" s="4">
        <f t="shared" si="28"/>
        <v>38050.409999999996</v>
      </c>
      <c r="H495" s="8">
        <f t="shared" si="29"/>
        <v>1</v>
      </c>
      <c r="I495" s="8" t="str">
        <f t="shared" si="30"/>
        <v/>
      </c>
      <c r="J495" s="4">
        <v>38050.409999999996</v>
      </c>
      <c r="K495" s="4">
        <v>27000</v>
      </c>
      <c r="L495" s="4">
        <f t="shared" si="31"/>
        <v>11050.409999999996</v>
      </c>
      <c r="M495" s="9">
        <v>41843</v>
      </c>
      <c r="N495" s="9">
        <v>42185</v>
      </c>
      <c r="O495" s="9">
        <v>41852</v>
      </c>
      <c r="P495" s="9">
        <v>42009</v>
      </c>
    </row>
    <row r="496" spans="1:16" x14ac:dyDescent="0.25">
      <c r="A496" s="1" t="s">
        <v>145</v>
      </c>
      <c r="B496" s="1" t="s">
        <v>1430</v>
      </c>
      <c r="C496" s="1" t="s">
        <v>1431</v>
      </c>
      <c r="D496" s="1" t="s">
        <v>1432</v>
      </c>
      <c r="E496" s="4">
        <v>0</v>
      </c>
      <c r="F496" s="7"/>
      <c r="G496" s="4">
        <f t="shared" si="28"/>
        <v>0</v>
      </c>
      <c r="H496" s="8" t="str">
        <f t="shared" si="29"/>
        <v/>
      </c>
      <c r="I496" s="8" t="str">
        <f t="shared" si="30"/>
        <v/>
      </c>
      <c r="J496" s="4">
        <v>465838.14999999997</v>
      </c>
      <c r="K496" s="4">
        <v>353172</v>
      </c>
      <c r="L496" s="4">
        <f t="shared" si="31"/>
        <v>112666.14999999997</v>
      </c>
      <c r="M496" s="9">
        <v>40710</v>
      </c>
      <c r="N496" s="9">
        <v>41364</v>
      </c>
      <c r="O496" s="9">
        <v>40725</v>
      </c>
      <c r="P496" s="9">
        <v>41154</v>
      </c>
    </row>
    <row r="497" spans="1:16" x14ac:dyDescent="0.25">
      <c r="A497" s="1" t="s">
        <v>145</v>
      </c>
      <c r="B497" s="1" t="s">
        <v>1430</v>
      </c>
      <c r="C497" s="1" t="s">
        <v>1435</v>
      </c>
      <c r="D497" s="1" t="s">
        <v>1436</v>
      </c>
      <c r="E497" s="4">
        <v>0</v>
      </c>
      <c r="F497" s="7"/>
      <c r="G497" s="4">
        <f t="shared" si="28"/>
        <v>0</v>
      </c>
      <c r="H497" s="8" t="str">
        <f t="shared" si="29"/>
        <v/>
      </c>
      <c r="I497" s="8" t="str">
        <f t="shared" si="30"/>
        <v/>
      </c>
      <c r="J497" s="4">
        <v>15848.509999999998</v>
      </c>
      <c r="K497" s="4">
        <v>19626</v>
      </c>
      <c r="L497" s="4">
        <f t="shared" si="31"/>
        <v>-3777.4900000000016</v>
      </c>
      <c r="M497" s="9">
        <v>40716</v>
      </c>
      <c r="N497" s="9">
        <v>41364</v>
      </c>
      <c r="O497" s="9">
        <v>40848</v>
      </c>
      <c r="P497" s="9">
        <v>41178</v>
      </c>
    </row>
    <row r="498" spans="1:16" x14ac:dyDescent="0.25">
      <c r="A498" s="1" t="s">
        <v>145</v>
      </c>
      <c r="B498" s="1" t="s">
        <v>1430</v>
      </c>
      <c r="C498" s="1" t="s">
        <v>1437</v>
      </c>
      <c r="D498" s="1" t="s">
        <v>1438</v>
      </c>
      <c r="E498" s="4">
        <v>0</v>
      </c>
      <c r="F498" s="7"/>
      <c r="G498" s="4">
        <f t="shared" si="28"/>
        <v>0</v>
      </c>
      <c r="H498" s="8" t="str">
        <f t="shared" si="29"/>
        <v/>
      </c>
      <c r="I498" s="8" t="str">
        <f t="shared" si="30"/>
        <v/>
      </c>
      <c r="J498" s="4">
        <v>97596.890000000014</v>
      </c>
      <c r="K498" s="4">
        <v>121949</v>
      </c>
      <c r="L498" s="4">
        <f t="shared" si="31"/>
        <v>-24352.109999999986</v>
      </c>
      <c r="M498" s="9">
        <v>40717</v>
      </c>
      <c r="N498" s="9">
        <v>41364</v>
      </c>
      <c r="O498" s="9">
        <v>40725</v>
      </c>
      <c r="P498" s="9">
        <v>41178</v>
      </c>
    </row>
    <row r="499" spans="1:16" x14ac:dyDescent="0.25">
      <c r="A499" s="1" t="s">
        <v>145</v>
      </c>
      <c r="B499" s="1" t="s">
        <v>1053</v>
      </c>
      <c r="C499" s="1" t="s">
        <v>1054</v>
      </c>
      <c r="D499" s="1" t="s">
        <v>1055</v>
      </c>
      <c r="E499" s="4">
        <v>-10934.62</v>
      </c>
      <c r="F499" s="7"/>
      <c r="G499" s="4">
        <f t="shared" si="28"/>
        <v>-10934.62</v>
      </c>
      <c r="H499" s="8">
        <f t="shared" si="29"/>
        <v>1</v>
      </c>
      <c r="I499" s="8" t="str">
        <f t="shared" si="30"/>
        <v/>
      </c>
      <c r="J499" s="4">
        <v>344598.36</v>
      </c>
      <c r="K499" s="4">
        <v>210608.08</v>
      </c>
      <c r="L499" s="4">
        <f t="shared" si="31"/>
        <v>133990.28</v>
      </c>
      <c r="M499" s="9">
        <v>40169</v>
      </c>
      <c r="N499" s="9">
        <v>40695</v>
      </c>
      <c r="O499" s="9">
        <v>40269</v>
      </c>
      <c r="P499" s="9">
        <v>40724</v>
      </c>
    </row>
    <row r="500" spans="1:16" x14ac:dyDescent="0.25">
      <c r="A500" s="1" t="s">
        <v>145</v>
      </c>
      <c r="B500" s="1" t="s">
        <v>1418</v>
      </c>
      <c r="C500" s="1" t="s">
        <v>1419</v>
      </c>
      <c r="D500" s="1" t="s">
        <v>1420</v>
      </c>
      <c r="E500" s="4">
        <v>2793.65</v>
      </c>
      <c r="F500" s="7"/>
      <c r="G500" s="4">
        <f t="shared" si="28"/>
        <v>2793.65</v>
      </c>
      <c r="H500" s="8">
        <f t="shared" si="29"/>
        <v>1</v>
      </c>
      <c r="I500" s="8" t="str">
        <f t="shared" si="30"/>
        <v/>
      </c>
      <c r="J500" s="4">
        <v>250891.08</v>
      </c>
      <c r="K500" s="4">
        <v>663636.23</v>
      </c>
      <c r="L500" s="4">
        <f t="shared" si="31"/>
        <v>-412745.15</v>
      </c>
      <c r="M500" s="9">
        <v>40668</v>
      </c>
      <c r="N500" s="9">
        <v>40999</v>
      </c>
      <c r="O500" s="9">
        <v>40664</v>
      </c>
      <c r="P500" s="9">
        <v>41043</v>
      </c>
    </row>
    <row r="501" spans="1:16" x14ac:dyDescent="0.25">
      <c r="A501" s="1" t="s">
        <v>145</v>
      </c>
      <c r="B501" s="1" t="s">
        <v>1418</v>
      </c>
      <c r="C501" s="1" t="s">
        <v>1421</v>
      </c>
      <c r="D501" s="1" t="s">
        <v>1422</v>
      </c>
      <c r="E501" s="4">
        <v>0</v>
      </c>
      <c r="F501" s="7"/>
      <c r="G501" s="4">
        <f t="shared" si="28"/>
        <v>0</v>
      </c>
      <c r="H501" s="8" t="str">
        <f t="shared" si="29"/>
        <v/>
      </c>
      <c r="I501" s="8" t="str">
        <f t="shared" si="30"/>
        <v/>
      </c>
      <c r="J501" s="4">
        <v>708.63999999999987</v>
      </c>
      <c r="K501" s="4">
        <v>20892</v>
      </c>
      <c r="L501" s="4">
        <f t="shared" si="31"/>
        <v>-20183.36</v>
      </c>
      <c r="M501" s="9">
        <v>40668</v>
      </c>
      <c r="N501" s="9">
        <v>40999</v>
      </c>
      <c r="O501" s="9">
        <v>40664</v>
      </c>
      <c r="P501" s="9">
        <v>40969</v>
      </c>
    </row>
    <row r="502" spans="1:16" x14ac:dyDescent="0.25">
      <c r="A502" s="1" t="s">
        <v>145</v>
      </c>
      <c r="B502" s="1" t="s">
        <v>870</v>
      </c>
      <c r="C502" s="1" t="s">
        <v>1356</v>
      </c>
      <c r="D502" s="1" t="s">
        <v>1357</v>
      </c>
      <c r="E502" s="4">
        <v>0.14000000000000001</v>
      </c>
      <c r="F502" s="7"/>
      <c r="G502" s="4">
        <f t="shared" si="28"/>
        <v>0.14000000000000001</v>
      </c>
      <c r="H502" s="8">
        <f t="shared" si="29"/>
        <v>1</v>
      </c>
      <c r="I502" s="8" t="str">
        <f t="shared" si="30"/>
        <v/>
      </c>
      <c r="J502" s="4">
        <v>-8.5128570859183128E-12</v>
      </c>
      <c r="K502" s="4">
        <v>85528</v>
      </c>
      <c r="L502" s="4">
        <f t="shared" si="31"/>
        <v>-85528.000000000015</v>
      </c>
      <c r="M502" s="9">
        <v>40071</v>
      </c>
      <c r="N502" s="9">
        <v>40817</v>
      </c>
      <c r="O502" s="9">
        <v>40603</v>
      </c>
      <c r="P502" s="9">
        <v>40776</v>
      </c>
    </row>
    <row r="503" spans="1:16" x14ac:dyDescent="0.25">
      <c r="A503" s="1" t="s">
        <v>145</v>
      </c>
      <c r="B503" s="1" t="s">
        <v>870</v>
      </c>
      <c r="C503" s="1" t="s">
        <v>871</v>
      </c>
      <c r="D503" s="1" t="s">
        <v>872</v>
      </c>
      <c r="E503" s="4">
        <v>15942.380000000001</v>
      </c>
      <c r="F503" s="7"/>
      <c r="G503" s="4">
        <f t="shared" si="28"/>
        <v>15942.380000000001</v>
      </c>
      <c r="H503" s="8">
        <f t="shared" si="29"/>
        <v>1</v>
      </c>
      <c r="I503" s="8" t="str">
        <f t="shared" si="30"/>
        <v/>
      </c>
      <c r="J503" s="4">
        <v>1856.6100000000406</v>
      </c>
      <c r="K503" s="4">
        <v>952790.42</v>
      </c>
      <c r="L503" s="4">
        <f t="shared" si="31"/>
        <v>-950933.81</v>
      </c>
      <c r="M503" s="9">
        <v>40071</v>
      </c>
      <c r="N503" s="9">
        <v>40817</v>
      </c>
      <c r="O503" s="9">
        <v>40057</v>
      </c>
      <c r="P503" s="9">
        <v>40765</v>
      </c>
    </row>
    <row r="504" spans="1:16" x14ac:dyDescent="0.25">
      <c r="A504" s="1" t="s">
        <v>145</v>
      </c>
      <c r="B504" s="1" t="s">
        <v>870</v>
      </c>
      <c r="C504" s="1" t="s">
        <v>1051</v>
      </c>
      <c r="D504" s="1" t="s">
        <v>1052</v>
      </c>
      <c r="E504" s="4">
        <v>5915.07</v>
      </c>
      <c r="F504" s="7"/>
      <c r="G504" s="4">
        <f t="shared" si="28"/>
        <v>5915.07</v>
      </c>
      <c r="H504" s="8">
        <f t="shared" si="29"/>
        <v>1</v>
      </c>
      <c r="I504" s="8" t="str">
        <f t="shared" si="30"/>
        <v/>
      </c>
      <c r="J504" s="4">
        <v>5210.7000000000062</v>
      </c>
      <c r="K504" s="4">
        <v>36618</v>
      </c>
      <c r="L504" s="4">
        <f t="shared" si="31"/>
        <v>-31407.299999999996</v>
      </c>
      <c r="M504" s="9">
        <v>40071</v>
      </c>
      <c r="N504" s="9">
        <v>40817</v>
      </c>
      <c r="O504" s="9">
        <v>40210</v>
      </c>
      <c r="P504" s="9">
        <v>40790</v>
      </c>
    </row>
    <row r="505" spans="1:16" x14ac:dyDescent="0.25">
      <c r="A505" s="1" t="s">
        <v>145</v>
      </c>
      <c r="B505" s="1" t="s">
        <v>870</v>
      </c>
      <c r="C505" s="1" t="s">
        <v>873</v>
      </c>
      <c r="D505" s="1" t="s">
        <v>874</v>
      </c>
      <c r="E505" s="4">
        <v>0</v>
      </c>
      <c r="F505" s="7"/>
      <c r="G505" s="4">
        <f t="shared" si="28"/>
        <v>0</v>
      </c>
      <c r="H505" s="8" t="str">
        <f t="shared" si="29"/>
        <v/>
      </c>
      <c r="I505" s="8" t="str">
        <f t="shared" si="30"/>
        <v/>
      </c>
      <c r="J505" s="4">
        <v>5.8208993181096957E-13</v>
      </c>
      <c r="K505" s="4">
        <v>97583</v>
      </c>
      <c r="L505" s="4">
        <f t="shared" si="31"/>
        <v>-97583</v>
      </c>
      <c r="M505" s="9">
        <v>40071</v>
      </c>
      <c r="N505" s="9">
        <v>40817</v>
      </c>
      <c r="O505" s="9">
        <v>40148</v>
      </c>
      <c r="P505" s="9">
        <v>40776</v>
      </c>
    </row>
    <row r="506" spans="1:16" x14ac:dyDescent="0.25">
      <c r="A506" s="1" t="s">
        <v>145</v>
      </c>
      <c r="B506" s="1" t="s">
        <v>870</v>
      </c>
      <c r="C506" s="1" t="s">
        <v>875</v>
      </c>
      <c r="D506" s="1" t="s">
        <v>876</v>
      </c>
      <c r="E506" s="4">
        <v>0</v>
      </c>
      <c r="F506" s="7"/>
      <c r="G506" s="4">
        <f t="shared" si="28"/>
        <v>0</v>
      </c>
      <c r="H506" s="8" t="str">
        <f t="shared" si="29"/>
        <v/>
      </c>
      <c r="I506" s="8" t="str">
        <f t="shared" si="30"/>
        <v/>
      </c>
      <c r="J506" s="4">
        <v>-2.9096725029376103E-12</v>
      </c>
      <c r="K506" s="4">
        <v>118970</v>
      </c>
      <c r="L506" s="4">
        <f t="shared" si="31"/>
        <v>-118970</v>
      </c>
      <c r="M506" s="9">
        <v>40072</v>
      </c>
      <c r="N506" s="9">
        <v>40817</v>
      </c>
      <c r="O506" s="9">
        <v>40087</v>
      </c>
      <c r="P506" s="9">
        <v>40790</v>
      </c>
    </row>
    <row r="507" spans="1:16" x14ac:dyDescent="0.25">
      <c r="A507" s="1" t="s">
        <v>145</v>
      </c>
      <c r="B507" s="1" t="s">
        <v>870</v>
      </c>
      <c r="C507" s="1" t="s">
        <v>1063</v>
      </c>
      <c r="D507" s="1" t="s">
        <v>1064</v>
      </c>
      <c r="E507" s="4">
        <v>0</v>
      </c>
      <c r="F507" s="7"/>
      <c r="G507" s="4">
        <f t="shared" si="28"/>
        <v>0</v>
      </c>
      <c r="H507" s="8" t="str">
        <f t="shared" si="29"/>
        <v/>
      </c>
      <c r="I507" s="8" t="str">
        <f t="shared" si="30"/>
        <v/>
      </c>
      <c r="J507" s="4">
        <v>2.6193491819981318E-12</v>
      </c>
      <c r="K507" s="4">
        <v>48596</v>
      </c>
      <c r="L507" s="4">
        <f t="shared" si="31"/>
        <v>-48596</v>
      </c>
      <c r="M507" s="9">
        <v>40232</v>
      </c>
      <c r="N507" s="9">
        <v>40847</v>
      </c>
      <c r="O507" s="9">
        <v>40269</v>
      </c>
      <c r="P507" s="9">
        <v>40776</v>
      </c>
    </row>
    <row r="508" spans="1:16" x14ac:dyDescent="0.25">
      <c r="A508" s="1" t="s">
        <v>145</v>
      </c>
      <c r="B508" s="1" t="s">
        <v>884</v>
      </c>
      <c r="C508" s="1" t="s">
        <v>885</v>
      </c>
      <c r="D508" s="1" t="s">
        <v>886</v>
      </c>
      <c r="E508" s="4">
        <v>-96.86</v>
      </c>
      <c r="F508" s="7"/>
      <c r="G508" s="4">
        <f t="shared" si="28"/>
        <v>-96.86</v>
      </c>
      <c r="H508" s="8">
        <f t="shared" si="29"/>
        <v>1</v>
      </c>
      <c r="I508" s="8" t="str">
        <f t="shared" si="30"/>
        <v/>
      </c>
      <c r="J508" s="4">
        <v>198422.01000000004</v>
      </c>
      <c r="K508" s="4">
        <v>1</v>
      </c>
      <c r="L508" s="4">
        <f t="shared" si="31"/>
        <v>198421.01000000004</v>
      </c>
      <c r="M508" s="9">
        <v>40135</v>
      </c>
      <c r="N508" s="9">
        <v>40422</v>
      </c>
      <c r="O508" s="9">
        <v>40148</v>
      </c>
      <c r="P508" s="9">
        <v>40436</v>
      </c>
    </row>
    <row r="509" spans="1:16" x14ac:dyDescent="0.25">
      <c r="A509" s="1" t="s">
        <v>145</v>
      </c>
      <c r="B509" s="1" t="s">
        <v>1130</v>
      </c>
      <c r="C509" s="1" t="s">
        <v>1361</v>
      </c>
      <c r="D509" s="1" t="s">
        <v>1362</v>
      </c>
      <c r="E509" s="4">
        <v>0</v>
      </c>
      <c r="F509" s="7"/>
      <c r="G509" s="4">
        <f t="shared" si="28"/>
        <v>0</v>
      </c>
      <c r="H509" s="8" t="str">
        <f t="shared" si="29"/>
        <v/>
      </c>
      <c r="I509" s="8" t="str">
        <f t="shared" si="30"/>
        <v/>
      </c>
      <c r="J509" s="4">
        <v>42104.06</v>
      </c>
      <c r="K509" s="4">
        <v>5315.07</v>
      </c>
      <c r="L509" s="4">
        <f t="shared" si="31"/>
        <v>36788.99</v>
      </c>
      <c r="M509" s="9">
        <v>40422</v>
      </c>
      <c r="N509" s="9">
        <v>40816</v>
      </c>
      <c r="O509" s="9">
        <v>40603</v>
      </c>
      <c r="P509" s="9">
        <v>40704</v>
      </c>
    </row>
    <row r="510" spans="1:16" x14ac:dyDescent="0.25">
      <c r="A510" s="1" t="s">
        <v>145</v>
      </c>
      <c r="B510" s="1" t="s">
        <v>1130</v>
      </c>
      <c r="C510" s="1" t="s">
        <v>1131</v>
      </c>
      <c r="D510" s="1" t="s">
        <v>1132</v>
      </c>
      <c r="E510" s="4">
        <v>4125.3900000000003</v>
      </c>
      <c r="F510" s="7"/>
      <c r="G510" s="4">
        <f t="shared" si="28"/>
        <v>4125.3900000000003</v>
      </c>
      <c r="H510" s="8">
        <f t="shared" si="29"/>
        <v>1</v>
      </c>
      <c r="I510" s="8" t="str">
        <f t="shared" si="30"/>
        <v/>
      </c>
      <c r="J510" s="4">
        <v>167386.29000000004</v>
      </c>
      <c r="K510" s="4">
        <v>201531</v>
      </c>
      <c r="L510" s="4">
        <f t="shared" si="31"/>
        <v>-34144.709999999963</v>
      </c>
      <c r="M510" s="9">
        <v>40422</v>
      </c>
      <c r="N510" s="9">
        <v>40816</v>
      </c>
      <c r="O510" s="9">
        <v>40452</v>
      </c>
      <c r="P510" s="9">
        <v>40708</v>
      </c>
    </row>
    <row r="511" spans="1:16" x14ac:dyDescent="0.25">
      <c r="A511" s="1" t="s">
        <v>145</v>
      </c>
      <c r="B511" s="1" t="s">
        <v>1423</v>
      </c>
      <c r="C511" s="1" t="s">
        <v>1424</v>
      </c>
      <c r="D511" s="1" t="s">
        <v>1425</v>
      </c>
      <c r="E511" s="4">
        <v>0</v>
      </c>
      <c r="F511" s="7"/>
      <c r="G511" s="4">
        <f t="shared" si="28"/>
        <v>0</v>
      </c>
      <c r="H511" s="8" t="str">
        <f t="shared" si="29"/>
        <v/>
      </c>
      <c r="I511" s="8" t="str">
        <f t="shared" si="30"/>
        <v/>
      </c>
      <c r="J511" s="4">
        <v>4132.9199999999992</v>
      </c>
      <c r="K511" s="4">
        <v>18455</v>
      </c>
      <c r="L511" s="4">
        <f t="shared" si="31"/>
        <v>-14322.080000000002</v>
      </c>
      <c r="M511" s="9">
        <v>40680</v>
      </c>
      <c r="N511" s="9">
        <v>41182</v>
      </c>
      <c r="O511" s="9">
        <v>40725</v>
      </c>
      <c r="P511" s="9">
        <v>41117</v>
      </c>
    </row>
    <row r="512" spans="1:16" x14ac:dyDescent="0.25">
      <c r="A512" s="1" t="s">
        <v>145</v>
      </c>
      <c r="B512" s="1" t="s">
        <v>1423</v>
      </c>
      <c r="C512" s="1" t="s">
        <v>1756</v>
      </c>
      <c r="D512" s="1" t="s">
        <v>1757</v>
      </c>
      <c r="E512" s="4">
        <v>0</v>
      </c>
      <c r="F512" s="7"/>
      <c r="G512" s="4">
        <f t="shared" si="28"/>
        <v>0</v>
      </c>
      <c r="H512" s="8" t="str">
        <f t="shared" si="29"/>
        <v/>
      </c>
      <c r="I512" s="8" t="str">
        <f t="shared" si="30"/>
        <v/>
      </c>
      <c r="J512" s="4">
        <v>109847.67</v>
      </c>
      <c r="K512" s="4">
        <v>108000</v>
      </c>
      <c r="L512" s="4">
        <f t="shared" si="31"/>
        <v>1847.6699999999983</v>
      </c>
      <c r="M512" s="9">
        <v>40680</v>
      </c>
      <c r="N512" s="9">
        <v>41182</v>
      </c>
      <c r="O512" s="9">
        <v>41183</v>
      </c>
      <c r="P512" s="9">
        <v>41117</v>
      </c>
    </row>
    <row r="513" spans="1:16" x14ac:dyDescent="0.25">
      <c r="A513" s="1" t="s">
        <v>145</v>
      </c>
      <c r="B513" s="1" t="s">
        <v>1423</v>
      </c>
      <c r="C513" s="1" t="s">
        <v>1426</v>
      </c>
      <c r="D513" s="1" t="s">
        <v>1427</v>
      </c>
      <c r="E513" s="4">
        <v>9578.6200000000008</v>
      </c>
      <c r="F513" s="7"/>
      <c r="G513" s="4">
        <f t="shared" si="28"/>
        <v>9578.6200000000008</v>
      </c>
      <c r="H513" s="8">
        <f t="shared" si="29"/>
        <v>1</v>
      </c>
      <c r="I513" s="8" t="str">
        <f t="shared" si="30"/>
        <v/>
      </c>
      <c r="J513" s="4">
        <v>27411.39</v>
      </c>
      <c r="K513" s="4">
        <v>39665.9</v>
      </c>
      <c r="L513" s="4">
        <f t="shared" si="31"/>
        <v>-12254.510000000002</v>
      </c>
      <c r="M513" s="9">
        <v>40680</v>
      </c>
      <c r="N513" s="9">
        <v>41182</v>
      </c>
      <c r="O513" s="9">
        <v>40787</v>
      </c>
      <c r="P513" s="9">
        <v>41117</v>
      </c>
    </row>
    <row r="514" spans="1:16" x14ac:dyDescent="0.25">
      <c r="A514" s="1" t="s">
        <v>145</v>
      </c>
      <c r="B514" s="1" t="s">
        <v>1388</v>
      </c>
      <c r="C514" s="1" t="s">
        <v>1389</v>
      </c>
      <c r="D514" s="1" t="s">
        <v>1390</v>
      </c>
      <c r="E514" s="4">
        <v>0</v>
      </c>
      <c r="F514" s="7"/>
      <c r="G514" s="4">
        <f t="shared" si="28"/>
        <v>0</v>
      </c>
      <c r="H514" s="8" t="str">
        <f t="shared" si="29"/>
        <v/>
      </c>
      <c r="I514" s="8" t="str">
        <f t="shared" si="30"/>
        <v/>
      </c>
      <c r="J514" s="4">
        <v>42551.420000000006</v>
      </c>
      <c r="K514" s="4">
        <v>63469</v>
      </c>
      <c r="L514" s="4">
        <f t="shared" si="31"/>
        <v>-20917.579999999994</v>
      </c>
      <c r="M514" s="9">
        <v>40553</v>
      </c>
      <c r="N514" s="9">
        <v>40847</v>
      </c>
      <c r="O514" s="9">
        <v>40603</v>
      </c>
      <c r="P514" s="9">
        <v>40723</v>
      </c>
    </row>
    <row r="515" spans="1:16" x14ac:dyDescent="0.25">
      <c r="A515" s="1" t="s">
        <v>145</v>
      </c>
      <c r="B515" s="1" t="s">
        <v>1388</v>
      </c>
      <c r="C515" s="1" t="s">
        <v>1391</v>
      </c>
      <c r="D515" s="1" t="s">
        <v>1392</v>
      </c>
      <c r="E515" s="4">
        <v>0</v>
      </c>
      <c r="F515" s="7"/>
      <c r="G515" s="4">
        <f t="shared" si="28"/>
        <v>0</v>
      </c>
      <c r="H515" s="8" t="str">
        <f t="shared" si="29"/>
        <v/>
      </c>
      <c r="I515" s="8" t="str">
        <f t="shared" si="30"/>
        <v/>
      </c>
      <c r="J515" s="4">
        <v>77317.2</v>
      </c>
      <c r="K515" s="4">
        <v>22682</v>
      </c>
      <c r="L515" s="4">
        <f t="shared" si="31"/>
        <v>54635.199999999997</v>
      </c>
      <c r="M515" s="9">
        <v>40553</v>
      </c>
      <c r="N515" s="9">
        <v>40847</v>
      </c>
      <c r="O515" s="9">
        <v>40575</v>
      </c>
      <c r="P515" s="9">
        <v>40723</v>
      </c>
    </row>
    <row r="516" spans="1:16" x14ac:dyDescent="0.25">
      <c r="A516" s="1" t="s">
        <v>145</v>
      </c>
      <c r="B516" s="1" t="s">
        <v>1410</v>
      </c>
      <c r="C516" s="1" t="s">
        <v>1411</v>
      </c>
      <c r="D516" s="1" t="s">
        <v>1412</v>
      </c>
      <c r="E516" s="4">
        <v>0</v>
      </c>
      <c r="F516" s="7"/>
      <c r="G516" s="4">
        <f t="shared" si="28"/>
        <v>0</v>
      </c>
      <c r="H516" s="8" t="str">
        <f t="shared" si="29"/>
        <v/>
      </c>
      <c r="I516" s="8" t="str">
        <f t="shared" si="30"/>
        <v/>
      </c>
      <c r="J516" s="4">
        <v>255060.56999999998</v>
      </c>
      <c r="K516" s="4">
        <v>140864</v>
      </c>
      <c r="L516" s="4">
        <f t="shared" si="31"/>
        <v>114196.56999999998</v>
      </c>
      <c r="M516" s="9">
        <v>40640</v>
      </c>
      <c r="N516" s="9">
        <v>41153</v>
      </c>
      <c r="O516" s="9">
        <v>40634</v>
      </c>
      <c r="P516" s="9">
        <v>41017</v>
      </c>
    </row>
    <row r="517" spans="1:16" x14ac:dyDescent="0.25">
      <c r="A517" s="1" t="s">
        <v>145</v>
      </c>
      <c r="B517" s="1" t="s">
        <v>1410</v>
      </c>
      <c r="C517" s="1" t="s">
        <v>1413</v>
      </c>
      <c r="D517" s="1" t="s">
        <v>1414</v>
      </c>
      <c r="E517" s="4">
        <v>0</v>
      </c>
      <c r="F517" s="7"/>
      <c r="G517" s="4">
        <f t="shared" ref="G517:G580" si="32">E517-F517</f>
        <v>0</v>
      </c>
      <c r="H517" s="8" t="str">
        <f t="shared" si="29"/>
        <v/>
      </c>
      <c r="I517" s="8" t="str">
        <f t="shared" si="30"/>
        <v/>
      </c>
      <c r="J517" s="4">
        <v>35714.36</v>
      </c>
      <c r="K517" s="4">
        <v>12898</v>
      </c>
      <c r="L517" s="4">
        <f t="shared" si="31"/>
        <v>22816.36</v>
      </c>
      <c r="M517" s="9">
        <v>40641</v>
      </c>
      <c r="N517" s="9">
        <v>40999</v>
      </c>
      <c r="O517" s="9">
        <v>40695</v>
      </c>
      <c r="P517" s="9">
        <v>40946</v>
      </c>
    </row>
    <row r="518" spans="1:16" x14ac:dyDescent="0.25">
      <c r="A518" s="1" t="s">
        <v>145</v>
      </c>
      <c r="B518" s="1" t="s">
        <v>1444</v>
      </c>
      <c r="C518" s="1" t="s">
        <v>1445</v>
      </c>
      <c r="D518" s="1" t="s">
        <v>1446</v>
      </c>
      <c r="E518" s="4">
        <v>0</v>
      </c>
      <c r="F518" s="7"/>
      <c r="G518" s="4">
        <f t="shared" si="32"/>
        <v>0</v>
      </c>
      <c r="H518" s="8" t="str">
        <f t="shared" ref="H518:H581" si="33">IFERROR(G518/E518,"")</f>
        <v/>
      </c>
      <c r="I518" s="8" t="str">
        <f t="shared" ref="I518:I581" si="34">IFERROR(E518/F518,"")</f>
        <v/>
      </c>
      <c r="J518" s="4">
        <v>454677.69000000006</v>
      </c>
      <c r="K518" s="4">
        <v>262120</v>
      </c>
      <c r="L518" s="4">
        <f t="shared" ref="L518:L581" si="35">J518-K518</f>
        <v>192557.69000000006</v>
      </c>
      <c r="M518" s="9">
        <v>40730</v>
      </c>
      <c r="N518" s="9">
        <v>41153</v>
      </c>
      <c r="O518" s="9">
        <v>40725</v>
      </c>
      <c r="P518" s="9">
        <v>41026</v>
      </c>
    </row>
    <row r="519" spans="1:16" x14ac:dyDescent="0.25">
      <c r="A519" s="1" t="s">
        <v>145</v>
      </c>
      <c r="B519" s="1" t="s">
        <v>1444</v>
      </c>
      <c r="C519" s="1" t="s">
        <v>1447</v>
      </c>
      <c r="D519" s="1" t="s">
        <v>1448</v>
      </c>
      <c r="E519" s="4">
        <v>0</v>
      </c>
      <c r="F519" s="7"/>
      <c r="G519" s="4">
        <f t="shared" si="32"/>
        <v>0</v>
      </c>
      <c r="H519" s="8" t="str">
        <f t="shared" si="33"/>
        <v/>
      </c>
      <c r="I519" s="8" t="str">
        <f t="shared" si="34"/>
        <v/>
      </c>
      <c r="J519" s="4">
        <v>182951.41999999998</v>
      </c>
      <c r="K519" s="4">
        <v>195258</v>
      </c>
      <c r="L519" s="4">
        <f t="shared" si="35"/>
        <v>-12306.580000000016</v>
      </c>
      <c r="M519" s="9">
        <v>40730</v>
      </c>
      <c r="N519" s="9">
        <v>41153</v>
      </c>
      <c r="O519" s="9">
        <v>40725</v>
      </c>
      <c r="P519" s="9">
        <v>41103</v>
      </c>
    </row>
    <row r="520" spans="1:16" x14ac:dyDescent="0.25">
      <c r="A520" s="1" t="s">
        <v>145</v>
      </c>
      <c r="B520" s="1" t="s">
        <v>1444</v>
      </c>
      <c r="C520" s="1" t="s">
        <v>1449</v>
      </c>
      <c r="D520" s="1" t="s">
        <v>1450</v>
      </c>
      <c r="E520" s="4">
        <v>0</v>
      </c>
      <c r="F520" s="7"/>
      <c r="G520" s="4">
        <f t="shared" si="32"/>
        <v>0</v>
      </c>
      <c r="H520" s="8" t="str">
        <f t="shared" si="33"/>
        <v/>
      </c>
      <c r="I520" s="8" t="str">
        <f t="shared" si="34"/>
        <v/>
      </c>
      <c r="J520" s="4">
        <v>427855.41999999993</v>
      </c>
      <c r="K520" s="4">
        <v>195570</v>
      </c>
      <c r="L520" s="4">
        <f t="shared" si="35"/>
        <v>232285.41999999993</v>
      </c>
      <c r="M520" s="9">
        <v>40730</v>
      </c>
      <c r="N520" s="9">
        <v>41153</v>
      </c>
      <c r="O520" s="9">
        <v>40725</v>
      </c>
      <c r="P520" s="9">
        <v>41160</v>
      </c>
    </row>
    <row r="521" spans="1:16" x14ac:dyDescent="0.25">
      <c r="A521" s="1" t="s">
        <v>145</v>
      </c>
      <c r="B521" s="1" t="s">
        <v>1444</v>
      </c>
      <c r="C521" s="1" t="s">
        <v>1451</v>
      </c>
      <c r="D521" s="1" t="s">
        <v>1452</v>
      </c>
      <c r="E521" s="4">
        <v>0</v>
      </c>
      <c r="F521" s="7"/>
      <c r="G521" s="4">
        <f t="shared" si="32"/>
        <v>0</v>
      </c>
      <c r="H521" s="8" t="str">
        <f t="shared" si="33"/>
        <v/>
      </c>
      <c r="I521" s="8" t="str">
        <f t="shared" si="34"/>
        <v/>
      </c>
      <c r="J521" s="4">
        <v>223038.02000000002</v>
      </c>
      <c r="K521" s="4">
        <v>228652</v>
      </c>
      <c r="L521" s="4">
        <f t="shared" si="35"/>
        <v>-5613.9799999999814</v>
      </c>
      <c r="M521" s="9">
        <v>40730</v>
      </c>
      <c r="N521" s="9">
        <v>41153</v>
      </c>
      <c r="O521" s="9">
        <v>40725</v>
      </c>
      <c r="P521" s="9">
        <v>41057</v>
      </c>
    </row>
    <row r="522" spans="1:16" x14ac:dyDescent="0.25">
      <c r="A522" s="1" t="s">
        <v>145</v>
      </c>
      <c r="B522" s="1" t="s">
        <v>1444</v>
      </c>
      <c r="C522" s="1" t="s">
        <v>1474</v>
      </c>
      <c r="D522" s="1" t="s">
        <v>1475</v>
      </c>
      <c r="E522" s="4">
        <v>0</v>
      </c>
      <c r="F522" s="7"/>
      <c r="G522" s="4">
        <f t="shared" si="32"/>
        <v>0</v>
      </c>
      <c r="H522" s="8" t="str">
        <f t="shared" si="33"/>
        <v/>
      </c>
      <c r="I522" s="8" t="str">
        <f t="shared" si="34"/>
        <v/>
      </c>
      <c r="J522" s="4">
        <v>43036.46</v>
      </c>
      <c r="K522" s="4">
        <v>13804</v>
      </c>
      <c r="L522" s="4">
        <f t="shared" si="35"/>
        <v>29232.46</v>
      </c>
      <c r="M522" s="9">
        <v>40767</v>
      </c>
      <c r="N522" s="9">
        <v>41153</v>
      </c>
      <c r="O522" s="9">
        <v>40817</v>
      </c>
      <c r="P522" s="9">
        <v>41160</v>
      </c>
    </row>
    <row r="523" spans="1:16" x14ac:dyDescent="0.25">
      <c r="A523" s="1" t="s">
        <v>145</v>
      </c>
      <c r="B523" s="1" t="s">
        <v>1492</v>
      </c>
      <c r="C523" s="1" t="s">
        <v>1493</v>
      </c>
      <c r="D523" s="1" t="s">
        <v>1494</v>
      </c>
      <c r="E523" s="4">
        <v>0</v>
      </c>
      <c r="F523" s="7"/>
      <c r="G523" s="4">
        <f t="shared" si="32"/>
        <v>0</v>
      </c>
      <c r="H523" s="8" t="str">
        <f t="shared" si="33"/>
        <v/>
      </c>
      <c r="I523" s="8" t="str">
        <f t="shared" si="34"/>
        <v/>
      </c>
      <c r="J523" s="4">
        <v>1218.2000000000694</v>
      </c>
      <c r="K523" s="4">
        <v>397192</v>
      </c>
      <c r="L523" s="4">
        <f t="shared" si="35"/>
        <v>-395973.79999999993</v>
      </c>
      <c r="M523" s="9">
        <v>40807</v>
      </c>
      <c r="N523" s="9">
        <v>41183</v>
      </c>
      <c r="O523" s="9">
        <v>40787</v>
      </c>
      <c r="P523" s="9">
        <v>41206</v>
      </c>
    </row>
    <row r="524" spans="1:16" x14ac:dyDescent="0.25">
      <c r="A524" s="1" t="s">
        <v>145</v>
      </c>
      <c r="B524" s="1" t="s">
        <v>1758</v>
      </c>
      <c r="C524" s="1" t="s">
        <v>1759</v>
      </c>
      <c r="D524" s="1" t="s">
        <v>1760</v>
      </c>
      <c r="E524" s="4">
        <v>-61545.17</v>
      </c>
      <c r="F524" s="7"/>
      <c r="G524" s="4">
        <f t="shared" si="32"/>
        <v>-61545.17</v>
      </c>
      <c r="H524" s="8">
        <f t="shared" si="33"/>
        <v>1</v>
      </c>
      <c r="I524" s="8" t="str">
        <f t="shared" si="34"/>
        <v/>
      </c>
      <c r="J524" s="4">
        <v>483279.82000000012</v>
      </c>
      <c r="K524" s="4">
        <v>98746.32</v>
      </c>
      <c r="L524" s="4">
        <f t="shared" si="35"/>
        <v>384533.50000000012</v>
      </c>
      <c r="M524" s="9">
        <v>40960</v>
      </c>
      <c r="N524" s="9">
        <v>41364</v>
      </c>
      <c r="O524" s="9">
        <v>40969</v>
      </c>
      <c r="P524" s="9">
        <v>41264</v>
      </c>
    </row>
    <row r="525" spans="1:16" x14ac:dyDescent="0.25">
      <c r="A525" s="1" t="s">
        <v>145</v>
      </c>
      <c r="B525" s="1" t="s">
        <v>1761</v>
      </c>
      <c r="C525" s="1" t="s">
        <v>1762</v>
      </c>
      <c r="D525" s="1" t="s">
        <v>1763</v>
      </c>
      <c r="E525" s="4">
        <v>0</v>
      </c>
      <c r="F525" s="7"/>
      <c r="G525" s="4">
        <f t="shared" si="32"/>
        <v>0</v>
      </c>
      <c r="H525" s="8" t="str">
        <f t="shared" si="33"/>
        <v/>
      </c>
      <c r="I525" s="8" t="str">
        <f t="shared" si="34"/>
        <v/>
      </c>
      <c r="J525" s="4">
        <v>1302481.1600000001</v>
      </c>
      <c r="K525" s="4">
        <v>1124875</v>
      </c>
      <c r="L525" s="4">
        <f t="shared" si="35"/>
        <v>177606.16000000015</v>
      </c>
      <c r="M525" s="9">
        <v>40932</v>
      </c>
      <c r="N525" s="9">
        <v>41364</v>
      </c>
      <c r="O525" s="9">
        <v>40940</v>
      </c>
      <c r="P525" s="9">
        <v>41333</v>
      </c>
    </row>
    <row r="526" spans="1:16" x14ac:dyDescent="0.25">
      <c r="A526" s="1" t="s">
        <v>145</v>
      </c>
      <c r="B526" s="1" t="s">
        <v>1764</v>
      </c>
      <c r="C526" s="1" t="s">
        <v>1765</v>
      </c>
      <c r="D526" s="1" t="s">
        <v>1766</v>
      </c>
      <c r="E526" s="4">
        <v>149837.55999999997</v>
      </c>
      <c r="F526" s="7"/>
      <c r="G526" s="4">
        <f t="shared" si="32"/>
        <v>149837.55999999997</v>
      </c>
      <c r="H526" s="8">
        <f t="shared" si="33"/>
        <v>1</v>
      </c>
      <c r="I526" s="8" t="str">
        <f t="shared" si="34"/>
        <v/>
      </c>
      <c r="J526" s="4">
        <v>156273.92999999996</v>
      </c>
      <c r="K526" s="4">
        <v>174808</v>
      </c>
      <c r="L526" s="4">
        <f t="shared" si="35"/>
        <v>-18534.070000000036</v>
      </c>
      <c r="M526" s="9">
        <v>41220</v>
      </c>
      <c r="N526" s="9">
        <v>42094</v>
      </c>
      <c r="O526" s="9">
        <v>41214</v>
      </c>
      <c r="P526" s="9">
        <v>42042</v>
      </c>
    </row>
    <row r="527" spans="1:16" x14ac:dyDescent="0.25">
      <c r="A527" s="1" t="s">
        <v>145</v>
      </c>
      <c r="B527" s="1" t="s">
        <v>1767</v>
      </c>
      <c r="C527" s="1" t="s">
        <v>1768</v>
      </c>
      <c r="D527" s="1" t="s">
        <v>1769</v>
      </c>
      <c r="E527" s="4">
        <v>0</v>
      </c>
      <c r="F527" s="7"/>
      <c r="G527" s="4">
        <f t="shared" si="32"/>
        <v>0</v>
      </c>
      <c r="H527" s="8" t="str">
        <f t="shared" si="33"/>
        <v/>
      </c>
      <c r="I527" s="8" t="str">
        <f t="shared" si="34"/>
        <v/>
      </c>
      <c r="J527" s="4">
        <v>12864.890000000001</v>
      </c>
      <c r="K527" s="4">
        <v>27135</v>
      </c>
      <c r="L527" s="4">
        <f t="shared" si="35"/>
        <v>-14270.109999999999</v>
      </c>
      <c r="M527" s="9">
        <v>41011</v>
      </c>
      <c r="N527" s="9">
        <v>41364</v>
      </c>
      <c r="O527" s="9">
        <v>41091</v>
      </c>
      <c r="P527" s="9">
        <v>41300</v>
      </c>
    </row>
    <row r="528" spans="1:16" x14ac:dyDescent="0.25">
      <c r="A528" s="1" t="s">
        <v>145</v>
      </c>
      <c r="B528" s="1" t="s">
        <v>1767</v>
      </c>
      <c r="C528" s="1" t="s">
        <v>1770</v>
      </c>
      <c r="D528" s="1" t="s">
        <v>1771</v>
      </c>
      <c r="E528" s="4">
        <v>0</v>
      </c>
      <c r="F528" s="7"/>
      <c r="G528" s="4">
        <f t="shared" si="32"/>
        <v>0</v>
      </c>
      <c r="H528" s="8" t="str">
        <f t="shared" si="33"/>
        <v/>
      </c>
      <c r="I528" s="8" t="str">
        <f t="shared" si="34"/>
        <v/>
      </c>
      <c r="J528" s="4">
        <v>30891.120000000003</v>
      </c>
      <c r="K528" s="4">
        <v>34209</v>
      </c>
      <c r="L528" s="4">
        <f t="shared" si="35"/>
        <v>-3317.8799999999974</v>
      </c>
      <c r="M528" s="9">
        <v>41011</v>
      </c>
      <c r="N528" s="9">
        <v>41364</v>
      </c>
      <c r="O528" s="9">
        <v>41183</v>
      </c>
      <c r="P528" s="9">
        <v>41300</v>
      </c>
    </row>
    <row r="529" spans="1:16" x14ac:dyDescent="0.25">
      <c r="A529" s="1" t="s">
        <v>145</v>
      </c>
      <c r="B529" s="1" t="s">
        <v>1772</v>
      </c>
      <c r="C529" s="1" t="s">
        <v>1773</v>
      </c>
      <c r="D529" s="1" t="s">
        <v>1774</v>
      </c>
      <c r="E529" s="4">
        <v>0</v>
      </c>
      <c r="F529" s="7"/>
      <c r="G529" s="4">
        <f t="shared" si="32"/>
        <v>0</v>
      </c>
      <c r="H529" s="8" t="str">
        <f t="shared" si="33"/>
        <v/>
      </c>
      <c r="I529" s="8" t="str">
        <f t="shared" si="34"/>
        <v/>
      </c>
      <c r="J529" s="4">
        <v>438957.48000000004</v>
      </c>
      <c r="K529" s="4">
        <v>347883</v>
      </c>
      <c r="L529" s="4">
        <f t="shared" si="35"/>
        <v>91074.48000000004</v>
      </c>
      <c r="M529" s="9">
        <v>41016</v>
      </c>
      <c r="N529" s="9">
        <v>41729</v>
      </c>
      <c r="O529" s="9">
        <v>41000</v>
      </c>
      <c r="P529" s="9">
        <v>41325</v>
      </c>
    </row>
    <row r="530" spans="1:16" x14ac:dyDescent="0.25">
      <c r="A530" s="1" t="s">
        <v>145</v>
      </c>
      <c r="B530" s="1" t="s">
        <v>1772</v>
      </c>
      <c r="C530" s="1" t="s">
        <v>1775</v>
      </c>
      <c r="D530" s="1" t="s">
        <v>1776</v>
      </c>
      <c r="E530" s="4">
        <v>46908.55</v>
      </c>
      <c r="F530" s="7"/>
      <c r="G530" s="4">
        <f t="shared" si="32"/>
        <v>46908.55</v>
      </c>
      <c r="H530" s="8">
        <f t="shared" si="33"/>
        <v>1</v>
      </c>
      <c r="I530" s="8" t="str">
        <f t="shared" si="34"/>
        <v/>
      </c>
      <c r="J530" s="4">
        <v>229760.73000000004</v>
      </c>
      <c r="K530" s="4">
        <v>174540</v>
      </c>
      <c r="L530" s="4">
        <f t="shared" si="35"/>
        <v>55220.73000000004</v>
      </c>
      <c r="M530" s="9">
        <v>41016</v>
      </c>
      <c r="N530" s="9">
        <v>42094</v>
      </c>
      <c r="O530" s="9">
        <v>41030</v>
      </c>
      <c r="P530" s="9">
        <v>41896</v>
      </c>
    </row>
    <row r="531" spans="1:16" x14ac:dyDescent="0.25">
      <c r="A531" s="1" t="s">
        <v>145</v>
      </c>
      <c r="B531" s="1" t="s">
        <v>1772</v>
      </c>
      <c r="C531" s="1" t="s">
        <v>1777</v>
      </c>
      <c r="D531" s="1" t="s">
        <v>1778</v>
      </c>
      <c r="E531" s="4">
        <v>-7600</v>
      </c>
      <c r="F531" s="7"/>
      <c r="G531" s="4">
        <f t="shared" si="32"/>
        <v>-7600</v>
      </c>
      <c r="H531" s="8">
        <f t="shared" si="33"/>
        <v>1</v>
      </c>
      <c r="I531" s="8" t="str">
        <f t="shared" si="34"/>
        <v/>
      </c>
      <c r="J531" s="4">
        <v>246233.02</v>
      </c>
      <c r="K531" s="4">
        <v>174540</v>
      </c>
      <c r="L531" s="4">
        <f t="shared" si="35"/>
        <v>71693.01999999999</v>
      </c>
      <c r="M531" s="9">
        <v>41016</v>
      </c>
      <c r="N531" s="9">
        <v>41729</v>
      </c>
      <c r="O531" s="9">
        <v>41000</v>
      </c>
      <c r="P531" s="9">
        <v>41440</v>
      </c>
    </row>
    <row r="532" spans="1:16" x14ac:dyDescent="0.25">
      <c r="A532" s="1" t="s">
        <v>145</v>
      </c>
      <c r="B532" s="1" t="s">
        <v>1779</v>
      </c>
      <c r="C532" s="1" t="s">
        <v>1780</v>
      </c>
      <c r="D532" s="1" t="s">
        <v>1781</v>
      </c>
      <c r="E532" s="4">
        <v>0</v>
      </c>
      <c r="F532" s="7"/>
      <c r="G532" s="4">
        <f t="shared" si="32"/>
        <v>0</v>
      </c>
      <c r="H532" s="8" t="str">
        <f t="shared" si="33"/>
        <v/>
      </c>
      <c r="I532" s="8" t="str">
        <f t="shared" si="34"/>
        <v/>
      </c>
      <c r="J532" s="4">
        <v>140420.41</v>
      </c>
      <c r="K532" s="4">
        <v>128377</v>
      </c>
      <c r="L532" s="4">
        <f t="shared" si="35"/>
        <v>12043.410000000003</v>
      </c>
      <c r="M532" s="9">
        <v>40980</v>
      </c>
      <c r="N532" s="9">
        <v>41364</v>
      </c>
      <c r="O532" s="9">
        <v>40969</v>
      </c>
      <c r="P532" s="9">
        <v>41307</v>
      </c>
    </row>
    <row r="533" spans="1:16" x14ac:dyDescent="0.25">
      <c r="A533" s="1" t="s">
        <v>145</v>
      </c>
      <c r="B533" s="1" t="s">
        <v>1782</v>
      </c>
      <c r="C533" s="1" t="s">
        <v>1783</v>
      </c>
      <c r="D533" s="1" t="s">
        <v>1784</v>
      </c>
      <c r="E533" s="4">
        <v>-1477.92</v>
      </c>
      <c r="F533" s="7"/>
      <c r="G533" s="4">
        <f t="shared" si="32"/>
        <v>-1477.92</v>
      </c>
      <c r="H533" s="8">
        <f t="shared" si="33"/>
        <v>1</v>
      </c>
      <c r="I533" s="8" t="str">
        <f t="shared" si="34"/>
        <v/>
      </c>
      <c r="J533" s="4">
        <v>44560.810000000005</v>
      </c>
      <c r="K533" s="4">
        <v>53967.22</v>
      </c>
      <c r="L533" s="4">
        <f t="shared" si="35"/>
        <v>-9406.4099999999962</v>
      </c>
      <c r="M533" s="9">
        <v>41117</v>
      </c>
      <c r="N533" s="9">
        <v>41364</v>
      </c>
      <c r="O533" s="9">
        <v>41122</v>
      </c>
      <c r="P533" s="9">
        <v>41364</v>
      </c>
    </row>
    <row r="534" spans="1:16" x14ac:dyDescent="0.25">
      <c r="A534" s="1" t="s">
        <v>145</v>
      </c>
      <c r="B534" s="1" t="s">
        <v>2098</v>
      </c>
      <c r="C534" s="1" t="s">
        <v>2099</v>
      </c>
      <c r="D534" s="1" t="s">
        <v>2100</v>
      </c>
      <c r="E534" s="4">
        <v>194.35999999999967</v>
      </c>
      <c r="F534" s="7"/>
      <c r="G534" s="4">
        <f t="shared" si="32"/>
        <v>194.35999999999967</v>
      </c>
      <c r="H534" s="8">
        <f t="shared" si="33"/>
        <v>1</v>
      </c>
      <c r="I534" s="8" t="str">
        <f t="shared" si="34"/>
        <v/>
      </c>
      <c r="J534" s="4">
        <v>435665.83</v>
      </c>
      <c r="K534" s="4">
        <v>427895</v>
      </c>
      <c r="L534" s="4">
        <f t="shared" si="35"/>
        <v>7770.8300000000163</v>
      </c>
      <c r="M534" s="9">
        <v>41380</v>
      </c>
      <c r="N534" s="9">
        <v>41729</v>
      </c>
      <c r="O534" s="9">
        <v>41365</v>
      </c>
      <c r="P534" s="9">
        <v>41718</v>
      </c>
    </row>
    <row r="535" spans="1:16" x14ac:dyDescent="0.25">
      <c r="A535" s="1" t="s">
        <v>145</v>
      </c>
      <c r="B535" s="1" t="s">
        <v>2101</v>
      </c>
      <c r="C535" s="1" t="s">
        <v>2102</v>
      </c>
      <c r="D535" s="1" t="s">
        <v>2103</v>
      </c>
      <c r="E535" s="4">
        <v>38722.639999999999</v>
      </c>
      <c r="F535" s="7"/>
      <c r="G535" s="4">
        <f t="shared" si="32"/>
        <v>38722.639999999999</v>
      </c>
      <c r="H535" s="8">
        <f t="shared" si="33"/>
        <v>1</v>
      </c>
      <c r="I535" s="8" t="str">
        <f t="shared" si="34"/>
        <v/>
      </c>
      <c r="J535" s="4">
        <v>74827.97</v>
      </c>
      <c r="K535" s="4">
        <v>70413.440000000002</v>
      </c>
      <c r="L535" s="4">
        <f t="shared" si="35"/>
        <v>4414.5299999999988</v>
      </c>
      <c r="M535" s="9">
        <v>41288</v>
      </c>
      <c r="N535" s="9">
        <v>41729</v>
      </c>
      <c r="O535" s="9">
        <v>41275</v>
      </c>
      <c r="P535" s="9">
        <v>41555</v>
      </c>
    </row>
    <row r="536" spans="1:16" x14ac:dyDescent="0.25">
      <c r="A536" s="1" t="s">
        <v>145</v>
      </c>
      <c r="B536" s="1" t="s">
        <v>2104</v>
      </c>
      <c r="C536" s="1" t="s">
        <v>2105</v>
      </c>
      <c r="D536" s="1" t="s">
        <v>2106</v>
      </c>
      <c r="E536" s="4">
        <v>902059.21000000008</v>
      </c>
      <c r="F536" s="7"/>
      <c r="G536" s="4">
        <f t="shared" si="32"/>
        <v>902059.21000000008</v>
      </c>
      <c r="H536" s="8">
        <f t="shared" si="33"/>
        <v>1</v>
      </c>
      <c r="I536" s="8" t="str">
        <f t="shared" si="34"/>
        <v/>
      </c>
      <c r="J536" s="4">
        <v>932799.60000000009</v>
      </c>
      <c r="K536" s="4">
        <v>1654143</v>
      </c>
      <c r="L536" s="4">
        <f t="shared" si="35"/>
        <v>-721343.39999999991</v>
      </c>
      <c r="M536" s="9">
        <v>41445</v>
      </c>
      <c r="N536" s="9">
        <v>42248</v>
      </c>
      <c r="O536" s="9">
        <v>41487</v>
      </c>
      <c r="P536" s="9">
        <v>42250</v>
      </c>
    </row>
    <row r="537" spans="1:16" x14ac:dyDescent="0.25">
      <c r="A537" s="1" t="s">
        <v>145</v>
      </c>
      <c r="B537" s="1" t="s">
        <v>2104</v>
      </c>
      <c r="C537" s="1" t="s">
        <v>2435</v>
      </c>
      <c r="D537" s="1" t="s">
        <v>2436</v>
      </c>
      <c r="E537" s="4">
        <v>8484.5499999999993</v>
      </c>
      <c r="F537" s="7"/>
      <c r="G537" s="4">
        <f t="shared" si="32"/>
        <v>8484.5499999999993</v>
      </c>
      <c r="H537" s="8">
        <f t="shared" si="33"/>
        <v>1</v>
      </c>
      <c r="I537" s="8" t="str">
        <f t="shared" si="34"/>
        <v/>
      </c>
      <c r="J537" s="4">
        <v>8484.5499999999993</v>
      </c>
      <c r="K537" s="4">
        <v>351997.91</v>
      </c>
      <c r="L537" s="4">
        <f t="shared" si="35"/>
        <v>-343513.36</v>
      </c>
      <c r="M537" s="9">
        <v>41446</v>
      </c>
      <c r="N537" s="9">
        <v>42521</v>
      </c>
      <c r="O537" s="9">
        <v>41913</v>
      </c>
      <c r="P537" s="9">
        <v>42425</v>
      </c>
    </row>
    <row r="538" spans="1:16" x14ac:dyDescent="0.25">
      <c r="A538" s="1" t="s">
        <v>145</v>
      </c>
      <c r="B538" s="1" t="s">
        <v>2107</v>
      </c>
      <c r="C538" s="1" t="s">
        <v>2108</v>
      </c>
      <c r="D538" s="1" t="s">
        <v>2109</v>
      </c>
      <c r="E538" s="4">
        <v>20597.93</v>
      </c>
      <c r="F538" s="7"/>
      <c r="G538" s="4">
        <f t="shared" si="32"/>
        <v>20597.93</v>
      </c>
      <c r="H538" s="8">
        <f t="shared" si="33"/>
        <v>1</v>
      </c>
      <c r="I538" s="8" t="str">
        <f t="shared" si="34"/>
        <v/>
      </c>
      <c r="J538" s="4">
        <v>792.48000000000684</v>
      </c>
      <c r="K538" s="4">
        <v>139526</v>
      </c>
      <c r="L538" s="4">
        <f t="shared" si="35"/>
        <v>-138733.51999999999</v>
      </c>
      <c r="M538" s="9">
        <v>41305</v>
      </c>
      <c r="N538" s="9">
        <v>41729</v>
      </c>
      <c r="O538" s="9">
        <v>41306</v>
      </c>
      <c r="P538" s="9">
        <v>41510</v>
      </c>
    </row>
    <row r="539" spans="1:16" x14ac:dyDescent="0.25">
      <c r="A539" s="1" t="s">
        <v>145</v>
      </c>
      <c r="B539" s="1" t="s">
        <v>2110</v>
      </c>
      <c r="C539" s="1" t="s">
        <v>2111</v>
      </c>
      <c r="D539" s="1" t="s">
        <v>2112</v>
      </c>
      <c r="E539" s="4">
        <v>-4480.93</v>
      </c>
      <c r="F539" s="7"/>
      <c r="G539" s="4">
        <f t="shared" si="32"/>
        <v>-4480.93</v>
      </c>
      <c r="H539" s="8">
        <f t="shared" si="33"/>
        <v>1</v>
      </c>
      <c r="I539" s="8" t="str">
        <f t="shared" si="34"/>
        <v/>
      </c>
      <c r="J539" s="4">
        <v>93590.12</v>
      </c>
      <c r="K539" s="4">
        <v>119088</v>
      </c>
      <c r="L539" s="4">
        <f t="shared" si="35"/>
        <v>-25497.880000000005</v>
      </c>
      <c r="M539" s="9">
        <v>41414</v>
      </c>
      <c r="N539" s="9">
        <v>41883</v>
      </c>
      <c r="O539" s="9">
        <v>41395</v>
      </c>
      <c r="P539" s="9">
        <v>41649</v>
      </c>
    </row>
    <row r="540" spans="1:16" x14ac:dyDescent="0.25">
      <c r="A540" s="1" t="s">
        <v>145</v>
      </c>
      <c r="B540" s="1" t="s">
        <v>2113</v>
      </c>
      <c r="C540" s="1" t="s">
        <v>2114</v>
      </c>
      <c r="D540" s="1" t="s">
        <v>2115</v>
      </c>
      <c r="E540" s="4">
        <v>636456.30000000005</v>
      </c>
      <c r="F540" s="7"/>
      <c r="G540" s="4">
        <f t="shared" si="32"/>
        <v>636456.30000000005</v>
      </c>
      <c r="H540" s="8">
        <f t="shared" si="33"/>
        <v>1</v>
      </c>
      <c r="I540" s="8" t="str">
        <f t="shared" si="34"/>
        <v/>
      </c>
      <c r="J540" s="4">
        <v>707880.4</v>
      </c>
      <c r="K540" s="4">
        <v>484511</v>
      </c>
      <c r="L540" s="4">
        <f t="shared" si="35"/>
        <v>223369.40000000002</v>
      </c>
      <c r="M540" s="9">
        <v>41389</v>
      </c>
      <c r="N540" s="9">
        <v>42248</v>
      </c>
      <c r="O540" s="9">
        <v>41395</v>
      </c>
      <c r="P540" s="9">
        <v>41841</v>
      </c>
    </row>
    <row r="541" spans="1:16" x14ac:dyDescent="0.25">
      <c r="A541" s="1" t="s">
        <v>145</v>
      </c>
      <c r="B541" s="1" t="s">
        <v>2113</v>
      </c>
      <c r="C541" s="1" t="s">
        <v>2116</v>
      </c>
      <c r="D541" s="1" t="s">
        <v>2117</v>
      </c>
      <c r="E541" s="4">
        <v>2128817.6799999997</v>
      </c>
      <c r="F541" s="7"/>
      <c r="G541" s="4">
        <f t="shared" si="32"/>
        <v>2128817.6799999997</v>
      </c>
      <c r="H541" s="8">
        <f t="shared" si="33"/>
        <v>1</v>
      </c>
      <c r="I541" s="8" t="str">
        <f t="shared" si="34"/>
        <v/>
      </c>
      <c r="J541" s="4">
        <v>2350755.5999999996</v>
      </c>
      <c r="K541" s="4">
        <v>2110325</v>
      </c>
      <c r="L541" s="4">
        <f t="shared" si="35"/>
        <v>240430.59999999963</v>
      </c>
      <c r="M541" s="9">
        <v>41389</v>
      </c>
      <c r="N541" s="9">
        <v>42248</v>
      </c>
      <c r="O541" s="9">
        <v>41395</v>
      </c>
      <c r="P541" s="9">
        <v>42032</v>
      </c>
    </row>
    <row r="542" spans="1:16" x14ac:dyDescent="0.25">
      <c r="A542" s="1" t="s">
        <v>145</v>
      </c>
      <c r="B542" s="1" t="s">
        <v>2113</v>
      </c>
      <c r="C542" s="1" t="s">
        <v>2118</v>
      </c>
      <c r="D542" s="1" t="s">
        <v>2119</v>
      </c>
      <c r="E542" s="4">
        <v>39737.820000000007</v>
      </c>
      <c r="F542" s="7"/>
      <c r="G542" s="4">
        <f t="shared" si="32"/>
        <v>39737.820000000007</v>
      </c>
      <c r="H542" s="8">
        <f t="shared" si="33"/>
        <v>1</v>
      </c>
      <c r="I542" s="8" t="str">
        <f t="shared" si="34"/>
        <v/>
      </c>
      <c r="J542" s="4">
        <v>41124.98000000001</v>
      </c>
      <c r="K542" s="4">
        <v>910678.56</v>
      </c>
      <c r="L542" s="4">
        <f t="shared" si="35"/>
        <v>-869553.58000000007</v>
      </c>
      <c r="M542" s="9">
        <v>41389</v>
      </c>
      <c r="N542" s="9">
        <v>42248</v>
      </c>
      <c r="O542" s="9">
        <v>41579</v>
      </c>
      <c r="P542" s="9">
        <v>42237</v>
      </c>
    </row>
    <row r="543" spans="1:16" x14ac:dyDescent="0.25">
      <c r="A543" s="1" t="s">
        <v>145</v>
      </c>
      <c r="B543" s="1" t="s">
        <v>2113</v>
      </c>
      <c r="C543" s="1" t="s">
        <v>2120</v>
      </c>
      <c r="D543" s="1" t="s">
        <v>2121</v>
      </c>
      <c r="E543" s="4">
        <v>110104.11000000002</v>
      </c>
      <c r="F543" s="7"/>
      <c r="G543" s="4">
        <f t="shared" si="32"/>
        <v>110104.11000000002</v>
      </c>
      <c r="H543" s="8">
        <f t="shared" si="33"/>
        <v>1</v>
      </c>
      <c r="I543" s="8" t="str">
        <f t="shared" si="34"/>
        <v/>
      </c>
      <c r="J543" s="4">
        <v>112878.37000000001</v>
      </c>
      <c r="K543" s="4">
        <v>350451.67</v>
      </c>
      <c r="L543" s="4">
        <f t="shared" si="35"/>
        <v>-237573.3</v>
      </c>
      <c r="M543" s="9">
        <v>41389</v>
      </c>
      <c r="N543" s="9">
        <v>42248</v>
      </c>
      <c r="O543" s="9">
        <v>41579</v>
      </c>
      <c r="P543" s="9">
        <v>42237</v>
      </c>
    </row>
    <row r="544" spans="1:16" x14ac:dyDescent="0.25">
      <c r="A544" s="1" t="s">
        <v>145</v>
      </c>
      <c r="B544" s="1" t="s">
        <v>2113</v>
      </c>
      <c r="C544" s="1" t="s">
        <v>2122</v>
      </c>
      <c r="D544" s="1" t="s">
        <v>2123</v>
      </c>
      <c r="E544" s="4">
        <v>665769.53</v>
      </c>
      <c r="F544" s="7"/>
      <c r="G544" s="4">
        <f t="shared" si="32"/>
        <v>665769.53</v>
      </c>
      <c r="H544" s="8">
        <f t="shared" si="33"/>
        <v>1</v>
      </c>
      <c r="I544" s="8" t="str">
        <f t="shared" si="34"/>
        <v/>
      </c>
      <c r="J544" s="4">
        <v>692829.06</v>
      </c>
      <c r="K544" s="4">
        <v>674137.23</v>
      </c>
      <c r="L544" s="4">
        <f t="shared" si="35"/>
        <v>18691.830000000075</v>
      </c>
      <c r="M544" s="9">
        <v>41389</v>
      </c>
      <c r="N544" s="9">
        <v>42248</v>
      </c>
      <c r="O544" s="9">
        <v>41456</v>
      </c>
      <c r="P544" s="9">
        <v>41985</v>
      </c>
    </row>
    <row r="545" spans="1:16" x14ac:dyDescent="0.25">
      <c r="A545" s="1" t="s">
        <v>145</v>
      </c>
      <c r="B545" s="1" t="s">
        <v>2437</v>
      </c>
      <c r="C545" s="1" t="s">
        <v>2438</v>
      </c>
      <c r="D545" s="1" t="s">
        <v>2439</v>
      </c>
      <c r="E545" s="4">
        <v>210191.50000000003</v>
      </c>
      <c r="F545" s="7"/>
      <c r="G545" s="4">
        <f t="shared" si="32"/>
        <v>210191.50000000003</v>
      </c>
      <c r="H545" s="8">
        <f t="shared" si="33"/>
        <v>1</v>
      </c>
      <c r="I545" s="8" t="str">
        <f t="shared" si="34"/>
        <v/>
      </c>
      <c r="J545" s="4">
        <v>210191.50000000003</v>
      </c>
      <c r="K545" s="4">
        <v>214396</v>
      </c>
      <c r="L545" s="4">
        <f t="shared" si="35"/>
        <v>-4204.4999999999709</v>
      </c>
      <c r="M545" s="9">
        <v>41767</v>
      </c>
      <c r="N545" s="9">
        <v>42094</v>
      </c>
      <c r="O545" s="9">
        <v>41760</v>
      </c>
      <c r="P545" s="9">
        <v>42072</v>
      </c>
    </row>
    <row r="546" spans="1:16" x14ac:dyDescent="0.25">
      <c r="A546" s="1" t="s">
        <v>145</v>
      </c>
      <c r="B546" s="1" t="s">
        <v>2437</v>
      </c>
      <c r="C546" s="1" t="s">
        <v>2440</v>
      </c>
      <c r="D546" s="1" t="s">
        <v>2441</v>
      </c>
      <c r="E546" s="4">
        <v>11752.75</v>
      </c>
      <c r="F546" s="7"/>
      <c r="G546" s="4">
        <f t="shared" si="32"/>
        <v>11752.75</v>
      </c>
      <c r="H546" s="8">
        <f t="shared" si="33"/>
        <v>1</v>
      </c>
      <c r="I546" s="8" t="str">
        <f t="shared" si="34"/>
        <v/>
      </c>
      <c r="J546" s="4">
        <v>11752.75</v>
      </c>
      <c r="K546" s="4">
        <v>19372</v>
      </c>
      <c r="L546" s="4">
        <f t="shared" si="35"/>
        <v>-7619.25</v>
      </c>
      <c r="M546" s="9">
        <v>41767</v>
      </c>
      <c r="N546" s="9">
        <v>42094</v>
      </c>
      <c r="O546" s="9">
        <v>41821</v>
      </c>
      <c r="P546" s="9">
        <v>42072</v>
      </c>
    </row>
    <row r="547" spans="1:16" x14ac:dyDescent="0.25">
      <c r="A547" s="1" t="s">
        <v>145</v>
      </c>
      <c r="B547" s="1" t="s">
        <v>2442</v>
      </c>
      <c r="C547" s="1" t="s">
        <v>2443</v>
      </c>
      <c r="D547" s="1" t="s">
        <v>2444</v>
      </c>
      <c r="E547" s="4">
        <v>78248.320000000007</v>
      </c>
      <c r="F547" s="7"/>
      <c r="G547" s="4">
        <f t="shared" si="32"/>
        <v>78248.320000000007</v>
      </c>
      <c r="H547" s="8">
        <f t="shared" si="33"/>
        <v>1</v>
      </c>
      <c r="I547" s="8" t="str">
        <f t="shared" si="34"/>
        <v/>
      </c>
      <c r="J547" s="4">
        <v>78248.320000000007</v>
      </c>
      <c r="K547" s="4">
        <v>230617</v>
      </c>
      <c r="L547" s="4">
        <f t="shared" si="35"/>
        <v>-152368.68</v>
      </c>
      <c r="M547" s="9">
        <v>41780</v>
      </c>
      <c r="N547" s="9">
        <v>42460</v>
      </c>
      <c r="O547" s="9">
        <v>41791</v>
      </c>
      <c r="P547" s="9">
        <v>42392</v>
      </c>
    </row>
    <row r="548" spans="1:16" x14ac:dyDescent="0.25">
      <c r="A548" s="1" t="s">
        <v>145</v>
      </c>
      <c r="B548" s="1" t="s">
        <v>2445</v>
      </c>
      <c r="C548" s="1" t="s">
        <v>2446</v>
      </c>
      <c r="D548" s="1" t="s">
        <v>2447</v>
      </c>
      <c r="E548" s="4">
        <v>62009.59</v>
      </c>
      <c r="F548" s="7"/>
      <c r="G548" s="4">
        <f t="shared" si="32"/>
        <v>62009.59</v>
      </c>
      <c r="H548" s="8">
        <f t="shared" si="33"/>
        <v>1</v>
      </c>
      <c r="I548" s="8" t="str">
        <f t="shared" si="34"/>
        <v/>
      </c>
      <c r="J548" s="4">
        <v>62009.59</v>
      </c>
      <c r="K548" s="4">
        <v>122334</v>
      </c>
      <c r="L548" s="4">
        <f t="shared" si="35"/>
        <v>-60324.41</v>
      </c>
      <c r="M548" s="9">
        <v>41788</v>
      </c>
      <c r="N548" s="9">
        <v>42277</v>
      </c>
      <c r="O548" s="9">
        <v>41791</v>
      </c>
      <c r="P548" s="9">
        <v>42245</v>
      </c>
    </row>
    <row r="549" spans="1:16" x14ac:dyDescent="0.25">
      <c r="A549" s="1" t="s">
        <v>145</v>
      </c>
      <c r="B549" s="1" t="s">
        <v>2448</v>
      </c>
      <c r="C549" s="1" t="s">
        <v>2449</v>
      </c>
      <c r="D549" s="1" t="s">
        <v>2450</v>
      </c>
      <c r="E549" s="4">
        <v>69219.520000000004</v>
      </c>
      <c r="F549" s="7"/>
      <c r="G549" s="4">
        <f t="shared" si="32"/>
        <v>69219.520000000004</v>
      </c>
      <c r="H549" s="8">
        <f t="shared" si="33"/>
        <v>1</v>
      </c>
      <c r="I549" s="8" t="str">
        <f t="shared" si="34"/>
        <v/>
      </c>
      <c r="J549" s="4">
        <v>69219.520000000004</v>
      </c>
      <c r="K549" s="4">
        <v>217493</v>
      </c>
      <c r="L549" s="4">
        <f t="shared" si="35"/>
        <v>-148273.47999999998</v>
      </c>
      <c r="M549" s="9">
        <v>41781</v>
      </c>
      <c r="N549" s="9">
        <v>42277</v>
      </c>
      <c r="O549" s="9">
        <v>41791</v>
      </c>
      <c r="P549" s="9">
        <v>42217</v>
      </c>
    </row>
    <row r="550" spans="1:16" x14ac:dyDescent="0.25">
      <c r="A550" s="1" t="s">
        <v>145</v>
      </c>
      <c r="B550" s="1" t="s">
        <v>2451</v>
      </c>
      <c r="C550" s="1" t="s">
        <v>2452</v>
      </c>
      <c r="D550" s="1" t="s">
        <v>2453</v>
      </c>
      <c r="E550" s="4">
        <v>158990.47</v>
      </c>
      <c r="F550" s="7"/>
      <c r="G550" s="4">
        <f t="shared" si="32"/>
        <v>158990.47</v>
      </c>
      <c r="H550" s="8">
        <f t="shared" si="33"/>
        <v>1</v>
      </c>
      <c r="I550" s="8" t="str">
        <f t="shared" si="34"/>
        <v/>
      </c>
      <c r="J550" s="4">
        <v>158990.47</v>
      </c>
      <c r="K550" s="4">
        <v>238543</v>
      </c>
      <c r="L550" s="4">
        <f t="shared" si="35"/>
        <v>-79552.53</v>
      </c>
      <c r="M550" s="9">
        <v>41767</v>
      </c>
      <c r="N550" s="9">
        <v>42094</v>
      </c>
      <c r="O550" s="9">
        <v>41760</v>
      </c>
      <c r="P550" s="9">
        <v>42093</v>
      </c>
    </row>
    <row r="551" spans="1:16" x14ac:dyDescent="0.25">
      <c r="A551" s="1" t="s">
        <v>145</v>
      </c>
      <c r="B551" s="1" t="s">
        <v>2454</v>
      </c>
      <c r="C551" s="1" t="s">
        <v>2455</v>
      </c>
      <c r="D551" s="1" t="s">
        <v>2456</v>
      </c>
      <c r="E551" s="4">
        <v>617707.79</v>
      </c>
      <c r="F551" s="7"/>
      <c r="G551" s="4">
        <f t="shared" si="32"/>
        <v>617707.79</v>
      </c>
      <c r="H551" s="8">
        <f t="shared" si="33"/>
        <v>1</v>
      </c>
      <c r="I551" s="8" t="str">
        <f t="shared" si="34"/>
        <v/>
      </c>
      <c r="J551" s="4">
        <v>617707.79</v>
      </c>
      <c r="K551" s="4">
        <v>1421424</v>
      </c>
      <c r="L551" s="4">
        <f t="shared" si="35"/>
        <v>-803716.21</v>
      </c>
      <c r="M551" s="9">
        <v>41722</v>
      </c>
      <c r="N551" s="9">
        <v>42248</v>
      </c>
      <c r="O551" s="9">
        <v>41699</v>
      </c>
      <c r="P551" s="9">
        <v>42245</v>
      </c>
    </row>
    <row r="552" spans="1:16" x14ac:dyDescent="0.25">
      <c r="A552" s="1" t="s">
        <v>145</v>
      </c>
      <c r="B552" s="1" t="s">
        <v>2454</v>
      </c>
      <c r="C552" s="1" t="s">
        <v>2457</v>
      </c>
      <c r="D552" s="1" t="s">
        <v>2458</v>
      </c>
      <c r="E552" s="4">
        <v>56722.51</v>
      </c>
      <c r="F552" s="7"/>
      <c r="G552" s="4">
        <f t="shared" si="32"/>
        <v>56722.51</v>
      </c>
      <c r="H552" s="8">
        <f t="shared" si="33"/>
        <v>1</v>
      </c>
      <c r="I552" s="8" t="str">
        <f t="shared" si="34"/>
        <v/>
      </c>
      <c r="J552" s="4">
        <v>56722.51</v>
      </c>
      <c r="K552" s="4">
        <v>175606</v>
      </c>
      <c r="L552" s="4">
        <f t="shared" si="35"/>
        <v>-118883.48999999999</v>
      </c>
      <c r="M552" s="9">
        <v>41722</v>
      </c>
      <c r="N552" s="9">
        <v>42278</v>
      </c>
      <c r="O552" s="9">
        <v>41699</v>
      </c>
      <c r="P552" s="9">
        <v>42260</v>
      </c>
    </row>
    <row r="553" spans="1:16" x14ac:dyDescent="0.25">
      <c r="A553" s="1" t="s">
        <v>145</v>
      </c>
      <c r="B553" s="1" t="s">
        <v>2459</v>
      </c>
      <c r="C553" s="1" t="s">
        <v>2460</v>
      </c>
      <c r="D553" s="1" t="s">
        <v>2461</v>
      </c>
      <c r="E553" s="4">
        <v>52328.609999999993</v>
      </c>
      <c r="F553" s="7"/>
      <c r="G553" s="4">
        <f t="shared" si="32"/>
        <v>52328.609999999993</v>
      </c>
      <c r="H553" s="8">
        <f t="shared" si="33"/>
        <v>1</v>
      </c>
      <c r="I553" s="8" t="str">
        <f t="shared" si="34"/>
        <v/>
      </c>
      <c r="J553" s="4">
        <v>52328.609999999993</v>
      </c>
      <c r="K553" s="4">
        <v>823726</v>
      </c>
      <c r="L553" s="4">
        <f t="shared" si="35"/>
        <v>-771397.39</v>
      </c>
      <c r="M553" s="9">
        <v>41688</v>
      </c>
      <c r="N553" s="9">
        <v>43525</v>
      </c>
      <c r="O553" s="9">
        <v>41699</v>
      </c>
    </row>
    <row r="554" spans="1:16" x14ac:dyDescent="0.25">
      <c r="A554" s="1" t="s">
        <v>145</v>
      </c>
      <c r="B554" s="1" t="s">
        <v>2462</v>
      </c>
      <c r="C554" s="1" t="s">
        <v>2463</v>
      </c>
      <c r="D554" s="1" t="s">
        <v>2464</v>
      </c>
      <c r="E554" s="4">
        <v>176061.88</v>
      </c>
      <c r="F554" s="7"/>
      <c r="G554" s="4">
        <f t="shared" si="32"/>
        <v>176061.88</v>
      </c>
      <c r="H554" s="8">
        <f t="shared" si="33"/>
        <v>1</v>
      </c>
      <c r="I554" s="8" t="str">
        <f t="shared" si="34"/>
        <v/>
      </c>
      <c r="J554" s="4">
        <v>176061.88</v>
      </c>
      <c r="K554" s="4">
        <v>295230</v>
      </c>
      <c r="L554" s="4">
        <f t="shared" si="35"/>
        <v>-119168.12</v>
      </c>
      <c r="M554" s="9">
        <v>41582</v>
      </c>
      <c r="N554" s="9">
        <v>42248</v>
      </c>
      <c r="O554" s="9">
        <v>41640</v>
      </c>
      <c r="P554" s="9">
        <v>42185</v>
      </c>
    </row>
    <row r="555" spans="1:16" x14ac:dyDescent="0.25">
      <c r="A555" s="1" t="s">
        <v>145</v>
      </c>
      <c r="B555" s="1" t="s">
        <v>2465</v>
      </c>
      <c r="C555" s="1" t="s">
        <v>2466</v>
      </c>
      <c r="D555" s="1" t="s">
        <v>2467</v>
      </c>
      <c r="E555" s="4">
        <v>29368.059999999994</v>
      </c>
      <c r="F555" s="7"/>
      <c r="G555" s="4">
        <f t="shared" si="32"/>
        <v>29368.059999999994</v>
      </c>
      <c r="H555" s="8">
        <f t="shared" si="33"/>
        <v>1</v>
      </c>
      <c r="I555" s="8" t="str">
        <f t="shared" si="34"/>
        <v/>
      </c>
      <c r="J555" s="4">
        <v>29368.059999999994</v>
      </c>
      <c r="K555" s="4">
        <v>109828</v>
      </c>
      <c r="L555" s="4">
        <f t="shared" si="35"/>
        <v>-80459.94</v>
      </c>
      <c r="M555" s="9">
        <v>41781</v>
      </c>
      <c r="N555" s="9">
        <v>42248</v>
      </c>
      <c r="O555" s="9">
        <v>41791</v>
      </c>
      <c r="P555" s="9">
        <v>42185</v>
      </c>
    </row>
    <row r="556" spans="1:16" x14ac:dyDescent="0.25">
      <c r="A556" s="1" t="s">
        <v>145</v>
      </c>
      <c r="B556" s="1" t="s">
        <v>2468</v>
      </c>
      <c r="C556" s="1" t="s">
        <v>2469</v>
      </c>
      <c r="D556" s="1" t="s">
        <v>2470</v>
      </c>
      <c r="E556" s="4">
        <v>282706.46999999997</v>
      </c>
      <c r="F556" s="7"/>
      <c r="G556" s="4">
        <f t="shared" si="32"/>
        <v>282706.46999999997</v>
      </c>
      <c r="H556" s="8">
        <f t="shared" si="33"/>
        <v>1</v>
      </c>
      <c r="I556" s="8" t="str">
        <f t="shared" si="34"/>
        <v/>
      </c>
      <c r="J556" s="4">
        <v>282706.46999999997</v>
      </c>
      <c r="K556" s="4">
        <v>529656.26</v>
      </c>
      <c r="L556" s="4">
        <f t="shared" si="35"/>
        <v>-246949.79000000004</v>
      </c>
      <c r="M556" s="9">
        <v>41774</v>
      </c>
      <c r="N556" s="9">
        <v>42460</v>
      </c>
      <c r="O556" s="9">
        <v>41821</v>
      </c>
      <c r="P556" s="9">
        <v>42201</v>
      </c>
    </row>
    <row r="557" spans="1:16" x14ac:dyDescent="0.25">
      <c r="A557" s="1" t="s">
        <v>145</v>
      </c>
      <c r="B557" s="1" t="s">
        <v>2471</v>
      </c>
      <c r="C557" s="1" t="s">
        <v>2472</v>
      </c>
      <c r="D557" s="1" t="s">
        <v>2473</v>
      </c>
      <c r="E557" s="4">
        <v>11204.38</v>
      </c>
      <c r="F557" s="7"/>
      <c r="G557" s="4">
        <f t="shared" si="32"/>
        <v>11204.38</v>
      </c>
      <c r="H557" s="8">
        <f t="shared" si="33"/>
        <v>1</v>
      </c>
      <c r="I557" s="8" t="str">
        <f t="shared" si="34"/>
        <v/>
      </c>
      <c r="J557" s="4">
        <v>11204.38</v>
      </c>
      <c r="K557" s="4">
        <v>90805</v>
      </c>
      <c r="L557" s="4">
        <f t="shared" si="35"/>
        <v>-79600.62</v>
      </c>
      <c r="M557" s="9">
        <v>41939</v>
      </c>
      <c r="N557" s="9">
        <v>42460</v>
      </c>
      <c r="O557" s="9">
        <v>41944</v>
      </c>
      <c r="P557" s="9">
        <v>42260</v>
      </c>
    </row>
    <row r="558" spans="1:16" x14ac:dyDescent="0.25">
      <c r="A558" s="1" t="s">
        <v>145</v>
      </c>
      <c r="B558" s="1" t="s">
        <v>2474</v>
      </c>
      <c r="C558" s="1" t="s">
        <v>2475</v>
      </c>
      <c r="D558" s="1" t="s">
        <v>2476</v>
      </c>
      <c r="E558" s="4">
        <v>112322.66</v>
      </c>
      <c r="F558" s="7"/>
      <c r="G558" s="4">
        <f t="shared" si="32"/>
        <v>112322.66</v>
      </c>
      <c r="H558" s="8">
        <f t="shared" si="33"/>
        <v>1</v>
      </c>
      <c r="I558" s="8" t="str">
        <f t="shared" si="34"/>
        <v/>
      </c>
      <c r="J558" s="4">
        <v>112322.66</v>
      </c>
      <c r="K558" s="4">
        <v>515418.38</v>
      </c>
      <c r="L558" s="4">
        <f t="shared" si="35"/>
        <v>-403095.72</v>
      </c>
      <c r="M558" s="9">
        <v>41921</v>
      </c>
      <c r="N558" s="9">
        <v>42460</v>
      </c>
      <c r="O558" s="9">
        <v>41913</v>
      </c>
      <c r="P558" s="9">
        <v>42194</v>
      </c>
    </row>
    <row r="559" spans="1:16" x14ac:dyDescent="0.25">
      <c r="A559" s="1" t="s">
        <v>145</v>
      </c>
      <c r="B559" s="1" t="s">
        <v>2474</v>
      </c>
      <c r="C559" s="1" t="s">
        <v>2477</v>
      </c>
      <c r="D559" s="1" t="s">
        <v>2478</v>
      </c>
      <c r="E559" s="4">
        <v>10550.82</v>
      </c>
      <c r="F559" s="7"/>
      <c r="G559" s="4">
        <f t="shared" si="32"/>
        <v>10550.82</v>
      </c>
      <c r="H559" s="8">
        <f t="shared" si="33"/>
        <v>1</v>
      </c>
      <c r="I559" s="8" t="str">
        <f t="shared" si="34"/>
        <v/>
      </c>
      <c r="J559" s="4">
        <v>10550.82</v>
      </c>
      <c r="K559" s="4">
        <v>150744.74</v>
      </c>
      <c r="L559" s="4">
        <f t="shared" si="35"/>
        <v>-140193.91999999998</v>
      </c>
      <c r="M559" s="9">
        <v>41943</v>
      </c>
      <c r="N559" s="9">
        <v>42460</v>
      </c>
      <c r="O559" s="9">
        <v>41944</v>
      </c>
      <c r="P559" s="9">
        <v>42392</v>
      </c>
    </row>
    <row r="560" spans="1:16" x14ac:dyDescent="0.25">
      <c r="A560" s="1" t="s">
        <v>145</v>
      </c>
      <c r="B560" s="1" t="s">
        <v>1096</v>
      </c>
      <c r="C560" s="1" t="s">
        <v>1097</v>
      </c>
      <c r="D560" s="1" t="s">
        <v>1098</v>
      </c>
      <c r="E560" s="4">
        <v>0</v>
      </c>
      <c r="F560" s="7"/>
      <c r="G560" s="4">
        <f t="shared" si="32"/>
        <v>0</v>
      </c>
      <c r="H560" s="8" t="str">
        <f t="shared" si="33"/>
        <v/>
      </c>
      <c r="I560" s="8" t="str">
        <f t="shared" si="34"/>
        <v/>
      </c>
      <c r="J560" s="4">
        <v>19869.34</v>
      </c>
      <c r="K560" s="4">
        <v>8800</v>
      </c>
      <c r="L560" s="4">
        <f t="shared" si="35"/>
        <v>11069.34</v>
      </c>
      <c r="M560" s="9">
        <v>40372</v>
      </c>
      <c r="N560" s="9">
        <v>40633</v>
      </c>
      <c r="O560" s="9">
        <v>40391</v>
      </c>
      <c r="P560" s="9">
        <v>40528</v>
      </c>
    </row>
    <row r="561" spans="1:16" x14ac:dyDescent="0.25">
      <c r="A561" s="1" t="s">
        <v>145</v>
      </c>
      <c r="B561" s="1" t="s">
        <v>1096</v>
      </c>
      <c r="C561" s="1" t="s">
        <v>1099</v>
      </c>
      <c r="D561" s="1" t="s">
        <v>1100</v>
      </c>
      <c r="E561" s="4">
        <v>0</v>
      </c>
      <c r="F561" s="7"/>
      <c r="G561" s="4">
        <f t="shared" si="32"/>
        <v>0</v>
      </c>
      <c r="H561" s="8" t="str">
        <f t="shared" si="33"/>
        <v/>
      </c>
      <c r="I561" s="8" t="str">
        <f t="shared" si="34"/>
        <v/>
      </c>
      <c r="J561" s="4">
        <v>28793.649999999998</v>
      </c>
      <c r="K561" s="4">
        <v>9240</v>
      </c>
      <c r="L561" s="4">
        <f t="shared" si="35"/>
        <v>19553.649999999998</v>
      </c>
      <c r="M561" s="9">
        <v>40372</v>
      </c>
      <c r="N561" s="9">
        <v>40633</v>
      </c>
      <c r="O561" s="9">
        <v>40422</v>
      </c>
      <c r="P561" s="9">
        <v>40526</v>
      </c>
    </row>
    <row r="562" spans="1:16" x14ac:dyDescent="0.25">
      <c r="A562" s="1" t="s">
        <v>145</v>
      </c>
      <c r="B562" s="1" t="s">
        <v>1785</v>
      </c>
      <c r="C562" s="1" t="s">
        <v>1786</v>
      </c>
      <c r="D562" s="1" t="s">
        <v>1787</v>
      </c>
      <c r="E562" s="4">
        <v>-99.16</v>
      </c>
      <c r="F562" s="7"/>
      <c r="G562" s="4">
        <f t="shared" si="32"/>
        <v>-99.16</v>
      </c>
      <c r="H562" s="8">
        <f t="shared" si="33"/>
        <v>1</v>
      </c>
      <c r="I562" s="8" t="str">
        <f t="shared" si="34"/>
        <v/>
      </c>
      <c r="J562" s="4">
        <v>1111.3899999999999</v>
      </c>
      <c r="K562" s="4">
        <v>8867.5300000000007</v>
      </c>
      <c r="L562" s="4">
        <f t="shared" si="35"/>
        <v>-7756.1400000000012</v>
      </c>
      <c r="M562" s="9">
        <v>40779</v>
      </c>
      <c r="N562" s="9">
        <v>41153</v>
      </c>
      <c r="O562" s="9">
        <v>40940</v>
      </c>
      <c r="P562" s="9">
        <v>41152</v>
      </c>
    </row>
    <row r="563" spans="1:16" x14ac:dyDescent="0.25">
      <c r="A563" s="1" t="s">
        <v>145</v>
      </c>
      <c r="B563" s="1" t="s">
        <v>2124</v>
      </c>
      <c r="C563" s="1" t="s">
        <v>2125</v>
      </c>
      <c r="D563" s="1" t="s">
        <v>2126</v>
      </c>
      <c r="E563" s="4">
        <v>69440.759999999995</v>
      </c>
      <c r="F563" s="7"/>
      <c r="G563" s="4">
        <f t="shared" si="32"/>
        <v>69440.759999999995</v>
      </c>
      <c r="H563" s="8">
        <f t="shared" si="33"/>
        <v>1</v>
      </c>
      <c r="I563" s="8" t="str">
        <f t="shared" si="34"/>
        <v/>
      </c>
      <c r="J563" s="4">
        <v>619233.04</v>
      </c>
      <c r="K563" s="4">
        <v>505780.19</v>
      </c>
      <c r="L563" s="4">
        <f t="shared" si="35"/>
        <v>113452.85000000003</v>
      </c>
      <c r="M563" s="9">
        <v>40938</v>
      </c>
      <c r="N563" s="9">
        <v>42094</v>
      </c>
      <c r="O563" s="9">
        <v>41275</v>
      </c>
      <c r="P563" s="9">
        <v>41744</v>
      </c>
    </row>
    <row r="564" spans="1:16" x14ac:dyDescent="0.25">
      <c r="A564" s="1" t="s">
        <v>145</v>
      </c>
      <c r="B564" s="1" t="s">
        <v>2124</v>
      </c>
      <c r="C564" s="1" t="s">
        <v>2127</v>
      </c>
      <c r="D564" s="1" t="s">
        <v>2128</v>
      </c>
      <c r="E564" s="4">
        <v>0</v>
      </c>
      <c r="F564" s="7"/>
      <c r="G564" s="4">
        <f t="shared" si="32"/>
        <v>0</v>
      </c>
      <c r="H564" s="8" t="str">
        <f t="shared" si="33"/>
        <v/>
      </c>
      <c r="I564" s="8" t="str">
        <f t="shared" si="34"/>
        <v/>
      </c>
      <c r="J564" s="4">
        <v>32930.29</v>
      </c>
      <c r="K564" s="4">
        <v>26000</v>
      </c>
      <c r="L564" s="4">
        <f t="shared" si="35"/>
        <v>6930.2900000000009</v>
      </c>
      <c r="M564" s="9">
        <v>41292</v>
      </c>
      <c r="N564" s="9">
        <v>42094</v>
      </c>
      <c r="O564" s="9">
        <v>41275</v>
      </c>
      <c r="P564" s="9">
        <v>41644</v>
      </c>
    </row>
    <row r="565" spans="1:16" x14ac:dyDescent="0.25">
      <c r="A565" s="1" t="s">
        <v>145</v>
      </c>
      <c r="B565" s="1" t="s">
        <v>2124</v>
      </c>
      <c r="C565" s="1" t="s">
        <v>2129</v>
      </c>
      <c r="D565" s="1" t="s">
        <v>2130</v>
      </c>
      <c r="E565" s="4">
        <v>0</v>
      </c>
      <c r="F565" s="7"/>
      <c r="G565" s="4">
        <f t="shared" si="32"/>
        <v>0</v>
      </c>
      <c r="H565" s="8" t="str">
        <f t="shared" si="33"/>
        <v/>
      </c>
      <c r="I565" s="8" t="str">
        <f t="shared" si="34"/>
        <v/>
      </c>
      <c r="J565" s="4">
        <v>10325.669999999998</v>
      </c>
      <c r="K565" s="4">
        <v>2500</v>
      </c>
      <c r="L565" s="4">
        <f t="shared" si="35"/>
        <v>7825.6699999999983</v>
      </c>
      <c r="M565" s="9">
        <v>41417</v>
      </c>
      <c r="N565" s="9">
        <v>42094</v>
      </c>
      <c r="O565" s="9">
        <v>41456</v>
      </c>
      <c r="P565" s="9">
        <v>41644</v>
      </c>
    </row>
    <row r="566" spans="1:16" x14ac:dyDescent="0.25">
      <c r="A566" s="1" t="s">
        <v>145</v>
      </c>
      <c r="B566" s="1" t="s">
        <v>1788</v>
      </c>
      <c r="C566" s="1" t="s">
        <v>1789</v>
      </c>
      <c r="D566" s="1" t="s">
        <v>1790</v>
      </c>
      <c r="E566" s="4">
        <v>0</v>
      </c>
      <c r="F566" s="7"/>
      <c r="G566" s="4">
        <f t="shared" si="32"/>
        <v>0</v>
      </c>
      <c r="H566" s="8" t="str">
        <f t="shared" si="33"/>
        <v/>
      </c>
      <c r="I566" s="8" t="str">
        <f t="shared" si="34"/>
        <v/>
      </c>
      <c r="J566" s="4">
        <v>140465.13</v>
      </c>
      <c r="K566" s="4">
        <v>141000</v>
      </c>
      <c r="L566" s="4">
        <f t="shared" si="35"/>
        <v>-534.86999999999534</v>
      </c>
      <c r="M566" s="9">
        <v>41262</v>
      </c>
      <c r="N566" s="9">
        <v>41424</v>
      </c>
      <c r="O566" s="9">
        <v>41244</v>
      </c>
      <c r="P566" s="9">
        <v>41486</v>
      </c>
    </row>
    <row r="567" spans="1:16" x14ac:dyDescent="0.25">
      <c r="A567" s="1" t="s">
        <v>145</v>
      </c>
      <c r="B567" s="1" t="s">
        <v>1101</v>
      </c>
      <c r="C567" s="1" t="s">
        <v>1102</v>
      </c>
      <c r="D567" s="1" t="s">
        <v>1103</v>
      </c>
      <c r="E567" s="4">
        <v>0</v>
      </c>
      <c r="F567" s="7"/>
      <c r="G567" s="4">
        <f t="shared" si="32"/>
        <v>0</v>
      </c>
      <c r="H567" s="8" t="str">
        <f t="shared" si="33"/>
        <v/>
      </c>
      <c r="I567" s="8" t="str">
        <f t="shared" si="34"/>
        <v/>
      </c>
      <c r="J567" s="4">
        <v>12308.240000000002</v>
      </c>
      <c r="K567" s="4">
        <v>16253</v>
      </c>
      <c r="L567" s="4">
        <f t="shared" si="35"/>
        <v>-3944.7599999999984</v>
      </c>
      <c r="M567" s="9">
        <v>40421</v>
      </c>
      <c r="N567" s="9">
        <v>40543</v>
      </c>
      <c r="O567" s="9">
        <v>40452</v>
      </c>
      <c r="P567" s="9">
        <v>40603</v>
      </c>
    </row>
    <row r="568" spans="1:16" x14ac:dyDescent="0.25">
      <c r="A568" s="1" t="s">
        <v>145</v>
      </c>
      <c r="B568" s="1" t="s">
        <v>1101</v>
      </c>
      <c r="C568" s="1" t="s">
        <v>1128</v>
      </c>
      <c r="D568" s="1" t="s">
        <v>1129</v>
      </c>
      <c r="E568" s="4">
        <v>0</v>
      </c>
      <c r="F568" s="7"/>
      <c r="G568" s="4">
        <f t="shared" si="32"/>
        <v>0</v>
      </c>
      <c r="H568" s="8" t="str">
        <f t="shared" si="33"/>
        <v/>
      </c>
      <c r="I568" s="8" t="str">
        <f t="shared" si="34"/>
        <v/>
      </c>
      <c r="J568" s="4">
        <v>4984.1000000000004</v>
      </c>
      <c r="K568" s="4">
        <v>3390</v>
      </c>
      <c r="L568" s="4">
        <f t="shared" si="35"/>
        <v>1594.1000000000004</v>
      </c>
      <c r="M568" s="9">
        <v>40420</v>
      </c>
      <c r="N568" s="9">
        <v>40543</v>
      </c>
      <c r="O568" s="9">
        <v>40422</v>
      </c>
      <c r="P568" s="9">
        <v>40506</v>
      </c>
    </row>
    <row r="569" spans="1:16" x14ac:dyDescent="0.25">
      <c r="A569" s="1" t="s">
        <v>145</v>
      </c>
      <c r="B569" s="1" t="s">
        <v>1101</v>
      </c>
      <c r="C569" s="1" t="s">
        <v>1158</v>
      </c>
      <c r="D569" s="1" t="s">
        <v>1159</v>
      </c>
      <c r="E569" s="4">
        <v>0</v>
      </c>
      <c r="F569" s="7"/>
      <c r="G569" s="4">
        <f t="shared" si="32"/>
        <v>0</v>
      </c>
      <c r="H569" s="8" t="str">
        <f t="shared" si="33"/>
        <v/>
      </c>
      <c r="I569" s="8" t="str">
        <f t="shared" si="34"/>
        <v/>
      </c>
      <c r="J569" s="4">
        <v>3853.9900000000002</v>
      </c>
      <c r="K569" s="4">
        <v>3447</v>
      </c>
      <c r="L569" s="4">
        <f t="shared" si="35"/>
        <v>406.99000000000024</v>
      </c>
      <c r="M569" s="9">
        <v>40527</v>
      </c>
      <c r="N569" s="9">
        <v>40633</v>
      </c>
      <c r="O569" s="9">
        <v>40513</v>
      </c>
      <c r="P569" s="9">
        <v>40613</v>
      </c>
    </row>
    <row r="570" spans="1:16" x14ac:dyDescent="0.25">
      <c r="A570" s="1" t="s">
        <v>145</v>
      </c>
      <c r="B570" s="1" t="s">
        <v>1101</v>
      </c>
      <c r="C570" s="1" t="s">
        <v>1467</v>
      </c>
      <c r="D570" s="1" t="s">
        <v>1468</v>
      </c>
      <c r="E570" s="4">
        <v>0</v>
      </c>
      <c r="F570" s="7"/>
      <c r="G570" s="4">
        <f t="shared" si="32"/>
        <v>0</v>
      </c>
      <c r="H570" s="8" t="str">
        <f t="shared" si="33"/>
        <v/>
      </c>
      <c r="I570" s="8" t="str">
        <f t="shared" si="34"/>
        <v/>
      </c>
      <c r="J570" s="4">
        <v>6032.09</v>
      </c>
      <c r="K570" s="4">
        <v>8222</v>
      </c>
      <c r="L570" s="4">
        <f t="shared" si="35"/>
        <v>-2189.91</v>
      </c>
      <c r="M570" s="9">
        <v>40751</v>
      </c>
      <c r="N570" s="9">
        <v>40908</v>
      </c>
      <c r="O570" s="9">
        <v>40848</v>
      </c>
      <c r="P570" s="9">
        <v>40909</v>
      </c>
    </row>
    <row r="571" spans="1:16" x14ac:dyDescent="0.25">
      <c r="A571" s="1" t="s">
        <v>145</v>
      </c>
      <c r="B571" s="1" t="s">
        <v>1101</v>
      </c>
      <c r="C571" s="1" t="s">
        <v>2479</v>
      </c>
      <c r="D571" s="1" t="s">
        <v>2480</v>
      </c>
      <c r="E571" s="4">
        <v>0</v>
      </c>
      <c r="F571" s="7"/>
      <c r="G571" s="4">
        <f t="shared" si="32"/>
        <v>0</v>
      </c>
      <c r="H571" s="8" t="str">
        <f t="shared" si="33"/>
        <v/>
      </c>
      <c r="I571" s="8" t="str">
        <f t="shared" si="34"/>
        <v/>
      </c>
      <c r="J571" s="4">
        <v>0</v>
      </c>
      <c r="K571" s="4">
        <v>0</v>
      </c>
      <c r="L571" s="4">
        <f t="shared" si="35"/>
        <v>0</v>
      </c>
      <c r="M571" s="9">
        <v>40870</v>
      </c>
      <c r="N571" s="9">
        <v>40984</v>
      </c>
      <c r="O571" s="9">
        <v>41730</v>
      </c>
      <c r="P571" s="9">
        <v>40967</v>
      </c>
    </row>
    <row r="572" spans="1:16" x14ac:dyDescent="0.25">
      <c r="A572" s="1" t="s">
        <v>145</v>
      </c>
      <c r="B572" s="1" t="s">
        <v>1101</v>
      </c>
      <c r="C572" s="1" t="s">
        <v>1510</v>
      </c>
      <c r="D572" s="1" t="s">
        <v>1511</v>
      </c>
      <c r="E572" s="4">
        <v>0</v>
      </c>
      <c r="F572" s="7"/>
      <c r="G572" s="4">
        <f t="shared" si="32"/>
        <v>0</v>
      </c>
      <c r="H572" s="8" t="str">
        <f t="shared" si="33"/>
        <v/>
      </c>
      <c r="I572" s="8" t="str">
        <f t="shared" si="34"/>
        <v/>
      </c>
      <c r="J572" s="4">
        <v>82686.310000000012</v>
      </c>
      <c r="K572" s="4">
        <v>52677</v>
      </c>
      <c r="L572" s="4">
        <f t="shared" si="35"/>
        <v>30009.310000000012</v>
      </c>
      <c r="M572" s="9">
        <v>40885</v>
      </c>
      <c r="N572" s="9">
        <v>41364</v>
      </c>
      <c r="O572" s="9">
        <v>40878</v>
      </c>
      <c r="P572" s="9">
        <v>41518</v>
      </c>
    </row>
    <row r="573" spans="1:16" x14ac:dyDescent="0.25">
      <c r="A573" s="1" t="s">
        <v>145</v>
      </c>
      <c r="B573" s="1" t="s">
        <v>1101</v>
      </c>
      <c r="C573" s="1" t="s">
        <v>1512</v>
      </c>
      <c r="D573" s="1" t="s">
        <v>1513</v>
      </c>
      <c r="E573" s="4">
        <v>0</v>
      </c>
      <c r="F573" s="7"/>
      <c r="G573" s="4">
        <f t="shared" si="32"/>
        <v>0</v>
      </c>
      <c r="H573" s="8" t="str">
        <f t="shared" si="33"/>
        <v/>
      </c>
      <c r="I573" s="8" t="str">
        <f t="shared" si="34"/>
        <v/>
      </c>
      <c r="J573" s="4">
        <v>146449.24</v>
      </c>
      <c r="K573" s="4">
        <v>90148</v>
      </c>
      <c r="L573" s="4">
        <f t="shared" si="35"/>
        <v>56301.239999999991</v>
      </c>
      <c r="M573" s="9">
        <v>40885</v>
      </c>
      <c r="N573" s="9">
        <v>41364</v>
      </c>
      <c r="O573" s="9">
        <v>40878</v>
      </c>
      <c r="P573" s="9">
        <v>41518</v>
      </c>
    </row>
    <row r="574" spans="1:16" x14ac:dyDescent="0.25">
      <c r="A574" s="1" t="s">
        <v>145</v>
      </c>
      <c r="B574" s="1" t="s">
        <v>1101</v>
      </c>
      <c r="C574" s="1" t="s">
        <v>1514</v>
      </c>
      <c r="D574" s="1" t="s">
        <v>1515</v>
      </c>
      <c r="E574" s="4">
        <v>0</v>
      </c>
      <c r="F574" s="7"/>
      <c r="G574" s="4">
        <f t="shared" si="32"/>
        <v>0</v>
      </c>
      <c r="H574" s="8" t="str">
        <f t="shared" si="33"/>
        <v/>
      </c>
      <c r="I574" s="8" t="str">
        <f t="shared" si="34"/>
        <v/>
      </c>
      <c r="J574" s="4">
        <v>149197.10999999999</v>
      </c>
      <c r="K574" s="4">
        <v>91870</v>
      </c>
      <c r="L574" s="4">
        <f t="shared" si="35"/>
        <v>57327.109999999986</v>
      </c>
      <c r="M574" s="9">
        <v>40885</v>
      </c>
      <c r="N574" s="9">
        <v>41364</v>
      </c>
      <c r="O574" s="9">
        <v>40878</v>
      </c>
      <c r="P574" s="9">
        <v>41518</v>
      </c>
    </row>
    <row r="575" spans="1:16" x14ac:dyDescent="0.25">
      <c r="A575" s="1" t="s">
        <v>145</v>
      </c>
      <c r="B575" s="1" t="s">
        <v>1101</v>
      </c>
      <c r="C575" s="1" t="s">
        <v>1791</v>
      </c>
      <c r="D575" s="1" t="s">
        <v>1792</v>
      </c>
      <c r="E575" s="4">
        <v>1538.0800000000002</v>
      </c>
      <c r="F575" s="7"/>
      <c r="G575" s="4">
        <f t="shared" si="32"/>
        <v>1538.0800000000002</v>
      </c>
      <c r="H575" s="8">
        <f t="shared" si="33"/>
        <v>1</v>
      </c>
      <c r="I575" s="8" t="str">
        <f t="shared" si="34"/>
        <v/>
      </c>
      <c r="J575" s="4">
        <v>58231.920000000006</v>
      </c>
      <c r="K575" s="4">
        <v>40000</v>
      </c>
      <c r="L575" s="4">
        <f t="shared" si="35"/>
        <v>18231.920000000006</v>
      </c>
      <c r="M575" s="9">
        <v>41158</v>
      </c>
      <c r="N575" s="9">
        <v>41547</v>
      </c>
      <c r="O575" s="9">
        <v>41153</v>
      </c>
      <c r="P575" s="9">
        <v>41882</v>
      </c>
    </row>
    <row r="576" spans="1:16" x14ac:dyDescent="0.25">
      <c r="A576" s="1" t="s">
        <v>145</v>
      </c>
      <c r="B576" s="1" t="s">
        <v>1101</v>
      </c>
      <c r="C576" s="1" t="s">
        <v>1793</v>
      </c>
      <c r="D576" s="1" t="s">
        <v>1794</v>
      </c>
      <c r="E576" s="4">
        <v>-8.92</v>
      </c>
      <c r="F576" s="7"/>
      <c r="G576" s="4">
        <f t="shared" si="32"/>
        <v>-8.92</v>
      </c>
      <c r="H576" s="8">
        <f t="shared" si="33"/>
        <v>1</v>
      </c>
      <c r="I576" s="8" t="str">
        <f t="shared" si="34"/>
        <v/>
      </c>
      <c r="J576" s="4">
        <v>50345.99</v>
      </c>
      <c r="K576" s="4">
        <v>40000</v>
      </c>
      <c r="L576" s="4">
        <f t="shared" si="35"/>
        <v>10345.989999999998</v>
      </c>
      <c r="M576" s="9">
        <v>41162</v>
      </c>
      <c r="N576" s="9">
        <v>41364</v>
      </c>
      <c r="O576" s="9">
        <v>41153</v>
      </c>
      <c r="P576" s="9">
        <v>41698</v>
      </c>
    </row>
    <row r="577" spans="1:16" x14ac:dyDescent="0.25">
      <c r="A577" s="1" t="s">
        <v>145</v>
      </c>
      <c r="B577" s="1" t="s">
        <v>1101</v>
      </c>
      <c r="C577" s="1" t="s">
        <v>1795</v>
      </c>
      <c r="D577" s="1" t="s">
        <v>1796</v>
      </c>
      <c r="E577" s="4">
        <v>0</v>
      </c>
      <c r="F577" s="7"/>
      <c r="G577" s="4">
        <f t="shared" si="32"/>
        <v>0</v>
      </c>
      <c r="H577" s="8" t="str">
        <f t="shared" si="33"/>
        <v/>
      </c>
      <c r="I577" s="8" t="str">
        <f t="shared" si="34"/>
        <v/>
      </c>
      <c r="J577" s="4">
        <v>102608.81</v>
      </c>
      <c r="K577" s="4">
        <v>90000</v>
      </c>
      <c r="L577" s="4">
        <f t="shared" si="35"/>
        <v>12608.809999999998</v>
      </c>
      <c r="M577" s="9">
        <v>41162</v>
      </c>
      <c r="N577" s="9">
        <v>41364</v>
      </c>
      <c r="O577" s="9">
        <v>41153</v>
      </c>
      <c r="P577" s="9">
        <v>41518</v>
      </c>
    </row>
    <row r="578" spans="1:16" x14ac:dyDescent="0.25">
      <c r="A578" s="1" t="s">
        <v>145</v>
      </c>
      <c r="B578" s="1" t="s">
        <v>1101</v>
      </c>
      <c r="C578" s="1" t="s">
        <v>2481</v>
      </c>
      <c r="D578" s="1" t="s">
        <v>2482</v>
      </c>
      <c r="E578" s="4">
        <v>0</v>
      </c>
      <c r="F578" s="7"/>
      <c r="G578" s="4">
        <f t="shared" si="32"/>
        <v>0</v>
      </c>
      <c r="H578" s="8" t="str">
        <f t="shared" si="33"/>
        <v/>
      </c>
      <c r="I578" s="8" t="str">
        <f t="shared" si="34"/>
        <v/>
      </c>
      <c r="J578" s="4">
        <v>0</v>
      </c>
      <c r="K578" s="4">
        <v>0</v>
      </c>
      <c r="L578" s="4">
        <f t="shared" si="35"/>
        <v>0</v>
      </c>
      <c r="M578" s="9">
        <v>41831</v>
      </c>
      <c r="N578" s="9">
        <v>40984</v>
      </c>
      <c r="O578" s="9">
        <v>41852</v>
      </c>
      <c r="P578" s="9">
        <v>37701</v>
      </c>
    </row>
    <row r="579" spans="1:16" x14ac:dyDescent="0.25">
      <c r="A579" s="1" t="s">
        <v>145</v>
      </c>
      <c r="B579" s="1" t="s">
        <v>1101</v>
      </c>
      <c r="C579" s="1" t="s">
        <v>2483</v>
      </c>
      <c r="D579" s="1" t="s">
        <v>2484</v>
      </c>
      <c r="E579" s="4">
        <v>0</v>
      </c>
      <c r="F579" s="7"/>
      <c r="G579" s="4">
        <f t="shared" si="32"/>
        <v>0</v>
      </c>
      <c r="H579" s="8" t="str">
        <f t="shared" si="33"/>
        <v/>
      </c>
      <c r="I579" s="8" t="str">
        <f t="shared" si="34"/>
        <v/>
      </c>
      <c r="J579" s="4">
        <v>0</v>
      </c>
      <c r="K579" s="4">
        <v>0</v>
      </c>
      <c r="L579" s="4">
        <f t="shared" si="35"/>
        <v>0</v>
      </c>
      <c r="M579" s="9">
        <v>41834</v>
      </c>
      <c r="N579" s="9">
        <v>41349</v>
      </c>
      <c r="O579" s="9">
        <v>41852</v>
      </c>
      <c r="P579" s="9">
        <v>41050</v>
      </c>
    </row>
    <row r="580" spans="1:16" x14ac:dyDescent="0.25">
      <c r="A580" s="1" t="s">
        <v>145</v>
      </c>
      <c r="B580" s="1" t="s">
        <v>1101</v>
      </c>
      <c r="C580" s="1" t="s">
        <v>2485</v>
      </c>
      <c r="D580" s="1" t="s">
        <v>2486</v>
      </c>
      <c r="E580" s="4">
        <v>0</v>
      </c>
      <c r="F580" s="7"/>
      <c r="G580" s="4">
        <f t="shared" si="32"/>
        <v>0</v>
      </c>
      <c r="H580" s="8" t="str">
        <f t="shared" si="33"/>
        <v/>
      </c>
      <c r="I580" s="8" t="str">
        <f t="shared" si="34"/>
        <v/>
      </c>
      <c r="J580" s="4">
        <v>0</v>
      </c>
      <c r="K580" s="4">
        <v>0</v>
      </c>
      <c r="L580" s="4">
        <f t="shared" si="35"/>
        <v>0</v>
      </c>
      <c r="M580" s="9">
        <v>41834</v>
      </c>
      <c r="N580" s="9">
        <v>41349</v>
      </c>
      <c r="O580" s="9">
        <v>41852</v>
      </c>
      <c r="P580" s="9">
        <v>41050</v>
      </c>
    </row>
    <row r="581" spans="1:16" x14ac:dyDescent="0.25">
      <c r="A581" s="1" t="s">
        <v>145</v>
      </c>
      <c r="B581" s="1" t="s">
        <v>1101</v>
      </c>
      <c r="C581" s="1" t="s">
        <v>2487</v>
      </c>
      <c r="D581" s="1" t="s">
        <v>2488</v>
      </c>
      <c r="E581" s="4">
        <v>0</v>
      </c>
      <c r="F581" s="7"/>
      <c r="G581" s="4">
        <f t="shared" ref="G581:G644" si="36">E581-F581</f>
        <v>0</v>
      </c>
      <c r="H581" s="8" t="str">
        <f t="shared" si="33"/>
        <v/>
      </c>
      <c r="I581" s="8" t="str">
        <f t="shared" si="34"/>
        <v/>
      </c>
      <c r="J581" s="4">
        <v>0</v>
      </c>
      <c r="K581" s="4">
        <v>0</v>
      </c>
      <c r="L581" s="4">
        <f t="shared" si="35"/>
        <v>0</v>
      </c>
      <c r="M581" s="9">
        <v>41834</v>
      </c>
      <c r="N581" s="9">
        <v>40984</v>
      </c>
      <c r="O581" s="9">
        <v>41852</v>
      </c>
      <c r="P581" s="9">
        <v>41050</v>
      </c>
    </row>
    <row r="582" spans="1:16" x14ac:dyDescent="0.25">
      <c r="A582" s="1" t="s">
        <v>145</v>
      </c>
      <c r="B582" s="1" t="s">
        <v>1101</v>
      </c>
      <c r="C582" s="1" t="s">
        <v>2489</v>
      </c>
      <c r="D582" s="1" t="s">
        <v>2490</v>
      </c>
      <c r="E582" s="4">
        <v>0</v>
      </c>
      <c r="F582" s="7"/>
      <c r="G582" s="4">
        <f t="shared" si="36"/>
        <v>0</v>
      </c>
      <c r="H582" s="8" t="str">
        <f t="shared" ref="H582:H645" si="37">IFERROR(G582/E582,"")</f>
        <v/>
      </c>
      <c r="I582" s="8" t="str">
        <f t="shared" ref="I582:I645" si="38">IFERROR(E582/F582,"")</f>
        <v/>
      </c>
      <c r="J582" s="4">
        <v>0</v>
      </c>
      <c r="K582" s="4">
        <v>0</v>
      </c>
      <c r="L582" s="4">
        <f t="shared" ref="L582:L645" si="39">J582-K582</f>
        <v>0</v>
      </c>
      <c r="M582" s="9">
        <v>41834</v>
      </c>
      <c r="N582" s="9">
        <v>40984</v>
      </c>
      <c r="O582" s="9">
        <v>41852</v>
      </c>
      <c r="P582" s="9">
        <v>41041</v>
      </c>
    </row>
    <row r="583" spans="1:16" x14ac:dyDescent="0.25">
      <c r="A583" s="1" t="s">
        <v>145</v>
      </c>
      <c r="B583" s="1" t="s">
        <v>1101</v>
      </c>
      <c r="C583" s="1" t="s">
        <v>2491</v>
      </c>
      <c r="D583" s="1" t="s">
        <v>2492</v>
      </c>
      <c r="E583" s="4">
        <v>0</v>
      </c>
      <c r="F583" s="7"/>
      <c r="G583" s="4">
        <f t="shared" si="36"/>
        <v>0</v>
      </c>
      <c r="H583" s="8" t="str">
        <f t="shared" si="37"/>
        <v/>
      </c>
      <c r="I583" s="8" t="str">
        <f t="shared" si="38"/>
        <v/>
      </c>
      <c r="J583" s="4">
        <v>0</v>
      </c>
      <c r="K583" s="4">
        <v>0</v>
      </c>
      <c r="L583" s="4">
        <f t="shared" si="39"/>
        <v>0</v>
      </c>
      <c r="M583" s="9">
        <v>41834</v>
      </c>
      <c r="N583" s="9">
        <v>40984</v>
      </c>
      <c r="O583" s="9">
        <v>41883</v>
      </c>
      <c r="P583" s="9">
        <v>41913</v>
      </c>
    </row>
    <row r="584" spans="1:16" x14ac:dyDescent="0.25">
      <c r="A584" s="1" t="s">
        <v>145</v>
      </c>
      <c r="B584" s="1" t="s">
        <v>1101</v>
      </c>
      <c r="C584" s="1" t="s">
        <v>2493</v>
      </c>
      <c r="D584" s="1" t="s">
        <v>2494</v>
      </c>
      <c r="E584" s="4">
        <v>1493.02</v>
      </c>
      <c r="F584" s="7"/>
      <c r="G584" s="4">
        <f t="shared" si="36"/>
        <v>1493.02</v>
      </c>
      <c r="H584" s="8">
        <f t="shared" si="37"/>
        <v>1</v>
      </c>
      <c r="I584" s="8" t="str">
        <f t="shared" si="38"/>
        <v/>
      </c>
      <c r="J584" s="4">
        <v>1493.02</v>
      </c>
      <c r="K584" s="4">
        <v>11207.12</v>
      </c>
      <c r="L584" s="4">
        <f t="shared" si="39"/>
        <v>-9714.1</v>
      </c>
      <c r="M584" s="9">
        <v>41837</v>
      </c>
      <c r="N584" s="9">
        <v>41973</v>
      </c>
      <c r="O584" s="9">
        <v>41821</v>
      </c>
      <c r="P584" s="9">
        <v>41958</v>
      </c>
    </row>
    <row r="585" spans="1:16" x14ac:dyDescent="0.25">
      <c r="A585" s="1" t="s">
        <v>145</v>
      </c>
      <c r="B585" s="1" t="s">
        <v>1101</v>
      </c>
      <c r="C585" s="1" t="s">
        <v>2495</v>
      </c>
      <c r="D585" s="1" t="s">
        <v>2496</v>
      </c>
      <c r="E585" s="4">
        <v>805.92000000000007</v>
      </c>
      <c r="F585" s="7"/>
      <c r="G585" s="4">
        <f t="shared" si="36"/>
        <v>805.92000000000007</v>
      </c>
      <c r="H585" s="8">
        <f t="shared" si="37"/>
        <v>1</v>
      </c>
      <c r="I585" s="8" t="str">
        <f t="shared" si="38"/>
        <v/>
      </c>
      <c r="J585" s="4">
        <v>805.92000000000007</v>
      </c>
      <c r="K585" s="4">
        <v>11207.12</v>
      </c>
      <c r="L585" s="4">
        <f t="shared" si="39"/>
        <v>-10401.200000000001</v>
      </c>
      <c r="M585" s="9">
        <v>41837</v>
      </c>
      <c r="N585" s="9">
        <v>41973</v>
      </c>
      <c r="O585" s="9">
        <v>41821</v>
      </c>
      <c r="P585" s="9">
        <v>41913</v>
      </c>
    </row>
    <row r="586" spans="1:16" x14ac:dyDescent="0.25">
      <c r="A586" s="1" t="s">
        <v>145</v>
      </c>
      <c r="B586" s="1" t="s">
        <v>552</v>
      </c>
      <c r="C586" s="1" t="s">
        <v>553</v>
      </c>
      <c r="D586" s="1" t="s">
        <v>554</v>
      </c>
      <c r="E586" s="4">
        <v>0</v>
      </c>
      <c r="F586" s="7"/>
      <c r="G586" s="4">
        <f t="shared" si="36"/>
        <v>0</v>
      </c>
      <c r="H586" s="8" t="str">
        <f t="shared" si="37"/>
        <v/>
      </c>
      <c r="I586" s="8" t="str">
        <f t="shared" si="38"/>
        <v/>
      </c>
      <c r="J586" s="4">
        <v>21018.959999999999</v>
      </c>
      <c r="K586" s="4">
        <v>1</v>
      </c>
      <c r="L586" s="4">
        <f t="shared" si="39"/>
        <v>21017.96</v>
      </c>
      <c r="M586" s="9">
        <v>39589</v>
      </c>
      <c r="N586" s="9">
        <v>55153</v>
      </c>
      <c r="O586" s="9">
        <v>39783</v>
      </c>
      <c r="P586" s="9">
        <v>39903</v>
      </c>
    </row>
    <row r="587" spans="1:16" x14ac:dyDescent="0.25">
      <c r="A587" s="1" t="s">
        <v>145</v>
      </c>
      <c r="B587" s="1" t="s">
        <v>478</v>
      </c>
      <c r="C587" s="1" t="s">
        <v>2497</v>
      </c>
      <c r="D587" s="1" t="s">
        <v>2498</v>
      </c>
      <c r="E587" s="4">
        <v>0</v>
      </c>
      <c r="F587" s="7"/>
      <c r="G587" s="4">
        <f t="shared" si="36"/>
        <v>0</v>
      </c>
      <c r="H587" s="8" t="str">
        <f t="shared" si="37"/>
        <v/>
      </c>
      <c r="I587" s="8" t="str">
        <f t="shared" si="38"/>
        <v/>
      </c>
      <c r="J587" s="4">
        <v>0</v>
      </c>
      <c r="K587" s="4">
        <v>49</v>
      </c>
      <c r="L587" s="4">
        <f t="shared" si="39"/>
        <v>-49</v>
      </c>
      <c r="M587" s="9">
        <v>41654</v>
      </c>
      <c r="N587" s="9">
        <v>44196</v>
      </c>
      <c r="O587" s="9">
        <v>41699</v>
      </c>
    </row>
    <row r="588" spans="1:16" x14ac:dyDescent="0.25">
      <c r="A588" s="1" t="s">
        <v>145</v>
      </c>
      <c r="B588" s="1" t="s">
        <v>478</v>
      </c>
      <c r="C588" s="1" t="s">
        <v>479</v>
      </c>
      <c r="D588" s="1" t="s">
        <v>480</v>
      </c>
      <c r="E588" s="4">
        <v>0</v>
      </c>
      <c r="F588" s="7"/>
      <c r="G588" s="4">
        <f t="shared" si="36"/>
        <v>0</v>
      </c>
      <c r="H588" s="8" t="str">
        <f t="shared" si="37"/>
        <v/>
      </c>
      <c r="I588" s="8" t="str">
        <f t="shared" si="38"/>
        <v/>
      </c>
      <c r="J588" s="4">
        <v>200598.71000000002</v>
      </c>
      <c r="K588" s="4">
        <v>101</v>
      </c>
      <c r="L588" s="4">
        <f t="shared" si="39"/>
        <v>200497.71000000002</v>
      </c>
      <c r="M588" s="9">
        <v>39630</v>
      </c>
      <c r="N588" s="9">
        <v>55153</v>
      </c>
      <c r="O588" s="9">
        <v>39630</v>
      </c>
    </row>
    <row r="589" spans="1:16" x14ac:dyDescent="0.25">
      <c r="A589" s="1" t="s">
        <v>145</v>
      </c>
      <c r="B589" s="1" t="s">
        <v>478</v>
      </c>
      <c r="C589" s="1" t="s">
        <v>1531</v>
      </c>
      <c r="D589" s="1" t="s">
        <v>1532</v>
      </c>
      <c r="E589" s="4">
        <v>0</v>
      </c>
      <c r="F589" s="7"/>
      <c r="G589" s="4">
        <f t="shared" si="36"/>
        <v>0</v>
      </c>
      <c r="H589" s="8" t="str">
        <f t="shared" si="37"/>
        <v/>
      </c>
      <c r="I589" s="8" t="str">
        <f t="shared" si="38"/>
        <v/>
      </c>
      <c r="J589" s="4">
        <v>0</v>
      </c>
      <c r="K589" s="4">
        <v>100000</v>
      </c>
      <c r="L589" s="4">
        <f t="shared" si="39"/>
        <v>-100000</v>
      </c>
      <c r="M589" s="9">
        <v>40534</v>
      </c>
      <c r="N589" s="9">
        <v>55153</v>
      </c>
      <c r="O589" s="9">
        <v>40756</v>
      </c>
    </row>
    <row r="590" spans="1:16" x14ac:dyDescent="0.25">
      <c r="A590" s="1" t="s">
        <v>145</v>
      </c>
      <c r="B590" s="1" t="s">
        <v>481</v>
      </c>
      <c r="C590" s="1" t="s">
        <v>482</v>
      </c>
      <c r="D590" s="1" t="s">
        <v>483</v>
      </c>
      <c r="E590" s="4">
        <v>-30077.279999999992</v>
      </c>
      <c r="F590" s="7"/>
      <c r="G590" s="4">
        <f t="shared" si="36"/>
        <v>-30077.279999999992</v>
      </c>
      <c r="H590" s="8">
        <f t="shared" si="37"/>
        <v>1</v>
      </c>
      <c r="I590" s="8" t="str">
        <f t="shared" si="38"/>
        <v/>
      </c>
      <c r="J590" s="4">
        <v>277770.16000000003</v>
      </c>
      <c r="K590" s="4">
        <v>100</v>
      </c>
      <c r="L590" s="4">
        <f t="shared" si="39"/>
        <v>277670.16000000003</v>
      </c>
      <c r="M590" s="9">
        <v>39630</v>
      </c>
      <c r="N590" s="9">
        <v>55153</v>
      </c>
      <c r="O590" s="9">
        <v>39630</v>
      </c>
    </row>
    <row r="591" spans="1:16" x14ac:dyDescent="0.25">
      <c r="A591" s="1" t="s">
        <v>145</v>
      </c>
      <c r="B591" s="1" t="s">
        <v>481</v>
      </c>
      <c r="C591" s="1" t="s">
        <v>1797</v>
      </c>
      <c r="D591" s="1" t="s">
        <v>1798</v>
      </c>
      <c r="E591" s="4">
        <v>0</v>
      </c>
      <c r="F591" s="7"/>
      <c r="G591" s="4">
        <f t="shared" si="36"/>
        <v>0</v>
      </c>
      <c r="H591" s="8" t="str">
        <f t="shared" si="37"/>
        <v/>
      </c>
      <c r="I591" s="8" t="str">
        <f t="shared" si="38"/>
        <v/>
      </c>
      <c r="J591" s="4">
        <v>53352.23</v>
      </c>
      <c r="K591" s="4">
        <v>52037.34</v>
      </c>
      <c r="L591" s="4">
        <f t="shared" si="39"/>
        <v>1314.8900000000067</v>
      </c>
      <c r="M591" s="9">
        <v>40947</v>
      </c>
      <c r="N591" s="9">
        <v>41364</v>
      </c>
      <c r="O591" s="9">
        <v>40940</v>
      </c>
      <c r="P591" s="9">
        <v>41037</v>
      </c>
    </row>
    <row r="592" spans="1:16" x14ac:dyDescent="0.25">
      <c r="A592" s="1" t="s">
        <v>145</v>
      </c>
      <c r="B592" s="1" t="s">
        <v>481</v>
      </c>
      <c r="C592" s="1" t="s">
        <v>2131</v>
      </c>
      <c r="D592" s="1" t="s">
        <v>2132</v>
      </c>
      <c r="E592" s="4">
        <v>240445.35000000003</v>
      </c>
      <c r="F592" s="7"/>
      <c r="G592" s="4">
        <f t="shared" si="36"/>
        <v>240445.35000000003</v>
      </c>
      <c r="H592" s="8">
        <f t="shared" si="37"/>
        <v>1</v>
      </c>
      <c r="I592" s="8" t="str">
        <f t="shared" si="38"/>
        <v/>
      </c>
      <c r="J592" s="4">
        <v>243484.69000000003</v>
      </c>
      <c r="K592" s="4">
        <v>80000</v>
      </c>
      <c r="L592" s="4">
        <f t="shared" si="39"/>
        <v>163484.69000000003</v>
      </c>
      <c r="M592" s="9">
        <v>41353</v>
      </c>
      <c r="N592" s="9">
        <v>55153</v>
      </c>
      <c r="O592" s="9">
        <v>41579</v>
      </c>
    </row>
    <row r="593" spans="1:16" x14ac:dyDescent="0.25">
      <c r="A593" s="1" t="s">
        <v>145</v>
      </c>
      <c r="B593" s="1" t="s">
        <v>481</v>
      </c>
      <c r="C593" s="1" t="s">
        <v>2133</v>
      </c>
      <c r="D593" s="1" t="s">
        <v>2134</v>
      </c>
      <c r="E593" s="4">
        <v>0</v>
      </c>
      <c r="F593" s="7"/>
      <c r="G593" s="4">
        <f t="shared" si="36"/>
        <v>0</v>
      </c>
      <c r="H593" s="8" t="str">
        <f t="shared" si="37"/>
        <v/>
      </c>
      <c r="I593" s="8" t="str">
        <f t="shared" si="38"/>
        <v/>
      </c>
      <c r="J593" s="4">
        <v>15985.5</v>
      </c>
      <c r="K593" s="4">
        <v>75000</v>
      </c>
      <c r="L593" s="4">
        <f t="shared" si="39"/>
        <v>-59014.5</v>
      </c>
      <c r="M593" s="9">
        <v>40912</v>
      </c>
      <c r="N593" s="9">
        <v>55153</v>
      </c>
      <c r="O593" s="9">
        <v>41395</v>
      </c>
    </row>
    <row r="594" spans="1:16" x14ac:dyDescent="0.25">
      <c r="A594" s="1" t="s">
        <v>145</v>
      </c>
      <c r="B594" s="1" t="s">
        <v>481</v>
      </c>
      <c r="C594" s="1" t="s">
        <v>2499</v>
      </c>
      <c r="D594" s="1" t="s">
        <v>2500</v>
      </c>
      <c r="E594" s="4">
        <v>5138.6400000000003</v>
      </c>
      <c r="F594" s="7"/>
      <c r="G594" s="4">
        <f t="shared" si="36"/>
        <v>5138.6400000000003</v>
      </c>
      <c r="H594" s="8">
        <f t="shared" si="37"/>
        <v>1</v>
      </c>
      <c r="I594" s="8" t="str">
        <f t="shared" si="38"/>
        <v/>
      </c>
      <c r="J594" s="4">
        <v>5138.6400000000003</v>
      </c>
      <c r="K594" s="4">
        <v>70000</v>
      </c>
      <c r="L594" s="4">
        <f t="shared" si="39"/>
        <v>-64861.36</v>
      </c>
      <c r="M594" s="9">
        <v>40912</v>
      </c>
      <c r="N594" s="9">
        <v>55153</v>
      </c>
      <c r="O594" s="9">
        <v>41821</v>
      </c>
    </row>
    <row r="595" spans="1:16" x14ac:dyDescent="0.25">
      <c r="A595" s="1" t="s">
        <v>145</v>
      </c>
      <c r="B595" s="1" t="s">
        <v>484</v>
      </c>
      <c r="C595" s="1" t="s">
        <v>485</v>
      </c>
      <c r="D595" s="1" t="s">
        <v>486</v>
      </c>
      <c r="E595" s="4">
        <v>868.84</v>
      </c>
      <c r="F595" s="7"/>
      <c r="G595" s="4">
        <f t="shared" si="36"/>
        <v>868.84</v>
      </c>
      <c r="H595" s="8">
        <f t="shared" si="37"/>
        <v>1</v>
      </c>
      <c r="I595" s="8" t="str">
        <f t="shared" si="38"/>
        <v/>
      </c>
      <c r="J595" s="4">
        <v>23726.949999999968</v>
      </c>
      <c r="K595" s="4">
        <v>100</v>
      </c>
      <c r="L595" s="4">
        <f t="shared" si="39"/>
        <v>23626.949999999968</v>
      </c>
      <c r="M595" s="9">
        <v>39630</v>
      </c>
      <c r="N595" s="9">
        <v>55153</v>
      </c>
      <c r="O595" s="9">
        <v>39661</v>
      </c>
    </row>
    <row r="596" spans="1:16" x14ac:dyDescent="0.25">
      <c r="A596" s="1" t="s">
        <v>145</v>
      </c>
      <c r="B596" s="1" t="s">
        <v>484</v>
      </c>
      <c r="C596" s="1" t="s">
        <v>1483</v>
      </c>
      <c r="D596" s="1" t="s">
        <v>1484</v>
      </c>
      <c r="E596" s="4">
        <v>0</v>
      </c>
      <c r="F596" s="7"/>
      <c r="G596" s="4">
        <f t="shared" si="36"/>
        <v>0</v>
      </c>
      <c r="H596" s="8" t="str">
        <f t="shared" si="37"/>
        <v/>
      </c>
      <c r="I596" s="8" t="str">
        <f t="shared" si="38"/>
        <v/>
      </c>
      <c r="J596" s="4">
        <v>74233.14</v>
      </c>
      <c r="K596" s="4">
        <v>27446.94</v>
      </c>
      <c r="L596" s="4">
        <f t="shared" si="39"/>
        <v>46786.2</v>
      </c>
      <c r="M596" s="9">
        <v>40785</v>
      </c>
      <c r="N596" s="9">
        <v>41152</v>
      </c>
      <c r="O596" s="9">
        <v>40787</v>
      </c>
      <c r="P596" s="9">
        <v>40956</v>
      </c>
    </row>
    <row r="597" spans="1:16" x14ac:dyDescent="0.25">
      <c r="A597" s="1" t="s">
        <v>145</v>
      </c>
      <c r="B597" s="1" t="s">
        <v>484</v>
      </c>
      <c r="C597" s="1" t="s">
        <v>1799</v>
      </c>
      <c r="D597" s="1" t="s">
        <v>1800</v>
      </c>
      <c r="E597" s="4">
        <v>0</v>
      </c>
      <c r="F597" s="7"/>
      <c r="G597" s="4">
        <f t="shared" si="36"/>
        <v>0</v>
      </c>
      <c r="H597" s="8" t="str">
        <f t="shared" si="37"/>
        <v/>
      </c>
      <c r="I597" s="8" t="str">
        <f t="shared" si="38"/>
        <v/>
      </c>
      <c r="J597" s="4">
        <v>84926.180000000008</v>
      </c>
      <c r="K597" s="4">
        <v>72167.47</v>
      </c>
      <c r="L597" s="4">
        <f t="shared" si="39"/>
        <v>12758.710000000006</v>
      </c>
      <c r="M597" s="9">
        <v>40919</v>
      </c>
      <c r="N597" s="9">
        <v>41364</v>
      </c>
      <c r="O597" s="9">
        <v>40909</v>
      </c>
      <c r="P597" s="9">
        <v>41046</v>
      </c>
    </row>
    <row r="598" spans="1:16" x14ac:dyDescent="0.25">
      <c r="A598" s="1" t="s">
        <v>145</v>
      </c>
      <c r="B598" s="1" t="s">
        <v>484</v>
      </c>
      <c r="C598" s="1" t="s">
        <v>2501</v>
      </c>
      <c r="D598" s="1" t="s">
        <v>2502</v>
      </c>
      <c r="E598" s="4">
        <v>17703.47</v>
      </c>
      <c r="F598" s="7"/>
      <c r="G598" s="4">
        <f t="shared" si="36"/>
        <v>17703.47</v>
      </c>
      <c r="H598" s="8">
        <f t="shared" si="37"/>
        <v>1</v>
      </c>
      <c r="I598" s="8" t="str">
        <f t="shared" si="38"/>
        <v/>
      </c>
      <c r="J598" s="4">
        <v>17703.47</v>
      </c>
      <c r="K598" s="4">
        <v>93658.11</v>
      </c>
      <c r="L598" s="4">
        <f t="shared" si="39"/>
        <v>-75954.64</v>
      </c>
      <c r="M598" s="9">
        <v>41906</v>
      </c>
      <c r="N598" s="9">
        <v>42460</v>
      </c>
      <c r="O598" s="9">
        <v>41913</v>
      </c>
      <c r="P598" s="9">
        <v>42148</v>
      </c>
    </row>
    <row r="599" spans="1:16" x14ac:dyDescent="0.25">
      <c r="A599" s="1" t="s">
        <v>145</v>
      </c>
      <c r="B599" s="1" t="s">
        <v>484</v>
      </c>
      <c r="C599" s="1" t="s">
        <v>1540</v>
      </c>
      <c r="D599" s="1" t="s">
        <v>1541</v>
      </c>
      <c r="E599" s="4">
        <v>0</v>
      </c>
      <c r="F599" s="7"/>
      <c r="G599" s="4">
        <f t="shared" si="36"/>
        <v>0</v>
      </c>
      <c r="H599" s="8" t="str">
        <f t="shared" si="37"/>
        <v/>
      </c>
      <c r="I599" s="8" t="str">
        <f t="shared" si="38"/>
        <v/>
      </c>
      <c r="J599" s="4">
        <v>179948.64</v>
      </c>
      <c r="K599" s="4">
        <v>134316.91</v>
      </c>
      <c r="L599" s="4">
        <f t="shared" si="39"/>
        <v>45631.73000000001</v>
      </c>
      <c r="M599" s="9">
        <v>40758</v>
      </c>
      <c r="N599" s="9">
        <v>41274</v>
      </c>
      <c r="O599" s="9">
        <v>40787</v>
      </c>
      <c r="P599" s="9">
        <v>40980</v>
      </c>
    </row>
    <row r="600" spans="1:16" x14ac:dyDescent="0.25">
      <c r="A600" s="1" t="s">
        <v>145</v>
      </c>
      <c r="B600" s="1" t="s">
        <v>484</v>
      </c>
      <c r="C600" s="1" t="s">
        <v>1579</v>
      </c>
      <c r="D600" s="1" t="s">
        <v>1580</v>
      </c>
      <c r="E600" s="4">
        <v>0</v>
      </c>
      <c r="F600" s="7"/>
      <c r="G600" s="4">
        <f t="shared" si="36"/>
        <v>0</v>
      </c>
      <c r="H600" s="8" t="str">
        <f t="shared" si="37"/>
        <v/>
      </c>
      <c r="I600" s="8" t="str">
        <f t="shared" si="38"/>
        <v/>
      </c>
      <c r="J600" s="4">
        <v>122048.92000000001</v>
      </c>
      <c r="K600" s="4">
        <v>116524.81</v>
      </c>
      <c r="L600" s="4">
        <f t="shared" si="39"/>
        <v>5524.1100000000151</v>
      </c>
      <c r="M600" s="9">
        <v>40847</v>
      </c>
      <c r="N600" s="9">
        <v>41274</v>
      </c>
      <c r="O600" s="9">
        <v>40848</v>
      </c>
      <c r="P600" s="9">
        <v>41241</v>
      </c>
    </row>
    <row r="601" spans="1:16" x14ac:dyDescent="0.25">
      <c r="A601" s="1" t="s">
        <v>145</v>
      </c>
      <c r="B601" s="1" t="s">
        <v>484</v>
      </c>
      <c r="C601" s="1" t="s">
        <v>1581</v>
      </c>
      <c r="D601" s="1" t="s">
        <v>1582</v>
      </c>
      <c r="E601" s="4">
        <v>0</v>
      </c>
      <c r="F601" s="7"/>
      <c r="G601" s="4">
        <f t="shared" si="36"/>
        <v>0</v>
      </c>
      <c r="H601" s="8" t="str">
        <f t="shared" si="37"/>
        <v/>
      </c>
      <c r="I601" s="8" t="str">
        <f t="shared" si="38"/>
        <v/>
      </c>
      <c r="J601" s="4">
        <v>77450.080000000002</v>
      </c>
      <c r="K601" s="4">
        <v>121431.31</v>
      </c>
      <c r="L601" s="4">
        <f t="shared" si="39"/>
        <v>-43981.229999999996</v>
      </c>
      <c r="M601" s="9">
        <v>40847</v>
      </c>
      <c r="N601" s="9">
        <v>41274</v>
      </c>
      <c r="O601" s="9">
        <v>40848</v>
      </c>
      <c r="P601" s="9">
        <v>41298</v>
      </c>
    </row>
    <row r="602" spans="1:16" x14ac:dyDescent="0.25">
      <c r="A602" s="1" t="s">
        <v>145</v>
      </c>
      <c r="B602" s="1" t="s">
        <v>484</v>
      </c>
      <c r="C602" s="1" t="s">
        <v>1801</v>
      </c>
      <c r="D602" s="1" t="s">
        <v>1802</v>
      </c>
      <c r="E602" s="4">
        <v>147.01</v>
      </c>
      <c r="F602" s="7"/>
      <c r="G602" s="4">
        <f t="shared" si="36"/>
        <v>147.01</v>
      </c>
      <c r="H602" s="8">
        <f t="shared" si="37"/>
        <v>1</v>
      </c>
      <c r="I602" s="8" t="str">
        <f t="shared" si="38"/>
        <v/>
      </c>
      <c r="J602" s="4">
        <v>81187.39</v>
      </c>
      <c r="K602" s="4">
        <v>72328.13</v>
      </c>
      <c r="L602" s="4">
        <f t="shared" si="39"/>
        <v>8859.2599999999948</v>
      </c>
      <c r="M602" s="9">
        <v>41214</v>
      </c>
      <c r="N602" s="9">
        <v>41729</v>
      </c>
      <c r="O602" s="9">
        <v>41244</v>
      </c>
      <c r="P602" s="9">
        <v>41516</v>
      </c>
    </row>
    <row r="603" spans="1:16" x14ac:dyDescent="0.25">
      <c r="A603" s="1" t="s">
        <v>145</v>
      </c>
      <c r="B603" s="1" t="s">
        <v>487</v>
      </c>
      <c r="C603" s="1" t="s">
        <v>488</v>
      </c>
      <c r="D603" s="1" t="s">
        <v>489</v>
      </c>
      <c r="E603" s="4">
        <v>0</v>
      </c>
      <c r="F603" s="7"/>
      <c r="G603" s="4">
        <f t="shared" si="36"/>
        <v>0</v>
      </c>
      <c r="H603" s="8" t="str">
        <f t="shared" si="37"/>
        <v/>
      </c>
      <c r="I603" s="8" t="str">
        <f t="shared" si="38"/>
        <v/>
      </c>
      <c r="J603" s="4">
        <v>153844.13999999996</v>
      </c>
      <c r="K603" s="4">
        <v>200</v>
      </c>
      <c r="L603" s="4">
        <f t="shared" si="39"/>
        <v>153644.13999999996</v>
      </c>
      <c r="M603" s="9">
        <v>39630</v>
      </c>
      <c r="N603" s="9">
        <v>55153</v>
      </c>
      <c r="O603" s="9">
        <v>39630</v>
      </c>
    </row>
    <row r="604" spans="1:16" x14ac:dyDescent="0.25">
      <c r="A604" s="1" t="s">
        <v>145</v>
      </c>
      <c r="B604" s="1" t="s">
        <v>487</v>
      </c>
      <c r="C604" s="1" t="s">
        <v>2135</v>
      </c>
      <c r="D604" s="1" t="s">
        <v>2136</v>
      </c>
      <c r="E604" s="4">
        <v>44.63</v>
      </c>
      <c r="F604" s="7"/>
      <c r="G604" s="4">
        <f t="shared" si="36"/>
        <v>44.63</v>
      </c>
      <c r="H604" s="8">
        <f t="shared" si="37"/>
        <v>1</v>
      </c>
      <c r="I604" s="8" t="str">
        <f t="shared" si="38"/>
        <v/>
      </c>
      <c r="J604" s="4">
        <v>1679.0100000000002</v>
      </c>
      <c r="K604" s="4">
        <v>88196.63</v>
      </c>
      <c r="L604" s="4">
        <f t="shared" si="39"/>
        <v>-86517.62000000001</v>
      </c>
      <c r="M604" s="9">
        <v>41584</v>
      </c>
      <c r="N604" s="9">
        <v>42582</v>
      </c>
      <c r="O604" s="9">
        <v>41579</v>
      </c>
      <c r="P604" s="9">
        <v>42445</v>
      </c>
    </row>
    <row r="605" spans="1:16" x14ac:dyDescent="0.25">
      <c r="A605" s="1" t="s">
        <v>145</v>
      </c>
      <c r="B605" s="1" t="s">
        <v>487</v>
      </c>
      <c r="C605" s="1" t="s">
        <v>2503</v>
      </c>
      <c r="D605" s="1" t="s">
        <v>2504</v>
      </c>
      <c r="E605" s="4">
        <v>116058.06</v>
      </c>
      <c r="F605" s="7"/>
      <c r="G605" s="4">
        <f t="shared" si="36"/>
        <v>116058.06</v>
      </c>
      <c r="H605" s="8">
        <f t="shared" si="37"/>
        <v>1</v>
      </c>
      <c r="I605" s="8" t="str">
        <f t="shared" si="38"/>
        <v/>
      </c>
      <c r="J605" s="4">
        <v>116058.06</v>
      </c>
      <c r="K605" s="4">
        <v>145003.01999999999</v>
      </c>
      <c r="L605" s="4">
        <f t="shared" si="39"/>
        <v>-28944.959999999992</v>
      </c>
      <c r="M605" s="9">
        <v>41589</v>
      </c>
      <c r="N605" s="9">
        <v>42308</v>
      </c>
      <c r="O605" s="9">
        <v>41640</v>
      </c>
      <c r="P605" s="9">
        <v>42221</v>
      </c>
    </row>
    <row r="606" spans="1:16" x14ac:dyDescent="0.25">
      <c r="A606" s="1" t="s">
        <v>145</v>
      </c>
      <c r="B606" s="1" t="s">
        <v>487</v>
      </c>
      <c r="C606" s="1" t="s">
        <v>2505</v>
      </c>
      <c r="D606" s="1" t="s">
        <v>2506</v>
      </c>
      <c r="E606" s="4">
        <v>31077.51</v>
      </c>
      <c r="F606" s="7"/>
      <c r="G606" s="4">
        <f t="shared" si="36"/>
        <v>31077.51</v>
      </c>
      <c r="H606" s="8">
        <f t="shared" si="37"/>
        <v>1</v>
      </c>
      <c r="I606" s="8" t="str">
        <f t="shared" si="38"/>
        <v/>
      </c>
      <c r="J606" s="4">
        <v>31077.51</v>
      </c>
      <c r="K606" s="4">
        <v>51410.59</v>
      </c>
      <c r="L606" s="4">
        <f t="shared" si="39"/>
        <v>-20333.079999999998</v>
      </c>
      <c r="M606" s="9">
        <v>41590</v>
      </c>
      <c r="N606" s="9">
        <v>42216</v>
      </c>
      <c r="O606" s="9">
        <v>41640</v>
      </c>
      <c r="P606" s="9">
        <v>42173</v>
      </c>
    </row>
    <row r="607" spans="1:16" x14ac:dyDescent="0.25">
      <c r="A607" s="1" t="s">
        <v>145</v>
      </c>
      <c r="B607" s="1" t="s">
        <v>487</v>
      </c>
      <c r="C607" s="1" t="s">
        <v>2137</v>
      </c>
      <c r="D607" s="1" t="s">
        <v>2138</v>
      </c>
      <c r="E607" s="4">
        <v>14.33</v>
      </c>
      <c r="F607" s="7"/>
      <c r="G607" s="4">
        <f t="shared" si="36"/>
        <v>14.33</v>
      </c>
      <c r="H607" s="8">
        <f t="shared" si="37"/>
        <v>1</v>
      </c>
      <c r="I607" s="8" t="str">
        <f t="shared" si="38"/>
        <v/>
      </c>
      <c r="J607" s="4">
        <v>673.44</v>
      </c>
      <c r="K607" s="4">
        <v>54189.11</v>
      </c>
      <c r="L607" s="4">
        <f t="shared" si="39"/>
        <v>-53515.67</v>
      </c>
      <c r="M607" s="9">
        <v>41591</v>
      </c>
      <c r="N607" s="9">
        <v>42734</v>
      </c>
      <c r="O607" s="9">
        <v>41579</v>
      </c>
      <c r="P607" s="9">
        <v>42529</v>
      </c>
    </row>
    <row r="608" spans="1:16" x14ac:dyDescent="0.25">
      <c r="A608" s="1" t="s">
        <v>145</v>
      </c>
      <c r="B608" s="1" t="s">
        <v>487</v>
      </c>
      <c r="C608" s="1" t="s">
        <v>2507</v>
      </c>
      <c r="D608" s="1" t="s">
        <v>2508</v>
      </c>
      <c r="E608" s="4">
        <v>119057.95999999999</v>
      </c>
      <c r="F608" s="7"/>
      <c r="G608" s="4">
        <f t="shared" si="36"/>
        <v>119057.95999999999</v>
      </c>
      <c r="H608" s="8">
        <f t="shared" si="37"/>
        <v>1</v>
      </c>
      <c r="I608" s="8" t="str">
        <f t="shared" si="38"/>
        <v/>
      </c>
      <c r="J608" s="4">
        <v>119057.95999999999</v>
      </c>
      <c r="K608" s="4">
        <v>331178.02</v>
      </c>
      <c r="L608" s="4">
        <f t="shared" si="39"/>
        <v>-212120.06000000003</v>
      </c>
      <c r="M608" s="9">
        <v>41611</v>
      </c>
      <c r="N608" s="9">
        <v>42734</v>
      </c>
      <c r="O608" s="9">
        <v>41913</v>
      </c>
      <c r="P608" s="9">
        <v>42621</v>
      </c>
    </row>
    <row r="609" spans="1:16" x14ac:dyDescent="0.25">
      <c r="A609" s="1" t="s">
        <v>145</v>
      </c>
      <c r="B609" s="1" t="s">
        <v>487</v>
      </c>
      <c r="C609" s="1" t="s">
        <v>2509</v>
      </c>
      <c r="D609" s="1" t="s">
        <v>2510</v>
      </c>
      <c r="E609" s="4">
        <v>135730.91</v>
      </c>
      <c r="F609" s="7"/>
      <c r="G609" s="4">
        <f t="shared" si="36"/>
        <v>135730.91</v>
      </c>
      <c r="H609" s="8">
        <f t="shared" si="37"/>
        <v>1</v>
      </c>
      <c r="I609" s="8" t="str">
        <f t="shared" si="38"/>
        <v/>
      </c>
      <c r="J609" s="4">
        <v>135730.91</v>
      </c>
      <c r="K609" s="4">
        <v>115397.25</v>
      </c>
      <c r="L609" s="4">
        <f t="shared" si="39"/>
        <v>20333.660000000003</v>
      </c>
      <c r="M609" s="9">
        <v>41613</v>
      </c>
      <c r="N609" s="9">
        <v>42399</v>
      </c>
      <c r="O609" s="9">
        <v>41760</v>
      </c>
      <c r="P609" s="9">
        <v>42006</v>
      </c>
    </row>
    <row r="610" spans="1:16" x14ac:dyDescent="0.25">
      <c r="A610" s="1" t="s">
        <v>145</v>
      </c>
      <c r="B610" s="1" t="s">
        <v>487</v>
      </c>
      <c r="C610" s="1" t="s">
        <v>2511</v>
      </c>
      <c r="D610" s="1" t="s">
        <v>2512</v>
      </c>
      <c r="E610" s="4">
        <v>193137.38</v>
      </c>
      <c r="F610" s="7"/>
      <c r="G610" s="4">
        <f t="shared" si="36"/>
        <v>193137.38</v>
      </c>
      <c r="H610" s="8">
        <f t="shared" si="37"/>
        <v>1</v>
      </c>
      <c r="I610" s="8" t="str">
        <f t="shared" si="38"/>
        <v/>
      </c>
      <c r="J610" s="4">
        <v>193137.38</v>
      </c>
      <c r="K610" s="4">
        <v>227477.2</v>
      </c>
      <c r="L610" s="4">
        <f t="shared" si="39"/>
        <v>-34339.820000000007</v>
      </c>
      <c r="M610" s="9">
        <v>41613</v>
      </c>
      <c r="N610" s="9">
        <v>42551</v>
      </c>
      <c r="O610" s="9">
        <v>41730</v>
      </c>
      <c r="P610" s="9">
        <v>42415</v>
      </c>
    </row>
    <row r="611" spans="1:16" x14ac:dyDescent="0.25">
      <c r="A611" s="1" t="s">
        <v>145</v>
      </c>
      <c r="B611" s="1" t="s">
        <v>487</v>
      </c>
      <c r="C611" s="1" t="s">
        <v>2139</v>
      </c>
      <c r="D611" s="1" t="s">
        <v>2140</v>
      </c>
      <c r="E611" s="4">
        <v>167862.28000000003</v>
      </c>
      <c r="F611" s="7"/>
      <c r="G611" s="4">
        <f t="shared" si="36"/>
        <v>167862.28000000003</v>
      </c>
      <c r="H611" s="8">
        <f t="shared" si="37"/>
        <v>1</v>
      </c>
      <c r="I611" s="8" t="str">
        <f t="shared" si="38"/>
        <v/>
      </c>
      <c r="J611" s="4">
        <v>168024.83000000002</v>
      </c>
      <c r="K611" s="4">
        <v>214520.52</v>
      </c>
      <c r="L611" s="4">
        <f t="shared" si="39"/>
        <v>-46495.689999999973</v>
      </c>
      <c r="M611" s="9">
        <v>41620</v>
      </c>
      <c r="N611" s="9">
        <v>42094</v>
      </c>
      <c r="O611" s="9">
        <v>41609</v>
      </c>
      <c r="P611" s="9">
        <v>42049</v>
      </c>
    </row>
    <row r="612" spans="1:16" x14ac:dyDescent="0.25">
      <c r="A612" s="1" t="s">
        <v>145</v>
      </c>
      <c r="B612" s="1" t="s">
        <v>487</v>
      </c>
      <c r="C612" s="1" t="s">
        <v>2141</v>
      </c>
      <c r="D612" s="1" t="s">
        <v>2142</v>
      </c>
      <c r="E612" s="4">
        <v>6.06</v>
      </c>
      <c r="F612" s="7"/>
      <c r="G612" s="4">
        <f t="shared" si="36"/>
        <v>6.06</v>
      </c>
      <c r="H612" s="8">
        <f t="shared" si="37"/>
        <v>1</v>
      </c>
      <c r="I612" s="8" t="str">
        <f t="shared" si="38"/>
        <v/>
      </c>
      <c r="J612" s="4">
        <v>168.61</v>
      </c>
      <c r="K612" s="4">
        <v>64460.38</v>
      </c>
      <c r="L612" s="4">
        <f t="shared" si="39"/>
        <v>-64291.77</v>
      </c>
      <c r="M612" s="9">
        <v>41620</v>
      </c>
      <c r="N612" s="9">
        <v>42522</v>
      </c>
      <c r="O612" s="9">
        <v>41609</v>
      </c>
      <c r="P612" s="9">
        <v>42172</v>
      </c>
    </row>
    <row r="613" spans="1:16" x14ac:dyDescent="0.25">
      <c r="A613" s="1" t="s">
        <v>145</v>
      </c>
      <c r="B613" s="1" t="s">
        <v>487</v>
      </c>
      <c r="C613" s="1" t="s">
        <v>2513</v>
      </c>
      <c r="D613" s="1" t="s">
        <v>2514</v>
      </c>
      <c r="E613" s="4">
        <v>51424.079999999994</v>
      </c>
      <c r="F613" s="7"/>
      <c r="G613" s="4">
        <f t="shared" si="36"/>
        <v>51424.079999999994</v>
      </c>
      <c r="H613" s="8">
        <f t="shared" si="37"/>
        <v>1</v>
      </c>
      <c r="I613" s="8" t="str">
        <f t="shared" si="38"/>
        <v/>
      </c>
      <c r="J613" s="4">
        <v>51424.079999999994</v>
      </c>
      <c r="K613" s="4">
        <v>73276.289999999994</v>
      </c>
      <c r="L613" s="4">
        <f t="shared" si="39"/>
        <v>-21852.21</v>
      </c>
      <c r="M613" s="9">
        <v>41621</v>
      </c>
      <c r="N613" s="9">
        <v>42094</v>
      </c>
      <c r="O613" s="9">
        <v>41760</v>
      </c>
      <c r="P613" s="9">
        <v>41932</v>
      </c>
    </row>
    <row r="614" spans="1:16" x14ac:dyDescent="0.25">
      <c r="A614" s="1" t="s">
        <v>145</v>
      </c>
      <c r="B614" s="1" t="s">
        <v>487</v>
      </c>
      <c r="C614" s="1" t="s">
        <v>2143</v>
      </c>
      <c r="D614" s="1" t="s">
        <v>2144</v>
      </c>
      <c r="E614" s="4">
        <v>72119.88</v>
      </c>
      <c r="F614" s="7"/>
      <c r="G614" s="4">
        <f t="shared" si="36"/>
        <v>72119.88</v>
      </c>
      <c r="H614" s="8">
        <f t="shared" si="37"/>
        <v>1</v>
      </c>
      <c r="I614" s="8" t="str">
        <f t="shared" si="38"/>
        <v/>
      </c>
      <c r="J614" s="4">
        <v>72282.430000000008</v>
      </c>
      <c r="K614" s="4">
        <v>121238</v>
      </c>
      <c r="L614" s="4">
        <f t="shared" si="39"/>
        <v>-48955.569999999992</v>
      </c>
      <c r="M614" s="9">
        <v>41621</v>
      </c>
      <c r="N614" s="9">
        <v>42216</v>
      </c>
      <c r="O614" s="9">
        <v>41609</v>
      </c>
      <c r="P614" s="9">
        <v>42175</v>
      </c>
    </row>
    <row r="615" spans="1:16" x14ac:dyDescent="0.25">
      <c r="A615" s="1" t="s">
        <v>145</v>
      </c>
      <c r="B615" s="1" t="s">
        <v>487</v>
      </c>
      <c r="C615" s="1" t="s">
        <v>2515</v>
      </c>
      <c r="D615" s="1" t="s">
        <v>2516</v>
      </c>
      <c r="E615" s="4">
        <v>20948.02</v>
      </c>
      <c r="F615" s="7"/>
      <c r="G615" s="4">
        <f t="shared" si="36"/>
        <v>20948.02</v>
      </c>
      <c r="H615" s="8">
        <f t="shared" si="37"/>
        <v>1</v>
      </c>
      <c r="I615" s="8" t="str">
        <f t="shared" si="38"/>
        <v/>
      </c>
      <c r="J615" s="4">
        <v>20948.02</v>
      </c>
      <c r="K615" s="4">
        <v>54889.34</v>
      </c>
      <c r="L615" s="4">
        <f t="shared" si="39"/>
        <v>-33941.319999999992</v>
      </c>
      <c r="M615" s="9">
        <v>41625</v>
      </c>
      <c r="N615" s="9">
        <v>42307</v>
      </c>
      <c r="O615" s="9">
        <v>41974</v>
      </c>
      <c r="P615" s="9">
        <v>42113</v>
      </c>
    </row>
    <row r="616" spans="1:16" x14ac:dyDescent="0.25">
      <c r="A616" s="1" t="s">
        <v>145</v>
      </c>
      <c r="B616" s="1" t="s">
        <v>487</v>
      </c>
      <c r="C616" s="1" t="s">
        <v>2517</v>
      </c>
      <c r="D616" s="1" t="s">
        <v>2518</v>
      </c>
      <c r="E616" s="4">
        <v>60655.119999999995</v>
      </c>
      <c r="F616" s="7"/>
      <c r="G616" s="4">
        <f t="shared" si="36"/>
        <v>60655.119999999995</v>
      </c>
      <c r="H616" s="8">
        <f t="shared" si="37"/>
        <v>1</v>
      </c>
      <c r="I616" s="8" t="str">
        <f t="shared" si="38"/>
        <v/>
      </c>
      <c r="J616" s="4">
        <v>60655.119999999995</v>
      </c>
      <c r="K616" s="4">
        <v>75566.64</v>
      </c>
      <c r="L616" s="4">
        <f t="shared" si="39"/>
        <v>-14911.520000000004</v>
      </c>
      <c r="M616" s="9">
        <v>41625</v>
      </c>
      <c r="N616" s="9">
        <v>42551</v>
      </c>
      <c r="O616" s="9">
        <v>41730</v>
      </c>
      <c r="P616" s="9">
        <v>42417</v>
      </c>
    </row>
    <row r="617" spans="1:16" x14ac:dyDescent="0.25">
      <c r="A617" s="1" t="s">
        <v>145</v>
      </c>
      <c r="B617" s="1" t="s">
        <v>487</v>
      </c>
      <c r="C617" s="1" t="s">
        <v>2145</v>
      </c>
      <c r="D617" s="1" t="s">
        <v>2146</v>
      </c>
      <c r="E617" s="4">
        <v>4.4399999999999995</v>
      </c>
      <c r="F617" s="7"/>
      <c r="G617" s="4">
        <f t="shared" si="36"/>
        <v>4.4399999999999995</v>
      </c>
      <c r="H617" s="8">
        <f t="shared" si="37"/>
        <v>1</v>
      </c>
      <c r="I617" s="8" t="str">
        <f t="shared" si="38"/>
        <v/>
      </c>
      <c r="J617" s="4">
        <v>166.99</v>
      </c>
      <c r="K617" s="4">
        <v>94811.65</v>
      </c>
      <c r="L617" s="4">
        <f t="shared" si="39"/>
        <v>-94644.659999999989</v>
      </c>
      <c r="M617" s="9">
        <v>41625</v>
      </c>
      <c r="N617" s="9">
        <v>42581</v>
      </c>
      <c r="O617" s="9">
        <v>41609</v>
      </c>
      <c r="P617" s="9">
        <v>42529</v>
      </c>
    </row>
    <row r="618" spans="1:16" x14ac:dyDescent="0.25">
      <c r="A618" s="1" t="s">
        <v>145</v>
      </c>
      <c r="B618" s="1" t="s">
        <v>487</v>
      </c>
      <c r="C618" s="1" t="s">
        <v>2519</v>
      </c>
      <c r="D618" s="1" t="s">
        <v>2520</v>
      </c>
      <c r="E618" s="4">
        <v>403.39</v>
      </c>
      <c r="F618" s="7"/>
      <c r="G618" s="4">
        <f t="shared" si="36"/>
        <v>403.39</v>
      </c>
      <c r="H618" s="8">
        <f t="shared" si="37"/>
        <v>1</v>
      </c>
      <c r="I618" s="8" t="str">
        <f t="shared" si="38"/>
        <v/>
      </c>
      <c r="J618" s="4">
        <v>403.39</v>
      </c>
      <c r="K618" s="4">
        <v>64518.96</v>
      </c>
      <c r="L618" s="4">
        <f t="shared" si="39"/>
        <v>-64115.57</v>
      </c>
      <c r="M618" s="9">
        <v>41729</v>
      </c>
      <c r="N618" s="9">
        <v>42734</v>
      </c>
      <c r="O618" s="9">
        <v>41730</v>
      </c>
      <c r="P618" s="9">
        <v>42628</v>
      </c>
    </row>
    <row r="619" spans="1:16" x14ac:dyDescent="0.25">
      <c r="A619" s="1" t="s">
        <v>145</v>
      </c>
      <c r="B619" s="1" t="s">
        <v>1067</v>
      </c>
      <c r="C619" s="1" t="s">
        <v>1068</v>
      </c>
      <c r="D619" s="1" t="s">
        <v>1069</v>
      </c>
      <c r="E619" s="4">
        <v>0</v>
      </c>
      <c r="F619" s="7"/>
      <c r="G619" s="4">
        <f t="shared" si="36"/>
        <v>0</v>
      </c>
      <c r="H619" s="8" t="str">
        <f t="shared" si="37"/>
        <v/>
      </c>
      <c r="I619" s="8" t="str">
        <f t="shared" si="38"/>
        <v/>
      </c>
      <c r="J619" s="4">
        <v>30288.5</v>
      </c>
      <c r="K619" s="4">
        <v>26432.28</v>
      </c>
      <c r="L619" s="4">
        <f t="shared" si="39"/>
        <v>3856.2200000000012</v>
      </c>
      <c r="M619" s="9">
        <v>40291</v>
      </c>
      <c r="N619" s="9">
        <v>40543</v>
      </c>
      <c r="O619" s="9">
        <v>40330</v>
      </c>
      <c r="P619" s="9">
        <v>40580</v>
      </c>
    </row>
    <row r="620" spans="1:16" x14ac:dyDescent="0.25">
      <c r="A620" s="1" t="s">
        <v>145</v>
      </c>
      <c r="B620" s="1" t="s">
        <v>1067</v>
      </c>
      <c r="C620" s="1" t="s">
        <v>1112</v>
      </c>
      <c r="D620" s="1" t="s">
        <v>1113</v>
      </c>
      <c r="E620" s="4">
        <v>0</v>
      </c>
      <c r="F620" s="7"/>
      <c r="G620" s="4">
        <f t="shared" si="36"/>
        <v>0</v>
      </c>
      <c r="H620" s="8" t="str">
        <f t="shared" si="37"/>
        <v/>
      </c>
      <c r="I620" s="8" t="str">
        <f t="shared" si="38"/>
        <v/>
      </c>
      <c r="J620" s="4">
        <v>17836.89</v>
      </c>
      <c r="K620" s="4">
        <v>1</v>
      </c>
      <c r="L620" s="4">
        <f t="shared" si="39"/>
        <v>17835.89</v>
      </c>
      <c r="M620" s="9">
        <v>40396</v>
      </c>
      <c r="N620" s="9">
        <v>40543</v>
      </c>
      <c r="O620" s="9">
        <v>40391</v>
      </c>
      <c r="P620" s="9">
        <v>40622</v>
      </c>
    </row>
    <row r="621" spans="1:16" x14ac:dyDescent="0.25">
      <c r="A621" s="1" t="s">
        <v>145</v>
      </c>
      <c r="B621" s="1" t="s">
        <v>1067</v>
      </c>
      <c r="C621" s="1" t="s">
        <v>1126</v>
      </c>
      <c r="D621" s="1" t="s">
        <v>1127</v>
      </c>
      <c r="E621" s="4">
        <v>0</v>
      </c>
      <c r="F621" s="7"/>
      <c r="G621" s="4">
        <f t="shared" si="36"/>
        <v>0</v>
      </c>
      <c r="H621" s="8" t="str">
        <f t="shared" si="37"/>
        <v/>
      </c>
      <c r="I621" s="8" t="str">
        <f t="shared" si="38"/>
        <v/>
      </c>
      <c r="J621" s="4">
        <v>111432.32000000001</v>
      </c>
      <c r="K621" s="4">
        <v>7845.62</v>
      </c>
      <c r="L621" s="4">
        <f t="shared" si="39"/>
        <v>103586.70000000001</v>
      </c>
      <c r="M621" s="9">
        <v>40408</v>
      </c>
      <c r="N621" s="9">
        <v>40554</v>
      </c>
      <c r="O621" s="9">
        <v>40391</v>
      </c>
      <c r="P621" s="9">
        <v>40608</v>
      </c>
    </row>
    <row r="622" spans="1:16" x14ac:dyDescent="0.25">
      <c r="A622" s="1" t="s">
        <v>145</v>
      </c>
      <c r="B622" s="1" t="s">
        <v>1067</v>
      </c>
      <c r="C622" s="1" t="s">
        <v>1152</v>
      </c>
      <c r="D622" s="1" t="s">
        <v>1153</v>
      </c>
      <c r="E622" s="4">
        <v>0</v>
      </c>
      <c r="F622" s="7"/>
      <c r="G622" s="4">
        <f t="shared" si="36"/>
        <v>0</v>
      </c>
      <c r="H622" s="8" t="str">
        <f t="shared" si="37"/>
        <v/>
      </c>
      <c r="I622" s="8" t="str">
        <f t="shared" si="38"/>
        <v/>
      </c>
      <c r="J622" s="4">
        <v>20086.8</v>
      </c>
      <c r="K622" s="4">
        <v>14091</v>
      </c>
      <c r="L622" s="4">
        <f t="shared" si="39"/>
        <v>5995.7999999999993</v>
      </c>
      <c r="M622" s="9">
        <v>40483</v>
      </c>
      <c r="N622" s="9">
        <v>40908</v>
      </c>
      <c r="O622" s="9">
        <v>40483</v>
      </c>
      <c r="P622" s="9">
        <v>40866</v>
      </c>
    </row>
    <row r="623" spans="1:16" x14ac:dyDescent="0.25">
      <c r="A623" s="1" t="s">
        <v>145</v>
      </c>
      <c r="B623" s="1" t="s">
        <v>1067</v>
      </c>
      <c r="C623" s="1" t="s">
        <v>1154</v>
      </c>
      <c r="D623" s="1" t="s">
        <v>1155</v>
      </c>
      <c r="E623" s="4">
        <v>5757.31</v>
      </c>
      <c r="F623" s="7"/>
      <c r="G623" s="4">
        <f t="shared" si="36"/>
        <v>5757.31</v>
      </c>
      <c r="H623" s="8">
        <f t="shared" si="37"/>
        <v>1</v>
      </c>
      <c r="I623" s="8" t="str">
        <f t="shared" si="38"/>
        <v/>
      </c>
      <c r="J623" s="4">
        <v>88232.35</v>
      </c>
      <c r="K623" s="4">
        <v>25455.88</v>
      </c>
      <c r="L623" s="4">
        <f t="shared" si="39"/>
        <v>62776.47</v>
      </c>
      <c r="M623" s="9">
        <v>40483</v>
      </c>
      <c r="N623" s="9">
        <v>41364</v>
      </c>
      <c r="O623" s="9">
        <v>40483</v>
      </c>
      <c r="P623" s="9">
        <v>41289</v>
      </c>
    </row>
    <row r="624" spans="1:16" x14ac:dyDescent="0.25">
      <c r="A624" s="1" t="s">
        <v>145</v>
      </c>
      <c r="B624" s="1" t="s">
        <v>1067</v>
      </c>
      <c r="C624" s="1" t="s">
        <v>1386</v>
      </c>
      <c r="D624" s="1" t="s">
        <v>1387</v>
      </c>
      <c r="E624" s="4">
        <v>0</v>
      </c>
      <c r="F624" s="7"/>
      <c r="G624" s="4">
        <f t="shared" si="36"/>
        <v>0</v>
      </c>
      <c r="H624" s="8" t="str">
        <f t="shared" si="37"/>
        <v/>
      </c>
      <c r="I624" s="8" t="str">
        <f t="shared" si="38"/>
        <v/>
      </c>
      <c r="J624" s="4">
        <v>24487.71</v>
      </c>
      <c r="K624" s="4">
        <v>16690.259999999998</v>
      </c>
      <c r="L624" s="4">
        <f t="shared" si="39"/>
        <v>7797.4500000000007</v>
      </c>
      <c r="M624" s="9">
        <v>40547</v>
      </c>
      <c r="N624" s="9">
        <v>41364</v>
      </c>
      <c r="O624" s="9">
        <v>40544</v>
      </c>
      <c r="P624" s="9">
        <v>41128</v>
      </c>
    </row>
    <row r="625" spans="1:16" x14ac:dyDescent="0.25">
      <c r="A625" s="1" t="s">
        <v>145</v>
      </c>
      <c r="B625" s="1" t="s">
        <v>1067</v>
      </c>
      <c r="C625" s="1" t="s">
        <v>1433</v>
      </c>
      <c r="D625" s="1" t="s">
        <v>1434</v>
      </c>
      <c r="E625" s="4">
        <v>0</v>
      </c>
      <c r="F625" s="7"/>
      <c r="G625" s="4">
        <f t="shared" si="36"/>
        <v>0</v>
      </c>
      <c r="H625" s="8" t="str">
        <f t="shared" si="37"/>
        <v/>
      </c>
      <c r="I625" s="8" t="str">
        <f t="shared" si="38"/>
        <v/>
      </c>
      <c r="J625" s="4">
        <v>14220.23</v>
      </c>
      <c r="K625" s="4">
        <v>8850.15</v>
      </c>
      <c r="L625" s="4">
        <f t="shared" si="39"/>
        <v>5370.08</v>
      </c>
      <c r="M625" s="9">
        <v>40715</v>
      </c>
      <c r="N625" s="9">
        <v>41729</v>
      </c>
      <c r="O625" s="9">
        <v>40756</v>
      </c>
      <c r="P625" s="9">
        <v>41470</v>
      </c>
    </row>
    <row r="626" spans="1:16" x14ac:dyDescent="0.25">
      <c r="A626" s="1" t="s">
        <v>145</v>
      </c>
      <c r="B626" s="1" t="s">
        <v>1067</v>
      </c>
      <c r="C626" s="1" t="s">
        <v>1803</v>
      </c>
      <c r="D626" s="1" t="s">
        <v>1804</v>
      </c>
      <c r="E626" s="4">
        <v>8364.76</v>
      </c>
      <c r="F626" s="7"/>
      <c r="G626" s="4">
        <f t="shared" si="36"/>
        <v>8364.76</v>
      </c>
      <c r="H626" s="8">
        <f t="shared" si="37"/>
        <v>1</v>
      </c>
      <c r="I626" s="8" t="str">
        <f t="shared" si="38"/>
        <v/>
      </c>
      <c r="J626" s="4">
        <v>19434.099999999999</v>
      </c>
      <c r="K626" s="4">
        <v>45426.06</v>
      </c>
      <c r="L626" s="4">
        <f t="shared" si="39"/>
        <v>-25991.96</v>
      </c>
      <c r="M626" s="9">
        <v>40953</v>
      </c>
      <c r="N626" s="9">
        <v>41364</v>
      </c>
      <c r="O626" s="9">
        <v>41153</v>
      </c>
      <c r="P626" s="9">
        <v>41255</v>
      </c>
    </row>
    <row r="627" spans="1:16" x14ac:dyDescent="0.25">
      <c r="A627" s="1" t="s">
        <v>145</v>
      </c>
      <c r="B627" s="1" t="s">
        <v>1067</v>
      </c>
      <c r="C627" s="1" t="s">
        <v>2147</v>
      </c>
      <c r="D627" s="1" t="s">
        <v>2148</v>
      </c>
      <c r="E627" s="4">
        <v>30912.959999999999</v>
      </c>
      <c r="F627" s="7"/>
      <c r="G627" s="4">
        <f t="shared" si="36"/>
        <v>30912.959999999999</v>
      </c>
      <c r="H627" s="8">
        <f t="shared" si="37"/>
        <v>1</v>
      </c>
      <c r="I627" s="8" t="str">
        <f t="shared" si="38"/>
        <v/>
      </c>
      <c r="J627" s="4">
        <v>43651.729999999996</v>
      </c>
      <c r="K627" s="4">
        <v>33907.39</v>
      </c>
      <c r="L627" s="4">
        <f t="shared" si="39"/>
        <v>9744.3399999999965</v>
      </c>
      <c r="M627" s="9">
        <v>41277</v>
      </c>
      <c r="N627" s="9">
        <v>41729</v>
      </c>
      <c r="O627" s="9">
        <v>41275</v>
      </c>
      <c r="P627" s="9">
        <v>41464</v>
      </c>
    </row>
    <row r="628" spans="1:16" x14ac:dyDescent="0.25">
      <c r="A628" s="1" t="s">
        <v>145</v>
      </c>
      <c r="B628" s="1" t="s">
        <v>1067</v>
      </c>
      <c r="C628" s="1" t="s">
        <v>2149</v>
      </c>
      <c r="D628" s="1" t="s">
        <v>2150</v>
      </c>
      <c r="E628" s="4">
        <v>-2023.95</v>
      </c>
      <c r="F628" s="7"/>
      <c r="G628" s="4">
        <f t="shared" si="36"/>
        <v>-2023.95</v>
      </c>
      <c r="H628" s="8">
        <f t="shared" si="37"/>
        <v>1</v>
      </c>
      <c r="I628" s="8" t="str">
        <f t="shared" si="38"/>
        <v/>
      </c>
      <c r="J628" s="4">
        <v>135688.44999999998</v>
      </c>
      <c r="K628" s="4">
        <v>41957.09</v>
      </c>
      <c r="L628" s="4">
        <f t="shared" si="39"/>
        <v>93731.359999999986</v>
      </c>
      <c r="M628" s="9">
        <v>41338</v>
      </c>
      <c r="N628" s="9">
        <v>41729</v>
      </c>
      <c r="O628" s="9">
        <v>41365</v>
      </c>
      <c r="P628" s="9">
        <v>41693</v>
      </c>
    </row>
    <row r="629" spans="1:16" x14ac:dyDescent="0.25">
      <c r="A629" s="1" t="s">
        <v>145</v>
      </c>
      <c r="B629" s="1" t="s">
        <v>1067</v>
      </c>
      <c r="C629" s="1" t="s">
        <v>2151</v>
      </c>
      <c r="D629" s="1" t="s">
        <v>2152</v>
      </c>
      <c r="E629" s="4">
        <v>0</v>
      </c>
      <c r="F629" s="7"/>
      <c r="G629" s="4">
        <f t="shared" si="36"/>
        <v>0</v>
      </c>
      <c r="H629" s="8" t="str">
        <f t="shared" si="37"/>
        <v/>
      </c>
      <c r="I629" s="8" t="str">
        <f t="shared" si="38"/>
        <v/>
      </c>
      <c r="J629" s="4">
        <v>116061.25000000001</v>
      </c>
      <c r="K629" s="4">
        <v>50988.41</v>
      </c>
      <c r="L629" s="4">
        <f t="shared" si="39"/>
        <v>65072.840000000011</v>
      </c>
      <c r="M629" s="9">
        <v>41359</v>
      </c>
      <c r="N629" s="9">
        <v>41729</v>
      </c>
      <c r="O629" s="9">
        <v>41365</v>
      </c>
      <c r="P629" s="9">
        <v>41600</v>
      </c>
    </row>
    <row r="630" spans="1:16" x14ac:dyDescent="0.25">
      <c r="A630" s="1" t="s">
        <v>145</v>
      </c>
      <c r="B630" s="1" t="s">
        <v>1067</v>
      </c>
      <c r="C630" s="1" t="s">
        <v>2521</v>
      </c>
      <c r="D630" s="1" t="s">
        <v>2522</v>
      </c>
      <c r="E630" s="4">
        <v>39465.32</v>
      </c>
      <c r="F630" s="7"/>
      <c r="G630" s="4">
        <f t="shared" si="36"/>
        <v>39465.32</v>
      </c>
      <c r="H630" s="8">
        <f t="shared" si="37"/>
        <v>1</v>
      </c>
      <c r="I630" s="8" t="str">
        <f t="shared" si="38"/>
        <v/>
      </c>
      <c r="J630" s="4">
        <v>39465.32</v>
      </c>
      <c r="K630" s="4">
        <v>37079.56</v>
      </c>
      <c r="L630" s="4">
        <f t="shared" si="39"/>
        <v>2385.760000000002</v>
      </c>
      <c r="M630" s="9">
        <v>41649</v>
      </c>
      <c r="N630" s="9">
        <v>42185</v>
      </c>
      <c r="O630" s="9">
        <v>41699</v>
      </c>
      <c r="P630" s="9">
        <v>42086</v>
      </c>
    </row>
    <row r="631" spans="1:16" x14ac:dyDescent="0.25">
      <c r="A631" s="1" t="s">
        <v>145</v>
      </c>
      <c r="B631" s="1" t="s">
        <v>1067</v>
      </c>
      <c r="C631" s="1" t="s">
        <v>2523</v>
      </c>
      <c r="D631" s="1" t="s">
        <v>2524</v>
      </c>
      <c r="E631" s="4">
        <v>840.43</v>
      </c>
      <c r="F631" s="7"/>
      <c r="G631" s="4">
        <f t="shared" si="36"/>
        <v>840.43</v>
      </c>
      <c r="H631" s="8">
        <f t="shared" si="37"/>
        <v>1</v>
      </c>
      <c r="I631" s="8" t="str">
        <f t="shared" si="38"/>
        <v/>
      </c>
      <c r="J631" s="4">
        <v>840.43</v>
      </c>
      <c r="K631" s="4">
        <v>57064.06</v>
      </c>
      <c r="L631" s="4">
        <f t="shared" si="39"/>
        <v>-56223.63</v>
      </c>
      <c r="M631" s="9">
        <v>41767</v>
      </c>
      <c r="N631" s="9">
        <v>42309</v>
      </c>
      <c r="O631" s="9">
        <v>41791</v>
      </c>
      <c r="P631" s="9">
        <v>42223</v>
      </c>
    </row>
    <row r="632" spans="1:16" x14ac:dyDescent="0.25">
      <c r="A632" s="1" t="s">
        <v>145</v>
      </c>
      <c r="B632" s="1" t="s">
        <v>1067</v>
      </c>
      <c r="C632" s="1" t="s">
        <v>2525</v>
      </c>
      <c r="D632" s="1" t="s">
        <v>2526</v>
      </c>
      <c r="E632" s="4">
        <v>1727.05</v>
      </c>
      <c r="F632" s="7"/>
      <c r="G632" s="4">
        <f t="shared" si="36"/>
        <v>1727.05</v>
      </c>
      <c r="H632" s="8">
        <f t="shared" si="37"/>
        <v>1</v>
      </c>
      <c r="I632" s="8" t="str">
        <f t="shared" si="38"/>
        <v/>
      </c>
      <c r="J632" s="4">
        <v>1727.05</v>
      </c>
      <c r="K632" s="4">
        <v>85000.43</v>
      </c>
      <c r="L632" s="4">
        <f t="shared" si="39"/>
        <v>-83273.37999999999</v>
      </c>
      <c r="M632" s="9">
        <v>41767</v>
      </c>
      <c r="N632" s="9">
        <v>42581</v>
      </c>
      <c r="O632" s="9">
        <v>41791</v>
      </c>
      <c r="P632" s="9">
        <v>42546</v>
      </c>
    </row>
    <row r="633" spans="1:16" x14ac:dyDescent="0.25">
      <c r="A633" s="1" t="s">
        <v>145</v>
      </c>
      <c r="B633" s="1" t="s">
        <v>1080</v>
      </c>
      <c r="C633" s="1" t="s">
        <v>1081</v>
      </c>
      <c r="D633" s="1" t="s">
        <v>1082</v>
      </c>
      <c r="E633" s="4">
        <v>0</v>
      </c>
      <c r="F633" s="7"/>
      <c r="G633" s="4">
        <f t="shared" si="36"/>
        <v>0</v>
      </c>
      <c r="H633" s="8" t="str">
        <f t="shared" si="37"/>
        <v/>
      </c>
      <c r="I633" s="8" t="str">
        <f t="shared" si="38"/>
        <v/>
      </c>
      <c r="J633" s="4">
        <v>50277.919999999998</v>
      </c>
      <c r="K633" s="4">
        <v>48874.54</v>
      </c>
      <c r="L633" s="4">
        <f t="shared" si="39"/>
        <v>1403.3799999999974</v>
      </c>
      <c r="M633" s="9">
        <v>40354</v>
      </c>
      <c r="N633" s="9">
        <v>41213</v>
      </c>
      <c r="O633" s="9">
        <v>40360</v>
      </c>
      <c r="P633" s="9">
        <v>40997</v>
      </c>
    </row>
    <row r="634" spans="1:16" x14ac:dyDescent="0.25">
      <c r="A634" s="1" t="s">
        <v>145</v>
      </c>
      <c r="B634" s="1" t="s">
        <v>1080</v>
      </c>
      <c r="C634" s="1" t="s">
        <v>1088</v>
      </c>
      <c r="D634" s="1" t="s">
        <v>1089</v>
      </c>
      <c r="E634" s="4">
        <v>0</v>
      </c>
      <c r="F634" s="7"/>
      <c r="G634" s="4">
        <f t="shared" si="36"/>
        <v>0</v>
      </c>
      <c r="H634" s="8" t="str">
        <f t="shared" si="37"/>
        <v/>
      </c>
      <c r="I634" s="8" t="str">
        <f t="shared" si="38"/>
        <v/>
      </c>
      <c r="J634" s="4">
        <v>29428.7</v>
      </c>
      <c r="K634" s="4">
        <v>42269.4</v>
      </c>
      <c r="L634" s="4">
        <f t="shared" si="39"/>
        <v>-12840.7</v>
      </c>
      <c r="M634" s="9">
        <v>40367</v>
      </c>
      <c r="N634" s="9">
        <v>41075</v>
      </c>
      <c r="O634" s="9">
        <v>40422</v>
      </c>
      <c r="P634" s="9">
        <v>40999</v>
      </c>
    </row>
    <row r="635" spans="1:16" x14ac:dyDescent="0.25">
      <c r="A635" s="1" t="s">
        <v>145</v>
      </c>
      <c r="B635" s="1" t="s">
        <v>1080</v>
      </c>
      <c r="C635" s="1" t="s">
        <v>1090</v>
      </c>
      <c r="D635" s="1" t="s">
        <v>1091</v>
      </c>
      <c r="E635" s="4">
        <v>0</v>
      </c>
      <c r="F635" s="7"/>
      <c r="G635" s="4">
        <f t="shared" si="36"/>
        <v>0</v>
      </c>
      <c r="H635" s="8" t="str">
        <f t="shared" si="37"/>
        <v/>
      </c>
      <c r="I635" s="8" t="str">
        <f t="shared" si="38"/>
        <v/>
      </c>
      <c r="J635" s="4">
        <v>42418.710000000006</v>
      </c>
      <c r="K635" s="4">
        <v>25233.86</v>
      </c>
      <c r="L635" s="4">
        <f t="shared" si="39"/>
        <v>17184.850000000006</v>
      </c>
      <c r="M635" s="9">
        <v>40367</v>
      </c>
      <c r="N635" s="9">
        <v>41121</v>
      </c>
      <c r="O635" s="9">
        <v>40360</v>
      </c>
      <c r="P635" s="9">
        <v>40999</v>
      </c>
    </row>
    <row r="636" spans="1:16" x14ac:dyDescent="0.25">
      <c r="A636" s="1" t="s">
        <v>145</v>
      </c>
      <c r="B636" s="1" t="s">
        <v>1080</v>
      </c>
      <c r="C636" s="1" t="s">
        <v>1092</v>
      </c>
      <c r="D636" s="1" t="s">
        <v>1093</v>
      </c>
      <c r="E636" s="4">
        <v>-477.99</v>
      </c>
      <c r="F636" s="7"/>
      <c r="G636" s="4">
        <f t="shared" si="36"/>
        <v>-477.99</v>
      </c>
      <c r="H636" s="8">
        <f t="shared" si="37"/>
        <v>1</v>
      </c>
      <c r="I636" s="8" t="str">
        <f t="shared" si="38"/>
        <v/>
      </c>
      <c r="J636" s="4">
        <v>39341.780000000006</v>
      </c>
      <c r="K636" s="4">
        <v>47652.76</v>
      </c>
      <c r="L636" s="4">
        <f t="shared" si="39"/>
        <v>-8310.9799999999959</v>
      </c>
      <c r="M636" s="9">
        <v>40367</v>
      </c>
      <c r="N636" s="9">
        <v>41121</v>
      </c>
      <c r="O636" s="9">
        <v>40483</v>
      </c>
      <c r="P636" s="9">
        <v>40999</v>
      </c>
    </row>
    <row r="637" spans="1:16" x14ac:dyDescent="0.25">
      <c r="A637" s="1" t="s">
        <v>145</v>
      </c>
      <c r="B637" s="1" t="s">
        <v>1080</v>
      </c>
      <c r="C637" s="1" t="s">
        <v>1094</v>
      </c>
      <c r="D637" s="1" t="s">
        <v>1095</v>
      </c>
      <c r="E637" s="4">
        <v>0</v>
      </c>
      <c r="F637" s="7"/>
      <c r="G637" s="4">
        <f t="shared" si="36"/>
        <v>0</v>
      </c>
      <c r="H637" s="8" t="str">
        <f t="shared" si="37"/>
        <v/>
      </c>
      <c r="I637" s="8" t="str">
        <f t="shared" si="38"/>
        <v/>
      </c>
      <c r="J637" s="4">
        <v>25828.629999999997</v>
      </c>
      <c r="K637" s="4">
        <v>34249.730000000003</v>
      </c>
      <c r="L637" s="4">
        <f t="shared" si="39"/>
        <v>-8421.1000000000058</v>
      </c>
      <c r="M637" s="9">
        <v>40367</v>
      </c>
      <c r="N637" s="9">
        <v>41121</v>
      </c>
      <c r="O637" s="9">
        <v>40483</v>
      </c>
      <c r="P637" s="9">
        <v>40999</v>
      </c>
    </row>
    <row r="638" spans="1:16" x14ac:dyDescent="0.25">
      <c r="A638" s="1" t="s">
        <v>145</v>
      </c>
      <c r="B638" s="1" t="s">
        <v>1080</v>
      </c>
      <c r="C638" s="1" t="s">
        <v>1104</v>
      </c>
      <c r="D638" s="1" t="s">
        <v>1105</v>
      </c>
      <c r="E638" s="4">
        <v>0</v>
      </c>
      <c r="F638" s="7"/>
      <c r="G638" s="4">
        <f t="shared" si="36"/>
        <v>0</v>
      </c>
      <c r="H638" s="8" t="str">
        <f t="shared" si="37"/>
        <v/>
      </c>
      <c r="I638" s="8" t="str">
        <f t="shared" si="38"/>
        <v/>
      </c>
      <c r="J638" s="4">
        <v>27144.97</v>
      </c>
      <c r="K638" s="4">
        <v>20930.73</v>
      </c>
      <c r="L638" s="4">
        <f t="shared" si="39"/>
        <v>6214.2400000000016</v>
      </c>
      <c r="M638" s="9">
        <v>40373</v>
      </c>
      <c r="N638" s="9">
        <v>41121</v>
      </c>
      <c r="O638" s="9">
        <v>40360</v>
      </c>
      <c r="P638" s="9">
        <v>40999</v>
      </c>
    </row>
    <row r="639" spans="1:16" x14ac:dyDescent="0.25">
      <c r="A639" s="1" t="s">
        <v>145</v>
      </c>
      <c r="B639" s="1" t="s">
        <v>1080</v>
      </c>
      <c r="C639" s="1" t="s">
        <v>1106</v>
      </c>
      <c r="D639" s="1" t="s">
        <v>1107</v>
      </c>
      <c r="E639" s="4">
        <v>0</v>
      </c>
      <c r="F639" s="7"/>
      <c r="G639" s="4">
        <f t="shared" si="36"/>
        <v>0</v>
      </c>
      <c r="H639" s="8" t="str">
        <f t="shared" si="37"/>
        <v/>
      </c>
      <c r="I639" s="8" t="str">
        <f t="shared" si="38"/>
        <v/>
      </c>
      <c r="J639" s="4">
        <v>816.97</v>
      </c>
      <c r="K639" s="4">
        <v>405.77</v>
      </c>
      <c r="L639" s="4">
        <f t="shared" si="39"/>
        <v>411.20000000000005</v>
      </c>
      <c r="M639" s="9">
        <v>40379</v>
      </c>
      <c r="N639" s="9">
        <v>40543</v>
      </c>
      <c r="O639" s="9">
        <v>40422</v>
      </c>
      <c r="P639" s="9">
        <v>40547</v>
      </c>
    </row>
    <row r="640" spans="1:16" x14ac:dyDescent="0.25">
      <c r="A640" s="1" t="s">
        <v>145</v>
      </c>
      <c r="B640" s="1" t="s">
        <v>1080</v>
      </c>
      <c r="C640" s="1" t="s">
        <v>1108</v>
      </c>
      <c r="D640" s="1" t="s">
        <v>1109</v>
      </c>
      <c r="E640" s="4">
        <v>0</v>
      </c>
      <c r="F640" s="7"/>
      <c r="G640" s="4">
        <f t="shared" si="36"/>
        <v>0</v>
      </c>
      <c r="H640" s="8" t="str">
        <f t="shared" si="37"/>
        <v/>
      </c>
      <c r="I640" s="8" t="str">
        <f t="shared" si="38"/>
        <v/>
      </c>
      <c r="J640" s="4">
        <v>77346.51999999999</v>
      </c>
      <c r="K640" s="4">
        <v>33812.480000000003</v>
      </c>
      <c r="L640" s="4">
        <f t="shared" si="39"/>
        <v>43534.039999999986</v>
      </c>
      <c r="M640" s="9">
        <v>40379</v>
      </c>
      <c r="N640" s="9">
        <v>41121</v>
      </c>
      <c r="O640" s="9">
        <v>40422</v>
      </c>
      <c r="P640" s="9">
        <v>40999</v>
      </c>
    </row>
    <row r="641" spans="1:16" x14ac:dyDescent="0.25">
      <c r="A641" s="1" t="s">
        <v>145</v>
      </c>
      <c r="B641" s="1" t="s">
        <v>1080</v>
      </c>
      <c r="C641" s="1" t="s">
        <v>1110</v>
      </c>
      <c r="D641" s="1" t="s">
        <v>1111</v>
      </c>
      <c r="E641" s="4">
        <v>0</v>
      </c>
      <c r="F641" s="7"/>
      <c r="G641" s="4">
        <f t="shared" si="36"/>
        <v>0</v>
      </c>
      <c r="H641" s="8" t="str">
        <f t="shared" si="37"/>
        <v/>
      </c>
      <c r="I641" s="8" t="str">
        <f t="shared" si="38"/>
        <v/>
      </c>
      <c r="J641" s="4">
        <v>3789.54</v>
      </c>
      <c r="K641" s="4">
        <v>8361.34</v>
      </c>
      <c r="L641" s="4">
        <f t="shared" si="39"/>
        <v>-4571.8</v>
      </c>
      <c r="M641" s="9">
        <v>40380</v>
      </c>
      <c r="N641" s="9">
        <v>40543</v>
      </c>
      <c r="O641" s="9">
        <v>40452</v>
      </c>
      <c r="P641" s="9">
        <v>40598</v>
      </c>
    </row>
    <row r="642" spans="1:16" x14ac:dyDescent="0.25">
      <c r="A642" s="1" t="s">
        <v>145</v>
      </c>
      <c r="B642" s="1" t="s">
        <v>1080</v>
      </c>
      <c r="C642" s="1" t="s">
        <v>1366</v>
      </c>
      <c r="D642" s="1" t="s">
        <v>1367</v>
      </c>
      <c r="E642" s="4">
        <v>-61503.51</v>
      </c>
      <c r="F642" s="7"/>
      <c r="G642" s="4">
        <f t="shared" si="36"/>
        <v>-61503.51</v>
      </c>
      <c r="H642" s="8">
        <f t="shared" si="37"/>
        <v>1</v>
      </c>
      <c r="I642" s="8" t="str">
        <f t="shared" si="38"/>
        <v/>
      </c>
      <c r="J642" s="4">
        <v>74303.72</v>
      </c>
      <c r="K642" s="4">
        <v>72834.39</v>
      </c>
      <c r="L642" s="4">
        <f t="shared" si="39"/>
        <v>1469.3300000000017</v>
      </c>
      <c r="M642" s="9">
        <v>40511</v>
      </c>
      <c r="N642" s="9">
        <v>41029</v>
      </c>
      <c r="O642" s="9">
        <v>40664</v>
      </c>
      <c r="P642" s="9">
        <v>40878</v>
      </c>
    </row>
    <row r="643" spans="1:16" x14ac:dyDescent="0.25">
      <c r="A643" s="1" t="s">
        <v>145</v>
      </c>
      <c r="B643" s="1" t="s">
        <v>1080</v>
      </c>
      <c r="C643" s="1" t="s">
        <v>1376</v>
      </c>
      <c r="D643" s="1" t="s">
        <v>1377</v>
      </c>
      <c r="E643" s="4">
        <v>-53221.11</v>
      </c>
      <c r="F643" s="7"/>
      <c r="G643" s="4">
        <f t="shared" si="36"/>
        <v>-53221.11</v>
      </c>
      <c r="H643" s="8">
        <f t="shared" si="37"/>
        <v>1</v>
      </c>
      <c r="I643" s="8" t="str">
        <f t="shared" si="38"/>
        <v/>
      </c>
      <c r="J643" s="4">
        <v>21078.520000000004</v>
      </c>
      <c r="K643" s="4">
        <v>14555.58</v>
      </c>
      <c r="L643" s="4">
        <f t="shared" si="39"/>
        <v>6522.9400000000041</v>
      </c>
      <c r="M643" s="9">
        <v>40525</v>
      </c>
      <c r="N643" s="9">
        <v>40908</v>
      </c>
      <c r="O643" s="9">
        <v>40664</v>
      </c>
      <c r="P643" s="9">
        <v>40885</v>
      </c>
    </row>
    <row r="644" spans="1:16" x14ac:dyDescent="0.25">
      <c r="A644" s="1" t="s">
        <v>145</v>
      </c>
      <c r="B644" s="1" t="s">
        <v>1080</v>
      </c>
      <c r="C644" s="1" t="s">
        <v>1408</v>
      </c>
      <c r="D644" s="1" t="s">
        <v>1409</v>
      </c>
      <c r="E644" s="4">
        <v>2753.15</v>
      </c>
      <c r="F644" s="7"/>
      <c r="G644" s="4">
        <f t="shared" si="36"/>
        <v>2753.15</v>
      </c>
      <c r="H644" s="8">
        <f t="shared" si="37"/>
        <v>1</v>
      </c>
      <c r="I644" s="8" t="str">
        <f t="shared" si="38"/>
        <v/>
      </c>
      <c r="J644" s="4">
        <v>189414.82</v>
      </c>
      <c r="K644" s="4">
        <v>137595.60999999999</v>
      </c>
      <c r="L644" s="4">
        <f t="shared" si="39"/>
        <v>51819.210000000021</v>
      </c>
      <c r="M644" s="9">
        <v>40638</v>
      </c>
      <c r="N644" s="9">
        <v>41274</v>
      </c>
      <c r="O644" s="9">
        <v>40634</v>
      </c>
      <c r="P644" s="9">
        <v>41138</v>
      </c>
    </row>
    <row r="645" spans="1:16" x14ac:dyDescent="0.25">
      <c r="A645" s="1" t="s">
        <v>145</v>
      </c>
      <c r="B645" s="1" t="s">
        <v>1080</v>
      </c>
      <c r="C645" s="1" t="s">
        <v>1442</v>
      </c>
      <c r="D645" s="1" t="s">
        <v>1443</v>
      </c>
      <c r="E645" s="4">
        <v>0</v>
      </c>
      <c r="F645" s="7"/>
      <c r="G645" s="4">
        <f t="shared" ref="G645:G708" si="40">E645-F645</f>
        <v>0</v>
      </c>
      <c r="H645" s="8" t="str">
        <f t="shared" si="37"/>
        <v/>
      </c>
      <c r="I645" s="8" t="str">
        <f t="shared" si="38"/>
        <v/>
      </c>
      <c r="J645" s="4">
        <v>52381.749999999993</v>
      </c>
      <c r="K645" s="4">
        <v>31170</v>
      </c>
      <c r="L645" s="4">
        <f t="shared" si="39"/>
        <v>21211.749999999993</v>
      </c>
      <c r="M645" s="9">
        <v>40721</v>
      </c>
      <c r="N645" s="9">
        <v>40908</v>
      </c>
      <c r="O645" s="9">
        <v>40725</v>
      </c>
      <c r="P645" s="9">
        <v>40941</v>
      </c>
    </row>
    <row r="646" spans="1:16" x14ac:dyDescent="0.25">
      <c r="A646" s="1" t="s">
        <v>145</v>
      </c>
      <c r="B646" s="1" t="s">
        <v>1080</v>
      </c>
      <c r="C646" s="1" t="s">
        <v>1481</v>
      </c>
      <c r="D646" s="1" t="s">
        <v>1482</v>
      </c>
      <c r="E646" s="4">
        <v>-23.34</v>
      </c>
      <c r="F646" s="7"/>
      <c r="G646" s="4">
        <f t="shared" si="40"/>
        <v>-23.34</v>
      </c>
      <c r="H646" s="8">
        <f t="shared" ref="H646:H709" si="41">IFERROR(G646/E646,"")</f>
        <v>1</v>
      </c>
      <c r="I646" s="8" t="str">
        <f t="shared" ref="I646:I709" si="42">IFERROR(E646/F646,"")</f>
        <v/>
      </c>
      <c r="J646" s="4">
        <v>7686.57</v>
      </c>
      <c r="K646" s="4">
        <v>6122.79</v>
      </c>
      <c r="L646" s="4">
        <f t="shared" ref="L646:L709" si="43">J646-K646</f>
        <v>1563.7799999999997</v>
      </c>
      <c r="M646" s="9">
        <v>40781</v>
      </c>
      <c r="N646" s="9">
        <v>41029</v>
      </c>
      <c r="O646" s="9">
        <v>40787</v>
      </c>
      <c r="P646" s="9">
        <v>40972</v>
      </c>
    </row>
    <row r="647" spans="1:16" x14ac:dyDescent="0.25">
      <c r="A647" s="1" t="s">
        <v>145</v>
      </c>
      <c r="B647" s="1" t="s">
        <v>1080</v>
      </c>
      <c r="C647" s="1" t="s">
        <v>2153</v>
      </c>
      <c r="D647" s="1" t="s">
        <v>2154</v>
      </c>
      <c r="E647" s="4">
        <v>-921.24</v>
      </c>
      <c r="F647" s="7"/>
      <c r="G647" s="4">
        <f t="shared" si="40"/>
        <v>-921.24</v>
      </c>
      <c r="H647" s="8">
        <f t="shared" si="41"/>
        <v>1</v>
      </c>
      <c r="I647" s="8" t="str">
        <f t="shared" si="42"/>
        <v/>
      </c>
      <c r="J647" s="4">
        <v>327179.96999999997</v>
      </c>
      <c r="K647" s="4">
        <v>193581.9</v>
      </c>
      <c r="L647" s="4">
        <f t="shared" si="43"/>
        <v>133598.06999999998</v>
      </c>
      <c r="M647" s="9">
        <v>41319</v>
      </c>
      <c r="N647" s="9">
        <v>41729</v>
      </c>
      <c r="O647" s="9">
        <v>41306</v>
      </c>
      <c r="P647" s="9">
        <v>41641</v>
      </c>
    </row>
    <row r="648" spans="1:16" x14ac:dyDescent="0.25">
      <c r="A648" s="1" t="s">
        <v>145</v>
      </c>
      <c r="B648" s="1" t="s">
        <v>1080</v>
      </c>
      <c r="C648" s="1" t="s">
        <v>2527</v>
      </c>
      <c r="D648" s="1" t="s">
        <v>2528</v>
      </c>
      <c r="E648" s="4">
        <v>101930.70999999999</v>
      </c>
      <c r="F648" s="7"/>
      <c r="G648" s="4">
        <f t="shared" si="40"/>
        <v>101930.70999999999</v>
      </c>
      <c r="H648" s="8">
        <f t="shared" si="41"/>
        <v>1</v>
      </c>
      <c r="I648" s="8" t="str">
        <f t="shared" si="42"/>
        <v/>
      </c>
      <c r="J648" s="4">
        <v>101930.70999999999</v>
      </c>
      <c r="K648" s="4">
        <v>267130.7</v>
      </c>
      <c r="L648" s="4">
        <f t="shared" si="43"/>
        <v>-165199.99000000002</v>
      </c>
      <c r="M648" s="9">
        <v>41832</v>
      </c>
      <c r="N648" s="9">
        <v>42400</v>
      </c>
      <c r="O648" s="9">
        <v>41821</v>
      </c>
      <c r="P648" s="9">
        <v>42199</v>
      </c>
    </row>
    <row r="649" spans="1:16" x14ac:dyDescent="0.25">
      <c r="A649" s="1" t="s">
        <v>145</v>
      </c>
      <c r="B649" s="1" t="s">
        <v>1080</v>
      </c>
      <c r="C649" s="1" t="s">
        <v>2529</v>
      </c>
      <c r="D649" s="1" t="s">
        <v>2530</v>
      </c>
      <c r="E649" s="4">
        <v>1182.6099999999999</v>
      </c>
      <c r="F649" s="7"/>
      <c r="G649" s="4">
        <f t="shared" si="40"/>
        <v>1182.6099999999999</v>
      </c>
      <c r="H649" s="8">
        <f t="shared" si="41"/>
        <v>1</v>
      </c>
      <c r="I649" s="8" t="str">
        <f t="shared" si="42"/>
        <v/>
      </c>
      <c r="J649" s="4">
        <v>1182.6099999999999</v>
      </c>
      <c r="K649" s="4">
        <v>56012.44</v>
      </c>
      <c r="L649" s="4">
        <f t="shared" si="43"/>
        <v>-54829.83</v>
      </c>
      <c r="M649" s="9">
        <v>41991</v>
      </c>
      <c r="N649" s="9">
        <v>42460</v>
      </c>
      <c r="O649" s="9">
        <v>41974</v>
      </c>
      <c r="P649" s="9">
        <v>42242</v>
      </c>
    </row>
    <row r="650" spans="1:16" x14ac:dyDescent="0.25">
      <c r="A650" s="1" t="s">
        <v>145</v>
      </c>
      <c r="B650" s="1" t="s">
        <v>1080</v>
      </c>
      <c r="C650" s="1" t="s">
        <v>2531</v>
      </c>
      <c r="D650" s="1" t="s">
        <v>2532</v>
      </c>
      <c r="E650" s="4">
        <v>11861.28</v>
      </c>
      <c r="F650" s="7"/>
      <c r="G650" s="4">
        <f t="shared" si="40"/>
        <v>11861.28</v>
      </c>
      <c r="H650" s="8">
        <f t="shared" si="41"/>
        <v>1</v>
      </c>
      <c r="I650" s="8" t="str">
        <f t="shared" si="42"/>
        <v/>
      </c>
      <c r="J650" s="4">
        <v>11861.28</v>
      </c>
      <c r="K650" s="4">
        <v>100</v>
      </c>
      <c r="L650" s="4">
        <f t="shared" si="43"/>
        <v>11761.28</v>
      </c>
      <c r="M650" s="9">
        <v>41800</v>
      </c>
      <c r="N650" s="9">
        <v>46022</v>
      </c>
      <c r="O650" s="9">
        <v>41791</v>
      </c>
    </row>
    <row r="651" spans="1:16" x14ac:dyDescent="0.25">
      <c r="A651" s="1" t="s">
        <v>145</v>
      </c>
      <c r="B651" s="1" t="s">
        <v>1083</v>
      </c>
      <c r="C651" s="1" t="s">
        <v>1084</v>
      </c>
      <c r="D651" s="1" t="s">
        <v>1085</v>
      </c>
      <c r="E651" s="4">
        <v>0</v>
      </c>
      <c r="F651" s="7"/>
      <c r="G651" s="4">
        <f t="shared" si="40"/>
        <v>0</v>
      </c>
      <c r="H651" s="8" t="str">
        <f t="shared" si="41"/>
        <v/>
      </c>
      <c r="I651" s="8" t="str">
        <f t="shared" si="42"/>
        <v/>
      </c>
      <c r="J651" s="4">
        <v>9962.83</v>
      </c>
      <c r="K651" s="4">
        <v>10964</v>
      </c>
      <c r="L651" s="4">
        <f t="shared" si="43"/>
        <v>-1001.1700000000001</v>
      </c>
      <c r="M651" s="9">
        <v>40365</v>
      </c>
      <c r="N651" s="9">
        <v>40451</v>
      </c>
      <c r="O651" s="9">
        <v>40391</v>
      </c>
      <c r="P651" s="9">
        <v>40499</v>
      </c>
    </row>
    <row r="652" spans="1:16" x14ac:dyDescent="0.25">
      <c r="A652" s="1" t="s">
        <v>145</v>
      </c>
      <c r="B652" s="1" t="s">
        <v>1083</v>
      </c>
      <c r="C652" s="1" t="s">
        <v>1114</v>
      </c>
      <c r="D652" s="1" t="s">
        <v>1115</v>
      </c>
      <c r="E652" s="4">
        <v>0</v>
      </c>
      <c r="F652" s="7"/>
      <c r="G652" s="4">
        <f t="shared" si="40"/>
        <v>0</v>
      </c>
      <c r="H652" s="8" t="str">
        <f t="shared" si="41"/>
        <v/>
      </c>
      <c r="I652" s="8" t="str">
        <f t="shared" si="42"/>
        <v/>
      </c>
      <c r="J652" s="4">
        <v>2117.1799999999998</v>
      </c>
      <c r="K652" s="4">
        <v>1690</v>
      </c>
      <c r="L652" s="4">
        <f t="shared" si="43"/>
        <v>427.17999999999984</v>
      </c>
      <c r="M652" s="9">
        <v>40400</v>
      </c>
      <c r="N652" s="9">
        <v>40543</v>
      </c>
      <c r="O652" s="9">
        <v>40391</v>
      </c>
      <c r="P652" s="9">
        <v>40525</v>
      </c>
    </row>
    <row r="653" spans="1:16" x14ac:dyDescent="0.25">
      <c r="A653" s="1" t="s">
        <v>145</v>
      </c>
      <c r="B653" s="1" t="s">
        <v>1083</v>
      </c>
      <c r="C653" s="1" t="s">
        <v>1116</v>
      </c>
      <c r="D653" s="1" t="s">
        <v>1117</v>
      </c>
      <c r="E653" s="4">
        <v>0</v>
      </c>
      <c r="F653" s="7"/>
      <c r="G653" s="4">
        <f t="shared" si="40"/>
        <v>0</v>
      </c>
      <c r="H653" s="8" t="str">
        <f t="shared" si="41"/>
        <v/>
      </c>
      <c r="I653" s="8" t="str">
        <f t="shared" si="42"/>
        <v/>
      </c>
      <c r="J653" s="4">
        <v>6753.79</v>
      </c>
      <c r="K653" s="4">
        <v>10623</v>
      </c>
      <c r="L653" s="4">
        <f t="shared" si="43"/>
        <v>-3869.21</v>
      </c>
      <c r="M653" s="9">
        <v>40401</v>
      </c>
      <c r="N653" s="9">
        <v>40543</v>
      </c>
      <c r="O653" s="9">
        <v>40391</v>
      </c>
      <c r="P653" s="9">
        <v>40540</v>
      </c>
    </row>
    <row r="654" spans="1:16" x14ac:dyDescent="0.25">
      <c r="A654" s="1" t="s">
        <v>145</v>
      </c>
      <c r="B654" s="1" t="s">
        <v>1083</v>
      </c>
      <c r="C654" s="1" t="s">
        <v>1118</v>
      </c>
      <c r="D654" s="1" t="s">
        <v>1119</v>
      </c>
      <c r="E654" s="4">
        <v>0</v>
      </c>
      <c r="F654" s="7"/>
      <c r="G654" s="4">
        <f t="shared" si="40"/>
        <v>0</v>
      </c>
      <c r="H654" s="8" t="str">
        <f t="shared" si="41"/>
        <v/>
      </c>
      <c r="I654" s="8" t="str">
        <f t="shared" si="42"/>
        <v/>
      </c>
      <c r="J654" s="4">
        <v>7681.26</v>
      </c>
      <c r="K654" s="4">
        <v>11023</v>
      </c>
      <c r="L654" s="4">
        <f t="shared" si="43"/>
        <v>-3341.74</v>
      </c>
      <c r="M654" s="9">
        <v>40401</v>
      </c>
      <c r="N654" s="9">
        <v>40543</v>
      </c>
      <c r="O654" s="9">
        <v>40391</v>
      </c>
      <c r="P654" s="9">
        <v>40550</v>
      </c>
    </row>
    <row r="655" spans="1:16" x14ac:dyDescent="0.25">
      <c r="A655" s="1" t="s">
        <v>145</v>
      </c>
      <c r="B655" s="1" t="s">
        <v>1083</v>
      </c>
      <c r="C655" s="1" t="s">
        <v>1120</v>
      </c>
      <c r="D655" s="1" t="s">
        <v>1121</v>
      </c>
      <c r="E655" s="4">
        <v>0</v>
      </c>
      <c r="F655" s="7"/>
      <c r="G655" s="4">
        <f t="shared" si="40"/>
        <v>0</v>
      </c>
      <c r="H655" s="8" t="str">
        <f t="shared" si="41"/>
        <v/>
      </c>
      <c r="I655" s="8" t="str">
        <f t="shared" si="42"/>
        <v/>
      </c>
      <c r="J655" s="4">
        <v>9788.56</v>
      </c>
      <c r="K655" s="4">
        <v>10623</v>
      </c>
      <c r="L655" s="4">
        <f t="shared" si="43"/>
        <v>-834.44000000000051</v>
      </c>
      <c r="M655" s="9">
        <v>40401</v>
      </c>
      <c r="N655" s="9">
        <v>40543</v>
      </c>
      <c r="O655" s="9">
        <v>40391</v>
      </c>
      <c r="P655" s="9">
        <v>40536</v>
      </c>
    </row>
    <row r="656" spans="1:16" x14ac:dyDescent="0.25">
      <c r="A656" s="1" t="s">
        <v>145</v>
      </c>
      <c r="B656" s="1" t="s">
        <v>1083</v>
      </c>
      <c r="C656" s="1" t="s">
        <v>1122</v>
      </c>
      <c r="D656" s="1" t="s">
        <v>1123</v>
      </c>
      <c r="E656" s="4">
        <v>0</v>
      </c>
      <c r="F656" s="7"/>
      <c r="G656" s="4">
        <f t="shared" si="40"/>
        <v>0</v>
      </c>
      <c r="H656" s="8" t="str">
        <f t="shared" si="41"/>
        <v/>
      </c>
      <c r="I656" s="8" t="str">
        <f t="shared" si="42"/>
        <v/>
      </c>
      <c r="J656" s="4">
        <v>1116.77</v>
      </c>
      <c r="K656" s="4">
        <v>1690</v>
      </c>
      <c r="L656" s="4">
        <f t="shared" si="43"/>
        <v>-573.23</v>
      </c>
      <c r="M656" s="9">
        <v>40402</v>
      </c>
      <c r="N656" s="9">
        <v>40542</v>
      </c>
      <c r="O656" s="9">
        <v>40422</v>
      </c>
      <c r="P656" s="9">
        <v>40526</v>
      </c>
    </row>
    <row r="657" spans="1:16" x14ac:dyDescent="0.25">
      <c r="A657" s="1" t="s">
        <v>145</v>
      </c>
      <c r="B657" s="1" t="s">
        <v>1083</v>
      </c>
      <c r="C657" s="1" t="s">
        <v>1124</v>
      </c>
      <c r="D657" s="1" t="s">
        <v>1125</v>
      </c>
      <c r="E657" s="4">
        <v>0</v>
      </c>
      <c r="F657" s="7"/>
      <c r="G657" s="4">
        <f t="shared" si="40"/>
        <v>0</v>
      </c>
      <c r="H657" s="8" t="str">
        <f t="shared" si="41"/>
        <v/>
      </c>
      <c r="I657" s="8" t="str">
        <f t="shared" si="42"/>
        <v/>
      </c>
      <c r="J657" s="4">
        <v>640.49</v>
      </c>
      <c r="K657" s="4">
        <v>862</v>
      </c>
      <c r="L657" s="4">
        <f t="shared" si="43"/>
        <v>-221.51</v>
      </c>
      <c r="M657" s="9">
        <v>40403</v>
      </c>
      <c r="N657" s="9">
        <v>40543</v>
      </c>
      <c r="O657" s="9">
        <v>40391</v>
      </c>
      <c r="P657" s="9">
        <v>40498</v>
      </c>
    </row>
    <row r="658" spans="1:16" x14ac:dyDescent="0.25">
      <c r="A658" s="1" t="s">
        <v>145</v>
      </c>
      <c r="B658" s="1" t="s">
        <v>1083</v>
      </c>
      <c r="C658" s="1" t="s">
        <v>1135</v>
      </c>
      <c r="D658" s="1" t="s">
        <v>1136</v>
      </c>
      <c r="E658" s="4">
        <v>0</v>
      </c>
      <c r="F658" s="7"/>
      <c r="G658" s="4">
        <f t="shared" si="40"/>
        <v>0</v>
      </c>
      <c r="H658" s="8" t="str">
        <f t="shared" si="41"/>
        <v/>
      </c>
      <c r="I658" s="8" t="str">
        <f t="shared" si="42"/>
        <v/>
      </c>
      <c r="J658" s="4">
        <v>7121.4500000000007</v>
      </c>
      <c r="K658" s="4">
        <v>4092</v>
      </c>
      <c r="L658" s="4">
        <f t="shared" si="43"/>
        <v>3029.4500000000007</v>
      </c>
      <c r="M658" s="9">
        <v>40451</v>
      </c>
      <c r="N658" s="9">
        <v>41075</v>
      </c>
      <c r="O658" s="9">
        <v>40513</v>
      </c>
      <c r="P658" s="9">
        <v>41381</v>
      </c>
    </row>
    <row r="659" spans="1:16" x14ac:dyDescent="0.25">
      <c r="A659" s="1" t="s">
        <v>145</v>
      </c>
      <c r="B659" s="1" t="s">
        <v>1083</v>
      </c>
      <c r="C659" s="1" t="s">
        <v>1137</v>
      </c>
      <c r="D659" s="1" t="s">
        <v>1138</v>
      </c>
      <c r="E659" s="4">
        <v>0</v>
      </c>
      <c r="F659" s="7"/>
      <c r="G659" s="4">
        <f t="shared" si="40"/>
        <v>0</v>
      </c>
      <c r="H659" s="8" t="str">
        <f t="shared" si="41"/>
        <v/>
      </c>
      <c r="I659" s="8" t="str">
        <f t="shared" si="42"/>
        <v/>
      </c>
      <c r="J659" s="4">
        <v>15975.45</v>
      </c>
      <c r="K659" s="4">
        <v>10623</v>
      </c>
      <c r="L659" s="4">
        <f t="shared" si="43"/>
        <v>5352.4500000000007</v>
      </c>
      <c r="M659" s="9">
        <v>40458</v>
      </c>
      <c r="N659" s="9">
        <v>41075</v>
      </c>
      <c r="O659" s="9">
        <v>40452</v>
      </c>
      <c r="P659" s="9">
        <v>41132</v>
      </c>
    </row>
    <row r="660" spans="1:16" x14ac:dyDescent="0.25">
      <c r="A660" s="1" t="s">
        <v>145</v>
      </c>
      <c r="B660" s="1" t="s">
        <v>1083</v>
      </c>
      <c r="C660" s="1" t="s">
        <v>1368</v>
      </c>
      <c r="D660" s="1" t="s">
        <v>1369</v>
      </c>
      <c r="E660" s="4">
        <v>0</v>
      </c>
      <c r="F660" s="7"/>
      <c r="G660" s="4">
        <f t="shared" si="40"/>
        <v>0</v>
      </c>
      <c r="H660" s="8" t="str">
        <f t="shared" si="41"/>
        <v/>
      </c>
      <c r="I660" s="8" t="str">
        <f t="shared" si="42"/>
        <v/>
      </c>
      <c r="J660" s="4">
        <v>4408.8999999999996</v>
      </c>
      <c r="K660" s="4">
        <v>3303</v>
      </c>
      <c r="L660" s="4">
        <f t="shared" si="43"/>
        <v>1105.8999999999996</v>
      </c>
      <c r="M660" s="9">
        <v>40511</v>
      </c>
      <c r="N660" s="9">
        <v>40694</v>
      </c>
      <c r="O660" s="9">
        <v>40544</v>
      </c>
      <c r="P660" s="9">
        <v>40664</v>
      </c>
    </row>
    <row r="661" spans="1:16" x14ac:dyDescent="0.25">
      <c r="A661" s="1" t="s">
        <v>145</v>
      </c>
      <c r="B661" s="1" t="s">
        <v>1083</v>
      </c>
      <c r="C661" s="1" t="s">
        <v>1370</v>
      </c>
      <c r="D661" s="1" t="s">
        <v>1371</v>
      </c>
      <c r="E661" s="4">
        <v>0</v>
      </c>
      <c r="F661" s="7"/>
      <c r="G661" s="4">
        <f t="shared" si="40"/>
        <v>0</v>
      </c>
      <c r="H661" s="8" t="str">
        <f t="shared" si="41"/>
        <v/>
      </c>
      <c r="I661" s="8" t="str">
        <f t="shared" si="42"/>
        <v/>
      </c>
      <c r="J661" s="4">
        <v>11272.01</v>
      </c>
      <c r="K661" s="4">
        <v>4021</v>
      </c>
      <c r="L661" s="4">
        <f t="shared" si="43"/>
        <v>7251.01</v>
      </c>
      <c r="M661" s="9">
        <v>40511</v>
      </c>
      <c r="N661" s="9">
        <v>40786</v>
      </c>
      <c r="O661" s="9">
        <v>40544</v>
      </c>
      <c r="P661" s="9">
        <v>40679</v>
      </c>
    </row>
    <row r="662" spans="1:16" x14ac:dyDescent="0.25">
      <c r="A662" s="1" t="s">
        <v>145</v>
      </c>
      <c r="B662" s="1" t="s">
        <v>1083</v>
      </c>
      <c r="C662" s="1" t="s">
        <v>1372</v>
      </c>
      <c r="D662" s="1" t="s">
        <v>1373</v>
      </c>
      <c r="E662" s="4">
        <v>0</v>
      </c>
      <c r="F662" s="7"/>
      <c r="G662" s="4">
        <f t="shared" si="40"/>
        <v>0</v>
      </c>
      <c r="H662" s="8" t="str">
        <f t="shared" si="41"/>
        <v/>
      </c>
      <c r="I662" s="8" t="str">
        <f t="shared" si="42"/>
        <v/>
      </c>
      <c r="J662" s="4">
        <v>5044.6900000000005</v>
      </c>
      <c r="K662" s="4">
        <v>2872</v>
      </c>
      <c r="L662" s="4">
        <f t="shared" si="43"/>
        <v>2172.6900000000005</v>
      </c>
      <c r="M662" s="9">
        <v>40511</v>
      </c>
      <c r="N662" s="9">
        <v>40786</v>
      </c>
      <c r="O662" s="9">
        <v>40544</v>
      </c>
      <c r="P662" s="9">
        <v>40666</v>
      </c>
    </row>
    <row r="663" spans="1:16" x14ac:dyDescent="0.25">
      <c r="A663" s="1" t="s">
        <v>145</v>
      </c>
      <c r="B663" s="1" t="s">
        <v>1083</v>
      </c>
      <c r="C663" s="1" t="s">
        <v>1374</v>
      </c>
      <c r="D663" s="1" t="s">
        <v>1375</v>
      </c>
      <c r="E663" s="4">
        <v>0</v>
      </c>
      <c r="F663" s="7"/>
      <c r="G663" s="4">
        <f t="shared" si="40"/>
        <v>0</v>
      </c>
      <c r="H663" s="8" t="str">
        <f t="shared" si="41"/>
        <v/>
      </c>
      <c r="I663" s="8" t="str">
        <f t="shared" si="42"/>
        <v/>
      </c>
      <c r="J663" s="4">
        <v>5611.8700000000017</v>
      </c>
      <c r="K663" s="4">
        <v>2872</v>
      </c>
      <c r="L663" s="4">
        <f t="shared" si="43"/>
        <v>2739.8700000000017</v>
      </c>
      <c r="M663" s="9">
        <v>40511</v>
      </c>
      <c r="N663" s="9">
        <v>40908</v>
      </c>
      <c r="O663" s="9">
        <v>40544</v>
      </c>
      <c r="P663" s="9">
        <v>40815</v>
      </c>
    </row>
    <row r="664" spans="1:16" x14ac:dyDescent="0.25">
      <c r="A664" s="1" t="s">
        <v>145</v>
      </c>
      <c r="B664" s="1" t="s">
        <v>1083</v>
      </c>
      <c r="C664" s="1" t="s">
        <v>1378</v>
      </c>
      <c r="D664" s="1" t="s">
        <v>1379</v>
      </c>
      <c r="E664" s="4">
        <v>0</v>
      </c>
      <c r="F664" s="7"/>
      <c r="G664" s="4">
        <f t="shared" si="40"/>
        <v>0</v>
      </c>
      <c r="H664" s="8" t="str">
        <f t="shared" si="41"/>
        <v/>
      </c>
      <c r="I664" s="8" t="str">
        <f t="shared" si="42"/>
        <v/>
      </c>
      <c r="J664" s="4">
        <v>10782.08</v>
      </c>
      <c r="K664" s="4">
        <v>5953</v>
      </c>
      <c r="L664" s="4">
        <f t="shared" si="43"/>
        <v>4829.08</v>
      </c>
      <c r="M664" s="9">
        <v>40527</v>
      </c>
      <c r="N664" s="9">
        <v>40908</v>
      </c>
      <c r="O664" s="9">
        <v>40575</v>
      </c>
      <c r="P664" s="9">
        <v>40829</v>
      </c>
    </row>
    <row r="665" spans="1:16" x14ac:dyDescent="0.25">
      <c r="A665" s="1" t="s">
        <v>145</v>
      </c>
      <c r="B665" s="1" t="s">
        <v>1083</v>
      </c>
      <c r="C665" s="1" t="s">
        <v>1380</v>
      </c>
      <c r="D665" s="1" t="s">
        <v>1381</v>
      </c>
      <c r="E665" s="4">
        <v>0</v>
      </c>
      <c r="F665" s="7"/>
      <c r="G665" s="4">
        <f t="shared" si="40"/>
        <v>0</v>
      </c>
      <c r="H665" s="8" t="str">
        <f t="shared" si="41"/>
        <v/>
      </c>
      <c r="I665" s="8" t="str">
        <f t="shared" si="42"/>
        <v/>
      </c>
      <c r="J665" s="4">
        <v>6817.0399999999991</v>
      </c>
      <c r="K665" s="4">
        <v>5953</v>
      </c>
      <c r="L665" s="4">
        <f t="shared" si="43"/>
        <v>864.03999999999905</v>
      </c>
      <c r="M665" s="9">
        <v>40527</v>
      </c>
      <c r="N665" s="9">
        <v>40908</v>
      </c>
      <c r="O665" s="9">
        <v>40575</v>
      </c>
      <c r="P665" s="9">
        <v>40831</v>
      </c>
    </row>
    <row r="666" spans="1:16" x14ac:dyDescent="0.25">
      <c r="A666" s="1" t="s">
        <v>145</v>
      </c>
      <c r="B666" s="1" t="s">
        <v>1083</v>
      </c>
      <c r="C666" s="1" t="s">
        <v>1382</v>
      </c>
      <c r="D666" s="1" t="s">
        <v>1383</v>
      </c>
      <c r="E666" s="4">
        <v>0</v>
      </c>
      <c r="F666" s="7"/>
      <c r="G666" s="4">
        <f t="shared" si="40"/>
        <v>0</v>
      </c>
      <c r="H666" s="8" t="str">
        <f t="shared" si="41"/>
        <v/>
      </c>
      <c r="I666" s="8" t="str">
        <f t="shared" si="42"/>
        <v/>
      </c>
      <c r="J666" s="4">
        <v>7187.1999999999989</v>
      </c>
      <c r="K666" s="4">
        <v>5953</v>
      </c>
      <c r="L666" s="4">
        <f t="shared" si="43"/>
        <v>1234.1999999999989</v>
      </c>
      <c r="M666" s="9">
        <v>40527</v>
      </c>
      <c r="N666" s="9">
        <v>40908</v>
      </c>
      <c r="O666" s="9">
        <v>40575</v>
      </c>
      <c r="P666" s="9">
        <v>40835</v>
      </c>
    </row>
    <row r="667" spans="1:16" x14ac:dyDescent="0.25">
      <c r="A667" s="1" t="s">
        <v>145</v>
      </c>
      <c r="B667" s="1" t="s">
        <v>1083</v>
      </c>
      <c r="C667" s="1" t="s">
        <v>1384</v>
      </c>
      <c r="D667" s="1" t="s">
        <v>1385</v>
      </c>
      <c r="E667" s="4">
        <v>0</v>
      </c>
      <c r="F667" s="7"/>
      <c r="G667" s="4">
        <f t="shared" si="40"/>
        <v>0</v>
      </c>
      <c r="H667" s="8" t="str">
        <f t="shared" si="41"/>
        <v/>
      </c>
      <c r="I667" s="8" t="str">
        <f t="shared" si="42"/>
        <v/>
      </c>
      <c r="J667" s="4">
        <v>10922.240000000002</v>
      </c>
      <c r="K667" s="4">
        <v>5953</v>
      </c>
      <c r="L667" s="4">
        <f t="shared" si="43"/>
        <v>4969.2400000000016</v>
      </c>
      <c r="M667" s="9">
        <v>40527</v>
      </c>
      <c r="N667" s="9">
        <v>40908</v>
      </c>
      <c r="O667" s="9">
        <v>40575</v>
      </c>
      <c r="P667" s="9">
        <v>40837</v>
      </c>
    </row>
    <row r="668" spans="1:16" x14ac:dyDescent="0.25">
      <c r="A668" s="1" t="s">
        <v>145</v>
      </c>
      <c r="B668" s="1" t="s">
        <v>1083</v>
      </c>
      <c r="C668" s="1" t="s">
        <v>1393</v>
      </c>
      <c r="D668" s="1" t="s">
        <v>1394</v>
      </c>
      <c r="E668" s="4">
        <v>0</v>
      </c>
      <c r="F668" s="7"/>
      <c r="G668" s="4">
        <f t="shared" si="40"/>
        <v>0</v>
      </c>
      <c r="H668" s="8" t="str">
        <f t="shared" si="41"/>
        <v/>
      </c>
      <c r="I668" s="8" t="str">
        <f t="shared" si="42"/>
        <v/>
      </c>
      <c r="J668" s="4">
        <v>5339.8700000000008</v>
      </c>
      <c r="K668" s="4">
        <v>5214</v>
      </c>
      <c r="L668" s="4">
        <f t="shared" si="43"/>
        <v>125.8700000000008</v>
      </c>
      <c r="M668" s="9">
        <v>40567</v>
      </c>
      <c r="N668" s="9">
        <v>41075</v>
      </c>
      <c r="O668" s="9">
        <v>40634</v>
      </c>
      <c r="P668" s="9">
        <v>40944</v>
      </c>
    </row>
    <row r="669" spans="1:16" x14ac:dyDescent="0.25">
      <c r="A669" s="1" t="s">
        <v>145</v>
      </c>
      <c r="B669" s="1" t="s">
        <v>1083</v>
      </c>
      <c r="C669" s="1" t="s">
        <v>1397</v>
      </c>
      <c r="D669" s="1" t="s">
        <v>1398</v>
      </c>
      <c r="E669" s="4">
        <v>0</v>
      </c>
      <c r="F669" s="7"/>
      <c r="G669" s="4">
        <f t="shared" si="40"/>
        <v>0</v>
      </c>
      <c r="H669" s="8" t="str">
        <f t="shared" si="41"/>
        <v/>
      </c>
      <c r="I669" s="8" t="str">
        <f t="shared" si="42"/>
        <v/>
      </c>
      <c r="J669" s="4">
        <v>3698.38</v>
      </c>
      <c r="K669" s="4">
        <v>4325</v>
      </c>
      <c r="L669" s="4">
        <f t="shared" si="43"/>
        <v>-626.61999999999989</v>
      </c>
      <c r="M669" s="9">
        <v>40583</v>
      </c>
      <c r="N669" s="9">
        <v>40908</v>
      </c>
      <c r="O669" s="9">
        <v>40603</v>
      </c>
      <c r="P669" s="9">
        <v>40715</v>
      </c>
    </row>
    <row r="670" spans="1:16" x14ac:dyDescent="0.25">
      <c r="A670" s="1" t="s">
        <v>145</v>
      </c>
      <c r="B670" s="1" t="s">
        <v>1083</v>
      </c>
      <c r="C670" s="1" t="s">
        <v>1453</v>
      </c>
      <c r="D670" s="1" t="s">
        <v>1454</v>
      </c>
      <c r="E670" s="4">
        <v>0</v>
      </c>
      <c r="F670" s="7"/>
      <c r="G670" s="4">
        <f t="shared" si="40"/>
        <v>0</v>
      </c>
      <c r="H670" s="8" t="str">
        <f t="shared" si="41"/>
        <v/>
      </c>
      <c r="I670" s="8" t="str">
        <f t="shared" si="42"/>
        <v/>
      </c>
      <c r="J670" s="4">
        <v>11027.59</v>
      </c>
      <c r="K670" s="4">
        <v>11956</v>
      </c>
      <c r="L670" s="4">
        <f t="shared" si="43"/>
        <v>-928.40999999999985</v>
      </c>
      <c r="M670" s="9">
        <v>40735</v>
      </c>
      <c r="N670" s="9">
        <v>40999</v>
      </c>
      <c r="O670" s="9">
        <v>40725</v>
      </c>
      <c r="P670" s="9">
        <v>40978</v>
      </c>
    </row>
    <row r="671" spans="1:16" x14ac:dyDescent="0.25">
      <c r="A671" s="1" t="s">
        <v>145</v>
      </c>
      <c r="B671" s="1" t="s">
        <v>1083</v>
      </c>
      <c r="C671" s="1" t="s">
        <v>1461</v>
      </c>
      <c r="D671" s="1" t="s">
        <v>1462</v>
      </c>
      <c r="E671" s="4">
        <v>0</v>
      </c>
      <c r="F671" s="7"/>
      <c r="G671" s="4">
        <f t="shared" si="40"/>
        <v>0</v>
      </c>
      <c r="H671" s="8" t="str">
        <f t="shared" si="41"/>
        <v/>
      </c>
      <c r="I671" s="8" t="str">
        <f t="shared" si="42"/>
        <v/>
      </c>
      <c r="J671" s="4">
        <v>11201.449999999999</v>
      </c>
      <c r="K671" s="4">
        <v>14317</v>
      </c>
      <c r="L671" s="4">
        <f t="shared" si="43"/>
        <v>-3115.5500000000011</v>
      </c>
      <c r="M671" s="9">
        <v>40750</v>
      </c>
      <c r="N671" s="9">
        <v>40908</v>
      </c>
      <c r="O671" s="9">
        <v>40725</v>
      </c>
      <c r="P671" s="9">
        <v>40971</v>
      </c>
    </row>
    <row r="672" spans="1:16" x14ac:dyDescent="0.25">
      <c r="A672" s="1" t="s">
        <v>145</v>
      </c>
      <c r="B672" s="1" t="s">
        <v>1083</v>
      </c>
      <c r="C672" s="1" t="s">
        <v>1463</v>
      </c>
      <c r="D672" s="1" t="s">
        <v>1464</v>
      </c>
      <c r="E672" s="4">
        <v>0</v>
      </c>
      <c r="F672" s="7"/>
      <c r="G672" s="4">
        <f t="shared" si="40"/>
        <v>0</v>
      </c>
      <c r="H672" s="8" t="str">
        <f t="shared" si="41"/>
        <v/>
      </c>
      <c r="I672" s="8" t="str">
        <f t="shared" si="42"/>
        <v/>
      </c>
      <c r="J672" s="4">
        <v>11099.84</v>
      </c>
      <c r="K672" s="4">
        <v>13136</v>
      </c>
      <c r="L672" s="4">
        <f t="shared" si="43"/>
        <v>-2036.1599999999999</v>
      </c>
      <c r="M672" s="9">
        <v>40751</v>
      </c>
      <c r="N672" s="9">
        <v>41075</v>
      </c>
      <c r="O672" s="9">
        <v>40725</v>
      </c>
      <c r="P672" s="9">
        <v>40985</v>
      </c>
    </row>
    <row r="673" spans="1:16" x14ac:dyDescent="0.25">
      <c r="A673" s="1" t="s">
        <v>145</v>
      </c>
      <c r="B673" s="1" t="s">
        <v>1083</v>
      </c>
      <c r="C673" s="1" t="s">
        <v>1490</v>
      </c>
      <c r="D673" s="1" t="s">
        <v>1491</v>
      </c>
      <c r="E673" s="4">
        <v>0</v>
      </c>
      <c r="F673" s="7"/>
      <c r="G673" s="4">
        <f t="shared" si="40"/>
        <v>0</v>
      </c>
      <c r="H673" s="8" t="str">
        <f t="shared" si="41"/>
        <v/>
      </c>
      <c r="I673" s="8" t="str">
        <f t="shared" si="42"/>
        <v/>
      </c>
      <c r="J673" s="4">
        <v>10672.06</v>
      </c>
      <c r="K673" s="4">
        <v>11351</v>
      </c>
      <c r="L673" s="4">
        <f t="shared" si="43"/>
        <v>-678.94000000000051</v>
      </c>
      <c r="M673" s="9">
        <v>40806</v>
      </c>
      <c r="N673" s="9">
        <v>40999</v>
      </c>
      <c r="O673" s="9">
        <v>40787</v>
      </c>
      <c r="P673" s="9">
        <v>40948</v>
      </c>
    </row>
    <row r="674" spans="1:16" x14ac:dyDescent="0.25">
      <c r="A674" s="1" t="s">
        <v>145</v>
      </c>
      <c r="B674" s="1" t="s">
        <v>1083</v>
      </c>
      <c r="C674" s="1" t="s">
        <v>1498</v>
      </c>
      <c r="D674" s="1" t="s">
        <v>1499</v>
      </c>
      <c r="E674" s="4">
        <v>0</v>
      </c>
      <c r="F674" s="7"/>
      <c r="G674" s="4">
        <f t="shared" si="40"/>
        <v>0</v>
      </c>
      <c r="H674" s="8" t="str">
        <f t="shared" si="41"/>
        <v/>
      </c>
      <c r="I674" s="8" t="str">
        <f t="shared" si="42"/>
        <v/>
      </c>
      <c r="J674" s="4">
        <v>7380.68</v>
      </c>
      <c r="K674" s="4">
        <v>10975.37</v>
      </c>
      <c r="L674" s="4">
        <f t="shared" si="43"/>
        <v>-3594.6900000000005</v>
      </c>
      <c r="M674" s="9">
        <v>40841</v>
      </c>
      <c r="N674" s="9">
        <v>41182</v>
      </c>
      <c r="O674" s="9">
        <v>40878</v>
      </c>
      <c r="P674" s="9">
        <v>41023</v>
      </c>
    </row>
    <row r="675" spans="1:16" x14ac:dyDescent="0.25">
      <c r="A675" s="1" t="s">
        <v>145</v>
      </c>
      <c r="B675" s="1" t="s">
        <v>1083</v>
      </c>
      <c r="C675" s="1" t="s">
        <v>1500</v>
      </c>
      <c r="D675" s="1" t="s">
        <v>1501</v>
      </c>
      <c r="E675" s="4">
        <v>0</v>
      </c>
      <c r="F675" s="7"/>
      <c r="G675" s="4">
        <f t="shared" si="40"/>
        <v>0</v>
      </c>
      <c r="H675" s="8" t="str">
        <f t="shared" si="41"/>
        <v/>
      </c>
      <c r="I675" s="8" t="str">
        <f t="shared" si="42"/>
        <v/>
      </c>
      <c r="J675" s="4">
        <v>7080.51</v>
      </c>
      <c r="K675" s="4">
        <v>15041.51</v>
      </c>
      <c r="L675" s="4">
        <f t="shared" si="43"/>
        <v>-7961</v>
      </c>
      <c r="M675" s="9">
        <v>40842</v>
      </c>
      <c r="N675" s="9">
        <v>41182</v>
      </c>
      <c r="O675" s="9">
        <v>40878</v>
      </c>
      <c r="P675" s="9">
        <v>41093</v>
      </c>
    </row>
    <row r="676" spans="1:16" x14ac:dyDescent="0.25">
      <c r="A676" s="1" t="s">
        <v>145</v>
      </c>
      <c r="B676" s="1" t="s">
        <v>1083</v>
      </c>
      <c r="C676" s="1" t="s">
        <v>1504</v>
      </c>
      <c r="D676" s="1" t="s">
        <v>1505</v>
      </c>
      <c r="E676" s="4">
        <v>0</v>
      </c>
      <c r="F676" s="7"/>
      <c r="G676" s="4">
        <f t="shared" si="40"/>
        <v>0</v>
      </c>
      <c r="H676" s="8" t="str">
        <f t="shared" si="41"/>
        <v/>
      </c>
      <c r="I676" s="8" t="str">
        <f t="shared" si="42"/>
        <v/>
      </c>
      <c r="J676" s="4">
        <v>3910.8900000000003</v>
      </c>
      <c r="K676" s="4">
        <v>14030.99</v>
      </c>
      <c r="L676" s="4">
        <f t="shared" si="43"/>
        <v>-10120.099999999999</v>
      </c>
      <c r="M676" s="9">
        <v>40854</v>
      </c>
      <c r="N676" s="9">
        <v>41182</v>
      </c>
      <c r="O676" s="9">
        <v>40878</v>
      </c>
      <c r="P676" s="9">
        <v>41129</v>
      </c>
    </row>
    <row r="677" spans="1:16" x14ac:dyDescent="0.25">
      <c r="A677" s="1" t="s">
        <v>145</v>
      </c>
      <c r="B677" s="1" t="s">
        <v>1083</v>
      </c>
      <c r="C677" s="1" t="s">
        <v>1506</v>
      </c>
      <c r="D677" s="1" t="s">
        <v>1507</v>
      </c>
      <c r="E677" s="4">
        <v>0</v>
      </c>
      <c r="F677" s="7"/>
      <c r="G677" s="4">
        <f t="shared" si="40"/>
        <v>0</v>
      </c>
      <c r="H677" s="8" t="str">
        <f t="shared" si="41"/>
        <v/>
      </c>
      <c r="I677" s="8" t="str">
        <f t="shared" si="42"/>
        <v/>
      </c>
      <c r="J677" s="4">
        <v>14912.34</v>
      </c>
      <c r="K677" s="4">
        <v>15906.97</v>
      </c>
      <c r="L677" s="4">
        <f t="shared" si="43"/>
        <v>-994.6299999999992</v>
      </c>
      <c r="M677" s="9">
        <v>40861</v>
      </c>
      <c r="N677" s="9">
        <v>41091</v>
      </c>
      <c r="O677" s="9">
        <v>40878</v>
      </c>
      <c r="P677" s="9">
        <v>41009</v>
      </c>
    </row>
    <row r="678" spans="1:16" x14ac:dyDescent="0.25">
      <c r="A678" s="1" t="s">
        <v>145</v>
      </c>
      <c r="B678" s="1" t="s">
        <v>1083</v>
      </c>
      <c r="C678" s="1" t="s">
        <v>1805</v>
      </c>
      <c r="D678" s="1" t="s">
        <v>1806</v>
      </c>
      <c r="E678" s="4">
        <v>0</v>
      </c>
      <c r="F678" s="7"/>
      <c r="G678" s="4">
        <f t="shared" si="40"/>
        <v>0</v>
      </c>
      <c r="H678" s="8" t="str">
        <f t="shared" si="41"/>
        <v/>
      </c>
      <c r="I678" s="8" t="str">
        <f t="shared" si="42"/>
        <v/>
      </c>
      <c r="J678" s="4">
        <v>7584.18</v>
      </c>
      <c r="K678" s="4">
        <v>8328.02</v>
      </c>
      <c r="L678" s="4">
        <f t="shared" si="43"/>
        <v>-743.84000000000015</v>
      </c>
      <c r="M678" s="9">
        <v>40938</v>
      </c>
      <c r="N678" s="9">
        <v>41091</v>
      </c>
      <c r="O678" s="9">
        <v>40940</v>
      </c>
      <c r="P678" s="9">
        <v>41044</v>
      </c>
    </row>
    <row r="679" spans="1:16" x14ac:dyDescent="0.25">
      <c r="A679" s="1" t="s">
        <v>145</v>
      </c>
      <c r="B679" s="1" t="s">
        <v>1083</v>
      </c>
      <c r="C679" s="1" t="s">
        <v>1807</v>
      </c>
      <c r="D679" s="1" t="s">
        <v>1808</v>
      </c>
      <c r="E679" s="4">
        <v>0</v>
      </c>
      <c r="F679" s="7"/>
      <c r="G679" s="4">
        <f t="shared" si="40"/>
        <v>0</v>
      </c>
      <c r="H679" s="8" t="str">
        <f t="shared" si="41"/>
        <v/>
      </c>
      <c r="I679" s="8" t="str">
        <f t="shared" si="42"/>
        <v/>
      </c>
      <c r="J679" s="4">
        <v>14778.919999999998</v>
      </c>
      <c r="K679" s="4">
        <v>6868</v>
      </c>
      <c r="L679" s="4">
        <f t="shared" si="43"/>
        <v>7910.9199999999983</v>
      </c>
      <c r="M679" s="9">
        <v>41051</v>
      </c>
      <c r="N679" s="9">
        <v>41364</v>
      </c>
      <c r="O679" s="9">
        <v>41091</v>
      </c>
      <c r="P679" s="9">
        <v>41207</v>
      </c>
    </row>
    <row r="680" spans="1:16" x14ac:dyDescent="0.25">
      <c r="A680" s="1" t="s">
        <v>145</v>
      </c>
      <c r="B680" s="1" t="s">
        <v>1083</v>
      </c>
      <c r="C680" s="1" t="s">
        <v>1809</v>
      </c>
      <c r="D680" s="1" t="s">
        <v>1810</v>
      </c>
      <c r="E680" s="4">
        <v>0</v>
      </c>
      <c r="F680" s="7"/>
      <c r="G680" s="4">
        <f t="shared" si="40"/>
        <v>0</v>
      </c>
      <c r="H680" s="8" t="str">
        <f t="shared" si="41"/>
        <v/>
      </c>
      <c r="I680" s="8" t="str">
        <f t="shared" si="42"/>
        <v/>
      </c>
      <c r="J680" s="4">
        <v>18129.78</v>
      </c>
      <c r="K680" s="4">
        <v>7751.94</v>
      </c>
      <c r="L680" s="4">
        <f t="shared" si="43"/>
        <v>10377.84</v>
      </c>
      <c r="M680" s="9">
        <v>41052</v>
      </c>
      <c r="N680" s="9">
        <v>41364</v>
      </c>
      <c r="O680" s="9">
        <v>41091</v>
      </c>
      <c r="P680" s="9">
        <v>41215</v>
      </c>
    </row>
    <row r="681" spans="1:16" x14ac:dyDescent="0.25">
      <c r="A681" s="1" t="s">
        <v>145</v>
      </c>
      <c r="B681" s="1" t="s">
        <v>1083</v>
      </c>
      <c r="C681" s="1" t="s">
        <v>1811</v>
      </c>
      <c r="D681" s="1" t="s">
        <v>1812</v>
      </c>
      <c r="E681" s="4">
        <v>0</v>
      </c>
      <c r="F681" s="7"/>
      <c r="G681" s="4">
        <f t="shared" si="40"/>
        <v>0</v>
      </c>
      <c r="H681" s="8" t="str">
        <f t="shared" si="41"/>
        <v/>
      </c>
      <c r="I681" s="8" t="str">
        <f t="shared" si="42"/>
        <v/>
      </c>
      <c r="J681" s="4">
        <v>11288.600000000002</v>
      </c>
      <c r="K681" s="4">
        <v>6868</v>
      </c>
      <c r="L681" s="4">
        <f t="shared" si="43"/>
        <v>4420.6000000000022</v>
      </c>
      <c r="M681" s="9">
        <v>41052</v>
      </c>
      <c r="N681" s="9">
        <v>41364</v>
      </c>
      <c r="O681" s="9">
        <v>41091</v>
      </c>
      <c r="P681" s="9">
        <v>41208</v>
      </c>
    </row>
    <row r="682" spans="1:16" x14ac:dyDescent="0.25">
      <c r="A682" s="1" t="s">
        <v>145</v>
      </c>
      <c r="B682" s="1" t="s">
        <v>1083</v>
      </c>
      <c r="C682" s="1" t="s">
        <v>2155</v>
      </c>
      <c r="D682" s="1" t="s">
        <v>2156</v>
      </c>
      <c r="E682" s="4">
        <v>181.7</v>
      </c>
      <c r="F682" s="7"/>
      <c r="G682" s="4">
        <f t="shared" si="40"/>
        <v>181.7</v>
      </c>
      <c r="H682" s="8">
        <f t="shared" si="41"/>
        <v>1</v>
      </c>
      <c r="I682" s="8" t="str">
        <f t="shared" si="42"/>
        <v/>
      </c>
      <c r="J682" s="4">
        <v>209704.62999999998</v>
      </c>
      <c r="K682" s="4">
        <v>187956.46</v>
      </c>
      <c r="L682" s="4">
        <f t="shared" si="43"/>
        <v>21748.169999999984</v>
      </c>
      <c r="M682" s="9">
        <v>41197</v>
      </c>
      <c r="N682" s="9">
        <v>41699</v>
      </c>
      <c r="O682" s="9">
        <v>41275</v>
      </c>
      <c r="P682" s="9">
        <v>41680</v>
      </c>
    </row>
    <row r="683" spans="1:16" x14ac:dyDescent="0.25">
      <c r="A683" s="1" t="s">
        <v>145</v>
      </c>
      <c r="B683" s="1" t="s">
        <v>1083</v>
      </c>
      <c r="C683" s="1" t="s">
        <v>2157</v>
      </c>
      <c r="D683" s="1" t="s">
        <v>2158</v>
      </c>
      <c r="E683" s="4">
        <v>0</v>
      </c>
      <c r="F683" s="7"/>
      <c r="G683" s="4">
        <f t="shared" si="40"/>
        <v>0</v>
      </c>
      <c r="H683" s="8" t="str">
        <f t="shared" si="41"/>
        <v/>
      </c>
      <c r="I683" s="8" t="str">
        <f t="shared" si="42"/>
        <v/>
      </c>
      <c r="J683" s="4">
        <v>18866.47</v>
      </c>
      <c r="K683" s="4">
        <v>12414.78</v>
      </c>
      <c r="L683" s="4">
        <f t="shared" si="43"/>
        <v>6451.6900000000005</v>
      </c>
      <c r="M683" s="9">
        <v>41225</v>
      </c>
      <c r="N683" s="9">
        <v>41545</v>
      </c>
      <c r="O683" s="9">
        <v>41306</v>
      </c>
      <c r="P683" s="9">
        <v>41486</v>
      </c>
    </row>
    <row r="684" spans="1:16" x14ac:dyDescent="0.25">
      <c r="A684" s="1" t="s">
        <v>145</v>
      </c>
      <c r="B684" s="1" t="s">
        <v>1083</v>
      </c>
      <c r="C684" s="1" t="s">
        <v>2159</v>
      </c>
      <c r="D684" s="1" t="s">
        <v>2160</v>
      </c>
      <c r="E684" s="4">
        <v>0</v>
      </c>
      <c r="F684" s="7"/>
      <c r="G684" s="4">
        <f t="shared" si="40"/>
        <v>0</v>
      </c>
      <c r="H684" s="8" t="str">
        <f t="shared" si="41"/>
        <v/>
      </c>
      <c r="I684" s="8" t="str">
        <f t="shared" si="42"/>
        <v/>
      </c>
      <c r="J684" s="4">
        <v>12132.74</v>
      </c>
      <c r="K684" s="4">
        <v>10541.3</v>
      </c>
      <c r="L684" s="4">
        <f t="shared" si="43"/>
        <v>1591.4400000000005</v>
      </c>
      <c r="M684" s="9">
        <v>41225</v>
      </c>
      <c r="N684" s="9">
        <v>41635</v>
      </c>
      <c r="O684" s="9">
        <v>41306</v>
      </c>
      <c r="P684" s="9">
        <v>41486</v>
      </c>
    </row>
    <row r="685" spans="1:16" x14ac:dyDescent="0.25">
      <c r="A685" s="1" t="s">
        <v>145</v>
      </c>
      <c r="B685" s="1" t="s">
        <v>1083</v>
      </c>
      <c r="C685" s="1" t="s">
        <v>2161</v>
      </c>
      <c r="D685" s="1" t="s">
        <v>2162</v>
      </c>
      <c r="E685" s="4">
        <v>-168.21</v>
      </c>
      <c r="F685" s="7"/>
      <c r="G685" s="4">
        <f t="shared" si="40"/>
        <v>-168.21</v>
      </c>
      <c r="H685" s="8">
        <f t="shared" si="41"/>
        <v>1</v>
      </c>
      <c r="I685" s="8" t="str">
        <f t="shared" si="42"/>
        <v/>
      </c>
      <c r="J685" s="4">
        <v>5681.9</v>
      </c>
      <c r="K685" s="4">
        <v>4178.7700000000004</v>
      </c>
      <c r="L685" s="4">
        <f t="shared" si="43"/>
        <v>1503.1299999999992</v>
      </c>
      <c r="M685" s="9">
        <v>41261</v>
      </c>
      <c r="N685" s="9">
        <v>41545</v>
      </c>
      <c r="O685" s="9">
        <v>41306</v>
      </c>
      <c r="P685" s="9">
        <v>41501</v>
      </c>
    </row>
    <row r="686" spans="1:16" x14ac:dyDescent="0.25">
      <c r="A686" s="1" t="s">
        <v>145</v>
      </c>
      <c r="B686" s="1" t="s">
        <v>1083</v>
      </c>
      <c r="C686" s="1" t="s">
        <v>2163</v>
      </c>
      <c r="D686" s="1" t="s">
        <v>2164</v>
      </c>
      <c r="E686" s="4">
        <v>0</v>
      </c>
      <c r="F686" s="7"/>
      <c r="G686" s="4">
        <f t="shared" si="40"/>
        <v>0</v>
      </c>
      <c r="H686" s="8" t="str">
        <f t="shared" si="41"/>
        <v/>
      </c>
      <c r="I686" s="8" t="str">
        <f t="shared" si="42"/>
        <v/>
      </c>
      <c r="J686" s="4">
        <v>34060.17</v>
      </c>
      <c r="K686" s="4">
        <v>36332.39</v>
      </c>
      <c r="L686" s="4">
        <f t="shared" si="43"/>
        <v>-2272.2200000000012</v>
      </c>
      <c r="M686" s="9">
        <v>41358</v>
      </c>
      <c r="N686" s="9">
        <v>41639</v>
      </c>
      <c r="O686" s="9">
        <v>41395</v>
      </c>
      <c r="P686" s="9">
        <v>41524</v>
      </c>
    </row>
    <row r="687" spans="1:16" x14ac:dyDescent="0.25">
      <c r="A687" s="1" t="s">
        <v>145</v>
      </c>
      <c r="B687" s="1" t="s">
        <v>1083</v>
      </c>
      <c r="C687" s="1" t="s">
        <v>2165</v>
      </c>
      <c r="D687" s="1" t="s">
        <v>2166</v>
      </c>
      <c r="E687" s="4">
        <v>1240.42</v>
      </c>
      <c r="F687" s="7"/>
      <c r="G687" s="4">
        <f t="shared" si="40"/>
        <v>1240.42</v>
      </c>
      <c r="H687" s="8">
        <f t="shared" si="41"/>
        <v>1</v>
      </c>
      <c r="I687" s="8" t="str">
        <f t="shared" si="42"/>
        <v/>
      </c>
      <c r="J687" s="4">
        <v>26578.589999999997</v>
      </c>
      <c r="K687" s="4">
        <v>15097.9</v>
      </c>
      <c r="L687" s="4">
        <f t="shared" si="43"/>
        <v>11480.689999999997</v>
      </c>
      <c r="M687" s="9">
        <v>41407</v>
      </c>
      <c r="N687" s="9">
        <v>41639</v>
      </c>
      <c r="O687" s="9">
        <v>41426</v>
      </c>
      <c r="P687" s="9">
        <v>41537</v>
      </c>
    </row>
    <row r="688" spans="1:16" x14ac:dyDescent="0.25">
      <c r="A688" s="1" t="s">
        <v>145</v>
      </c>
      <c r="B688" s="1" t="s">
        <v>1083</v>
      </c>
      <c r="C688" s="1" t="s">
        <v>2167</v>
      </c>
      <c r="D688" s="1" t="s">
        <v>2168</v>
      </c>
      <c r="E688" s="4">
        <v>628.39</v>
      </c>
      <c r="F688" s="7"/>
      <c r="G688" s="4">
        <f t="shared" si="40"/>
        <v>628.39</v>
      </c>
      <c r="H688" s="8">
        <f t="shared" si="41"/>
        <v>1</v>
      </c>
      <c r="I688" s="8" t="str">
        <f t="shared" si="42"/>
        <v/>
      </c>
      <c r="J688" s="4">
        <v>14085.489999999998</v>
      </c>
      <c r="K688" s="4">
        <v>7427.65</v>
      </c>
      <c r="L688" s="4">
        <f t="shared" si="43"/>
        <v>6657.8399999999983</v>
      </c>
      <c r="M688" s="9">
        <v>41407</v>
      </c>
      <c r="N688" s="9">
        <v>41639</v>
      </c>
      <c r="O688" s="9">
        <v>41426</v>
      </c>
      <c r="P688" s="9">
        <v>41537</v>
      </c>
    </row>
    <row r="689" spans="1:16" x14ac:dyDescent="0.25">
      <c r="A689" s="1" t="s">
        <v>145</v>
      </c>
      <c r="B689" s="1" t="s">
        <v>1083</v>
      </c>
      <c r="C689" s="1" t="s">
        <v>2169</v>
      </c>
      <c r="D689" s="1" t="s">
        <v>2170</v>
      </c>
      <c r="E689" s="4">
        <v>3988.79</v>
      </c>
      <c r="F689" s="7"/>
      <c r="G689" s="4">
        <f t="shared" si="40"/>
        <v>3988.79</v>
      </c>
      <c r="H689" s="8">
        <f t="shared" si="41"/>
        <v>1</v>
      </c>
      <c r="I689" s="8" t="str">
        <f t="shared" si="42"/>
        <v/>
      </c>
      <c r="J689" s="4">
        <v>24545.18</v>
      </c>
      <c r="K689" s="4">
        <v>27216.63</v>
      </c>
      <c r="L689" s="4">
        <f t="shared" si="43"/>
        <v>-2671.4500000000007</v>
      </c>
      <c r="M689" s="9">
        <v>41515</v>
      </c>
      <c r="N689" s="9">
        <v>41729</v>
      </c>
      <c r="O689" s="9">
        <v>41609</v>
      </c>
      <c r="P689" s="9">
        <v>41958</v>
      </c>
    </row>
    <row r="690" spans="1:16" x14ac:dyDescent="0.25">
      <c r="A690" s="1" t="s">
        <v>145</v>
      </c>
      <c r="B690" s="1" t="s">
        <v>1083</v>
      </c>
      <c r="C690" s="1" t="s">
        <v>2533</v>
      </c>
      <c r="D690" s="1" t="s">
        <v>2534</v>
      </c>
      <c r="E690" s="4">
        <v>9535.91</v>
      </c>
      <c r="F690" s="7"/>
      <c r="G690" s="4">
        <f t="shared" si="40"/>
        <v>9535.91</v>
      </c>
      <c r="H690" s="8">
        <f t="shared" si="41"/>
        <v>1</v>
      </c>
      <c r="I690" s="8" t="str">
        <f t="shared" si="42"/>
        <v/>
      </c>
      <c r="J690" s="4">
        <v>9535.91</v>
      </c>
      <c r="K690" s="4">
        <v>7904.73</v>
      </c>
      <c r="L690" s="4">
        <f t="shared" si="43"/>
        <v>1631.1800000000003</v>
      </c>
      <c r="M690" s="9">
        <v>41642</v>
      </c>
      <c r="N690" s="9">
        <v>42094</v>
      </c>
      <c r="O690" s="9">
        <v>41730</v>
      </c>
      <c r="P690" s="9">
        <v>42047</v>
      </c>
    </row>
    <row r="691" spans="1:16" x14ac:dyDescent="0.25">
      <c r="A691" s="1" t="s">
        <v>145</v>
      </c>
      <c r="B691" s="1" t="s">
        <v>1083</v>
      </c>
      <c r="C691" s="1" t="s">
        <v>2535</v>
      </c>
      <c r="D691" s="1" t="s">
        <v>2536</v>
      </c>
      <c r="E691" s="4">
        <v>7616.97</v>
      </c>
      <c r="F691" s="7"/>
      <c r="G691" s="4">
        <f t="shared" si="40"/>
        <v>7616.97</v>
      </c>
      <c r="H691" s="8">
        <f t="shared" si="41"/>
        <v>1</v>
      </c>
      <c r="I691" s="8" t="str">
        <f t="shared" si="42"/>
        <v/>
      </c>
      <c r="J691" s="4">
        <v>7616.97</v>
      </c>
      <c r="K691" s="4">
        <v>3529.83</v>
      </c>
      <c r="L691" s="4">
        <f t="shared" si="43"/>
        <v>4087.1400000000003</v>
      </c>
      <c r="M691" s="9">
        <v>41642</v>
      </c>
      <c r="N691" s="9">
        <v>42094</v>
      </c>
      <c r="O691" s="9">
        <v>41699</v>
      </c>
      <c r="P691" s="9">
        <v>41824</v>
      </c>
    </row>
    <row r="692" spans="1:16" x14ac:dyDescent="0.25">
      <c r="A692" s="1" t="s">
        <v>145</v>
      </c>
      <c r="B692" s="1" t="s">
        <v>1083</v>
      </c>
      <c r="C692" s="1" t="s">
        <v>2537</v>
      </c>
      <c r="D692" s="1" t="s">
        <v>2538</v>
      </c>
      <c r="E692" s="4">
        <v>11977.539999999999</v>
      </c>
      <c r="F692" s="7"/>
      <c r="G692" s="4">
        <f t="shared" si="40"/>
        <v>11977.539999999999</v>
      </c>
      <c r="H692" s="8">
        <f t="shared" si="41"/>
        <v>1</v>
      </c>
      <c r="I692" s="8" t="str">
        <f t="shared" si="42"/>
        <v/>
      </c>
      <c r="J692" s="4">
        <v>11977.539999999999</v>
      </c>
      <c r="K692" s="4">
        <v>11300.35</v>
      </c>
      <c r="L692" s="4">
        <f t="shared" si="43"/>
        <v>677.18999999999869</v>
      </c>
      <c r="M692" s="9">
        <v>41722</v>
      </c>
      <c r="N692" s="9">
        <v>42094</v>
      </c>
      <c r="O692" s="9">
        <v>41821</v>
      </c>
      <c r="P692" s="9">
        <v>41934</v>
      </c>
    </row>
    <row r="693" spans="1:16" x14ac:dyDescent="0.25">
      <c r="A693" s="1" t="s">
        <v>145</v>
      </c>
      <c r="B693" s="1" t="s">
        <v>1083</v>
      </c>
      <c r="C693" s="1" t="s">
        <v>2539</v>
      </c>
      <c r="D693" s="1" t="s">
        <v>2540</v>
      </c>
      <c r="E693" s="4">
        <v>6432</v>
      </c>
      <c r="F693" s="7"/>
      <c r="G693" s="4">
        <f t="shared" si="40"/>
        <v>6432</v>
      </c>
      <c r="H693" s="8">
        <f t="shared" si="41"/>
        <v>1</v>
      </c>
      <c r="I693" s="8" t="str">
        <f t="shared" si="42"/>
        <v/>
      </c>
      <c r="J693" s="4">
        <v>6432</v>
      </c>
      <c r="K693" s="4">
        <v>5806.34</v>
      </c>
      <c r="L693" s="4">
        <f t="shared" si="43"/>
        <v>625.65999999999985</v>
      </c>
      <c r="M693" s="9">
        <v>41817</v>
      </c>
      <c r="N693" s="9">
        <v>42094</v>
      </c>
      <c r="O693" s="9">
        <v>41852</v>
      </c>
      <c r="P693" s="9">
        <v>41968</v>
      </c>
    </row>
    <row r="694" spans="1:16" x14ac:dyDescent="0.25">
      <c r="A694" s="1" t="s">
        <v>145</v>
      </c>
      <c r="B694" s="1" t="s">
        <v>1083</v>
      </c>
      <c r="C694" s="1" t="s">
        <v>2541</v>
      </c>
      <c r="D694" s="1" t="s">
        <v>2542</v>
      </c>
      <c r="E694" s="4">
        <v>5699.88</v>
      </c>
      <c r="F694" s="7"/>
      <c r="G694" s="4">
        <f t="shared" si="40"/>
        <v>5699.88</v>
      </c>
      <c r="H694" s="8">
        <f t="shared" si="41"/>
        <v>1</v>
      </c>
      <c r="I694" s="8" t="str">
        <f t="shared" si="42"/>
        <v/>
      </c>
      <c r="J694" s="4">
        <v>5699.88</v>
      </c>
      <c r="K694" s="4">
        <v>4706.45</v>
      </c>
      <c r="L694" s="4">
        <f t="shared" si="43"/>
        <v>993.43000000000029</v>
      </c>
      <c r="M694" s="9">
        <v>41845</v>
      </c>
      <c r="N694" s="9">
        <v>42094</v>
      </c>
      <c r="O694" s="9">
        <v>41852</v>
      </c>
      <c r="P694" s="9">
        <v>41947</v>
      </c>
    </row>
    <row r="695" spans="1:16" x14ac:dyDescent="0.25">
      <c r="A695" s="1" t="s">
        <v>145</v>
      </c>
      <c r="B695" s="1" t="s">
        <v>1083</v>
      </c>
      <c r="C695" s="1" t="s">
        <v>2543</v>
      </c>
      <c r="D695" s="1" t="s">
        <v>2544</v>
      </c>
      <c r="E695" s="4">
        <v>10180.710000000001</v>
      </c>
      <c r="F695" s="7"/>
      <c r="G695" s="4">
        <f t="shared" si="40"/>
        <v>10180.710000000001</v>
      </c>
      <c r="H695" s="8">
        <f t="shared" si="41"/>
        <v>1</v>
      </c>
      <c r="I695" s="8" t="str">
        <f t="shared" si="42"/>
        <v/>
      </c>
      <c r="J695" s="4">
        <v>10180.710000000001</v>
      </c>
      <c r="K695" s="4">
        <v>10512.1</v>
      </c>
      <c r="L695" s="4">
        <f t="shared" si="43"/>
        <v>-331.38999999999942</v>
      </c>
      <c r="M695" s="9">
        <v>41848</v>
      </c>
      <c r="N695" s="9">
        <v>42094</v>
      </c>
      <c r="O695" s="9">
        <v>41852</v>
      </c>
      <c r="P695" s="9">
        <v>42028</v>
      </c>
    </row>
    <row r="696" spans="1:16" x14ac:dyDescent="0.25">
      <c r="A696" s="1" t="s">
        <v>145</v>
      </c>
      <c r="B696" s="1" t="s">
        <v>1083</v>
      </c>
      <c r="C696" s="1" t="s">
        <v>2545</v>
      </c>
      <c r="D696" s="1" t="s">
        <v>2546</v>
      </c>
      <c r="E696" s="4">
        <v>7612.25</v>
      </c>
      <c r="F696" s="7"/>
      <c r="G696" s="4">
        <f t="shared" si="40"/>
        <v>7612.25</v>
      </c>
      <c r="H696" s="8">
        <f t="shared" si="41"/>
        <v>1</v>
      </c>
      <c r="I696" s="8" t="str">
        <f t="shared" si="42"/>
        <v/>
      </c>
      <c r="J696" s="4">
        <v>7612.25</v>
      </c>
      <c r="K696" s="4">
        <v>11376.4</v>
      </c>
      <c r="L696" s="4">
        <f t="shared" si="43"/>
        <v>-3764.1499999999996</v>
      </c>
      <c r="M696" s="9">
        <v>41911</v>
      </c>
      <c r="N696" s="9">
        <v>42094</v>
      </c>
      <c r="O696" s="9">
        <v>41944</v>
      </c>
      <c r="P696" s="9">
        <v>42404</v>
      </c>
    </row>
    <row r="697" spans="1:16" x14ac:dyDescent="0.25">
      <c r="A697" s="1" t="s">
        <v>145</v>
      </c>
      <c r="B697" s="1" t="s">
        <v>588</v>
      </c>
      <c r="C697" s="1" t="s">
        <v>589</v>
      </c>
      <c r="D697" s="1" t="s">
        <v>590</v>
      </c>
      <c r="E697" s="4">
        <v>0</v>
      </c>
      <c r="F697" s="7"/>
      <c r="G697" s="4">
        <f t="shared" si="40"/>
        <v>0</v>
      </c>
      <c r="H697" s="8" t="str">
        <f t="shared" si="41"/>
        <v/>
      </c>
      <c r="I697" s="8" t="str">
        <f t="shared" si="42"/>
        <v/>
      </c>
      <c r="J697" s="4">
        <v>15264.71</v>
      </c>
      <c r="K697" s="4">
        <v>15584</v>
      </c>
      <c r="L697" s="4">
        <f t="shared" si="43"/>
        <v>-319.29000000000087</v>
      </c>
      <c r="M697" s="9">
        <v>39743</v>
      </c>
      <c r="N697" s="9">
        <v>54977</v>
      </c>
      <c r="O697" s="9">
        <v>39722</v>
      </c>
      <c r="P697" s="9">
        <v>39837</v>
      </c>
    </row>
    <row r="698" spans="1:16" x14ac:dyDescent="0.25">
      <c r="A698" s="1" t="s">
        <v>145</v>
      </c>
      <c r="B698" s="1" t="s">
        <v>588</v>
      </c>
      <c r="C698" s="1" t="s">
        <v>830</v>
      </c>
      <c r="D698" s="1" t="s">
        <v>831</v>
      </c>
      <c r="E698" s="4">
        <v>0</v>
      </c>
      <c r="F698" s="7"/>
      <c r="G698" s="4">
        <f t="shared" si="40"/>
        <v>0</v>
      </c>
      <c r="H698" s="8" t="str">
        <f t="shared" si="41"/>
        <v/>
      </c>
      <c r="I698" s="8" t="str">
        <f t="shared" si="42"/>
        <v/>
      </c>
      <c r="J698" s="4">
        <v>11703.279999999999</v>
      </c>
      <c r="K698" s="4">
        <v>10372</v>
      </c>
      <c r="L698" s="4">
        <f t="shared" si="43"/>
        <v>1331.2799999999988</v>
      </c>
      <c r="M698" s="9">
        <v>39847</v>
      </c>
      <c r="N698" s="9">
        <v>40543</v>
      </c>
      <c r="O698" s="9">
        <v>39845</v>
      </c>
      <c r="P698" s="9">
        <v>40353</v>
      </c>
    </row>
    <row r="699" spans="1:16" x14ac:dyDescent="0.25">
      <c r="A699" s="1" t="s">
        <v>145</v>
      </c>
      <c r="B699" s="1" t="s">
        <v>588</v>
      </c>
      <c r="C699" s="1" t="s">
        <v>837</v>
      </c>
      <c r="D699" s="1" t="s">
        <v>838</v>
      </c>
      <c r="E699" s="4">
        <v>0</v>
      </c>
      <c r="F699" s="7"/>
      <c r="G699" s="4">
        <f t="shared" si="40"/>
        <v>0</v>
      </c>
      <c r="H699" s="8" t="str">
        <f t="shared" si="41"/>
        <v/>
      </c>
      <c r="I699" s="8" t="str">
        <f t="shared" si="42"/>
        <v/>
      </c>
      <c r="J699" s="4">
        <v>3407.6799999999994</v>
      </c>
      <c r="K699" s="4">
        <v>3989</v>
      </c>
      <c r="L699" s="4">
        <f t="shared" si="43"/>
        <v>-581.32000000000062</v>
      </c>
      <c r="M699" s="9">
        <v>39857</v>
      </c>
      <c r="N699" s="9">
        <v>40238</v>
      </c>
      <c r="O699" s="9">
        <v>39873</v>
      </c>
      <c r="P699" s="9">
        <v>40218</v>
      </c>
    </row>
    <row r="700" spans="1:16" x14ac:dyDescent="0.25">
      <c r="A700" s="1" t="s">
        <v>145</v>
      </c>
      <c r="B700" s="1" t="s">
        <v>588</v>
      </c>
      <c r="C700" s="1" t="s">
        <v>842</v>
      </c>
      <c r="D700" s="1" t="s">
        <v>843</v>
      </c>
      <c r="E700" s="4">
        <v>0</v>
      </c>
      <c r="F700" s="7"/>
      <c r="G700" s="4">
        <f t="shared" si="40"/>
        <v>0</v>
      </c>
      <c r="H700" s="8" t="str">
        <f t="shared" si="41"/>
        <v/>
      </c>
      <c r="I700" s="8" t="str">
        <f t="shared" si="42"/>
        <v/>
      </c>
      <c r="J700" s="4">
        <v>10212.880000000001</v>
      </c>
      <c r="K700" s="4">
        <v>10252</v>
      </c>
      <c r="L700" s="4">
        <f t="shared" si="43"/>
        <v>-39.119999999998981</v>
      </c>
      <c r="M700" s="9">
        <v>39883</v>
      </c>
      <c r="N700" s="9">
        <v>40543</v>
      </c>
      <c r="O700" s="9">
        <v>40118</v>
      </c>
      <c r="P700" s="9">
        <v>40226</v>
      </c>
    </row>
    <row r="701" spans="1:16" x14ac:dyDescent="0.25">
      <c r="A701" s="1" t="s">
        <v>145</v>
      </c>
      <c r="B701" s="1" t="s">
        <v>588</v>
      </c>
      <c r="C701" s="1" t="s">
        <v>849</v>
      </c>
      <c r="D701" s="1" t="s">
        <v>850</v>
      </c>
      <c r="E701" s="4">
        <v>0</v>
      </c>
      <c r="F701" s="7"/>
      <c r="G701" s="4">
        <f t="shared" si="40"/>
        <v>0</v>
      </c>
      <c r="H701" s="8" t="str">
        <f t="shared" si="41"/>
        <v/>
      </c>
      <c r="I701" s="8" t="str">
        <f t="shared" si="42"/>
        <v/>
      </c>
      <c r="J701" s="4">
        <v>4300.8999999999996</v>
      </c>
      <c r="K701" s="4">
        <v>6773</v>
      </c>
      <c r="L701" s="4">
        <f t="shared" si="43"/>
        <v>-2472.1000000000004</v>
      </c>
      <c r="M701" s="9">
        <v>39931</v>
      </c>
      <c r="N701" s="9">
        <v>40177</v>
      </c>
      <c r="O701" s="9">
        <v>39995</v>
      </c>
      <c r="P701" s="9">
        <v>40018</v>
      </c>
    </row>
    <row r="702" spans="1:16" x14ac:dyDescent="0.25">
      <c r="A702" s="1" t="s">
        <v>145</v>
      </c>
      <c r="B702" s="1" t="s">
        <v>588</v>
      </c>
      <c r="C702" s="1" t="s">
        <v>856</v>
      </c>
      <c r="D702" s="1" t="s">
        <v>857</v>
      </c>
      <c r="E702" s="4">
        <v>0</v>
      </c>
      <c r="F702" s="7"/>
      <c r="G702" s="4">
        <f t="shared" si="40"/>
        <v>0</v>
      </c>
      <c r="H702" s="8" t="str">
        <f t="shared" si="41"/>
        <v/>
      </c>
      <c r="I702" s="8" t="str">
        <f t="shared" si="42"/>
        <v/>
      </c>
      <c r="J702" s="4">
        <v>12505.6</v>
      </c>
      <c r="K702" s="4">
        <v>16933</v>
      </c>
      <c r="L702" s="4">
        <f t="shared" si="43"/>
        <v>-4427.3999999999996</v>
      </c>
      <c r="M702" s="9">
        <v>39952</v>
      </c>
      <c r="N702" s="9">
        <v>40177</v>
      </c>
      <c r="O702" s="9">
        <v>39934</v>
      </c>
      <c r="P702" s="9">
        <v>40044</v>
      </c>
    </row>
    <row r="703" spans="1:16" x14ac:dyDescent="0.25">
      <c r="A703" s="1" t="s">
        <v>145</v>
      </c>
      <c r="B703" s="1" t="s">
        <v>588</v>
      </c>
      <c r="C703" s="1" t="s">
        <v>882</v>
      </c>
      <c r="D703" s="1" t="s">
        <v>883</v>
      </c>
      <c r="E703" s="4">
        <v>0</v>
      </c>
      <c r="F703" s="7"/>
      <c r="G703" s="4">
        <f t="shared" si="40"/>
        <v>0</v>
      </c>
      <c r="H703" s="8" t="str">
        <f t="shared" si="41"/>
        <v/>
      </c>
      <c r="I703" s="8" t="str">
        <f t="shared" si="42"/>
        <v/>
      </c>
      <c r="J703" s="4">
        <v>16412.23</v>
      </c>
      <c r="K703" s="4">
        <v>17522</v>
      </c>
      <c r="L703" s="4">
        <f t="shared" si="43"/>
        <v>-1109.7700000000004</v>
      </c>
      <c r="M703" s="9">
        <v>40095</v>
      </c>
      <c r="N703" s="9">
        <v>40238</v>
      </c>
      <c r="O703" s="9">
        <v>40148</v>
      </c>
      <c r="P703" s="9">
        <v>40254</v>
      </c>
    </row>
    <row r="704" spans="1:16" x14ac:dyDescent="0.25">
      <c r="A704" s="1" t="s">
        <v>145</v>
      </c>
      <c r="B704" s="1" t="s">
        <v>588</v>
      </c>
      <c r="C704" s="1" t="s">
        <v>1078</v>
      </c>
      <c r="D704" s="1" t="s">
        <v>1079</v>
      </c>
      <c r="E704" s="4">
        <v>0</v>
      </c>
      <c r="F704" s="7"/>
      <c r="G704" s="4">
        <f t="shared" si="40"/>
        <v>0</v>
      </c>
      <c r="H704" s="8" t="str">
        <f t="shared" si="41"/>
        <v/>
      </c>
      <c r="I704" s="8" t="str">
        <f t="shared" si="42"/>
        <v/>
      </c>
      <c r="J704" s="4">
        <v>10240.990000000002</v>
      </c>
      <c r="K704" s="4">
        <v>6519</v>
      </c>
      <c r="L704" s="4">
        <f t="shared" si="43"/>
        <v>3721.9900000000016</v>
      </c>
      <c r="M704" s="9">
        <v>40344</v>
      </c>
      <c r="N704" s="9">
        <v>40408</v>
      </c>
      <c r="O704" s="9">
        <v>40330</v>
      </c>
      <c r="P704" s="9">
        <v>40437</v>
      </c>
    </row>
    <row r="705" spans="1:16" x14ac:dyDescent="0.25">
      <c r="A705" s="1" t="s">
        <v>145</v>
      </c>
      <c r="B705" s="1" t="s">
        <v>588</v>
      </c>
      <c r="C705" s="1" t="s">
        <v>1086</v>
      </c>
      <c r="D705" s="1" t="s">
        <v>1087</v>
      </c>
      <c r="E705" s="4">
        <v>0</v>
      </c>
      <c r="F705" s="7"/>
      <c r="G705" s="4">
        <f t="shared" si="40"/>
        <v>0</v>
      </c>
      <c r="H705" s="8" t="str">
        <f t="shared" si="41"/>
        <v/>
      </c>
      <c r="I705" s="8" t="str">
        <f t="shared" si="42"/>
        <v/>
      </c>
      <c r="J705" s="4">
        <v>10229.640000000001</v>
      </c>
      <c r="K705" s="4">
        <v>6232</v>
      </c>
      <c r="L705" s="4">
        <f t="shared" si="43"/>
        <v>3997.6400000000012</v>
      </c>
      <c r="M705" s="9">
        <v>40365</v>
      </c>
      <c r="N705" s="9">
        <v>40543</v>
      </c>
      <c r="O705" s="9">
        <v>40360</v>
      </c>
      <c r="P705" s="9">
        <v>40454</v>
      </c>
    </row>
    <row r="706" spans="1:16" x14ac:dyDescent="0.25">
      <c r="A706" s="1" t="s">
        <v>145</v>
      </c>
      <c r="B706" s="1" t="s">
        <v>588</v>
      </c>
      <c r="C706" s="1" t="s">
        <v>1399</v>
      </c>
      <c r="D706" s="1" t="s">
        <v>1400</v>
      </c>
      <c r="E706" s="4">
        <v>0</v>
      </c>
      <c r="F706" s="7"/>
      <c r="G706" s="4">
        <f t="shared" si="40"/>
        <v>0</v>
      </c>
      <c r="H706" s="8" t="str">
        <f t="shared" si="41"/>
        <v/>
      </c>
      <c r="I706" s="8" t="str">
        <f t="shared" si="42"/>
        <v/>
      </c>
      <c r="J706" s="4">
        <v>476.75</v>
      </c>
      <c r="K706" s="4">
        <v>431</v>
      </c>
      <c r="L706" s="4">
        <f t="shared" si="43"/>
        <v>45.75</v>
      </c>
      <c r="M706" s="9">
        <v>40585</v>
      </c>
      <c r="N706" s="9">
        <v>40694</v>
      </c>
      <c r="O706" s="9">
        <v>40575</v>
      </c>
      <c r="P706" s="9">
        <v>40674</v>
      </c>
    </row>
    <row r="707" spans="1:16" x14ac:dyDescent="0.25">
      <c r="A707" s="1" t="s">
        <v>145</v>
      </c>
      <c r="B707" s="1" t="s">
        <v>588</v>
      </c>
      <c r="C707" s="1" t="s">
        <v>1401</v>
      </c>
      <c r="D707" s="1" t="s">
        <v>1402</v>
      </c>
      <c r="E707" s="4">
        <v>0</v>
      </c>
      <c r="F707" s="7"/>
      <c r="G707" s="4">
        <f t="shared" si="40"/>
        <v>0</v>
      </c>
      <c r="H707" s="8" t="str">
        <f t="shared" si="41"/>
        <v/>
      </c>
      <c r="I707" s="8" t="str">
        <f t="shared" si="42"/>
        <v/>
      </c>
      <c r="J707" s="4">
        <v>33472.65</v>
      </c>
      <c r="K707" s="4">
        <v>10066</v>
      </c>
      <c r="L707" s="4">
        <f t="shared" si="43"/>
        <v>23406.65</v>
      </c>
      <c r="M707" s="9">
        <v>40589</v>
      </c>
      <c r="N707" s="9">
        <v>40663</v>
      </c>
      <c r="O707" s="9">
        <v>40575</v>
      </c>
      <c r="P707" s="9">
        <v>40687</v>
      </c>
    </row>
    <row r="708" spans="1:16" x14ac:dyDescent="0.25">
      <c r="A708" s="1" t="s">
        <v>145</v>
      </c>
      <c r="B708" s="1" t="s">
        <v>588</v>
      </c>
      <c r="C708" s="1" t="s">
        <v>1465</v>
      </c>
      <c r="D708" s="1" t="s">
        <v>1466</v>
      </c>
      <c r="E708" s="4">
        <v>0</v>
      </c>
      <c r="F708" s="7"/>
      <c r="G708" s="4">
        <f t="shared" si="40"/>
        <v>0</v>
      </c>
      <c r="H708" s="8" t="str">
        <f t="shared" si="41"/>
        <v/>
      </c>
      <c r="I708" s="8" t="str">
        <f t="shared" si="42"/>
        <v/>
      </c>
      <c r="J708" s="4">
        <v>15190.97</v>
      </c>
      <c r="K708" s="4">
        <v>18188</v>
      </c>
      <c r="L708" s="4">
        <f t="shared" si="43"/>
        <v>-2997.0300000000007</v>
      </c>
      <c r="M708" s="9">
        <v>40751</v>
      </c>
      <c r="N708" s="9">
        <v>40908</v>
      </c>
      <c r="O708" s="9">
        <v>40756</v>
      </c>
      <c r="P708" s="9">
        <v>40878</v>
      </c>
    </row>
    <row r="709" spans="1:16" x14ac:dyDescent="0.25">
      <c r="A709" s="1" t="s">
        <v>145</v>
      </c>
      <c r="B709" s="1" t="s">
        <v>588</v>
      </c>
      <c r="C709" s="1" t="s">
        <v>1488</v>
      </c>
      <c r="D709" s="1" t="s">
        <v>1489</v>
      </c>
      <c r="E709" s="4">
        <v>0</v>
      </c>
      <c r="F709" s="7"/>
      <c r="G709" s="4">
        <f t="shared" ref="G709:G772" si="44">E709-F709</f>
        <v>0</v>
      </c>
      <c r="H709" s="8" t="str">
        <f t="shared" si="41"/>
        <v/>
      </c>
      <c r="I709" s="8" t="str">
        <f t="shared" si="42"/>
        <v/>
      </c>
      <c r="J709" s="4">
        <v>13416.109999999999</v>
      </c>
      <c r="K709" s="4">
        <v>13690</v>
      </c>
      <c r="L709" s="4">
        <f t="shared" si="43"/>
        <v>-273.89000000000124</v>
      </c>
      <c r="M709" s="9">
        <v>40795</v>
      </c>
      <c r="N709" s="9">
        <v>40999</v>
      </c>
      <c r="O709" s="9">
        <v>40817</v>
      </c>
      <c r="P709" s="9">
        <v>40929</v>
      </c>
    </row>
    <row r="710" spans="1:16" x14ac:dyDescent="0.25">
      <c r="A710" s="1" t="s">
        <v>145</v>
      </c>
      <c r="B710" s="1" t="s">
        <v>588</v>
      </c>
      <c r="C710" s="1" t="s">
        <v>1813</v>
      </c>
      <c r="D710" s="1" t="s">
        <v>1814</v>
      </c>
      <c r="E710" s="4">
        <v>0</v>
      </c>
      <c r="F710" s="7"/>
      <c r="G710" s="4">
        <f t="shared" si="44"/>
        <v>0</v>
      </c>
      <c r="H710" s="8" t="str">
        <f t="shared" ref="H710:H773" si="45">IFERROR(G710/E710,"")</f>
        <v/>
      </c>
      <c r="I710" s="8" t="str">
        <f t="shared" ref="I710:I773" si="46">IFERROR(E710/F710,"")</f>
        <v/>
      </c>
      <c r="J710" s="4">
        <v>1847.7600000000002</v>
      </c>
      <c r="K710" s="4">
        <v>6701.56</v>
      </c>
      <c r="L710" s="4">
        <f t="shared" ref="L710:L773" si="47">J710-K710</f>
        <v>-4853.8</v>
      </c>
      <c r="M710" s="9">
        <v>41053</v>
      </c>
      <c r="N710" s="9">
        <v>41152</v>
      </c>
      <c r="O710" s="9">
        <v>41030</v>
      </c>
      <c r="P710" s="9">
        <v>41145</v>
      </c>
    </row>
    <row r="711" spans="1:16" x14ac:dyDescent="0.25">
      <c r="A711" s="1" t="s">
        <v>145</v>
      </c>
      <c r="B711" s="1" t="s">
        <v>588</v>
      </c>
      <c r="C711" s="1" t="s">
        <v>1815</v>
      </c>
      <c r="D711" s="1" t="s">
        <v>1816</v>
      </c>
      <c r="E711" s="4">
        <v>0</v>
      </c>
      <c r="F711" s="7"/>
      <c r="G711" s="4">
        <f t="shared" si="44"/>
        <v>0</v>
      </c>
      <c r="H711" s="8" t="str">
        <f t="shared" si="45"/>
        <v/>
      </c>
      <c r="I711" s="8" t="str">
        <f t="shared" si="46"/>
        <v/>
      </c>
      <c r="J711" s="4">
        <v>9123.9</v>
      </c>
      <c r="K711" s="4">
        <v>7996.62</v>
      </c>
      <c r="L711" s="4">
        <f t="shared" si="47"/>
        <v>1127.2799999999997</v>
      </c>
      <c r="M711" s="9">
        <v>41072</v>
      </c>
      <c r="N711" s="9">
        <v>41265</v>
      </c>
      <c r="O711" s="9">
        <v>41061</v>
      </c>
      <c r="P711" s="9">
        <v>41229</v>
      </c>
    </row>
    <row r="712" spans="1:16" x14ac:dyDescent="0.25">
      <c r="A712" s="1" t="s">
        <v>145</v>
      </c>
      <c r="B712" s="1" t="s">
        <v>588</v>
      </c>
      <c r="C712" s="1" t="s">
        <v>1817</v>
      </c>
      <c r="D712" s="1" t="s">
        <v>1818</v>
      </c>
      <c r="E712" s="4">
        <v>0</v>
      </c>
      <c r="F712" s="7"/>
      <c r="G712" s="4">
        <f t="shared" si="44"/>
        <v>0</v>
      </c>
      <c r="H712" s="8" t="str">
        <f t="shared" si="45"/>
        <v/>
      </c>
      <c r="I712" s="8" t="str">
        <f t="shared" si="46"/>
        <v/>
      </c>
      <c r="J712" s="4">
        <v>7261.43</v>
      </c>
      <c r="K712" s="4">
        <v>7496.55</v>
      </c>
      <c r="L712" s="4">
        <f t="shared" si="47"/>
        <v>-235.11999999999989</v>
      </c>
      <c r="M712" s="9">
        <v>41149</v>
      </c>
      <c r="N712" s="9">
        <v>41271</v>
      </c>
      <c r="O712" s="9">
        <v>41153</v>
      </c>
      <c r="P712" s="9">
        <v>41339</v>
      </c>
    </row>
    <row r="713" spans="1:16" x14ac:dyDescent="0.25">
      <c r="A713" s="1" t="s">
        <v>145</v>
      </c>
      <c r="B713" s="1" t="s">
        <v>588</v>
      </c>
      <c r="C713" s="1" t="s">
        <v>1819</v>
      </c>
      <c r="D713" s="1" t="s">
        <v>1820</v>
      </c>
      <c r="E713" s="4">
        <v>0</v>
      </c>
      <c r="F713" s="7"/>
      <c r="G713" s="4">
        <f t="shared" si="44"/>
        <v>0</v>
      </c>
      <c r="H713" s="8" t="str">
        <f t="shared" si="45"/>
        <v/>
      </c>
      <c r="I713" s="8" t="str">
        <f t="shared" si="46"/>
        <v/>
      </c>
      <c r="J713" s="4">
        <v>22979.54</v>
      </c>
      <c r="K713" s="4">
        <v>24962.54</v>
      </c>
      <c r="L713" s="4">
        <f t="shared" si="47"/>
        <v>-1983</v>
      </c>
      <c r="M713" s="9">
        <v>41162</v>
      </c>
      <c r="N713" s="9">
        <v>41271</v>
      </c>
      <c r="O713" s="9">
        <v>41153</v>
      </c>
      <c r="P713" s="9">
        <v>41264</v>
      </c>
    </row>
    <row r="714" spans="1:16" x14ac:dyDescent="0.25">
      <c r="A714" s="1" t="s">
        <v>145</v>
      </c>
      <c r="B714" s="1" t="s">
        <v>588</v>
      </c>
      <c r="C714" s="1" t="s">
        <v>1821</v>
      </c>
      <c r="D714" s="1" t="s">
        <v>1822</v>
      </c>
      <c r="E714" s="4">
        <v>0</v>
      </c>
      <c r="F714" s="7"/>
      <c r="G714" s="4">
        <f t="shared" si="44"/>
        <v>0</v>
      </c>
      <c r="H714" s="8" t="str">
        <f t="shared" si="45"/>
        <v/>
      </c>
      <c r="I714" s="8" t="str">
        <f t="shared" si="46"/>
        <v/>
      </c>
      <c r="J714" s="4">
        <v>4232.33</v>
      </c>
      <c r="K714" s="4">
        <v>2262.25</v>
      </c>
      <c r="L714" s="4">
        <f t="shared" si="47"/>
        <v>1970.08</v>
      </c>
      <c r="M714" s="9">
        <v>41187</v>
      </c>
      <c r="N714" s="9">
        <v>41293</v>
      </c>
      <c r="O714" s="9">
        <v>41183</v>
      </c>
      <c r="P714" s="9">
        <v>41284</v>
      </c>
    </row>
    <row r="715" spans="1:16" x14ac:dyDescent="0.25">
      <c r="A715" s="1" t="s">
        <v>145</v>
      </c>
      <c r="B715" s="1" t="s">
        <v>588</v>
      </c>
      <c r="C715" s="1" t="s">
        <v>1823</v>
      </c>
      <c r="D715" s="1" t="s">
        <v>1824</v>
      </c>
      <c r="E715" s="4">
        <v>0</v>
      </c>
      <c r="F715" s="7"/>
      <c r="G715" s="4">
        <f t="shared" si="44"/>
        <v>0</v>
      </c>
      <c r="H715" s="8" t="str">
        <f t="shared" si="45"/>
        <v/>
      </c>
      <c r="I715" s="8" t="str">
        <f t="shared" si="46"/>
        <v/>
      </c>
      <c r="J715" s="4">
        <v>2599.6799999999998</v>
      </c>
      <c r="K715" s="4">
        <v>1131.1199999999999</v>
      </c>
      <c r="L715" s="4">
        <f t="shared" si="47"/>
        <v>1468.56</v>
      </c>
      <c r="M715" s="9">
        <v>41214</v>
      </c>
      <c r="N715" s="9">
        <v>41307</v>
      </c>
      <c r="O715" s="9">
        <v>41214</v>
      </c>
      <c r="P715" s="9">
        <v>41307</v>
      </c>
    </row>
    <row r="716" spans="1:16" x14ac:dyDescent="0.25">
      <c r="A716" s="1" t="s">
        <v>145</v>
      </c>
      <c r="B716" s="1" t="s">
        <v>588</v>
      </c>
      <c r="C716" s="1" t="s">
        <v>2171</v>
      </c>
      <c r="D716" s="1" t="s">
        <v>2172</v>
      </c>
      <c r="E716" s="4">
        <v>0</v>
      </c>
      <c r="F716" s="7"/>
      <c r="G716" s="4">
        <f t="shared" si="44"/>
        <v>0</v>
      </c>
      <c r="H716" s="8" t="str">
        <f t="shared" si="45"/>
        <v/>
      </c>
      <c r="I716" s="8" t="str">
        <f t="shared" si="46"/>
        <v/>
      </c>
      <c r="J716" s="4">
        <v>19749.13</v>
      </c>
      <c r="K716" s="4">
        <v>10247.540000000001</v>
      </c>
      <c r="L716" s="4">
        <f t="shared" si="47"/>
        <v>9501.59</v>
      </c>
      <c r="M716" s="9">
        <v>41480</v>
      </c>
      <c r="N716" s="9">
        <v>41576</v>
      </c>
      <c r="O716" s="9">
        <v>41456</v>
      </c>
      <c r="P716" s="9">
        <v>41574</v>
      </c>
    </row>
    <row r="717" spans="1:16" x14ac:dyDescent="0.25">
      <c r="A717" s="1" t="s">
        <v>145</v>
      </c>
      <c r="B717" s="1" t="s">
        <v>588</v>
      </c>
      <c r="C717" s="1" t="s">
        <v>2547</v>
      </c>
      <c r="D717" s="1" t="s">
        <v>2548</v>
      </c>
      <c r="E717" s="4">
        <v>78277.62000000001</v>
      </c>
      <c r="F717" s="7"/>
      <c r="G717" s="4">
        <f t="shared" si="44"/>
        <v>78277.62000000001</v>
      </c>
      <c r="H717" s="8">
        <f t="shared" si="45"/>
        <v>1</v>
      </c>
      <c r="I717" s="8" t="str">
        <f t="shared" si="46"/>
        <v/>
      </c>
      <c r="J717" s="4">
        <v>78277.62000000001</v>
      </c>
      <c r="K717" s="4">
        <v>62323.26</v>
      </c>
      <c r="L717" s="4">
        <f t="shared" si="47"/>
        <v>15954.360000000008</v>
      </c>
      <c r="M717" s="9">
        <v>41750</v>
      </c>
      <c r="N717" s="9">
        <v>41912</v>
      </c>
      <c r="O717" s="9">
        <v>41730</v>
      </c>
      <c r="P717" s="9">
        <v>41859</v>
      </c>
    </row>
    <row r="718" spans="1:16" x14ac:dyDescent="0.25">
      <c r="A718" s="1" t="s">
        <v>145</v>
      </c>
      <c r="B718" s="1" t="s">
        <v>588</v>
      </c>
      <c r="C718" s="1" t="s">
        <v>2549</v>
      </c>
      <c r="D718" s="1" t="s">
        <v>2550</v>
      </c>
      <c r="E718" s="4">
        <v>5754.53</v>
      </c>
      <c r="F718" s="7"/>
      <c r="G718" s="4">
        <f t="shared" si="44"/>
        <v>5754.53</v>
      </c>
      <c r="H718" s="8">
        <f t="shared" si="45"/>
        <v>1</v>
      </c>
      <c r="I718" s="8" t="str">
        <f t="shared" si="46"/>
        <v/>
      </c>
      <c r="J718" s="4">
        <v>5754.53</v>
      </c>
      <c r="K718" s="4">
        <v>9371.25</v>
      </c>
      <c r="L718" s="4">
        <f t="shared" si="47"/>
        <v>-3616.7200000000003</v>
      </c>
      <c r="M718" s="9">
        <v>41817</v>
      </c>
      <c r="N718" s="9">
        <v>42094</v>
      </c>
      <c r="O718" s="9">
        <v>41821</v>
      </c>
      <c r="P718" s="9">
        <v>41954</v>
      </c>
    </row>
    <row r="719" spans="1:16" x14ac:dyDescent="0.25">
      <c r="A719" s="1" t="s">
        <v>145</v>
      </c>
      <c r="B719" s="1" t="s">
        <v>588</v>
      </c>
      <c r="C719" s="1" t="s">
        <v>2551</v>
      </c>
      <c r="D719" s="1" t="s">
        <v>2552</v>
      </c>
      <c r="E719" s="4">
        <v>9574.1200000000008</v>
      </c>
      <c r="F719" s="7"/>
      <c r="G719" s="4">
        <f t="shared" si="44"/>
        <v>9574.1200000000008</v>
      </c>
      <c r="H719" s="8">
        <f t="shared" si="45"/>
        <v>1</v>
      </c>
      <c r="I719" s="8" t="str">
        <f t="shared" si="46"/>
        <v/>
      </c>
      <c r="J719" s="4">
        <v>9574.1200000000008</v>
      </c>
      <c r="K719" s="4">
        <v>10634.99</v>
      </c>
      <c r="L719" s="4">
        <f t="shared" si="47"/>
        <v>-1060.869999999999</v>
      </c>
      <c r="M719" s="9">
        <v>41817</v>
      </c>
      <c r="N719" s="9">
        <v>42094</v>
      </c>
      <c r="O719" s="9">
        <v>41821</v>
      </c>
      <c r="P719" s="9">
        <v>41948</v>
      </c>
    </row>
    <row r="720" spans="1:16" x14ac:dyDescent="0.25">
      <c r="A720" s="1" t="s">
        <v>145</v>
      </c>
      <c r="B720" s="1" t="s">
        <v>588</v>
      </c>
      <c r="C720" s="1" t="s">
        <v>2553</v>
      </c>
      <c r="D720" s="1" t="s">
        <v>2554</v>
      </c>
      <c r="E720" s="4">
        <v>6505.08</v>
      </c>
      <c r="F720" s="7"/>
      <c r="G720" s="4">
        <f t="shared" si="44"/>
        <v>6505.08</v>
      </c>
      <c r="H720" s="8">
        <f t="shared" si="45"/>
        <v>1</v>
      </c>
      <c r="I720" s="8" t="str">
        <f t="shared" si="46"/>
        <v/>
      </c>
      <c r="J720" s="4">
        <v>6505.08</v>
      </c>
      <c r="K720" s="4">
        <v>5806.34</v>
      </c>
      <c r="L720" s="4">
        <f t="shared" si="47"/>
        <v>698.73999999999978</v>
      </c>
      <c r="M720" s="9">
        <v>41817</v>
      </c>
      <c r="N720" s="9">
        <v>42094</v>
      </c>
      <c r="O720" s="9">
        <v>41852</v>
      </c>
      <c r="P720" s="9">
        <v>41968</v>
      </c>
    </row>
    <row r="721" spans="1:16" x14ac:dyDescent="0.25">
      <c r="A721" s="1" t="s">
        <v>145</v>
      </c>
      <c r="B721" s="1" t="s">
        <v>588</v>
      </c>
      <c r="C721" s="1" t="s">
        <v>2555</v>
      </c>
      <c r="D721" s="1" t="s">
        <v>2556</v>
      </c>
      <c r="E721" s="4">
        <v>4033.85</v>
      </c>
      <c r="F721" s="7"/>
      <c r="G721" s="4">
        <f t="shared" si="44"/>
        <v>4033.85</v>
      </c>
      <c r="H721" s="8">
        <f t="shared" si="45"/>
        <v>1</v>
      </c>
      <c r="I721" s="8" t="str">
        <f t="shared" si="46"/>
        <v/>
      </c>
      <c r="J721" s="4">
        <v>4033.85</v>
      </c>
      <c r="K721" s="4">
        <v>10390.57</v>
      </c>
      <c r="L721" s="4">
        <f t="shared" si="47"/>
        <v>-6356.7199999999993</v>
      </c>
      <c r="M721" s="9">
        <v>41836</v>
      </c>
      <c r="N721" s="9">
        <v>42094</v>
      </c>
      <c r="O721" s="9">
        <v>41913</v>
      </c>
      <c r="P721" s="9">
        <v>42157</v>
      </c>
    </row>
    <row r="722" spans="1:16" x14ac:dyDescent="0.25">
      <c r="A722" s="1" t="s">
        <v>145</v>
      </c>
      <c r="B722" s="1" t="s">
        <v>588</v>
      </c>
      <c r="C722" s="1" t="s">
        <v>2557</v>
      </c>
      <c r="D722" s="1" t="s">
        <v>2558</v>
      </c>
      <c r="E722" s="4">
        <v>8257.4700000000012</v>
      </c>
      <c r="F722" s="7"/>
      <c r="G722" s="4">
        <f t="shared" si="44"/>
        <v>8257.4700000000012</v>
      </c>
      <c r="H722" s="8">
        <f t="shared" si="45"/>
        <v>1</v>
      </c>
      <c r="I722" s="8" t="str">
        <f t="shared" si="46"/>
        <v/>
      </c>
      <c r="J722" s="4">
        <v>8257.4700000000012</v>
      </c>
      <c r="K722" s="4">
        <v>14912.34</v>
      </c>
      <c r="L722" s="4">
        <f t="shared" si="47"/>
        <v>-6654.869999999999</v>
      </c>
      <c r="M722" s="9">
        <v>41836</v>
      </c>
      <c r="N722" s="9">
        <v>42643</v>
      </c>
      <c r="O722" s="9">
        <v>41913</v>
      </c>
      <c r="P722" s="9">
        <v>42473</v>
      </c>
    </row>
    <row r="723" spans="1:16" x14ac:dyDescent="0.25">
      <c r="A723" s="1" t="s">
        <v>145</v>
      </c>
      <c r="B723" s="1" t="s">
        <v>588</v>
      </c>
      <c r="C723" s="1" t="s">
        <v>2559</v>
      </c>
      <c r="D723" s="1" t="s">
        <v>2560</v>
      </c>
      <c r="E723" s="4">
        <v>10700.119999999999</v>
      </c>
      <c r="F723" s="7"/>
      <c r="G723" s="4">
        <f t="shared" si="44"/>
        <v>10700.119999999999</v>
      </c>
      <c r="H723" s="8">
        <f t="shared" si="45"/>
        <v>1</v>
      </c>
      <c r="I723" s="8" t="str">
        <f t="shared" si="46"/>
        <v/>
      </c>
      <c r="J723" s="4">
        <v>10700.119999999999</v>
      </c>
      <c r="K723" s="4">
        <v>10023.94</v>
      </c>
      <c r="L723" s="4">
        <f t="shared" si="47"/>
        <v>676.17999999999847</v>
      </c>
      <c r="M723" s="9">
        <v>41836</v>
      </c>
      <c r="N723" s="9">
        <v>42094</v>
      </c>
      <c r="O723" s="9">
        <v>41852</v>
      </c>
      <c r="P723" s="9">
        <v>41961</v>
      </c>
    </row>
    <row r="724" spans="1:16" x14ac:dyDescent="0.25">
      <c r="A724" s="1" t="s">
        <v>145</v>
      </c>
      <c r="B724" s="1" t="s">
        <v>507</v>
      </c>
      <c r="C724" s="1" t="s">
        <v>508</v>
      </c>
      <c r="D724" s="1" t="s">
        <v>509</v>
      </c>
      <c r="E724" s="4">
        <v>0</v>
      </c>
      <c r="F724" s="7"/>
      <c r="G724" s="4">
        <f t="shared" si="44"/>
        <v>0</v>
      </c>
      <c r="H724" s="8" t="str">
        <f t="shared" si="45"/>
        <v/>
      </c>
      <c r="I724" s="8" t="str">
        <f t="shared" si="46"/>
        <v/>
      </c>
      <c r="J724" s="4">
        <v>5419.5</v>
      </c>
      <c r="K724" s="4">
        <v>8919</v>
      </c>
      <c r="L724" s="4">
        <f t="shared" si="47"/>
        <v>-3499.5</v>
      </c>
      <c r="M724" s="9">
        <v>39457</v>
      </c>
      <c r="N724" s="9">
        <v>39690</v>
      </c>
      <c r="O724" s="9">
        <v>39448</v>
      </c>
      <c r="P724" s="9">
        <v>39690</v>
      </c>
    </row>
    <row r="725" spans="1:16" x14ac:dyDescent="0.25">
      <c r="A725" s="1" t="s">
        <v>145</v>
      </c>
      <c r="B725" s="1" t="s">
        <v>26</v>
      </c>
      <c r="C725" s="1" t="s">
        <v>502</v>
      </c>
      <c r="D725" s="1" t="s">
        <v>503</v>
      </c>
      <c r="E725" s="4">
        <v>0</v>
      </c>
      <c r="F725" s="7"/>
      <c r="G725" s="4">
        <f t="shared" si="44"/>
        <v>0</v>
      </c>
      <c r="H725" s="8" t="str">
        <f t="shared" si="45"/>
        <v/>
      </c>
      <c r="I725" s="8" t="str">
        <f t="shared" si="46"/>
        <v/>
      </c>
      <c r="J725" s="4">
        <v>1817.9999999999998</v>
      </c>
      <c r="K725" s="4">
        <v>1908</v>
      </c>
      <c r="L725" s="4">
        <f t="shared" si="47"/>
        <v>-90.000000000000227</v>
      </c>
      <c r="M725" s="9">
        <v>39420</v>
      </c>
      <c r="N725" s="9">
        <v>39506</v>
      </c>
      <c r="O725" s="9">
        <v>39479</v>
      </c>
      <c r="P725" s="9">
        <v>39474</v>
      </c>
    </row>
    <row r="726" spans="1:16" x14ac:dyDescent="0.25">
      <c r="A726" s="1" t="s">
        <v>145</v>
      </c>
      <c r="B726" s="1" t="s">
        <v>2561</v>
      </c>
      <c r="C726" s="1" t="s">
        <v>2562</v>
      </c>
      <c r="D726" s="1" t="s">
        <v>2563</v>
      </c>
      <c r="E726" s="4">
        <v>7237.96</v>
      </c>
      <c r="F726" s="7"/>
      <c r="G726" s="4">
        <f t="shared" si="44"/>
        <v>7237.96</v>
      </c>
      <c r="H726" s="8">
        <f t="shared" si="45"/>
        <v>1</v>
      </c>
      <c r="I726" s="8" t="str">
        <f t="shared" si="46"/>
        <v/>
      </c>
      <c r="J726" s="4">
        <v>7237.96</v>
      </c>
      <c r="K726" s="4">
        <v>6676</v>
      </c>
      <c r="L726" s="4">
        <f t="shared" si="47"/>
        <v>561.96</v>
      </c>
      <c r="M726" s="9">
        <v>41740</v>
      </c>
      <c r="N726" s="9">
        <v>42035</v>
      </c>
      <c r="O726" s="9">
        <v>41730</v>
      </c>
      <c r="P726" s="9">
        <v>42034</v>
      </c>
    </row>
    <row r="727" spans="1:16" x14ac:dyDescent="0.25">
      <c r="A727" s="1" t="s">
        <v>145</v>
      </c>
      <c r="B727" s="1" t="s">
        <v>1040</v>
      </c>
      <c r="C727" s="1" t="s">
        <v>1041</v>
      </c>
      <c r="D727" s="1" t="s">
        <v>1042</v>
      </c>
      <c r="E727" s="4">
        <v>0</v>
      </c>
      <c r="F727" s="7"/>
      <c r="G727" s="4">
        <f t="shared" si="44"/>
        <v>0</v>
      </c>
      <c r="H727" s="8" t="str">
        <f t="shared" si="45"/>
        <v/>
      </c>
      <c r="I727" s="8" t="str">
        <f t="shared" si="46"/>
        <v/>
      </c>
      <c r="J727" s="4">
        <v>61500.18</v>
      </c>
      <c r="K727" s="4">
        <v>60000</v>
      </c>
      <c r="L727" s="4">
        <f t="shared" si="47"/>
        <v>1500.1800000000003</v>
      </c>
      <c r="M727" s="9">
        <v>40380</v>
      </c>
      <c r="N727" s="9">
        <v>40452</v>
      </c>
      <c r="O727" s="9">
        <v>40360</v>
      </c>
      <c r="P727" s="9">
        <v>40633</v>
      </c>
    </row>
    <row r="728" spans="1:16" x14ac:dyDescent="0.25">
      <c r="A728" s="1" t="s">
        <v>145</v>
      </c>
      <c r="B728" s="1" t="s">
        <v>1415</v>
      </c>
      <c r="C728" s="1" t="s">
        <v>1416</v>
      </c>
      <c r="D728" s="1" t="s">
        <v>1417</v>
      </c>
      <c r="E728" s="4">
        <v>0</v>
      </c>
      <c r="F728" s="7"/>
      <c r="G728" s="4">
        <f t="shared" si="44"/>
        <v>0</v>
      </c>
      <c r="H728" s="8" t="str">
        <f t="shared" si="45"/>
        <v/>
      </c>
      <c r="I728" s="8" t="str">
        <f t="shared" si="46"/>
        <v/>
      </c>
      <c r="J728" s="4">
        <v>10289.909999999998</v>
      </c>
      <c r="K728" s="4">
        <v>8429</v>
      </c>
      <c r="L728" s="4">
        <f t="shared" si="47"/>
        <v>1860.909999999998</v>
      </c>
      <c r="M728" s="9">
        <v>40665</v>
      </c>
      <c r="N728" s="9">
        <v>40816</v>
      </c>
      <c r="O728" s="9">
        <v>40664</v>
      </c>
      <c r="P728" s="9">
        <v>40948</v>
      </c>
    </row>
    <row r="729" spans="1:16" x14ac:dyDescent="0.25">
      <c r="A729" s="1" t="s">
        <v>145</v>
      </c>
      <c r="B729" s="1" t="s">
        <v>1825</v>
      </c>
      <c r="C729" s="1" t="s">
        <v>1826</v>
      </c>
      <c r="D729" s="1" t="s">
        <v>1827</v>
      </c>
      <c r="E729" s="4">
        <v>0</v>
      </c>
      <c r="F729" s="7"/>
      <c r="G729" s="4">
        <f t="shared" si="44"/>
        <v>0</v>
      </c>
      <c r="H729" s="8" t="str">
        <f t="shared" si="45"/>
        <v/>
      </c>
      <c r="I729" s="8" t="str">
        <f t="shared" si="46"/>
        <v/>
      </c>
      <c r="J729" s="4">
        <v>3421.65</v>
      </c>
      <c r="K729" s="4">
        <v>2969.7</v>
      </c>
      <c r="L729" s="4">
        <f t="shared" si="47"/>
        <v>451.95000000000027</v>
      </c>
      <c r="M729" s="9">
        <v>40945</v>
      </c>
      <c r="N729" s="9">
        <v>40983</v>
      </c>
      <c r="O729" s="9">
        <v>40940</v>
      </c>
      <c r="P729" s="9">
        <v>41144</v>
      </c>
    </row>
    <row r="730" spans="1:16" x14ac:dyDescent="0.25">
      <c r="A730" s="1" t="s">
        <v>145</v>
      </c>
      <c r="B730" s="1" t="s">
        <v>1828</v>
      </c>
      <c r="C730" s="1" t="s">
        <v>1829</v>
      </c>
      <c r="D730" s="1" t="s">
        <v>1830</v>
      </c>
      <c r="E730" s="4">
        <v>-4.2699999999999996</v>
      </c>
      <c r="F730" s="7"/>
      <c r="G730" s="4">
        <f t="shared" si="44"/>
        <v>-4.2699999999999996</v>
      </c>
      <c r="H730" s="8">
        <f t="shared" si="45"/>
        <v>1</v>
      </c>
      <c r="I730" s="8" t="str">
        <f t="shared" si="46"/>
        <v/>
      </c>
      <c r="J730" s="4">
        <v>1.0658141036401503E-14</v>
      </c>
      <c r="K730" s="4">
        <v>1</v>
      </c>
      <c r="L730" s="4">
        <f t="shared" si="47"/>
        <v>-0.99999999999998934</v>
      </c>
      <c r="M730" s="9">
        <v>41101</v>
      </c>
      <c r="N730" s="9">
        <v>41516</v>
      </c>
      <c r="O730" s="9">
        <v>41122</v>
      </c>
      <c r="P730" s="9">
        <v>41542</v>
      </c>
    </row>
    <row r="731" spans="1:16" x14ac:dyDescent="0.25">
      <c r="A731" s="1" t="s">
        <v>145</v>
      </c>
      <c r="B731" s="1" t="s">
        <v>2173</v>
      </c>
      <c r="C731" s="1" t="s">
        <v>2174</v>
      </c>
      <c r="D731" s="1" t="s">
        <v>2175</v>
      </c>
      <c r="E731" s="4">
        <v>3702.1499999999996</v>
      </c>
      <c r="F731" s="7"/>
      <c r="G731" s="4">
        <f t="shared" si="44"/>
        <v>3702.1499999999996</v>
      </c>
      <c r="H731" s="8">
        <f t="shared" si="45"/>
        <v>1</v>
      </c>
      <c r="I731" s="8" t="str">
        <f t="shared" si="46"/>
        <v/>
      </c>
      <c r="J731" s="4">
        <v>3963.25</v>
      </c>
      <c r="K731" s="4">
        <v>216000</v>
      </c>
      <c r="L731" s="4">
        <f t="shared" si="47"/>
        <v>-212036.75</v>
      </c>
      <c r="M731" s="9">
        <v>41263</v>
      </c>
      <c r="N731" s="9">
        <v>42825</v>
      </c>
      <c r="O731" s="9">
        <v>41275</v>
      </c>
      <c r="P731" s="9">
        <v>42750</v>
      </c>
    </row>
    <row r="732" spans="1:16" x14ac:dyDescent="0.25">
      <c r="A732" s="1" t="s">
        <v>145</v>
      </c>
      <c r="B732" s="1" t="s">
        <v>2173</v>
      </c>
      <c r="C732" s="1" t="s">
        <v>2176</v>
      </c>
      <c r="D732" s="1" t="s">
        <v>2175</v>
      </c>
      <c r="E732" s="4">
        <v>39613.24</v>
      </c>
      <c r="F732" s="7"/>
      <c r="G732" s="4">
        <f t="shared" si="44"/>
        <v>39613.24</v>
      </c>
      <c r="H732" s="8">
        <f t="shared" si="45"/>
        <v>1</v>
      </c>
      <c r="I732" s="8" t="str">
        <f t="shared" si="46"/>
        <v/>
      </c>
      <c r="J732" s="4">
        <v>123903.44999999998</v>
      </c>
      <c r="K732" s="4">
        <v>216000</v>
      </c>
      <c r="L732" s="4">
        <f t="shared" si="47"/>
        <v>-92096.550000000017</v>
      </c>
      <c r="M732" s="9">
        <v>41572</v>
      </c>
      <c r="N732" s="9">
        <v>42735</v>
      </c>
      <c r="O732" s="9">
        <v>41579</v>
      </c>
      <c r="P732" s="9">
        <v>42750</v>
      </c>
    </row>
    <row r="733" spans="1:16" x14ac:dyDescent="0.25">
      <c r="A733" s="1" t="s">
        <v>145</v>
      </c>
      <c r="B733" s="1" t="s">
        <v>1458</v>
      </c>
      <c r="C733" s="1" t="s">
        <v>1459</v>
      </c>
      <c r="D733" s="1" t="s">
        <v>1460</v>
      </c>
      <c r="E733" s="4">
        <v>0</v>
      </c>
      <c r="F733" s="7"/>
      <c r="G733" s="4">
        <f t="shared" si="44"/>
        <v>0</v>
      </c>
      <c r="H733" s="8" t="str">
        <f t="shared" si="45"/>
        <v/>
      </c>
      <c r="I733" s="8" t="str">
        <f t="shared" si="46"/>
        <v/>
      </c>
      <c r="J733" s="4">
        <v>12059.650000000001</v>
      </c>
      <c r="K733" s="4">
        <v>16725</v>
      </c>
      <c r="L733" s="4">
        <f t="shared" si="47"/>
        <v>-4665.3499999999985</v>
      </c>
      <c r="M733" s="9">
        <v>40746</v>
      </c>
      <c r="N733" s="9">
        <v>41212</v>
      </c>
      <c r="O733" s="9">
        <v>40725</v>
      </c>
      <c r="P733" s="9">
        <v>41180</v>
      </c>
    </row>
    <row r="734" spans="1:16" x14ac:dyDescent="0.25">
      <c r="A734" s="1" t="s">
        <v>145</v>
      </c>
      <c r="B734" s="1" t="s">
        <v>1350</v>
      </c>
      <c r="C734" s="1" t="s">
        <v>1351</v>
      </c>
      <c r="D734" s="1" t="s">
        <v>1352</v>
      </c>
      <c r="E734" s="4">
        <v>0</v>
      </c>
      <c r="F734" s="7"/>
      <c r="G734" s="4">
        <f t="shared" si="44"/>
        <v>0</v>
      </c>
      <c r="H734" s="8" t="str">
        <f t="shared" si="45"/>
        <v/>
      </c>
      <c r="I734" s="8" t="str">
        <f t="shared" si="46"/>
        <v/>
      </c>
      <c r="J734" s="4">
        <v>47109.729999999996</v>
      </c>
      <c r="K734" s="4">
        <v>52945</v>
      </c>
      <c r="L734" s="4">
        <f t="shared" si="47"/>
        <v>-5835.2700000000041</v>
      </c>
      <c r="M734" s="9">
        <v>40570</v>
      </c>
      <c r="N734" s="9">
        <v>40816</v>
      </c>
      <c r="O734" s="9">
        <v>40575</v>
      </c>
      <c r="P734" s="9">
        <v>40869</v>
      </c>
    </row>
    <row r="735" spans="1:16" x14ac:dyDescent="0.25">
      <c r="A735" s="1" t="s">
        <v>145</v>
      </c>
      <c r="B735" s="1" t="s">
        <v>1048</v>
      </c>
      <c r="C735" s="1" t="s">
        <v>1049</v>
      </c>
      <c r="D735" s="1" t="s">
        <v>1050</v>
      </c>
      <c r="E735" s="4">
        <v>0</v>
      </c>
      <c r="F735" s="7"/>
      <c r="G735" s="4">
        <f t="shared" si="44"/>
        <v>0</v>
      </c>
      <c r="H735" s="8" t="str">
        <f t="shared" si="45"/>
        <v/>
      </c>
      <c r="I735" s="8" t="str">
        <f t="shared" si="46"/>
        <v/>
      </c>
      <c r="J735" s="4">
        <v>2498.64</v>
      </c>
      <c r="K735" s="4">
        <v>1396.05</v>
      </c>
      <c r="L735" s="4">
        <f t="shared" si="47"/>
        <v>1102.5899999999999</v>
      </c>
      <c r="M735" s="9">
        <v>40394</v>
      </c>
      <c r="N735" s="9">
        <v>40420</v>
      </c>
      <c r="O735" s="9">
        <v>40422</v>
      </c>
      <c r="P735" s="9">
        <v>40602</v>
      </c>
    </row>
    <row r="736" spans="1:16" x14ac:dyDescent="0.25">
      <c r="A736" s="1" t="s">
        <v>145</v>
      </c>
      <c r="B736" s="1" t="s">
        <v>1469</v>
      </c>
      <c r="C736" s="1" t="s">
        <v>1470</v>
      </c>
      <c r="D736" s="1" t="s">
        <v>1471</v>
      </c>
      <c r="E736" s="4">
        <v>0</v>
      </c>
      <c r="F736" s="7"/>
      <c r="G736" s="4">
        <f t="shared" si="44"/>
        <v>0</v>
      </c>
      <c r="H736" s="8" t="str">
        <f t="shared" si="45"/>
        <v/>
      </c>
      <c r="I736" s="8" t="str">
        <f t="shared" si="46"/>
        <v/>
      </c>
      <c r="J736" s="4">
        <v>988.52</v>
      </c>
      <c r="K736" s="4">
        <v>43364.26</v>
      </c>
      <c r="L736" s="4">
        <f t="shared" si="47"/>
        <v>-42375.740000000005</v>
      </c>
      <c r="M736" s="9">
        <v>40756</v>
      </c>
      <c r="N736" s="9">
        <v>41000</v>
      </c>
      <c r="O736" s="9">
        <v>40878</v>
      </c>
      <c r="P736" s="9">
        <v>41121</v>
      </c>
    </row>
    <row r="737" spans="1:16" x14ac:dyDescent="0.25">
      <c r="A737" s="1" t="s">
        <v>145</v>
      </c>
      <c r="B737" s="1" t="s">
        <v>1353</v>
      </c>
      <c r="C737" s="1" t="s">
        <v>1354</v>
      </c>
      <c r="D737" s="1" t="s">
        <v>1355</v>
      </c>
      <c r="E737" s="4">
        <v>55926.99</v>
      </c>
      <c r="F737" s="7"/>
      <c r="G737" s="4">
        <f t="shared" si="44"/>
        <v>55926.99</v>
      </c>
      <c r="H737" s="8">
        <f t="shared" si="45"/>
        <v>1</v>
      </c>
      <c r="I737" s="8" t="str">
        <f t="shared" si="46"/>
        <v/>
      </c>
      <c r="J737" s="4">
        <v>210750.47</v>
      </c>
      <c r="K737" s="4">
        <v>211000</v>
      </c>
      <c r="L737" s="4">
        <f t="shared" si="47"/>
        <v>-249.52999999999884</v>
      </c>
      <c r="M737" s="9">
        <v>40632</v>
      </c>
      <c r="N737" s="9">
        <v>41820</v>
      </c>
      <c r="O737" s="9">
        <v>40787</v>
      </c>
      <c r="P737" s="9">
        <v>41820</v>
      </c>
    </row>
    <row r="738" spans="1:16" x14ac:dyDescent="0.25">
      <c r="A738" s="1" t="s">
        <v>145</v>
      </c>
      <c r="B738" s="1" t="s">
        <v>1353</v>
      </c>
      <c r="C738" s="1" t="s">
        <v>1407</v>
      </c>
      <c r="D738" s="1" t="s">
        <v>1355</v>
      </c>
      <c r="E738" s="4">
        <v>1004.8900000000001</v>
      </c>
      <c r="F738" s="7"/>
      <c r="G738" s="4">
        <f t="shared" si="44"/>
        <v>1004.8900000000001</v>
      </c>
      <c r="H738" s="8">
        <f t="shared" si="45"/>
        <v>1</v>
      </c>
      <c r="I738" s="8" t="str">
        <f t="shared" si="46"/>
        <v/>
      </c>
      <c r="J738" s="4">
        <v>64278.929999999993</v>
      </c>
      <c r="K738" s="4">
        <v>2293</v>
      </c>
      <c r="L738" s="4">
        <f t="shared" si="47"/>
        <v>61985.929999999993</v>
      </c>
      <c r="M738" s="9">
        <v>40632</v>
      </c>
      <c r="N738" s="9">
        <v>41820</v>
      </c>
      <c r="O738" s="9">
        <v>40725</v>
      </c>
      <c r="P738" s="9">
        <v>41820</v>
      </c>
    </row>
    <row r="739" spans="1:16" x14ac:dyDescent="0.25">
      <c r="A739" s="1" t="s">
        <v>145</v>
      </c>
      <c r="B739" s="1" t="s">
        <v>2564</v>
      </c>
      <c r="C739" s="1" t="s">
        <v>2565</v>
      </c>
      <c r="D739" s="1" t="s">
        <v>2566</v>
      </c>
      <c r="E739" s="4">
        <v>28396.49</v>
      </c>
      <c r="F739" s="7"/>
      <c r="G739" s="4">
        <f t="shared" si="44"/>
        <v>28396.49</v>
      </c>
      <c r="H739" s="8">
        <f t="shared" si="45"/>
        <v>1</v>
      </c>
      <c r="I739" s="8" t="str">
        <f t="shared" si="46"/>
        <v/>
      </c>
      <c r="J739" s="4">
        <v>28396.49</v>
      </c>
      <c r="K739" s="4">
        <v>96515</v>
      </c>
      <c r="L739" s="4">
        <f t="shared" si="47"/>
        <v>-68118.509999999995</v>
      </c>
      <c r="M739" s="9">
        <v>41829</v>
      </c>
      <c r="N739" s="9">
        <v>42490</v>
      </c>
      <c r="O739" s="9">
        <v>41852</v>
      </c>
      <c r="P739" s="9">
        <v>42401</v>
      </c>
    </row>
    <row r="740" spans="1:16" x14ac:dyDescent="0.25">
      <c r="A740" s="1" t="s">
        <v>145</v>
      </c>
      <c r="B740" s="1" t="s">
        <v>1831</v>
      </c>
      <c r="C740" s="1" t="s">
        <v>1832</v>
      </c>
      <c r="D740" s="1" t="s">
        <v>1833</v>
      </c>
      <c r="E740" s="4">
        <v>0</v>
      </c>
      <c r="F740" s="7"/>
      <c r="G740" s="4">
        <f t="shared" si="44"/>
        <v>0</v>
      </c>
      <c r="H740" s="8" t="str">
        <f t="shared" si="45"/>
        <v/>
      </c>
      <c r="I740" s="8" t="str">
        <f t="shared" si="46"/>
        <v/>
      </c>
      <c r="J740" s="4">
        <v>8288.7000000000025</v>
      </c>
      <c r="K740" s="4">
        <v>8082.45</v>
      </c>
      <c r="L740" s="4">
        <f t="shared" si="47"/>
        <v>206.25000000000273</v>
      </c>
      <c r="M740" s="9">
        <v>41263</v>
      </c>
      <c r="N740" s="9">
        <v>41547</v>
      </c>
      <c r="O740" s="9">
        <v>41244</v>
      </c>
      <c r="P740" s="9">
        <v>41633</v>
      </c>
    </row>
    <row r="741" spans="1:16" x14ac:dyDescent="0.25">
      <c r="A741" s="1" t="s">
        <v>145</v>
      </c>
      <c r="B741" s="1" t="s">
        <v>1363</v>
      </c>
      <c r="C741" s="1" t="s">
        <v>1364</v>
      </c>
      <c r="D741" s="1" t="s">
        <v>1365</v>
      </c>
      <c r="E741" s="4">
        <v>0</v>
      </c>
      <c r="F741" s="7"/>
      <c r="G741" s="4">
        <f t="shared" si="44"/>
        <v>0</v>
      </c>
      <c r="H741" s="8" t="str">
        <f t="shared" si="45"/>
        <v/>
      </c>
      <c r="I741" s="8" t="str">
        <f t="shared" si="46"/>
        <v/>
      </c>
      <c r="J741" s="4">
        <v>65356.9</v>
      </c>
      <c r="K741" s="4">
        <v>75630</v>
      </c>
      <c r="L741" s="4">
        <f t="shared" si="47"/>
        <v>-10273.099999999999</v>
      </c>
      <c r="M741" s="9">
        <v>40500</v>
      </c>
      <c r="N741" s="9">
        <v>40999</v>
      </c>
      <c r="O741" s="9">
        <v>40878</v>
      </c>
      <c r="P741" s="9">
        <v>41061</v>
      </c>
    </row>
    <row r="742" spans="1:16" x14ac:dyDescent="0.25">
      <c r="A742" s="1" t="s">
        <v>145</v>
      </c>
      <c r="B742" s="1" t="s">
        <v>892</v>
      </c>
      <c r="C742" s="1" t="s">
        <v>893</v>
      </c>
      <c r="D742" s="1" t="s">
        <v>894</v>
      </c>
      <c r="E742" s="4">
        <v>0</v>
      </c>
      <c r="F742" s="7"/>
      <c r="G742" s="4">
        <f t="shared" si="44"/>
        <v>0</v>
      </c>
      <c r="H742" s="8" t="str">
        <f t="shared" si="45"/>
        <v/>
      </c>
      <c r="I742" s="8" t="str">
        <f t="shared" si="46"/>
        <v/>
      </c>
      <c r="J742" s="4">
        <v>24182.73</v>
      </c>
      <c r="K742" s="4">
        <v>28545</v>
      </c>
      <c r="L742" s="4">
        <f t="shared" si="47"/>
        <v>-4362.2700000000004</v>
      </c>
      <c r="M742" s="9">
        <v>40106</v>
      </c>
      <c r="N742" s="9">
        <v>40632</v>
      </c>
      <c r="O742" s="9">
        <v>40118</v>
      </c>
      <c r="P742" s="9">
        <v>40664</v>
      </c>
    </row>
    <row r="743" spans="1:16" x14ac:dyDescent="0.25">
      <c r="A743" s="1" t="s">
        <v>145</v>
      </c>
      <c r="B743" s="1" t="s">
        <v>1162</v>
      </c>
      <c r="C743" s="1" t="s">
        <v>1163</v>
      </c>
      <c r="D743" s="1" t="s">
        <v>1164</v>
      </c>
      <c r="E743" s="4">
        <v>0</v>
      </c>
      <c r="F743" s="7"/>
      <c r="G743" s="4">
        <f t="shared" si="44"/>
        <v>0</v>
      </c>
      <c r="H743" s="8" t="str">
        <f t="shared" si="45"/>
        <v/>
      </c>
      <c r="I743" s="8" t="str">
        <f t="shared" si="46"/>
        <v/>
      </c>
      <c r="J743" s="4">
        <v>45184.549999999996</v>
      </c>
      <c r="K743" s="4">
        <v>8873</v>
      </c>
      <c r="L743" s="4">
        <f t="shared" si="47"/>
        <v>36311.549999999996</v>
      </c>
      <c r="M743" s="9">
        <v>40505</v>
      </c>
      <c r="N743" s="9">
        <v>40724</v>
      </c>
      <c r="O743" s="9">
        <v>40513</v>
      </c>
      <c r="P743" s="9">
        <v>40771</v>
      </c>
    </row>
    <row r="744" spans="1:16" x14ac:dyDescent="0.25">
      <c r="A744" s="1" t="s">
        <v>145</v>
      </c>
      <c r="B744" s="1" t="s">
        <v>1485</v>
      </c>
      <c r="C744" s="1" t="s">
        <v>1486</v>
      </c>
      <c r="D744" s="1" t="s">
        <v>1487</v>
      </c>
      <c r="E744" s="4">
        <v>0</v>
      </c>
      <c r="F744" s="7"/>
      <c r="G744" s="4">
        <f t="shared" si="44"/>
        <v>0</v>
      </c>
      <c r="H744" s="8" t="str">
        <f t="shared" si="45"/>
        <v/>
      </c>
      <c r="I744" s="8" t="str">
        <f t="shared" si="46"/>
        <v/>
      </c>
      <c r="J744" s="4">
        <v>41470.259999999987</v>
      </c>
      <c r="K744" s="4">
        <v>145532</v>
      </c>
      <c r="L744" s="4">
        <f t="shared" si="47"/>
        <v>-104061.74000000002</v>
      </c>
      <c r="M744" s="9">
        <v>40794</v>
      </c>
      <c r="N744" s="9">
        <v>41274</v>
      </c>
      <c r="O744" s="9">
        <v>40787</v>
      </c>
      <c r="P744" s="9">
        <v>41317</v>
      </c>
    </row>
    <row r="745" spans="1:16" x14ac:dyDescent="0.25">
      <c r="A745" s="1" t="s">
        <v>145</v>
      </c>
      <c r="B745" s="1" t="s">
        <v>1045</v>
      </c>
      <c r="C745" s="1" t="s">
        <v>1046</v>
      </c>
      <c r="D745" s="1" t="s">
        <v>1047</v>
      </c>
      <c r="E745" s="4">
        <v>0</v>
      </c>
      <c r="F745" s="7"/>
      <c r="G745" s="4">
        <f t="shared" si="44"/>
        <v>0</v>
      </c>
      <c r="H745" s="8" t="str">
        <f t="shared" si="45"/>
        <v/>
      </c>
      <c r="I745" s="8" t="str">
        <f t="shared" si="46"/>
        <v/>
      </c>
      <c r="J745" s="4">
        <v>121502.56999999998</v>
      </c>
      <c r="K745" s="4">
        <v>20000</v>
      </c>
      <c r="L745" s="4">
        <f t="shared" si="47"/>
        <v>101502.56999999998</v>
      </c>
      <c r="M745" s="9">
        <v>40036</v>
      </c>
      <c r="N745" s="9">
        <v>55153</v>
      </c>
      <c r="O745" s="9">
        <v>40299</v>
      </c>
    </row>
    <row r="746" spans="1:16" x14ac:dyDescent="0.25">
      <c r="A746" s="1" t="s">
        <v>145</v>
      </c>
      <c r="B746" s="1" t="s">
        <v>1495</v>
      </c>
      <c r="C746" s="1" t="s">
        <v>1496</v>
      </c>
      <c r="D746" s="1" t="s">
        <v>1497</v>
      </c>
      <c r="E746" s="4">
        <v>0</v>
      </c>
      <c r="F746" s="7"/>
      <c r="G746" s="4">
        <f t="shared" si="44"/>
        <v>0</v>
      </c>
      <c r="H746" s="8" t="str">
        <f t="shared" si="45"/>
        <v/>
      </c>
      <c r="I746" s="8" t="str">
        <f t="shared" si="46"/>
        <v/>
      </c>
      <c r="J746" s="4">
        <v>37648.51999999999</v>
      </c>
      <c r="K746" s="4">
        <v>46900</v>
      </c>
      <c r="L746" s="4">
        <f t="shared" si="47"/>
        <v>-9251.4800000000105</v>
      </c>
      <c r="M746" s="9">
        <v>40808</v>
      </c>
      <c r="N746" s="9">
        <v>41182</v>
      </c>
      <c r="O746" s="9">
        <v>40817</v>
      </c>
      <c r="P746" s="9">
        <v>41274</v>
      </c>
    </row>
    <row r="747" spans="1:16" x14ac:dyDescent="0.25">
      <c r="A747" s="1" t="s">
        <v>145</v>
      </c>
      <c r="B747" s="1" t="s">
        <v>1495</v>
      </c>
      <c r="C747" s="1" t="s">
        <v>1834</v>
      </c>
      <c r="D747" s="1" t="s">
        <v>1835</v>
      </c>
      <c r="E747" s="4">
        <v>0</v>
      </c>
      <c r="F747" s="7"/>
      <c r="G747" s="4">
        <f t="shared" si="44"/>
        <v>0</v>
      </c>
      <c r="H747" s="8" t="str">
        <f t="shared" si="45"/>
        <v/>
      </c>
      <c r="I747" s="8" t="str">
        <f t="shared" si="46"/>
        <v/>
      </c>
      <c r="J747" s="4">
        <v>3598.06</v>
      </c>
      <c r="K747" s="4">
        <v>2973.6</v>
      </c>
      <c r="L747" s="4">
        <f t="shared" si="47"/>
        <v>624.46</v>
      </c>
      <c r="M747" s="9">
        <v>40976</v>
      </c>
      <c r="N747" s="9">
        <v>41090</v>
      </c>
      <c r="O747" s="9">
        <v>41061</v>
      </c>
      <c r="P747" s="9">
        <v>41157</v>
      </c>
    </row>
    <row r="748" spans="1:16" x14ac:dyDescent="0.25">
      <c r="A748" s="1" t="s">
        <v>145</v>
      </c>
      <c r="B748" s="1" t="s">
        <v>2567</v>
      </c>
      <c r="C748" s="1" t="s">
        <v>2568</v>
      </c>
      <c r="D748" s="1" t="s">
        <v>2569</v>
      </c>
      <c r="E748" s="4">
        <v>239003.1</v>
      </c>
      <c r="F748" s="7"/>
      <c r="G748" s="4">
        <f t="shared" si="44"/>
        <v>239003.1</v>
      </c>
      <c r="H748" s="8">
        <f t="shared" si="45"/>
        <v>1</v>
      </c>
      <c r="I748" s="8" t="str">
        <f t="shared" si="46"/>
        <v/>
      </c>
      <c r="J748" s="4">
        <v>239003.1</v>
      </c>
      <c r="K748" s="4">
        <v>158146</v>
      </c>
      <c r="L748" s="4">
        <f t="shared" si="47"/>
        <v>80857.100000000006</v>
      </c>
      <c r="M748" s="9">
        <v>41855</v>
      </c>
      <c r="N748" s="9">
        <v>42825</v>
      </c>
      <c r="O748" s="9">
        <v>41883</v>
      </c>
      <c r="P748" s="9">
        <v>42799</v>
      </c>
    </row>
    <row r="749" spans="1:16" x14ac:dyDescent="0.25">
      <c r="A749" s="1" t="s">
        <v>145</v>
      </c>
      <c r="B749" s="1" t="s">
        <v>2177</v>
      </c>
      <c r="C749" s="1" t="s">
        <v>2178</v>
      </c>
      <c r="D749" s="1" t="s">
        <v>2179</v>
      </c>
      <c r="E749" s="4">
        <v>267.88</v>
      </c>
      <c r="F749" s="7"/>
      <c r="G749" s="4">
        <f t="shared" si="44"/>
        <v>267.88</v>
      </c>
      <c r="H749" s="8">
        <f t="shared" si="45"/>
        <v>1</v>
      </c>
      <c r="I749" s="8" t="str">
        <f t="shared" si="46"/>
        <v/>
      </c>
      <c r="J749" s="4">
        <v>675.25</v>
      </c>
      <c r="K749" s="4">
        <v>9972</v>
      </c>
      <c r="L749" s="4">
        <f t="shared" si="47"/>
        <v>-9296.75</v>
      </c>
      <c r="M749" s="9">
        <v>41487</v>
      </c>
      <c r="N749" s="9">
        <v>41578</v>
      </c>
      <c r="O749" s="9">
        <v>41487</v>
      </c>
      <c r="P749" s="9">
        <v>41729</v>
      </c>
    </row>
    <row r="750" spans="1:16" x14ac:dyDescent="0.25">
      <c r="A750" s="1" t="s">
        <v>145</v>
      </c>
      <c r="B750" s="1" t="s">
        <v>2570</v>
      </c>
      <c r="C750" s="1" t="s">
        <v>2571</v>
      </c>
      <c r="D750" s="1" t="s">
        <v>2572</v>
      </c>
      <c r="E750" s="4">
        <v>75634.8</v>
      </c>
      <c r="F750" s="7"/>
      <c r="G750" s="4">
        <f t="shared" si="44"/>
        <v>75634.8</v>
      </c>
      <c r="H750" s="8">
        <f t="shared" si="45"/>
        <v>1</v>
      </c>
      <c r="I750" s="8" t="str">
        <f t="shared" si="46"/>
        <v/>
      </c>
      <c r="J750" s="4">
        <v>75634.8</v>
      </c>
      <c r="K750" s="4">
        <v>18269</v>
      </c>
      <c r="L750" s="4">
        <f t="shared" si="47"/>
        <v>57365.8</v>
      </c>
      <c r="M750" s="9">
        <v>41859</v>
      </c>
      <c r="N750" s="9">
        <v>42338</v>
      </c>
      <c r="O750" s="9">
        <v>41852</v>
      </c>
      <c r="P750" s="9">
        <v>42212</v>
      </c>
    </row>
    <row r="751" spans="1:16" x14ac:dyDescent="0.25">
      <c r="A751" s="1" t="s">
        <v>145</v>
      </c>
      <c r="B751" s="1" t="s">
        <v>2573</v>
      </c>
      <c r="C751" s="1" t="s">
        <v>2574</v>
      </c>
      <c r="D751" s="1" t="s">
        <v>2575</v>
      </c>
      <c r="E751" s="4">
        <v>5952.7699999999995</v>
      </c>
      <c r="F751" s="7"/>
      <c r="G751" s="4">
        <f t="shared" si="44"/>
        <v>5952.7699999999995</v>
      </c>
      <c r="H751" s="8">
        <f t="shared" si="45"/>
        <v>1</v>
      </c>
      <c r="I751" s="8" t="str">
        <f t="shared" si="46"/>
        <v/>
      </c>
      <c r="J751" s="4">
        <v>5952.7699999999995</v>
      </c>
      <c r="K751" s="4">
        <v>5460</v>
      </c>
      <c r="L751" s="4">
        <f t="shared" si="47"/>
        <v>492.76999999999953</v>
      </c>
      <c r="M751" s="9">
        <v>41815</v>
      </c>
      <c r="N751" s="9">
        <v>42185</v>
      </c>
      <c r="O751" s="9">
        <v>41821</v>
      </c>
      <c r="P751" s="9">
        <v>42175</v>
      </c>
    </row>
    <row r="752" spans="1:16" x14ac:dyDescent="0.25">
      <c r="A752" s="1" t="s">
        <v>145</v>
      </c>
      <c r="B752" s="1" t="s">
        <v>2576</v>
      </c>
      <c r="C752" s="1" t="s">
        <v>2577</v>
      </c>
      <c r="D752" s="1" t="s">
        <v>2578</v>
      </c>
      <c r="E752" s="4">
        <v>10867.48</v>
      </c>
      <c r="F752" s="7"/>
      <c r="G752" s="4">
        <f t="shared" si="44"/>
        <v>10867.48</v>
      </c>
      <c r="H752" s="8">
        <f t="shared" si="45"/>
        <v>1</v>
      </c>
      <c r="I752" s="8" t="str">
        <f t="shared" si="46"/>
        <v/>
      </c>
      <c r="J752" s="4">
        <v>10867.48</v>
      </c>
      <c r="K752" s="4">
        <v>78058.34</v>
      </c>
      <c r="L752" s="4">
        <f t="shared" si="47"/>
        <v>-67190.86</v>
      </c>
      <c r="M752" s="9">
        <v>41854</v>
      </c>
      <c r="N752" s="9">
        <v>43039</v>
      </c>
      <c r="O752" s="9">
        <v>41852</v>
      </c>
      <c r="P752" s="9">
        <v>42460</v>
      </c>
    </row>
    <row r="753" spans="1:16" x14ac:dyDescent="0.25">
      <c r="A753" s="1" t="s">
        <v>145</v>
      </c>
      <c r="B753" s="1" t="s">
        <v>585</v>
      </c>
      <c r="C753" s="1" t="s">
        <v>586</v>
      </c>
      <c r="D753" s="1" t="s">
        <v>587</v>
      </c>
      <c r="E753" s="4">
        <v>0</v>
      </c>
      <c r="F753" s="7"/>
      <c r="G753" s="4">
        <f t="shared" si="44"/>
        <v>0</v>
      </c>
      <c r="H753" s="8" t="str">
        <f t="shared" si="45"/>
        <v/>
      </c>
      <c r="I753" s="8" t="str">
        <f t="shared" si="46"/>
        <v/>
      </c>
      <c r="J753" s="4">
        <v>1593.78</v>
      </c>
      <c r="K753" s="4">
        <v>1542</v>
      </c>
      <c r="L753" s="4">
        <f t="shared" si="47"/>
        <v>51.779999999999973</v>
      </c>
      <c r="M753" s="9">
        <v>39736</v>
      </c>
      <c r="N753" s="9">
        <v>39813</v>
      </c>
      <c r="O753" s="9">
        <v>39722</v>
      </c>
      <c r="P753" s="9">
        <v>39750</v>
      </c>
    </row>
    <row r="754" spans="1:16" x14ac:dyDescent="0.25">
      <c r="A754" s="1" t="s">
        <v>145</v>
      </c>
      <c r="B754" s="1" t="s">
        <v>1165</v>
      </c>
      <c r="C754" s="1" t="s">
        <v>1166</v>
      </c>
      <c r="D754" s="1" t="s">
        <v>1167</v>
      </c>
      <c r="E754" s="4">
        <v>0</v>
      </c>
      <c r="F754" s="7"/>
      <c r="G754" s="4">
        <f t="shared" si="44"/>
        <v>0</v>
      </c>
      <c r="H754" s="8" t="str">
        <f t="shared" si="45"/>
        <v/>
      </c>
      <c r="I754" s="8" t="str">
        <f t="shared" si="46"/>
        <v/>
      </c>
      <c r="J754" s="4">
        <v>28802.78</v>
      </c>
      <c r="K754" s="4">
        <v>28072.720000000001</v>
      </c>
      <c r="L754" s="4">
        <f t="shared" si="47"/>
        <v>730.05999999999767</v>
      </c>
      <c r="M754" s="9">
        <v>40380</v>
      </c>
      <c r="N754" s="9">
        <v>40452</v>
      </c>
      <c r="O754" s="9">
        <v>40360</v>
      </c>
      <c r="P754" s="9">
        <v>40633</v>
      </c>
    </row>
    <row r="755" spans="1:16" x14ac:dyDescent="0.25">
      <c r="A755" s="1" t="s">
        <v>145</v>
      </c>
      <c r="B755" s="1" t="s">
        <v>2180</v>
      </c>
      <c r="C755" s="1" t="s">
        <v>2181</v>
      </c>
      <c r="D755" s="1" t="s">
        <v>2182</v>
      </c>
      <c r="E755" s="4">
        <v>-33533.419999999991</v>
      </c>
      <c r="F755" s="7"/>
      <c r="G755" s="4">
        <f t="shared" si="44"/>
        <v>-33533.419999999991</v>
      </c>
      <c r="H755" s="8">
        <f t="shared" si="45"/>
        <v>1</v>
      </c>
      <c r="I755" s="8" t="str">
        <f t="shared" si="46"/>
        <v/>
      </c>
      <c r="J755" s="4">
        <v>10.890000000006694</v>
      </c>
      <c r="K755" s="4">
        <v>25919</v>
      </c>
      <c r="L755" s="4">
        <f t="shared" si="47"/>
        <v>-25908.109999999993</v>
      </c>
      <c r="M755" s="9">
        <v>41243</v>
      </c>
      <c r="N755" s="9">
        <v>43131</v>
      </c>
      <c r="O755" s="9">
        <v>41275</v>
      </c>
    </row>
    <row r="756" spans="1:16" x14ac:dyDescent="0.25">
      <c r="A756" s="1" t="s">
        <v>145</v>
      </c>
      <c r="B756" s="1" t="s">
        <v>1056</v>
      </c>
      <c r="C756" s="1" t="s">
        <v>1057</v>
      </c>
      <c r="D756" s="1" t="s">
        <v>1058</v>
      </c>
      <c r="E756" s="4">
        <v>0</v>
      </c>
      <c r="F756" s="7"/>
      <c r="G756" s="4">
        <f t="shared" si="44"/>
        <v>0</v>
      </c>
      <c r="H756" s="8" t="str">
        <f t="shared" si="45"/>
        <v/>
      </c>
      <c r="I756" s="8" t="str">
        <f t="shared" si="46"/>
        <v/>
      </c>
      <c r="J756" s="4">
        <v>13342.019999999999</v>
      </c>
      <c r="K756" s="4">
        <v>14000</v>
      </c>
      <c r="L756" s="4">
        <f t="shared" si="47"/>
        <v>-657.98000000000138</v>
      </c>
      <c r="M756" s="9">
        <v>40183</v>
      </c>
      <c r="N756" s="9">
        <v>40482</v>
      </c>
      <c r="O756" s="9">
        <v>40238</v>
      </c>
      <c r="P756" s="9">
        <v>40610</v>
      </c>
    </row>
    <row r="757" spans="1:16" x14ac:dyDescent="0.25">
      <c r="A757" s="1" t="s">
        <v>145</v>
      </c>
      <c r="B757" s="1" t="s">
        <v>1535</v>
      </c>
      <c r="C757" s="1" t="s">
        <v>1536</v>
      </c>
      <c r="D757" s="1" t="s">
        <v>1537</v>
      </c>
      <c r="E757" s="4">
        <v>0</v>
      </c>
      <c r="F757" s="7"/>
      <c r="G757" s="4">
        <f t="shared" si="44"/>
        <v>0</v>
      </c>
      <c r="H757" s="8" t="str">
        <f t="shared" si="45"/>
        <v/>
      </c>
      <c r="I757" s="8" t="str">
        <f t="shared" si="46"/>
        <v/>
      </c>
      <c r="J757" s="4">
        <v>3759.59</v>
      </c>
      <c r="K757" s="4">
        <v>14463</v>
      </c>
      <c r="L757" s="4">
        <f t="shared" si="47"/>
        <v>-10703.41</v>
      </c>
      <c r="M757" s="9">
        <v>40514</v>
      </c>
      <c r="N757" s="9">
        <v>40543</v>
      </c>
      <c r="O757" s="9">
        <v>40603</v>
      </c>
      <c r="P757" s="9">
        <v>40756</v>
      </c>
    </row>
    <row r="758" spans="1:16" x14ac:dyDescent="0.25">
      <c r="A758" s="1" t="s">
        <v>145</v>
      </c>
      <c r="B758" s="1" t="s">
        <v>1168</v>
      </c>
      <c r="C758" s="1" t="s">
        <v>1169</v>
      </c>
      <c r="D758" s="1" t="s">
        <v>1170</v>
      </c>
      <c r="E758" s="4">
        <v>0</v>
      </c>
      <c r="F758" s="7"/>
      <c r="G758" s="4">
        <f t="shared" si="44"/>
        <v>0</v>
      </c>
      <c r="H758" s="8" t="str">
        <f t="shared" si="45"/>
        <v/>
      </c>
      <c r="I758" s="8" t="str">
        <f t="shared" si="46"/>
        <v/>
      </c>
      <c r="J758" s="4">
        <v>366057.54</v>
      </c>
      <c r="K758" s="4">
        <v>224500</v>
      </c>
      <c r="L758" s="4">
        <f t="shared" si="47"/>
        <v>141557.53999999998</v>
      </c>
      <c r="M758" s="9">
        <v>40193</v>
      </c>
      <c r="N758" s="9">
        <v>40755</v>
      </c>
      <c r="O758" s="9">
        <v>40210</v>
      </c>
      <c r="P758" s="9">
        <v>40787</v>
      </c>
    </row>
    <row r="759" spans="1:16" x14ac:dyDescent="0.25">
      <c r="A759" s="1" t="s">
        <v>145</v>
      </c>
      <c r="B759" s="1" t="s">
        <v>1836</v>
      </c>
      <c r="C759" s="1" t="s">
        <v>1837</v>
      </c>
      <c r="D759" s="1" t="s">
        <v>1838</v>
      </c>
      <c r="E759" s="4">
        <v>0</v>
      </c>
      <c r="F759" s="7"/>
      <c r="G759" s="4">
        <f t="shared" si="44"/>
        <v>0</v>
      </c>
      <c r="H759" s="8" t="str">
        <f t="shared" si="45"/>
        <v/>
      </c>
      <c r="I759" s="8" t="str">
        <f t="shared" si="46"/>
        <v/>
      </c>
      <c r="J759" s="4">
        <v>156869.34000000003</v>
      </c>
      <c r="K759" s="4">
        <v>156870</v>
      </c>
      <c r="L759" s="4">
        <f t="shared" si="47"/>
        <v>-0.65999999997438863</v>
      </c>
      <c r="M759" s="9">
        <v>41031</v>
      </c>
      <c r="N759" s="9">
        <v>41759</v>
      </c>
      <c r="O759" s="9">
        <v>41030</v>
      </c>
      <c r="P759" s="9">
        <v>41790</v>
      </c>
    </row>
    <row r="760" spans="1:16" x14ac:dyDescent="0.25">
      <c r="A760" s="1" t="s">
        <v>145</v>
      </c>
      <c r="B760" s="1" t="s">
        <v>2183</v>
      </c>
      <c r="C760" s="1" t="s">
        <v>2184</v>
      </c>
      <c r="D760" s="1" t="s">
        <v>2185</v>
      </c>
      <c r="E760" s="4">
        <v>113203.34999999999</v>
      </c>
      <c r="F760" s="7"/>
      <c r="G760" s="4">
        <f t="shared" si="44"/>
        <v>113203.34999999999</v>
      </c>
      <c r="H760" s="8">
        <f t="shared" si="45"/>
        <v>1</v>
      </c>
      <c r="I760" s="8" t="str">
        <f t="shared" si="46"/>
        <v/>
      </c>
      <c r="J760" s="4">
        <v>142857.62</v>
      </c>
      <c r="K760" s="4">
        <v>73868</v>
      </c>
      <c r="L760" s="4">
        <f t="shared" si="47"/>
        <v>68989.62</v>
      </c>
      <c r="M760" s="9">
        <v>41327</v>
      </c>
      <c r="N760" s="9">
        <v>42215</v>
      </c>
      <c r="O760" s="9">
        <v>41334</v>
      </c>
      <c r="P760" s="9">
        <v>42093</v>
      </c>
    </row>
    <row r="761" spans="1:16" x14ac:dyDescent="0.25">
      <c r="A761" s="1" t="s">
        <v>145</v>
      </c>
      <c r="B761" s="1" t="s">
        <v>1171</v>
      </c>
      <c r="C761" s="1" t="s">
        <v>1172</v>
      </c>
      <c r="D761" s="1" t="s">
        <v>1173</v>
      </c>
      <c r="E761" s="4">
        <v>3718.2</v>
      </c>
      <c r="F761" s="7"/>
      <c r="G761" s="4">
        <f t="shared" si="44"/>
        <v>3718.2</v>
      </c>
      <c r="H761" s="8">
        <f t="shared" si="45"/>
        <v>1</v>
      </c>
      <c r="I761" s="8" t="str">
        <f t="shared" si="46"/>
        <v/>
      </c>
      <c r="J761" s="4">
        <v>15188.129999999986</v>
      </c>
      <c r="K761" s="4">
        <v>1</v>
      </c>
      <c r="L761" s="4">
        <f t="shared" si="47"/>
        <v>15187.129999999986</v>
      </c>
      <c r="M761" s="9">
        <v>40420</v>
      </c>
      <c r="N761" s="9">
        <v>46006</v>
      </c>
      <c r="O761" s="9">
        <v>40483</v>
      </c>
    </row>
    <row r="762" spans="1:16" x14ac:dyDescent="0.25">
      <c r="A762" s="1" t="s">
        <v>145</v>
      </c>
      <c r="B762" s="1" t="s">
        <v>1174</v>
      </c>
      <c r="C762" s="1" t="s">
        <v>1175</v>
      </c>
      <c r="D762" s="1" t="s">
        <v>1176</v>
      </c>
      <c r="E762" s="4">
        <v>0</v>
      </c>
      <c r="F762" s="7"/>
      <c r="G762" s="4">
        <f t="shared" si="44"/>
        <v>0</v>
      </c>
      <c r="H762" s="8" t="str">
        <f t="shared" si="45"/>
        <v/>
      </c>
      <c r="I762" s="8" t="str">
        <f t="shared" si="46"/>
        <v/>
      </c>
      <c r="J762" s="4">
        <v>27778.550000000003</v>
      </c>
      <c r="K762" s="4">
        <v>1</v>
      </c>
      <c r="L762" s="4">
        <f t="shared" si="47"/>
        <v>27777.550000000003</v>
      </c>
      <c r="M762" s="9">
        <v>40420</v>
      </c>
      <c r="N762" s="9">
        <v>46006</v>
      </c>
      <c r="O762" s="9">
        <v>40483</v>
      </c>
    </row>
    <row r="763" spans="1:16" x14ac:dyDescent="0.25">
      <c r="A763" s="1" t="s">
        <v>145</v>
      </c>
      <c r="B763" s="1" t="s">
        <v>1174</v>
      </c>
      <c r="C763" s="1" t="s">
        <v>1538</v>
      </c>
      <c r="D763" s="1" t="s">
        <v>1539</v>
      </c>
      <c r="E763" s="4">
        <v>0</v>
      </c>
      <c r="F763" s="7"/>
      <c r="G763" s="4">
        <f t="shared" si="44"/>
        <v>0</v>
      </c>
      <c r="H763" s="8" t="str">
        <f t="shared" si="45"/>
        <v/>
      </c>
      <c r="I763" s="8" t="str">
        <f t="shared" si="46"/>
        <v/>
      </c>
      <c r="J763" s="4">
        <v>1122.18</v>
      </c>
      <c r="K763" s="4">
        <v>1</v>
      </c>
      <c r="L763" s="4">
        <f t="shared" si="47"/>
        <v>1121.18</v>
      </c>
      <c r="M763" s="9">
        <v>40672</v>
      </c>
      <c r="N763" s="9">
        <v>46006</v>
      </c>
      <c r="O763" s="9">
        <v>40817</v>
      </c>
    </row>
    <row r="764" spans="1:16" x14ac:dyDescent="0.25">
      <c r="A764" s="1" t="s">
        <v>145</v>
      </c>
      <c r="B764" s="1" t="s">
        <v>1174</v>
      </c>
      <c r="C764" s="1" t="s">
        <v>1839</v>
      </c>
      <c r="D764" s="1" t="s">
        <v>1840</v>
      </c>
      <c r="E764" s="4">
        <v>0</v>
      </c>
      <c r="F764" s="7"/>
      <c r="G764" s="4">
        <f t="shared" si="44"/>
        <v>0</v>
      </c>
      <c r="H764" s="8" t="str">
        <f t="shared" si="45"/>
        <v/>
      </c>
      <c r="I764" s="8" t="str">
        <f t="shared" si="46"/>
        <v/>
      </c>
      <c r="J764" s="4">
        <v>139.44999999999999</v>
      </c>
      <c r="K764" s="4">
        <v>50000</v>
      </c>
      <c r="L764" s="4">
        <f t="shared" si="47"/>
        <v>-49860.55</v>
      </c>
      <c r="M764" s="9">
        <v>41117</v>
      </c>
      <c r="N764" s="9">
        <v>46006</v>
      </c>
      <c r="O764" s="9">
        <v>41091</v>
      </c>
    </row>
    <row r="765" spans="1:16" x14ac:dyDescent="0.25">
      <c r="A765" s="1" t="s">
        <v>145</v>
      </c>
      <c r="B765" s="1" t="s">
        <v>1177</v>
      </c>
      <c r="C765" s="1" t="s">
        <v>1178</v>
      </c>
      <c r="D765" s="1" t="s">
        <v>1179</v>
      </c>
      <c r="E765" s="4">
        <v>0</v>
      </c>
      <c r="F765" s="7"/>
      <c r="G765" s="4">
        <f t="shared" si="44"/>
        <v>0</v>
      </c>
      <c r="H765" s="8" t="str">
        <f t="shared" si="45"/>
        <v/>
      </c>
      <c r="I765" s="8" t="str">
        <f t="shared" si="46"/>
        <v/>
      </c>
      <c r="J765" s="4">
        <v>17560.400000000001</v>
      </c>
      <c r="K765" s="4">
        <v>62997.65</v>
      </c>
      <c r="L765" s="4">
        <f t="shared" si="47"/>
        <v>-45437.25</v>
      </c>
      <c r="M765" s="9">
        <v>40501</v>
      </c>
      <c r="N765" s="9">
        <v>40633</v>
      </c>
      <c r="O765" s="9">
        <v>40513</v>
      </c>
      <c r="P765" s="9">
        <v>40724</v>
      </c>
    </row>
    <row r="766" spans="1:16" x14ac:dyDescent="0.25">
      <c r="A766" s="1" t="s">
        <v>145</v>
      </c>
      <c r="B766" s="1" t="s">
        <v>1177</v>
      </c>
      <c r="C766" s="1" t="s">
        <v>1180</v>
      </c>
      <c r="D766" s="1" t="s">
        <v>1181</v>
      </c>
      <c r="E766" s="4">
        <v>0</v>
      </c>
      <c r="F766" s="7"/>
      <c r="G766" s="4">
        <f t="shared" si="44"/>
        <v>0</v>
      </c>
      <c r="H766" s="8" t="str">
        <f t="shared" si="45"/>
        <v/>
      </c>
      <c r="I766" s="8" t="str">
        <f t="shared" si="46"/>
        <v/>
      </c>
      <c r="J766" s="4">
        <v>4451.2</v>
      </c>
      <c r="K766" s="4">
        <v>11152.26</v>
      </c>
      <c r="L766" s="4">
        <f t="shared" si="47"/>
        <v>-6701.06</v>
      </c>
      <c r="M766" s="9">
        <v>40501</v>
      </c>
      <c r="N766" s="9">
        <v>40633</v>
      </c>
      <c r="O766" s="9">
        <v>40513</v>
      </c>
      <c r="P766" s="9">
        <v>40724</v>
      </c>
    </row>
    <row r="767" spans="1:16" x14ac:dyDescent="0.25">
      <c r="A767" s="1" t="s">
        <v>145</v>
      </c>
      <c r="B767" s="1" t="s">
        <v>1177</v>
      </c>
      <c r="C767" s="1" t="s">
        <v>1841</v>
      </c>
      <c r="D767" s="1" t="s">
        <v>1842</v>
      </c>
      <c r="E767" s="4">
        <v>0</v>
      </c>
      <c r="F767" s="7"/>
      <c r="G767" s="4">
        <f t="shared" si="44"/>
        <v>0</v>
      </c>
      <c r="H767" s="8" t="str">
        <f t="shared" si="45"/>
        <v/>
      </c>
      <c r="I767" s="8" t="str">
        <f t="shared" si="46"/>
        <v/>
      </c>
      <c r="J767" s="4">
        <v>3645.7</v>
      </c>
      <c r="K767" s="4">
        <v>4023</v>
      </c>
      <c r="L767" s="4">
        <f t="shared" si="47"/>
        <v>-377.30000000000018</v>
      </c>
      <c r="M767" s="9">
        <v>41157</v>
      </c>
      <c r="N767" s="9">
        <v>41323</v>
      </c>
      <c r="O767" s="9">
        <v>41183</v>
      </c>
      <c r="P767" s="9">
        <v>41438</v>
      </c>
    </row>
    <row r="768" spans="1:16" x14ac:dyDescent="0.25">
      <c r="A768" s="1" t="s">
        <v>145</v>
      </c>
      <c r="B768" s="1" t="s">
        <v>1177</v>
      </c>
      <c r="C768" s="1" t="s">
        <v>1843</v>
      </c>
      <c r="D768" s="1" t="s">
        <v>1179</v>
      </c>
      <c r="E768" s="4">
        <v>0</v>
      </c>
      <c r="F768" s="7"/>
      <c r="G768" s="4">
        <f t="shared" si="44"/>
        <v>0</v>
      </c>
      <c r="H768" s="8" t="str">
        <f t="shared" si="45"/>
        <v/>
      </c>
      <c r="I768" s="8" t="str">
        <f t="shared" si="46"/>
        <v/>
      </c>
      <c r="J768" s="4">
        <v>9398.1099999999988</v>
      </c>
      <c r="K768" s="4">
        <v>9781</v>
      </c>
      <c r="L768" s="4">
        <f t="shared" si="47"/>
        <v>-382.89000000000124</v>
      </c>
      <c r="M768" s="9">
        <v>40974</v>
      </c>
      <c r="N768" s="9">
        <v>41044</v>
      </c>
      <c r="O768" s="9">
        <v>41030</v>
      </c>
      <c r="P768" s="9">
        <v>41136</v>
      </c>
    </row>
    <row r="769" spans="1:16" x14ac:dyDescent="0.25">
      <c r="A769" s="1" t="s">
        <v>145</v>
      </c>
      <c r="B769" s="1" t="s">
        <v>887</v>
      </c>
      <c r="C769" s="1" t="s">
        <v>888</v>
      </c>
      <c r="D769" s="1" t="s">
        <v>889</v>
      </c>
      <c r="E769" s="4">
        <v>0</v>
      </c>
      <c r="F769" s="7"/>
      <c r="G769" s="4">
        <f t="shared" si="44"/>
        <v>0</v>
      </c>
      <c r="H769" s="8" t="str">
        <f t="shared" si="45"/>
        <v/>
      </c>
      <c r="I769" s="8" t="str">
        <f t="shared" si="46"/>
        <v/>
      </c>
      <c r="J769" s="4">
        <v>17905.670000000002</v>
      </c>
      <c r="K769" s="4">
        <v>13181</v>
      </c>
      <c r="L769" s="4">
        <f t="shared" si="47"/>
        <v>4724.6700000000019</v>
      </c>
      <c r="M769" s="9">
        <v>40164</v>
      </c>
      <c r="N769" s="9">
        <v>40422</v>
      </c>
      <c r="O769" s="9">
        <v>40148</v>
      </c>
      <c r="P769" s="9">
        <v>39998</v>
      </c>
    </row>
    <row r="770" spans="1:16" x14ac:dyDescent="0.25">
      <c r="A770" s="1" t="s">
        <v>145</v>
      </c>
      <c r="B770" s="1" t="s">
        <v>887</v>
      </c>
      <c r="C770" s="1" t="s">
        <v>1065</v>
      </c>
      <c r="D770" s="1" t="s">
        <v>1066</v>
      </c>
      <c r="E770" s="4">
        <v>0</v>
      </c>
      <c r="F770" s="7"/>
      <c r="G770" s="4">
        <f t="shared" si="44"/>
        <v>0</v>
      </c>
      <c r="H770" s="8" t="str">
        <f t="shared" si="45"/>
        <v/>
      </c>
      <c r="I770" s="8" t="str">
        <f t="shared" si="46"/>
        <v/>
      </c>
      <c r="J770" s="4">
        <v>21383.16</v>
      </c>
      <c r="K770" s="4">
        <v>21313.15</v>
      </c>
      <c r="L770" s="4">
        <f t="shared" si="47"/>
        <v>70.009999999998399</v>
      </c>
      <c r="M770" s="9">
        <v>40234</v>
      </c>
      <c r="N770" s="9">
        <v>40512</v>
      </c>
      <c r="O770" s="9">
        <v>40210</v>
      </c>
      <c r="P770" s="9">
        <v>40237</v>
      </c>
    </row>
    <row r="771" spans="1:16" x14ac:dyDescent="0.25">
      <c r="A771" s="1" t="s">
        <v>145</v>
      </c>
      <c r="B771" s="1" t="s">
        <v>1844</v>
      </c>
      <c r="C771" s="1" t="s">
        <v>1845</v>
      </c>
      <c r="D771" s="1" t="s">
        <v>1846</v>
      </c>
      <c r="E771" s="4">
        <v>0</v>
      </c>
      <c r="F771" s="7"/>
      <c r="G771" s="4">
        <f t="shared" si="44"/>
        <v>0</v>
      </c>
      <c r="H771" s="8" t="str">
        <f t="shared" si="45"/>
        <v/>
      </c>
      <c r="I771" s="8" t="str">
        <f t="shared" si="46"/>
        <v/>
      </c>
      <c r="J771" s="4">
        <v>89527.8</v>
      </c>
      <c r="K771" s="4">
        <v>770000</v>
      </c>
      <c r="L771" s="4">
        <f t="shared" si="47"/>
        <v>-680472.2</v>
      </c>
      <c r="M771" s="9">
        <v>41017</v>
      </c>
      <c r="N771" s="9">
        <v>40725</v>
      </c>
      <c r="O771" s="9">
        <v>41030</v>
      </c>
      <c r="P771" s="9">
        <v>40719</v>
      </c>
    </row>
    <row r="772" spans="1:16" x14ac:dyDescent="0.25">
      <c r="A772" s="1" t="s">
        <v>145</v>
      </c>
      <c r="B772" s="1" t="s">
        <v>1583</v>
      </c>
      <c r="C772" s="1" t="s">
        <v>1584</v>
      </c>
      <c r="D772" s="1" t="s">
        <v>1585</v>
      </c>
      <c r="E772" s="4">
        <v>0</v>
      </c>
      <c r="F772" s="7"/>
      <c r="G772" s="4">
        <f t="shared" si="44"/>
        <v>0</v>
      </c>
      <c r="H772" s="8" t="str">
        <f t="shared" si="45"/>
        <v/>
      </c>
      <c r="I772" s="8" t="str">
        <f t="shared" si="46"/>
        <v/>
      </c>
      <c r="J772" s="4">
        <v>96106.510000000009</v>
      </c>
      <c r="K772" s="4">
        <v>124505</v>
      </c>
      <c r="L772" s="4">
        <f t="shared" si="47"/>
        <v>-28398.489999999991</v>
      </c>
      <c r="M772" s="9">
        <v>40893</v>
      </c>
      <c r="N772" s="9">
        <v>41228</v>
      </c>
      <c r="O772" s="9">
        <v>40878</v>
      </c>
      <c r="P772" s="9">
        <v>41364</v>
      </c>
    </row>
    <row r="773" spans="1:16" x14ac:dyDescent="0.25">
      <c r="A773" s="1" t="s">
        <v>145</v>
      </c>
      <c r="B773" s="1" t="s">
        <v>900</v>
      </c>
      <c r="C773" s="1" t="s">
        <v>901</v>
      </c>
      <c r="D773" s="1" t="s">
        <v>902</v>
      </c>
      <c r="E773" s="4">
        <v>0</v>
      </c>
      <c r="F773" s="7"/>
      <c r="G773" s="4">
        <f t="shared" ref="G773:G836" si="48">E773-F773</f>
        <v>0</v>
      </c>
      <c r="H773" s="8" t="str">
        <f t="shared" si="45"/>
        <v/>
      </c>
      <c r="I773" s="8" t="str">
        <f t="shared" si="46"/>
        <v/>
      </c>
      <c r="J773" s="4">
        <v>144.80000000000001</v>
      </c>
      <c r="K773" s="4">
        <v>0</v>
      </c>
      <c r="L773" s="4">
        <f t="shared" si="47"/>
        <v>144.80000000000001</v>
      </c>
      <c r="M773" s="9">
        <v>40052</v>
      </c>
      <c r="N773" s="9">
        <v>46016</v>
      </c>
      <c r="O773" s="9">
        <v>40057</v>
      </c>
    </row>
    <row r="774" spans="1:16" x14ac:dyDescent="0.25">
      <c r="A774" s="1" t="s">
        <v>145</v>
      </c>
      <c r="B774" s="1" t="s">
        <v>1847</v>
      </c>
      <c r="C774" s="1" t="s">
        <v>1848</v>
      </c>
      <c r="D774" s="1" t="s">
        <v>1849</v>
      </c>
      <c r="E774" s="4">
        <v>0</v>
      </c>
      <c r="F774" s="7"/>
      <c r="G774" s="4">
        <f t="shared" si="48"/>
        <v>0</v>
      </c>
      <c r="H774" s="8" t="str">
        <f t="shared" ref="H774:H837" si="49">IFERROR(G774/E774,"")</f>
        <v/>
      </c>
      <c r="I774" s="8" t="str">
        <f t="shared" ref="I774:I837" si="50">IFERROR(E774/F774,"")</f>
        <v/>
      </c>
      <c r="J774" s="4">
        <v>15422.26</v>
      </c>
      <c r="K774" s="4">
        <v>11000</v>
      </c>
      <c r="L774" s="4">
        <f t="shared" ref="L774:L837" si="51">J774-K774</f>
        <v>4422.26</v>
      </c>
      <c r="M774" s="9">
        <v>41009</v>
      </c>
      <c r="N774" s="9">
        <v>41084</v>
      </c>
      <c r="O774" s="9">
        <v>41030</v>
      </c>
    </row>
    <row r="775" spans="1:16" x14ac:dyDescent="0.25">
      <c r="A775" s="1" t="s">
        <v>145</v>
      </c>
      <c r="B775" s="1" t="s">
        <v>1850</v>
      </c>
      <c r="C775" s="1" t="s">
        <v>1851</v>
      </c>
      <c r="D775" s="1" t="s">
        <v>1852</v>
      </c>
      <c r="E775" s="4">
        <v>87264.979999999981</v>
      </c>
      <c r="F775" s="7"/>
      <c r="G775" s="4">
        <f t="shared" si="48"/>
        <v>87264.979999999981</v>
      </c>
      <c r="H775" s="8">
        <f t="shared" si="49"/>
        <v>1</v>
      </c>
      <c r="I775" s="8" t="str">
        <f t="shared" si="50"/>
        <v/>
      </c>
      <c r="J775" s="4">
        <v>301140.03999999992</v>
      </c>
      <c r="K775" s="4">
        <v>187081</v>
      </c>
      <c r="L775" s="4">
        <f t="shared" si="51"/>
        <v>114059.03999999992</v>
      </c>
      <c r="M775" s="9">
        <v>41239</v>
      </c>
      <c r="N775" s="9">
        <v>42003</v>
      </c>
      <c r="O775" s="9">
        <v>41244</v>
      </c>
      <c r="P775" s="9">
        <v>41814</v>
      </c>
    </row>
    <row r="776" spans="1:16" x14ac:dyDescent="0.25">
      <c r="A776" s="1" t="s">
        <v>145</v>
      </c>
      <c r="B776" s="1" t="s">
        <v>601</v>
      </c>
      <c r="C776" s="1" t="s">
        <v>602</v>
      </c>
      <c r="D776" s="1" t="s">
        <v>603</v>
      </c>
      <c r="E776" s="4">
        <v>0</v>
      </c>
      <c r="F776" s="7"/>
      <c r="G776" s="4">
        <f t="shared" si="48"/>
        <v>0</v>
      </c>
      <c r="H776" s="8" t="str">
        <f t="shared" si="49"/>
        <v/>
      </c>
      <c r="I776" s="8" t="str">
        <f t="shared" si="50"/>
        <v/>
      </c>
      <c r="J776" s="4">
        <v>850454.8600000001</v>
      </c>
      <c r="K776" s="4">
        <v>200</v>
      </c>
      <c r="L776" s="4">
        <f t="shared" si="51"/>
        <v>850254.8600000001</v>
      </c>
      <c r="M776" s="9">
        <v>39630</v>
      </c>
      <c r="N776" s="9">
        <v>55153</v>
      </c>
      <c r="O776" s="9">
        <v>39630</v>
      </c>
    </row>
    <row r="777" spans="1:16" x14ac:dyDescent="0.25">
      <c r="A777" s="1" t="s">
        <v>145</v>
      </c>
      <c r="B777" s="1" t="s">
        <v>604</v>
      </c>
      <c r="C777" s="1" t="s">
        <v>825</v>
      </c>
      <c r="D777" s="1" t="s">
        <v>606</v>
      </c>
      <c r="E777" s="4">
        <v>0</v>
      </c>
      <c r="F777" s="7"/>
      <c r="G777" s="4">
        <f t="shared" si="48"/>
        <v>0</v>
      </c>
      <c r="H777" s="8" t="str">
        <f t="shared" si="49"/>
        <v/>
      </c>
      <c r="I777" s="8" t="str">
        <f t="shared" si="50"/>
        <v/>
      </c>
      <c r="J777" s="4">
        <v>53058</v>
      </c>
      <c r="K777" s="4">
        <v>10742</v>
      </c>
      <c r="L777" s="4">
        <f t="shared" si="51"/>
        <v>42316</v>
      </c>
      <c r="M777" s="9">
        <v>39835</v>
      </c>
      <c r="N777" s="9">
        <v>39934</v>
      </c>
      <c r="O777" s="9">
        <v>39814</v>
      </c>
      <c r="P777" s="9">
        <v>39940</v>
      </c>
    </row>
    <row r="778" spans="1:16" x14ac:dyDescent="0.25">
      <c r="A778" s="1" t="s">
        <v>145</v>
      </c>
      <c r="B778" s="1" t="s">
        <v>604</v>
      </c>
      <c r="C778" s="1" t="s">
        <v>605</v>
      </c>
      <c r="D778" s="1" t="s">
        <v>606</v>
      </c>
      <c r="E778" s="4">
        <v>70597.48</v>
      </c>
      <c r="F778" s="7"/>
      <c r="G778" s="4">
        <f t="shared" si="48"/>
        <v>70597.48</v>
      </c>
      <c r="H778" s="8">
        <f t="shared" si="49"/>
        <v>1</v>
      </c>
      <c r="I778" s="8" t="str">
        <f t="shared" si="50"/>
        <v/>
      </c>
      <c r="J778" s="4">
        <v>451092.75</v>
      </c>
      <c r="K778" s="4">
        <v>100</v>
      </c>
      <c r="L778" s="4">
        <f t="shared" si="51"/>
        <v>450992.75</v>
      </c>
      <c r="M778" s="9">
        <v>39630</v>
      </c>
      <c r="N778" s="9">
        <v>55153</v>
      </c>
      <c r="O778" s="9">
        <v>39630</v>
      </c>
    </row>
    <row r="779" spans="1:16" x14ac:dyDescent="0.25">
      <c r="A779" s="1" t="s">
        <v>145</v>
      </c>
      <c r="B779" s="1" t="s">
        <v>834</v>
      </c>
      <c r="C779" s="1" t="s">
        <v>835</v>
      </c>
      <c r="D779" s="1" t="s">
        <v>836</v>
      </c>
      <c r="E779" s="4">
        <v>0</v>
      </c>
      <c r="F779" s="7"/>
      <c r="G779" s="4">
        <f t="shared" si="48"/>
        <v>0</v>
      </c>
      <c r="H779" s="8" t="str">
        <f t="shared" si="49"/>
        <v/>
      </c>
      <c r="I779" s="8" t="str">
        <f t="shared" si="50"/>
        <v/>
      </c>
      <c r="J779" s="4">
        <v>218435.18</v>
      </c>
      <c r="K779" s="4">
        <v>138204</v>
      </c>
      <c r="L779" s="4">
        <f t="shared" si="51"/>
        <v>80231.179999999993</v>
      </c>
      <c r="M779" s="9">
        <v>39856</v>
      </c>
      <c r="N779" s="9">
        <v>40117</v>
      </c>
      <c r="O779" s="9">
        <v>39904</v>
      </c>
      <c r="P779" s="9">
        <v>40237</v>
      </c>
    </row>
    <row r="780" spans="1:16" x14ac:dyDescent="0.25">
      <c r="A780" s="1" t="s">
        <v>145</v>
      </c>
      <c r="B780" s="1" t="s">
        <v>1853</v>
      </c>
      <c r="C780" s="1" t="s">
        <v>1854</v>
      </c>
      <c r="D780" s="1" t="s">
        <v>1855</v>
      </c>
      <c r="E780" s="4">
        <v>5329.37</v>
      </c>
      <c r="F780" s="7"/>
      <c r="G780" s="4">
        <f t="shared" si="48"/>
        <v>5329.37</v>
      </c>
      <c r="H780" s="8">
        <f t="shared" si="49"/>
        <v>1</v>
      </c>
      <c r="I780" s="8" t="str">
        <f t="shared" si="50"/>
        <v/>
      </c>
      <c r="J780" s="4">
        <v>8564.7900000000009</v>
      </c>
      <c r="K780" s="4">
        <v>24507</v>
      </c>
      <c r="L780" s="4">
        <f t="shared" si="51"/>
        <v>-15942.21</v>
      </c>
      <c r="M780" s="9">
        <v>41148</v>
      </c>
      <c r="N780" s="9">
        <v>41729</v>
      </c>
      <c r="O780" s="9">
        <v>41183</v>
      </c>
      <c r="P780" s="9">
        <v>41614</v>
      </c>
    </row>
    <row r="781" spans="1:16" x14ac:dyDescent="0.25">
      <c r="A781" s="1" t="s">
        <v>145</v>
      </c>
      <c r="B781" s="1" t="s">
        <v>1853</v>
      </c>
      <c r="C781" s="1" t="s">
        <v>1856</v>
      </c>
      <c r="D781" s="1" t="s">
        <v>1857</v>
      </c>
      <c r="E781" s="4">
        <v>-122</v>
      </c>
      <c r="F781" s="7"/>
      <c r="G781" s="4">
        <f t="shared" si="48"/>
        <v>-122</v>
      </c>
      <c r="H781" s="8">
        <f t="shared" si="49"/>
        <v>1</v>
      </c>
      <c r="I781" s="8" t="str">
        <f t="shared" si="50"/>
        <v/>
      </c>
      <c r="J781" s="4">
        <v>13966.48</v>
      </c>
      <c r="K781" s="4">
        <v>40175</v>
      </c>
      <c r="L781" s="4">
        <f t="shared" si="51"/>
        <v>-26208.52</v>
      </c>
      <c r="M781" s="9">
        <v>41148</v>
      </c>
      <c r="N781" s="9">
        <v>41729</v>
      </c>
      <c r="O781" s="9">
        <v>41183</v>
      </c>
      <c r="P781" s="9">
        <v>41467</v>
      </c>
    </row>
    <row r="782" spans="1:16" x14ac:dyDescent="0.25">
      <c r="A782" s="1" t="s">
        <v>145</v>
      </c>
      <c r="B782" s="1" t="s">
        <v>1853</v>
      </c>
      <c r="C782" s="1" t="s">
        <v>1858</v>
      </c>
      <c r="D782" s="1" t="s">
        <v>1859</v>
      </c>
      <c r="E782" s="4">
        <v>-154</v>
      </c>
      <c r="F782" s="7"/>
      <c r="G782" s="4">
        <f t="shared" si="48"/>
        <v>-154</v>
      </c>
      <c r="H782" s="8">
        <f t="shared" si="49"/>
        <v>1</v>
      </c>
      <c r="I782" s="8" t="str">
        <f t="shared" si="50"/>
        <v/>
      </c>
      <c r="J782" s="4">
        <v>32120.899999999998</v>
      </c>
      <c r="K782" s="4">
        <v>49736</v>
      </c>
      <c r="L782" s="4">
        <f t="shared" si="51"/>
        <v>-17615.100000000002</v>
      </c>
      <c r="M782" s="9">
        <v>41148</v>
      </c>
      <c r="N782" s="9">
        <v>41729</v>
      </c>
      <c r="O782" s="9">
        <v>41214</v>
      </c>
      <c r="P782" s="9">
        <v>41472</v>
      </c>
    </row>
    <row r="783" spans="1:16" x14ac:dyDescent="0.25">
      <c r="A783" s="1" t="s">
        <v>145</v>
      </c>
      <c r="B783" s="1" t="s">
        <v>1853</v>
      </c>
      <c r="C783" s="1" t="s">
        <v>1860</v>
      </c>
      <c r="D783" s="1" t="s">
        <v>1861</v>
      </c>
      <c r="E783" s="4">
        <v>-483.59999999999997</v>
      </c>
      <c r="F783" s="7"/>
      <c r="G783" s="4">
        <f t="shared" si="48"/>
        <v>-483.59999999999997</v>
      </c>
      <c r="H783" s="8">
        <f t="shared" si="49"/>
        <v>1</v>
      </c>
      <c r="I783" s="8" t="str">
        <f t="shared" si="50"/>
        <v/>
      </c>
      <c r="J783" s="4">
        <v>29745.640000000003</v>
      </c>
      <c r="K783" s="4">
        <v>49736</v>
      </c>
      <c r="L783" s="4">
        <f t="shared" si="51"/>
        <v>-19990.359999999997</v>
      </c>
      <c r="M783" s="9">
        <v>41148</v>
      </c>
      <c r="N783" s="9">
        <v>41729</v>
      </c>
      <c r="O783" s="9">
        <v>41214</v>
      </c>
      <c r="P783" s="9">
        <v>41641</v>
      </c>
    </row>
    <row r="784" spans="1:16" x14ac:dyDescent="0.25">
      <c r="A784" s="1" t="s">
        <v>145</v>
      </c>
      <c r="B784" s="1" t="s">
        <v>2186</v>
      </c>
      <c r="C784" s="1" t="s">
        <v>2187</v>
      </c>
      <c r="D784" s="1" t="s">
        <v>2188</v>
      </c>
      <c r="E784" s="4">
        <v>-428.12</v>
      </c>
      <c r="F784" s="7"/>
      <c r="G784" s="4">
        <f t="shared" si="48"/>
        <v>-428.12</v>
      </c>
      <c r="H784" s="8">
        <f t="shared" si="49"/>
        <v>1</v>
      </c>
      <c r="I784" s="8" t="str">
        <f t="shared" si="50"/>
        <v/>
      </c>
      <c r="J784" s="4">
        <v>29302.18</v>
      </c>
      <c r="K784" s="4">
        <v>39226</v>
      </c>
      <c r="L784" s="4">
        <f t="shared" si="51"/>
        <v>-9923.82</v>
      </c>
      <c r="M784" s="9">
        <v>41277</v>
      </c>
      <c r="N784" s="9">
        <v>41883</v>
      </c>
      <c r="O784" s="9">
        <v>41395</v>
      </c>
      <c r="P784" s="9">
        <v>41557</v>
      </c>
    </row>
    <row r="785" spans="1:16" x14ac:dyDescent="0.25">
      <c r="A785" s="1" t="s">
        <v>145</v>
      </c>
      <c r="B785" s="1" t="s">
        <v>2189</v>
      </c>
      <c r="C785" s="1" t="s">
        <v>2190</v>
      </c>
      <c r="D785" s="1" t="s">
        <v>2191</v>
      </c>
      <c r="E785" s="4">
        <v>19419.080000000002</v>
      </c>
      <c r="F785" s="7"/>
      <c r="G785" s="4">
        <f t="shared" si="48"/>
        <v>19419.080000000002</v>
      </c>
      <c r="H785" s="8">
        <f t="shared" si="49"/>
        <v>1</v>
      </c>
      <c r="I785" s="8" t="str">
        <f t="shared" si="50"/>
        <v/>
      </c>
      <c r="J785" s="4">
        <v>19591.140000000003</v>
      </c>
      <c r="K785" s="4">
        <v>36432</v>
      </c>
      <c r="L785" s="4">
        <f t="shared" si="51"/>
        <v>-16840.859999999997</v>
      </c>
      <c r="M785" s="9">
        <v>41576</v>
      </c>
      <c r="N785" s="9">
        <v>42248</v>
      </c>
      <c r="O785" s="9">
        <v>41609</v>
      </c>
      <c r="P785" s="9">
        <v>41822</v>
      </c>
    </row>
    <row r="786" spans="1:16" x14ac:dyDescent="0.25">
      <c r="A786" s="1" t="s">
        <v>145</v>
      </c>
      <c r="B786" s="1" t="s">
        <v>2189</v>
      </c>
      <c r="C786" s="1" t="s">
        <v>2192</v>
      </c>
      <c r="D786" s="1" t="s">
        <v>2193</v>
      </c>
      <c r="E786" s="4">
        <v>19491.88</v>
      </c>
      <c r="F786" s="7"/>
      <c r="G786" s="4">
        <f t="shared" si="48"/>
        <v>19491.88</v>
      </c>
      <c r="H786" s="8">
        <f t="shared" si="49"/>
        <v>1</v>
      </c>
      <c r="I786" s="8" t="str">
        <f t="shared" si="50"/>
        <v/>
      </c>
      <c r="J786" s="4">
        <v>19635.460000000003</v>
      </c>
      <c r="K786" s="4">
        <v>36328</v>
      </c>
      <c r="L786" s="4">
        <f t="shared" si="51"/>
        <v>-16692.539999999997</v>
      </c>
      <c r="M786" s="9">
        <v>41576</v>
      </c>
      <c r="N786" s="9">
        <v>42248</v>
      </c>
      <c r="O786" s="9">
        <v>41609</v>
      </c>
      <c r="P786" s="9">
        <v>41795</v>
      </c>
    </row>
    <row r="787" spans="1:16" x14ac:dyDescent="0.25">
      <c r="A787" s="1" t="s">
        <v>145</v>
      </c>
      <c r="B787" s="1" t="s">
        <v>2189</v>
      </c>
      <c r="C787" s="1" t="s">
        <v>2194</v>
      </c>
      <c r="D787" s="1" t="s">
        <v>2195</v>
      </c>
      <c r="E787" s="4">
        <v>21872.2</v>
      </c>
      <c r="F787" s="7"/>
      <c r="G787" s="4">
        <f t="shared" si="48"/>
        <v>21872.2</v>
      </c>
      <c r="H787" s="8">
        <f t="shared" si="49"/>
        <v>1</v>
      </c>
      <c r="I787" s="8" t="str">
        <f t="shared" si="50"/>
        <v/>
      </c>
      <c r="J787" s="4">
        <v>25237.59</v>
      </c>
      <c r="K787" s="4">
        <v>36328</v>
      </c>
      <c r="L787" s="4">
        <f t="shared" si="51"/>
        <v>-11090.41</v>
      </c>
      <c r="M787" s="9">
        <v>41576</v>
      </c>
      <c r="N787" s="9">
        <v>42248</v>
      </c>
      <c r="O787" s="9">
        <v>41579</v>
      </c>
      <c r="P787" s="9">
        <v>41773</v>
      </c>
    </row>
    <row r="788" spans="1:16" x14ac:dyDescent="0.25">
      <c r="A788" s="1" t="s">
        <v>145</v>
      </c>
      <c r="B788" s="1" t="s">
        <v>2189</v>
      </c>
      <c r="C788" s="1" t="s">
        <v>2579</v>
      </c>
      <c r="D788" s="1" t="s">
        <v>2580</v>
      </c>
      <c r="E788" s="4">
        <v>30964.400000000005</v>
      </c>
      <c r="F788" s="7"/>
      <c r="G788" s="4">
        <f t="shared" si="48"/>
        <v>30964.400000000005</v>
      </c>
      <c r="H788" s="8">
        <f t="shared" si="49"/>
        <v>1</v>
      </c>
      <c r="I788" s="8" t="str">
        <f t="shared" si="50"/>
        <v/>
      </c>
      <c r="J788" s="4">
        <v>30964.400000000005</v>
      </c>
      <c r="K788" s="4">
        <v>36328</v>
      </c>
      <c r="L788" s="4">
        <f t="shared" si="51"/>
        <v>-5363.5999999999949</v>
      </c>
      <c r="M788" s="9">
        <v>41576</v>
      </c>
      <c r="N788" s="9">
        <v>42248</v>
      </c>
      <c r="O788" s="9">
        <v>41640</v>
      </c>
      <c r="P788" s="9">
        <v>42049</v>
      </c>
    </row>
    <row r="789" spans="1:16" x14ac:dyDescent="0.25">
      <c r="A789" s="1" t="s">
        <v>145</v>
      </c>
      <c r="B789" s="1" t="s">
        <v>2189</v>
      </c>
      <c r="C789" s="1" t="s">
        <v>2196</v>
      </c>
      <c r="D789" s="1" t="s">
        <v>2197</v>
      </c>
      <c r="E789" s="4">
        <v>37160.799999999996</v>
      </c>
      <c r="F789" s="7"/>
      <c r="G789" s="4">
        <f t="shared" si="48"/>
        <v>37160.799999999996</v>
      </c>
      <c r="H789" s="8">
        <f t="shared" si="49"/>
        <v>1</v>
      </c>
      <c r="I789" s="8" t="str">
        <f t="shared" si="50"/>
        <v/>
      </c>
      <c r="J789" s="4">
        <v>39392.369999999995</v>
      </c>
      <c r="K789" s="4">
        <v>36328</v>
      </c>
      <c r="L789" s="4">
        <f t="shared" si="51"/>
        <v>3064.3699999999953</v>
      </c>
      <c r="M789" s="9">
        <v>41576</v>
      </c>
      <c r="N789" s="9">
        <v>42248</v>
      </c>
      <c r="O789" s="9">
        <v>41579</v>
      </c>
      <c r="P789" s="9">
        <v>42046</v>
      </c>
    </row>
    <row r="790" spans="1:16" x14ac:dyDescent="0.25">
      <c r="A790" s="1" t="s">
        <v>145</v>
      </c>
      <c r="B790" s="1" t="s">
        <v>2189</v>
      </c>
      <c r="C790" s="1" t="s">
        <v>2198</v>
      </c>
      <c r="D790" s="1" t="s">
        <v>2199</v>
      </c>
      <c r="E790" s="4">
        <v>30340.220000000005</v>
      </c>
      <c r="F790" s="7"/>
      <c r="G790" s="4">
        <f t="shared" si="48"/>
        <v>30340.220000000005</v>
      </c>
      <c r="H790" s="8">
        <f t="shared" si="49"/>
        <v>1</v>
      </c>
      <c r="I790" s="8" t="str">
        <f t="shared" si="50"/>
        <v/>
      </c>
      <c r="J790" s="4">
        <v>30412.030000000006</v>
      </c>
      <c r="K790" s="4">
        <v>61052</v>
      </c>
      <c r="L790" s="4">
        <f t="shared" si="51"/>
        <v>-30639.969999999994</v>
      </c>
      <c r="M790" s="9">
        <v>41577</v>
      </c>
      <c r="N790" s="9">
        <v>42248</v>
      </c>
      <c r="O790" s="9">
        <v>41609</v>
      </c>
      <c r="P790" s="9">
        <v>41851</v>
      </c>
    </row>
    <row r="791" spans="1:16" x14ac:dyDescent="0.25">
      <c r="A791" s="1" t="s">
        <v>145</v>
      </c>
      <c r="B791" s="1" t="s">
        <v>2189</v>
      </c>
      <c r="C791" s="1" t="s">
        <v>2200</v>
      </c>
      <c r="D791" s="1" t="s">
        <v>2201</v>
      </c>
      <c r="E791" s="4">
        <v>33138.99</v>
      </c>
      <c r="F791" s="7"/>
      <c r="G791" s="4">
        <f t="shared" si="48"/>
        <v>33138.99</v>
      </c>
      <c r="H791" s="8">
        <f t="shared" si="49"/>
        <v>1</v>
      </c>
      <c r="I791" s="8" t="str">
        <f t="shared" si="50"/>
        <v/>
      </c>
      <c r="J791" s="4">
        <v>33210.799999999996</v>
      </c>
      <c r="K791" s="4">
        <v>61052</v>
      </c>
      <c r="L791" s="4">
        <f t="shared" si="51"/>
        <v>-27841.200000000004</v>
      </c>
      <c r="M791" s="9">
        <v>41577</v>
      </c>
      <c r="N791" s="9">
        <v>42248</v>
      </c>
      <c r="O791" s="9">
        <v>41609</v>
      </c>
      <c r="P791" s="9">
        <v>41921</v>
      </c>
    </row>
    <row r="792" spans="1:16" x14ac:dyDescent="0.25">
      <c r="A792" s="1" t="s">
        <v>145</v>
      </c>
      <c r="B792" s="1" t="s">
        <v>2189</v>
      </c>
      <c r="C792" s="1" t="s">
        <v>2202</v>
      </c>
      <c r="D792" s="1" t="s">
        <v>2203</v>
      </c>
      <c r="E792" s="4">
        <v>30672.799999999999</v>
      </c>
      <c r="F792" s="7"/>
      <c r="G792" s="4">
        <f t="shared" si="48"/>
        <v>30672.799999999999</v>
      </c>
      <c r="H792" s="8">
        <f t="shared" si="49"/>
        <v>1</v>
      </c>
      <c r="I792" s="8" t="str">
        <f t="shared" si="50"/>
        <v/>
      </c>
      <c r="J792" s="4">
        <v>30744.61</v>
      </c>
      <c r="K792" s="4">
        <v>61052</v>
      </c>
      <c r="L792" s="4">
        <f t="shared" si="51"/>
        <v>-30307.39</v>
      </c>
      <c r="M792" s="9">
        <v>41577</v>
      </c>
      <c r="N792" s="9">
        <v>42248</v>
      </c>
      <c r="O792" s="9">
        <v>41609</v>
      </c>
      <c r="P792" s="9">
        <v>41907</v>
      </c>
    </row>
    <row r="793" spans="1:16" x14ac:dyDescent="0.25">
      <c r="A793" s="1" t="s">
        <v>145</v>
      </c>
      <c r="B793" s="1" t="s">
        <v>2189</v>
      </c>
      <c r="C793" s="1" t="s">
        <v>2581</v>
      </c>
      <c r="D793" s="1" t="s">
        <v>2582</v>
      </c>
      <c r="E793" s="4">
        <v>58116.640000000007</v>
      </c>
      <c r="F793" s="7"/>
      <c r="G793" s="4">
        <f t="shared" si="48"/>
        <v>58116.640000000007</v>
      </c>
      <c r="H793" s="8">
        <f t="shared" si="49"/>
        <v>1</v>
      </c>
      <c r="I793" s="8" t="str">
        <f t="shared" si="50"/>
        <v/>
      </c>
      <c r="J793" s="4">
        <v>58116.640000000007</v>
      </c>
      <c r="K793" s="4">
        <v>61052</v>
      </c>
      <c r="L793" s="4">
        <f t="shared" si="51"/>
        <v>-2935.3599999999933</v>
      </c>
      <c r="M793" s="9">
        <v>41577</v>
      </c>
      <c r="N793" s="9">
        <v>42248</v>
      </c>
      <c r="O793" s="9">
        <v>41640</v>
      </c>
      <c r="P793" s="9">
        <v>42020</v>
      </c>
    </row>
    <row r="794" spans="1:16" x14ac:dyDescent="0.25">
      <c r="A794" s="1" t="s">
        <v>145</v>
      </c>
      <c r="B794" s="1" t="s">
        <v>2189</v>
      </c>
      <c r="C794" s="1" t="s">
        <v>2583</v>
      </c>
      <c r="D794" s="1" t="s">
        <v>2584</v>
      </c>
      <c r="E794" s="4">
        <v>66994.91</v>
      </c>
      <c r="F794" s="7"/>
      <c r="G794" s="4">
        <f t="shared" si="48"/>
        <v>66994.91</v>
      </c>
      <c r="H794" s="8">
        <f t="shared" si="49"/>
        <v>1</v>
      </c>
      <c r="I794" s="8" t="str">
        <f t="shared" si="50"/>
        <v/>
      </c>
      <c r="J794" s="4">
        <v>66994.91</v>
      </c>
      <c r="K794" s="4">
        <v>63953</v>
      </c>
      <c r="L794" s="4">
        <f t="shared" si="51"/>
        <v>3041.9100000000035</v>
      </c>
      <c r="M794" s="9">
        <v>41577</v>
      </c>
      <c r="N794" s="9">
        <v>42248</v>
      </c>
      <c r="O794" s="9">
        <v>41640</v>
      </c>
      <c r="P794" s="9">
        <v>41836</v>
      </c>
    </row>
    <row r="795" spans="1:16" x14ac:dyDescent="0.25">
      <c r="A795" s="1" t="s">
        <v>145</v>
      </c>
      <c r="B795" s="1" t="s">
        <v>846</v>
      </c>
      <c r="C795" s="1" t="s">
        <v>847</v>
      </c>
      <c r="D795" s="1" t="s">
        <v>848</v>
      </c>
      <c r="E795" s="4">
        <v>0</v>
      </c>
      <c r="F795" s="7"/>
      <c r="G795" s="4">
        <f t="shared" si="48"/>
        <v>0</v>
      </c>
      <c r="H795" s="8" t="str">
        <f t="shared" si="49"/>
        <v/>
      </c>
      <c r="I795" s="8" t="str">
        <f t="shared" si="50"/>
        <v/>
      </c>
      <c r="J795" s="4">
        <v>81403.210000000006</v>
      </c>
      <c r="K795" s="4">
        <v>17894</v>
      </c>
      <c r="L795" s="4">
        <f t="shared" si="51"/>
        <v>63509.210000000006</v>
      </c>
      <c r="M795" s="9">
        <v>39924</v>
      </c>
      <c r="N795" s="9">
        <v>40663</v>
      </c>
      <c r="O795" s="9">
        <v>39904</v>
      </c>
      <c r="P795" s="9">
        <v>40908</v>
      </c>
    </row>
    <row r="796" spans="1:16" x14ac:dyDescent="0.25">
      <c r="A796" s="1" t="s">
        <v>145</v>
      </c>
      <c r="B796" s="1" t="s">
        <v>607</v>
      </c>
      <c r="C796" s="1" t="s">
        <v>826</v>
      </c>
      <c r="D796" s="1" t="s">
        <v>609</v>
      </c>
      <c r="E796" s="4">
        <v>0</v>
      </c>
      <c r="F796" s="7"/>
      <c r="G796" s="4">
        <f t="shared" si="48"/>
        <v>0</v>
      </c>
      <c r="H796" s="8" t="str">
        <f t="shared" si="49"/>
        <v/>
      </c>
      <c r="I796" s="8" t="str">
        <f t="shared" si="50"/>
        <v/>
      </c>
      <c r="J796" s="4">
        <v>0</v>
      </c>
      <c r="K796" s="4">
        <v>13363</v>
      </c>
      <c r="L796" s="4">
        <f t="shared" si="51"/>
        <v>-13363</v>
      </c>
      <c r="M796" s="9">
        <v>39835</v>
      </c>
      <c r="N796" s="9">
        <v>39934</v>
      </c>
      <c r="O796" s="9">
        <v>39814</v>
      </c>
      <c r="P796" s="9">
        <v>39940</v>
      </c>
    </row>
    <row r="797" spans="1:16" x14ac:dyDescent="0.25">
      <c r="A797" s="1" t="s">
        <v>145</v>
      </c>
      <c r="B797" s="1" t="s">
        <v>607</v>
      </c>
      <c r="C797" s="1" t="s">
        <v>2204</v>
      </c>
      <c r="D797" s="1" t="s">
        <v>2205</v>
      </c>
      <c r="E797" s="4">
        <v>49988.97</v>
      </c>
      <c r="F797" s="7"/>
      <c r="G797" s="4">
        <f t="shared" si="48"/>
        <v>49988.97</v>
      </c>
      <c r="H797" s="8">
        <f t="shared" si="49"/>
        <v>1</v>
      </c>
      <c r="I797" s="8" t="str">
        <f t="shared" si="50"/>
        <v/>
      </c>
      <c r="J797" s="4">
        <v>53536.61</v>
      </c>
      <c r="K797" s="4">
        <v>54433.57</v>
      </c>
      <c r="L797" s="4">
        <f t="shared" si="51"/>
        <v>-896.95999999999913</v>
      </c>
      <c r="M797" s="9">
        <v>41598</v>
      </c>
      <c r="N797" s="9">
        <v>41968</v>
      </c>
      <c r="O797" s="9">
        <v>41579</v>
      </c>
      <c r="P797" s="9">
        <v>41957</v>
      </c>
    </row>
    <row r="798" spans="1:16" x14ac:dyDescent="0.25">
      <c r="A798" s="1" t="s">
        <v>145</v>
      </c>
      <c r="B798" s="1" t="s">
        <v>607</v>
      </c>
      <c r="C798" s="1" t="s">
        <v>608</v>
      </c>
      <c r="D798" s="1" t="s">
        <v>609</v>
      </c>
      <c r="E798" s="4">
        <v>0</v>
      </c>
      <c r="F798" s="7"/>
      <c r="G798" s="4">
        <f t="shared" si="48"/>
        <v>0</v>
      </c>
      <c r="H798" s="8" t="str">
        <f t="shared" si="49"/>
        <v/>
      </c>
      <c r="I798" s="8" t="str">
        <f t="shared" si="50"/>
        <v/>
      </c>
      <c r="J798" s="4">
        <v>-4.3200998334214091E-12</v>
      </c>
      <c r="K798" s="4">
        <v>100</v>
      </c>
      <c r="L798" s="4">
        <f t="shared" si="51"/>
        <v>-100.00000000000432</v>
      </c>
      <c r="M798" s="9">
        <v>39630</v>
      </c>
      <c r="N798" s="9">
        <v>55153</v>
      </c>
      <c r="O798" s="9">
        <v>39661</v>
      </c>
    </row>
    <row r="799" spans="1:16" x14ac:dyDescent="0.25">
      <c r="A799" s="1" t="s">
        <v>145</v>
      </c>
      <c r="B799" s="1" t="s">
        <v>630</v>
      </c>
      <c r="C799" s="1" t="s">
        <v>631</v>
      </c>
      <c r="D799" s="1" t="s">
        <v>632</v>
      </c>
      <c r="E799" s="4">
        <v>1485.1</v>
      </c>
      <c r="F799" s="7"/>
      <c r="G799" s="4">
        <f t="shared" si="48"/>
        <v>1485.1</v>
      </c>
      <c r="H799" s="8">
        <f t="shared" si="49"/>
        <v>1</v>
      </c>
      <c r="I799" s="8" t="str">
        <f t="shared" si="50"/>
        <v/>
      </c>
      <c r="J799" s="4">
        <v>171034.69000000003</v>
      </c>
      <c r="K799" s="4">
        <v>92</v>
      </c>
      <c r="L799" s="4">
        <f t="shared" si="51"/>
        <v>170942.69000000003</v>
      </c>
      <c r="M799" s="9">
        <v>39630</v>
      </c>
      <c r="N799" s="9">
        <v>46022</v>
      </c>
      <c r="O799" s="9">
        <v>39661</v>
      </c>
    </row>
    <row r="800" spans="1:16" x14ac:dyDescent="0.25">
      <c r="A800" s="1" t="s">
        <v>145</v>
      </c>
      <c r="B800" s="1" t="s">
        <v>630</v>
      </c>
      <c r="C800" s="1" t="s">
        <v>662</v>
      </c>
      <c r="D800" s="1" t="s">
        <v>663</v>
      </c>
      <c r="E800" s="4">
        <v>0</v>
      </c>
      <c r="F800" s="7"/>
      <c r="G800" s="4">
        <f t="shared" si="48"/>
        <v>0</v>
      </c>
      <c r="H800" s="8" t="str">
        <f t="shared" si="49"/>
        <v/>
      </c>
      <c r="I800" s="8" t="str">
        <f t="shared" si="50"/>
        <v/>
      </c>
      <c r="J800" s="4">
        <v>0</v>
      </c>
      <c r="K800" s="4">
        <v>92</v>
      </c>
      <c r="L800" s="4">
        <f t="shared" si="51"/>
        <v>-92</v>
      </c>
      <c r="M800" s="9">
        <v>39630</v>
      </c>
      <c r="N800" s="9">
        <v>46022</v>
      </c>
      <c r="O800" s="9">
        <v>39661</v>
      </c>
    </row>
    <row r="801" spans="1:16" x14ac:dyDescent="0.25">
      <c r="A801" s="1" t="s">
        <v>145</v>
      </c>
      <c r="B801" s="1" t="s">
        <v>897</v>
      </c>
      <c r="C801" s="1" t="s">
        <v>898</v>
      </c>
      <c r="D801" s="1" t="s">
        <v>899</v>
      </c>
      <c r="E801" s="4">
        <v>2120.3200000000002</v>
      </c>
      <c r="F801" s="7"/>
      <c r="G801" s="4">
        <f t="shared" si="48"/>
        <v>2120.3200000000002</v>
      </c>
      <c r="H801" s="8">
        <f t="shared" si="49"/>
        <v>1</v>
      </c>
      <c r="I801" s="8" t="str">
        <f t="shared" si="50"/>
        <v/>
      </c>
      <c r="J801" s="4">
        <v>23498.19</v>
      </c>
      <c r="K801" s="4">
        <v>1</v>
      </c>
      <c r="L801" s="4">
        <f t="shared" si="51"/>
        <v>23497.19</v>
      </c>
      <c r="M801" s="9">
        <v>39630</v>
      </c>
      <c r="N801" s="9">
        <v>55153</v>
      </c>
      <c r="O801" s="9">
        <v>39995</v>
      </c>
    </row>
    <row r="802" spans="1:16" x14ac:dyDescent="0.25">
      <c r="A802" s="1" t="s">
        <v>145</v>
      </c>
      <c r="B802" s="1" t="s">
        <v>610</v>
      </c>
      <c r="C802" s="1" t="s">
        <v>1472</v>
      </c>
      <c r="D802" s="1" t="s">
        <v>1473</v>
      </c>
      <c r="E802" s="4">
        <v>0</v>
      </c>
      <c r="F802" s="7"/>
      <c r="G802" s="4">
        <f t="shared" si="48"/>
        <v>0</v>
      </c>
      <c r="H802" s="8" t="str">
        <f t="shared" si="49"/>
        <v/>
      </c>
      <c r="I802" s="8" t="str">
        <f t="shared" si="50"/>
        <v/>
      </c>
      <c r="J802" s="4">
        <v>18126.21000000001</v>
      </c>
      <c r="K802" s="4">
        <v>45510.74</v>
      </c>
      <c r="L802" s="4">
        <f t="shared" si="51"/>
        <v>-27384.529999999988</v>
      </c>
      <c r="M802" s="9">
        <v>40763</v>
      </c>
      <c r="N802" s="9">
        <v>40999</v>
      </c>
      <c r="O802" s="9">
        <v>40756</v>
      </c>
      <c r="P802" s="9">
        <v>40933</v>
      </c>
    </row>
    <row r="803" spans="1:16" x14ac:dyDescent="0.25">
      <c r="A803" s="1" t="s">
        <v>145</v>
      </c>
      <c r="B803" s="1" t="s">
        <v>610</v>
      </c>
      <c r="C803" s="1" t="s">
        <v>1508</v>
      </c>
      <c r="D803" s="1" t="s">
        <v>1509</v>
      </c>
      <c r="E803" s="4">
        <v>0</v>
      </c>
      <c r="F803" s="7"/>
      <c r="G803" s="4">
        <f t="shared" si="48"/>
        <v>0</v>
      </c>
      <c r="H803" s="8" t="str">
        <f t="shared" si="49"/>
        <v/>
      </c>
      <c r="I803" s="8" t="str">
        <f t="shared" si="50"/>
        <v/>
      </c>
      <c r="J803" s="4">
        <v>32109.430000000008</v>
      </c>
      <c r="K803" s="4">
        <v>58886.31</v>
      </c>
      <c r="L803" s="4">
        <f t="shared" si="51"/>
        <v>-26776.87999999999</v>
      </c>
      <c r="M803" s="9">
        <v>40863</v>
      </c>
      <c r="N803" s="9">
        <v>41274</v>
      </c>
      <c r="O803" s="9">
        <v>40878</v>
      </c>
      <c r="P803" s="9">
        <v>41142</v>
      </c>
    </row>
    <row r="804" spans="1:16" x14ac:dyDescent="0.25">
      <c r="A804" s="1" t="s">
        <v>145</v>
      </c>
      <c r="B804" s="1" t="s">
        <v>610</v>
      </c>
      <c r="C804" s="1" t="s">
        <v>1862</v>
      </c>
      <c r="D804" s="1" t="s">
        <v>1863</v>
      </c>
      <c r="E804" s="4">
        <v>0</v>
      </c>
      <c r="F804" s="7"/>
      <c r="G804" s="4">
        <f t="shared" si="48"/>
        <v>0</v>
      </c>
      <c r="H804" s="8" t="str">
        <f t="shared" si="49"/>
        <v/>
      </c>
      <c r="I804" s="8" t="str">
        <f t="shared" si="50"/>
        <v/>
      </c>
      <c r="J804" s="4">
        <v>18957.599999999999</v>
      </c>
      <c r="K804" s="4">
        <v>23028.16</v>
      </c>
      <c r="L804" s="4">
        <f t="shared" si="51"/>
        <v>-4070.5600000000013</v>
      </c>
      <c r="M804" s="9">
        <v>40927</v>
      </c>
      <c r="N804" s="9">
        <v>41274</v>
      </c>
      <c r="O804" s="9">
        <v>40940</v>
      </c>
      <c r="P804" s="9">
        <v>41089</v>
      </c>
    </row>
    <row r="805" spans="1:16" x14ac:dyDescent="0.25">
      <c r="A805" s="1" t="s">
        <v>145</v>
      </c>
      <c r="B805" s="1" t="s">
        <v>610</v>
      </c>
      <c r="C805" s="1" t="s">
        <v>1864</v>
      </c>
      <c r="D805" s="1" t="s">
        <v>1865</v>
      </c>
      <c r="E805" s="4">
        <v>0</v>
      </c>
      <c r="F805" s="7"/>
      <c r="G805" s="4">
        <f t="shared" si="48"/>
        <v>0</v>
      </c>
      <c r="H805" s="8" t="str">
        <f t="shared" si="49"/>
        <v/>
      </c>
      <c r="I805" s="8" t="str">
        <f t="shared" si="50"/>
        <v/>
      </c>
      <c r="J805" s="4">
        <v>11667.359999999999</v>
      </c>
      <c r="K805" s="4">
        <v>3084.53</v>
      </c>
      <c r="L805" s="4">
        <f t="shared" si="51"/>
        <v>8582.8299999999981</v>
      </c>
      <c r="M805" s="9">
        <v>40934</v>
      </c>
      <c r="N805" s="9">
        <v>41274</v>
      </c>
      <c r="O805" s="9">
        <v>40969</v>
      </c>
      <c r="P805" s="9">
        <v>41087</v>
      </c>
    </row>
    <row r="806" spans="1:16" x14ac:dyDescent="0.25">
      <c r="A806" s="1" t="s">
        <v>145</v>
      </c>
      <c r="B806" s="1" t="s">
        <v>610</v>
      </c>
      <c r="C806" s="1" t="s">
        <v>2206</v>
      </c>
      <c r="D806" s="1" t="s">
        <v>2207</v>
      </c>
      <c r="E806" s="4">
        <v>0</v>
      </c>
      <c r="F806" s="7"/>
      <c r="G806" s="4">
        <f t="shared" si="48"/>
        <v>0</v>
      </c>
      <c r="H806" s="8" t="str">
        <f t="shared" si="49"/>
        <v/>
      </c>
      <c r="I806" s="8" t="str">
        <f t="shared" si="50"/>
        <v/>
      </c>
      <c r="J806" s="4">
        <v>17799.34</v>
      </c>
      <c r="K806" s="4">
        <v>14010.05</v>
      </c>
      <c r="L806" s="4">
        <f t="shared" si="51"/>
        <v>3789.2900000000009</v>
      </c>
      <c r="M806" s="9">
        <v>41204</v>
      </c>
      <c r="N806" s="9">
        <v>41577</v>
      </c>
      <c r="O806" s="9">
        <v>41275</v>
      </c>
      <c r="P806" s="9">
        <v>41429</v>
      </c>
    </row>
    <row r="807" spans="1:16" x14ac:dyDescent="0.25">
      <c r="A807" s="1" t="s">
        <v>145</v>
      </c>
      <c r="B807" s="1" t="s">
        <v>610</v>
      </c>
      <c r="C807" s="1" t="s">
        <v>2208</v>
      </c>
      <c r="D807" s="1" t="s">
        <v>2209</v>
      </c>
      <c r="E807" s="4">
        <v>0</v>
      </c>
      <c r="F807" s="7"/>
      <c r="G807" s="4">
        <f t="shared" si="48"/>
        <v>0</v>
      </c>
      <c r="H807" s="8" t="str">
        <f t="shared" si="49"/>
        <v/>
      </c>
      <c r="I807" s="8" t="str">
        <f t="shared" si="50"/>
        <v/>
      </c>
      <c r="J807" s="4">
        <v>35799.65</v>
      </c>
      <c r="K807" s="4">
        <v>16278.41</v>
      </c>
      <c r="L807" s="4">
        <f t="shared" si="51"/>
        <v>19521.240000000002</v>
      </c>
      <c r="M807" s="9">
        <v>41291</v>
      </c>
      <c r="N807" s="9">
        <v>41670</v>
      </c>
      <c r="O807" s="9">
        <v>41365</v>
      </c>
      <c r="P807" s="9">
        <v>41565</v>
      </c>
    </row>
    <row r="808" spans="1:16" x14ac:dyDescent="0.25">
      <c r="A808" s="1" t="s">
        <v>145</v>
      </c>
      <c r="B808" s="1" t="s">
        <v>610</v>
      </c>
      <c r="C808" s="1" t="s">
        <v>2210</v>
      </c>
      <c r="D808" s="1" t="s">
        <v>2211</v>
      </c>
      <c r="E808" s="4">
        <v>0</v>
      </c>
      <c r="F808" s="7"/>
      <c r="G808" s="4">
        <f t="shared" si="48"/>
        <v>0</v>
      </c>
      <c r="H808" s="8" t="str">
        <f t="shared" si="49"/>
        <v/>
      </c>
      <c r="I808" s="8" t="str">
        <f t="shared" si="50"/>
        <v/>
      </c>
      <c r="J808" s="4">
        <v>7068.61</v>
      </c>
      <c r="K808" s="4">
        <v>6544.79</v>
      </c>
      <c r="L808" s="4">
        <f t="shared" si="51"/>
        <v>523.81999999999971</v>
      </c>
      <c r="M808" s="9">
        <v>41396</v>
      </c>
      <c r="N808" s="9">
        <v>41608</v>
      </c>
      <c r="O808" s="9">
        <v>41395</v>
      </c>
      <c r="P808" s="9">
        <v>41594</v>
      </c>
    </row>
    <row r="809" spans="1:16" x14ac:dyDescent="0.25">
      <c r="A809" s="1" t="s">
        <v>145</v>
      </c>
      <c r="B809" s="1" t="s">
        <v>610</v>
      </c>
      <c r="C809" s="1" t="s">
        <v>2212</v>
      </c>
      <c r="D809" s="1" t="s">
        <v>2213</v>
      </c>
      <c r="E809" s="4">
        <v>0</v>
      </c>
      <c r="F809" s="7"/>
      <c r="G809" s="4">
        <f t="shared" si="48"/>
        <v>0</v>
      </c>
      <c r="H809" s="8" t="str">
        <f t="shared" si="49"/>
        <v/>
      </c>
      <c r="I809" s="8" t="str">
        <f t="shared" si="50"/>
        <v/>
      </c>
      <c r="J809" s="4">
        <v>4493.18</v>
      </c>
      <c r="K809" s="4">
        <v>1688.38</v>
      </c>
      <c r="L809" s="4">
        <f t="shared" si="51"/>
        <v>2804.8</v>
      </c>
      <c r="M809" s="9">
        <v>41408</v>
      </c>
      <c r="N809" s="9">
        <v>41729</v>
      </c>
      <c r="O809" s="9">
        <v>41456</v>
      </c>
      <c r="P809" s="9">
        <v>41618</v>
      </c>
    </row>
    <row r="810" spans="1:16" x14ac:dyDescent="0.25">
      <c r="A810" s="1" t="s">
        <v>145</v>
      </c>
      <c r="B810" s="1" t="s">
        <v>610</v>
      </c>
      <c r="C810" s="1" t="s">
        <v>2214</v>
      </c>
      <c r="D810" s="1" t="s">
        <v>2215</v>
      </c>
      <c r="E810" s="4">
        <v>-1056.71</v>
      </c>
      <c r="F810" s="7"/>
      <c r="G810" s="4">
        <f t="shared" si="48"/>
        <v>-1056.71</v>
      </c>
      <c r="H810" s="8">
        <f t="shared" si="49"/>
        <v>1</v>
      </c>
      <c r="I810" s="8" t="str">
        <f t="shared" si="50"/>
        <v/>
      </c>
      <c r="J810" s="4">
        <v>69133.62</v>
      </c>
      <c r="K810" s="4">
        <v>41057.06</v>
      </c>
      <c r="L810" s="4">
        <f t="shared" si="51"/>
        <v>28076.559999999998</v>
      </c>
      <c r="M810" s="9">
        <v>41474</v>
      </c>
      <c r="N810" s="9">
        <v>41959</v>
      </c>
      <c r="O810" s="9">
        <v>41518</v>
      </c>
      <c r="P810" s="9">
        <v>41674</v>
      </c>
    </row>
    <row r="811" spans="1:16" x14ac:dyDescent="0.25">
      <c r="A811" s="1" t="s">
        <v>145</v>
      </c>
      <c r="B811" s="1" t="s">
        <v>610</v>
      </c>
      <c r="C811" s="1" t="s">
        <v>2585</v>
      </c>
      <c r="D811" s="1" t="s">
        <v>2586</v>
      </c>
      <c r="E811" s="4">
        <v>79269.249999999985</v>
      </c>
      <c r="F811" s="7"/>
      <c r="G811" s="4">
        <f t="shared" si="48"/>
        <v>79269.249999999985</v>
      </c>
      <c r="H811" s="8">
        <f t="shared" si="49"/>
        <v>1</v>
      </c>
      <c r="I811" s="8" t="str">
        <f t="shared" si="50"/>
        <v/>
      </c>
      <c r="J811" s="4">
        <v>79269.249999999985</v>
      </c>
      <c r="K811" s="4">
        <v>84310.49</v>
      </c>
      <c r="L811" s="4">
        <f t="shared" si="51"/>
        <v>-5041.2400000000198</v>
      </c>
      <c r="M811" s="9">
        <v>41491</v>
      </c>
      <c r="N811" s="9">
        <v>42018</v>
      </c>
      <c r="O811" s="9">
        <v>41640</v>
      </c>
      <c r="P811" s="9">
        <v>41851</v>
      </c>
    </row>
    <row r="812" spans="1:16" x14ac:dyDescent="0.25">
      <c r="A812" s="1" t="s">
        <v>145</v>
      </c>
      <c r="B812" s="1" t="s">
        <v>610</v>
      </c>
      <c r="C812" s="1" t="s">
        <v>2216</v>
      </c>
      <c r="D812" s="1" t="s">
        <v>2217</v>
      </c>
      <c r="E812" s="4">
        <v>380.69999999999732</v>
      </c>
      <c r="F812" s="7"/>
      <c r="G812" s="4">
        <f t="shared" si="48"/>
        <v>380.69999999999732</v>
      </c>
      <c r="H812" s="8">
        <f t="shared" si="49"/>
        <v>1</v>
      </c>
      <c r="I812" s="8" t="str">
        <f t="shared" si="50"/>
        <v/>
      </c>
      <c r="J812" s="4">
        <v>-65977.39</v>
      </c>
      <c r="K812" s="4">
        <v>92754.880000000005</v>
      </c>
      <c r="L812" s="4">
        <f t="shared" si="51"/>
        <v>-158732.27000000002</v>
      </c>
      <c r="M812" s="9">
        <v>41513</v>
      </c>
      <c r="N812" s="9">
        <v>41973</v>
      </c>
      <c r="O812" s="9">
        <v>41518</v>
      </c>
      <c r="P812" s="9">
        <v>41725</v>
      </c>
    </row>
    <row r="813" spans="1:16" x14ac:dyDescent="0.25">
      <c r="A813" s="1" t="s">
        <v>145</v>
      </c>
      <c r="B813" s="1" t="s">
        <v>610</v>
      </c>
      <c r="C813" s="1" t="s">
        <v>2218</v>
      </c>
      <c r="D813" s="1" t="s">
        <v>2219</v>
      </c>
      <c r="E813" s="4">
        <v>126957.01999999999</v>
      </c>
      <c r="F813" s="7"/>
      <c r="G813" s="4">
        <f t="shared" si="48"/>
        <v>126957.01999999999</v>
      </c>
      <c r="H813" s="8">
        <f t="shared" si="49"/>
        <v>1</v>
      </c>
      <c r="I813" s="8" t="str">
        <f t="shared" si="50"/>
        <v/>
      </c>
      <c r="J813" s="4">
        <v>73653.239999999991</v>
      </c>
      <c r="K813" s="4">
        <v>149749.51999999999</v>
      </c>
      <c r="L813" s="4">
        <f t="shared" si="51"/>
        <v>-76096.28</v>
      </c>
      <c r="M813" s="9">
        <v>41612</v>
      </c>
      <c r="N813" s="9">
        <v>41972</v>
      </c>
      <c r="O813" s="9">
        <v>41609</v>
      </c>
      <c r="P813" s="9">
        <v>41848</v>
      </c>
    </row>
    <row r="814" spans="1:16" x14ac:dyDescent="0.25">
      <c r="A814" s="1" t="s">
        <v>145</v>
      </c>
      <c r="B814" s="1" t="s">
        <v>610</v>
      </c>
      <c r="C814" s="1" t="s">
        <v>2587</v>
      </c>
      <c r="D814" s="1" t="s">
        <v>2588</v>
      </c>
      <c r="E814" s="4">
        <v>18021.21</v>
      </c>
      <c r="F814" s="7"/>
      <c r="G814" s="4">
        <f t="shared" si="48"/>
        <v>18021.21</v>
      </c>
      <c r="H814" s="8">
        <f t="shared" si="49"/>
        <v>1</v>
      </c>
      <c r="I814" s="8" t="str">
        <f t="shared" si="50"/>
        <v/>
      </c>
      <c r="J814" s="4">
        <v>18021.21</v>
      </c>
      <c r="K814" s="4">
        <v>44694.66</v>
      </c>
      <c r="L814" s="4">
        <f t="shared" si="51"/>
        <v>-26673.450000000004</v>
      </c>
      <c r="M814" s="9">
        <v>41612</v>
      </c>
      <c r="N814" s="9">
        <v>41973</v>
      </c>
      <c r="O814" s="9">
        <v>41640</v>
      </c>
      <c r="P814" s="9">
        <v>41859</v>
      </c>
    </row>
    <row r="815" spans="1:16" x14ac:dyDescent="0.25">
      <c r="A815" s="1" t="s">
        <v>145</v>
      </c>
      <c r="B815" s="1" t="s">
        <v>610</v>
      </c>
      <c r="C815" s="1" t="s">
        <v>1866</v>
      </c>
      <c r="D815" s="1" t="s">
        <v>1867</v>
      </c>
      <c r="E815" s="4">
        <v>96158.5</v>
      </c>
      <c r="F815" s="7"/>
      <c r="G815" s="4">
        <f t="shared" si="48"/>
        <v>96158.5</v>
      </c>
      <c r="H815" s="8">
        <f t="shared" si="49"/>
        <v>1</v>
      </c>
      <c r="I815" s="8" t="str">
        <f t="shared" si="50"/>
        <v/>
      </c>
      <c r="J815" s="4">
        <v>5870552.0599999996</v>
      </c>
      <c r="K815" s="4">
        <v>100</v>
      </c>
      <c r="L815" s="4">
        <f t="shared" si="51"/>
        <v>5870452.0599999996</v>
      </c>
      <c r="M815" s="9">
        <v>40942</v>
      </c>
      <c r="N815" s="9">
        <v>41274</v>
      </c>
      <c r="O815" s="9">
        <v>40909</v>
      </c>
      <c r="P815" s="9">
        <v>41364</v>
      </c>
    </row>
    <row r="816" spans="1:16" x14ac:dyDescent="0.25">
      <c r="A816" s="1" t="s">
        <v>145</v>
      </c>
      <c r="B816" s="1" t="s">
        <v>610</v>
      </c>
      <c r="C816" s="1" t="s">
        <v>1868</v>
      </c>
      <c r="D816" s="1" t="s">
        <v>1869</v>
      </c>
      <c r="E816" s="4">
        <v>1002156.02</v>
      </c>
      <c r="F816" s="7"/>
      <c r="G816" s="4">
        <f t="shared" si="48"/>
        <v>1002156.02</v>
      </c>
      <c r="H816" s="8">
        <f t="shared" si="49"/>
        <v>1</v>
      </c>
      <c r="I816" s="8" t="str">
        <f t="shared" si="50"/>
        <v/>
      </c>
      <c r="J816" s="4">
        <v>10494333.249999998</v>
      </c>
      <c r="K816" s="4">
        <v>100</v>
      </c>
      <c r="L816" s="4">
        <f t="shared" si="51"/>
        <v>10494233.249999998</v>
      </c>
      <c r="M816" s="9">
        <v>41264</v>
      </c>
      <c r="N816" s="9">
        <v>41639</v>
      </c>
      <c r="O816" s="9">
        <v>41244</v>
      </c>
      <c r="P816" s="9">
        <v>41729</v>
      </c>
    </row>
    <row r="817" spans="1:16" x14ac:dyDescent="0.25">
      <c r="A817" s="1" t="s">
        <v>145</v>
      </c>
      <c r="B817" s="1" t="s">
        <v>610</v>
      </c>
      <c r="C817" s="1" t="s">
        <v>2220</v>
      </c>
      <c r="D817" s="1" t="s">
        <v>2221</v>
      </c>
      <c r="E817" s="4">
        <v>7379839.8100000005</v>
      </c>
      <c r="F817" s="7"/>
      <c r="G817" s="4">
        <f t="shared" si="48"/>
        <v>7379839.8100000005</v>
      </c>
      <c r="H817" s="8">
        <f t="shared" si="49"/>
        <v>1</v>
      </c>
      <c r="I817" s="8" t="str">
        <f t="shared" si="50"/>
        <v/>
      </c>
      <c r="J817" s="4">
        <v>8190663.870000001</v>
      </c>
      <c r="K817" s="4">
        <v>1</v>
      </c>
      <c r="L817" s="4">
        <f t="shared" si="51"/>
        <v>8190662.870000001</v>
      </c>
      <c r="M817" s="9">
        <v>41635</v>
      </c>
      <c r="N817" s="9">
        <v>42004</v>
      </c>
      <c r="O817" s="9">
        <v>41609</v>
      </c>
      <c r="P817" s="9">
        <v>42094</v>
      </c>
    </row>
    <row r="818" spans="1:16" x14ac:dyDescent="0.25">
      <c r="A818" s="1" t="s">
        <v>145</v>
      </c>
      <c r="B818" s="1" t="s">
        <v>610</v>
      </c>
      <c r="C818" s="1" t="s">
        <v>2589</v>
      </c>
      <c r="D818" s="1" t="s">
        <v>2590</v>
      </c>
      <c r="E818" s="4">
        <v>420552.68</v>
      </c>
      <c r="F818" s="7"/>
      <c r="G818" s="4">
        <f t="shared" si="48"/>
        <v>420552.68</v>
      </c>
      <c r="H818" s="8">
        <f t="shared" si="49"/>
        <v>1</v>
      </c>
      <c r="I818" s="8" t="str">
        <f t="shared" si="50"/>
        <v/>
      </c>
      <c r="J818" s="4">
        <v>420552.68</v>
      </c>
      <c r="K818" s="4">
        <v>1</v>
      </c>
      <c r="L818" s="4">
        <f t="shared" si="51"/>
        <v>420551.67999999999</v>
      </c>
      <c r="M818" s="9">
        <v>41991</v>
      </c>
      <c r="N818" s="9">
        <v>42369</v>
      </c>
      <c r="O818" s="9">
        <v>41974</v>
      </c>
      <c r="P818" s="9">
        <v>42460</v>
      </c>
    </row>
    <row r="819" spans="1:16" x14ac:dyDescent="0.25">
      <c r="A819" s="1" t="s">
        <v>145</v>
      </c>
      <c r="B819" s="1" t="s">
        <v>610</v>
      </c>
      <c r="C819" s="1" t="s">
        <v>2591</v>
      </c>
      <c r="D819" s="1" t="s">
        <v>2592</v>
      </c>
      <c r="E819" s="4">
        <v>682869.16</v>
      </c>
      <c r="F819" s="7"/>
      <c r="G819" s="4">
        <f t="shared" si="48"/>
        <v>682869.16</v>
      </c>
      <c r="H819" s="8">
        <f t="shared" si="49"/>
        <v>1</v>
      </c>
      <c r="I819" s="8" t="str">
        <f t="shared" si="50"/>
        <v/>
      </c>
      <c r="J819" s="4">
        <v>682869.16</v>
      </c>
      <c r="K819" s="4">
        <v>1</v>
      </c>
      <c r="L819" s="4">
        <f t="shared" si="51"/>
        <v>682868.16</v>
      </c>
      <c r="M819" s="9">
        <v>41991</v>
      </c>
      <c r="N819" s="9">
        <v>42369</v>
      </c>
      <c r="O819" s="9">
        <v>41974</v>
      </c>
      <c r="P819" s="9">
        <v>42460</v>
      </c>
    </row>
    <row r="820" spans="1:16" x14ac:dyDescent="0.25">
      <c r="A820" s="1" t="s">
        <v>145</v>
      </c>
      <c r="B820" s="1" t="s">
        <v>610</v>
      </c>
      <c r="C820" s="1" t="s">
        <v>1516</v>
      </c>
      <c r="D820" s="1" t="s">
        <v>1517</v>
      </c>
      <c r="E820" s="4">
        <v>0</v>
      </c>
      <c r="F820" s="7"/>
      <c r="G820" s="4">
        <f t="shared" si="48"/>
        <v>0</v>
      </c>
      <c r="H820" s="8" t="str">
        <f t="shared" si="49"/>
        <v/>
      </c>
      <c r="I820" s="8" t="str">
        <f t="shared" si="50"/>
        <v/>
      </c>
      <c r="J820" s="4">
        <v>9791865.0500000007</v>
      </c>
      <c r="K820" s="4">
        <v>100</v>
      </c>
      <c r="L820" s="4">
        <f t="shared" si="51"/>
        <v>9791765.0500000007</v>
      </c>
      <c r="M820" s="9">
        <v>40893</v>
      </c>
      <c r="N820" s="9">
        <v>40908</v>
      </c>
      <c r="O820" s="9">
        <v>40878</v>
      </c>
    </row>
    <row r="821" spans="1:16" x14ac:dyDescent="0.25">
      <c r="A821" s="1" t="s">
        <v>145</v>
      </c>
      <c r="B821" s="1" t="s">
        <v>610</v>
      </c>
      <c r="C821" s="1" t="s">
        <v>2593</v>
      </c>
      <c r="D821" s="1" t="s">
        <v>2594</v>
      </c>
      <c r="E821" s="4">
        <v>7627.2199999999993</v>
      </c>
      <c r="F821" s="7"/>
      <c r="G821" s="4">
        <f t="shared" si="48"/>
        <v>7627.2199999999993</v>
      </c>
      <c r="H821" s="8">
        <f t="shared" si="49"/>
        <v>1</v>
      </c>
      <c r="I821" s="8" t="str">
        <f t="shared" si="50"/>
        <v/>
      </c>
      <c r="J821" s="4">
        <v>7627.2199999999993</v>
      </c>
      <c r="K821" s="4">
        <v>7804.98</v>
      </c>
      <c r="L821" s="4">
        <f t="shared" si="51"/>
        <v>-177.76000000000022</v>
      </c>
      <c r="M821" s="9">
        <v>41757</v>
      </c>
      <c r="N821" s="9">
        <v>42122</v>
      </c>
      <c r="O821" s="9">
        <v>41791</v>
      </c>
      <c r="P821" s="9">
        <v>41906</v>
      </c>
    </row>
    <row r="822" spans="1:16" x14ac:dyDescent="0.25">
      <c r="A822" s="1" t="s">
        <v>145</v>
      </c>
      <c r="B822" s="1" t="s">
        <v>610</v>
      </c>
      <c r="C822" s="1" t="s">
        <v>2595</v>
      </c>
      <c r="D822" s="1" t="s">
        <v>2596</v>
      </c>
      <c r="E822" s="4">
        <v>-97.34</v>
      </c>
      <c r="F822" s="7"/>
      <c r="G822" s="4">
        <f t="shared" si="48"/>
        <v>-97.34</v>
      </c>
      <c r="H822" s="8">
        <f t="shared" si="49"/>
        <v>1</v>
      </c>
      <c r="I822" s="8" t="str">
        <f t="shared" si="50"/>
        <v/>
      </c>
      <c r="J822" s="4">
        <v>-97.34</v>
      </c>
      <c r="K822" s="4">
        <v>10000</v>
      </c>
      <c r="L822" s="4">
        <f t="shared" si="51"/>
        <v>-10097.34</v>
      </c>
      <c r="M822" s="9">
        <v>41149</v>
      </c>
      <c r="N822" s="9">
        <v>55153</v>
      </c>
      <c r="O822" s="9">
        <v>41699</v>
      </c>
    </row>
    <row r="823" spans="1:16" x14ac:dyDescent="0.25">
      <c r="A823" s="1" t="s">
        <v>145</v>
      </c>
      <c r="B823" s="1" t="s">
        <v>610</v>
      </c>
      <c r="C823" s="1" t="s">
        <v>611</v>
      </c>
      <c r="D823" s="1" t="s">
        <v>612</v>
      </c>
      <c r="E823" s="4">
        <v>7983.86</v>
      </c>
      <c r="F823" s="7"/>
      <c r="G823" s="4">
        <f t="shared" si="48"/>
        <v>7983.86</v>
      </c>
      <c r="H823" s="8">
        <f t="shared" si="49"/>
        <v>1</v>
      </c>
      <c r="I823" s="8" t="str">
        <f t="shared" si="50"/>
        <v/>
      </c>
      <c r="J823" s="4">
        <v>5029449.1000000015</v>
      </c>
      <c r="K823" s="4">
        <v>200</v>
      </c>
      <c r="L823" s="4">
        <f t="shared" si="51"/>
        <v>5029249.1000000015</v>
      </c>
      <c r="M823" s="9">
        <v>39630</v>
      </c>
      <c r="N823" s="9">
        <v>55153</v>
      </c>
      <c r="O823" s="9">
        <v>39630</v>
      </c>
    </row>
    <row r="824" spans="1:16" x14ac:dyDescent="0.25">
      <c r="A824" s="1" t="s">
        <v>145</v>
      </c>
      <c r="B824" s="1" t="s">
        <v>610</v>
      </c>
      <c r="C824" s="1" t="s">
        <v>2597</v>
      </c>
      <c r="D824" s="1" t="s">
        <v>2598</v>
      </c>
      <c r="E824" s="4">
        <v>11208.749999999998</v>
      </c>
      <c r="F824" s="7"/>
      <c r="G824" s="4">
        <f t="shared" si="48"/>
        <v>11208.749999999998</v>
      </c>
      <c r="H824" s="8">
        <f t="shared" si="49"/>
        <v>1</v>
      </c>
      <c r="I824" s="8" t="str">
        <f t="shared" si="50"/>
        <v/>
      </c>
      <c r="J824" s="4">
        <v>11208.749999999998</v>
      </c>
      <c r="K824" s="4">
        <v>33237.99</v>
      </c>
      <c r="L824" s="4">
        <f t="shared" si="51"/>
        <v>-22029.239999999998</v>
      </c>
      <c r="M824" s="9">
        <v>41837</v>
      </c>
      <c r="N824" s="9">
        <v>42336</v>
      </c>
      <c r="O824" s="9">
        <v>41852</v>
      </c>
      <c r="P824" s="9">
        <v>41929</v>
      </c>
    </row>
    <row r="825" spans="1:16" x14ac:dyDescent="0.25">
      <c r="A825" s="1" t="s">
        <v>145</v>
      </c>
      <c r="B825" s="1" t="s">
        <v>610</v>
      </c>
      <c r="C825" s="1" t="s">
        <v>2599</v>
      </c>
      <c r="D825" s="1" t="s">
        <v>2600</v>
      </c>
      <c r="E825" s="4">
        <v>65860.81</v>
      </c>
      <c r="F825" s="7"/>
      <c r="G825" s="4">
        <f t="shared" si="48"/>
        <v>65860.81</v>
      </c>
      <c r="H825" s="8">
        <f t="shared" si="49"/>
        <v>1</v>
      </c>
      <c r="I825" s="8" t="str">
        <f t="shared" si="50"/>
        <v/>
      </c>
      <c r="J825" s="4">
        <v>65860.81</v>
      </c>
      <c r="K825" s="4">
        <v>25675.439999999999</v>
      </c>
      <c r="L825" s="4">
        <f t="shared" si="51"/>
        <v>40185.369999999995</v>
      </c>
      <c r="M825" s="9">
        <v>41841</v>
      </c>
      <c r="N825" s="9">
        <v>42169</v>
      </c>
      <c r="O825" s="9">
        <v>41821</v>
      </c>
      <c r="P825" s="9">
        <v>42026</v>
      </c>
    </row>
    <row r="826" spans="1:16" x14ac:dyDescent="0.25">
      <c r="A826" s="1" t="s">
        <v>145</v>
      </c>
      <c r="B826" s="1" t="s">
        <v>610</v>
      </c>
      <c r="C826" s="1" t="s">
        <v>2601</v>
      </c>
      <c r="D826" s="1" t="s">
        <v>2602</v>
      </c>
      <c r="E826" s="4">
        <v>-13846</v>
      </c>
      <c r="F826" s="7"/>
      <c r="G826" s="4">
        <f t="shared" si="48"/>
        <v>-13846</v>
      </c>
      <c r="H826" s="8">
        <f t="shared" si="49"/>
        <v>1</v>
      </c>
      <c r="I826" s="8" t="str">
        <f t="shared" si="50"/>
        <v/>
      </c>
      <c r="J826" s="4">
        <v>-13846</v>
      </c>
      <c r="K826" s="4">
        <v>74531.149999999994</v>
      </c>
      <c r="L826" s="4">
        <f t="shared" si="51"/>
        <v>-88377.15</v>
      </c>
      <c r="M826" s="9">
        <v>41943</v>
      </c>
      <c r="N826" s="9">
        <v>42334</v>
      </c>
      <c r="O826" s="9">
        <v>41974</v>
      </c>
      <c r="P826" s="9">
        <v>42213</v>
      </c>
    </row>
    <row r="827" spans="1:16" x14ac:dyDescent="0.25">
      <c r="A827" s="1" t="s">
        <v>145</v>
      </c>
      <c r="B827" s="1" t="s">
        <v>610</v>
      </c>
      <c r="C827" s="1" t="s">
        <v>2603</v>
      </c>
      <c r="D827" s="1" t="s">
        <v>2604</v>
      </c>
      <c r="E827" s="4">
        <v>-43124.65</v>
      </c>
      <c r="F827" s="7"/>
      <c r="G827" s="4">
        <f t="shared" si="48"/>
        <v>-43124.65</v>
      </c>
      <c r="H827" s="8">
        <f t="shared" si="49"/>
        <v>1</v>
      </c>
      <c r="I827" s="8" t="str">
        <f t="shared" si="50"/>
        <v/>
      </c>
      <c r="J827" s="4">
        <v>-43124.65</v>
      </c>
      <c r="K827" s="4">
        <v>91801.87</v>
      </c>
      <c r="L827" s="4">
        <f t="shared" si="51"/>
        <v>-134926.51999999999</v>
      </c>
      <c r="M827" s="9">
        <v>41985</v>
      </c>
      <c r="N827" s="9">
        <v>42309</v>
      </c>
      <c r="O827" s="9">
        <v>41974</v>
      </c>
      <c r="P827" s="9">
        <v>42228</v>
      </c>
    </row>
    <row r="828" spans="1:16" x14ac:dyDescent="0.25">
      <c r="A828" s="1" t="s">
        <v>145</v>
      </c>
      <c r="B828" s="1" t="s">
        <v>613</v>
      </c>
      <c r="C828" s="1" t="s">
        <v>614</v>
      </c>
      <c r="D828" s="1" t="s">
        <v>615</v>
      </c>
      <c r="E828" s="4">
        <v>0</v>
      </c>
      <c r="F828" s="7"/>
      <c r="G828" s="4">
        <f t="shared" si="48"/>
        <v>0</v>
      </c>
      <c r="H828" s="8" t="str">
        <f t="shared" si="49"/>
        <v/>
      </c>
      <c r="I828" s="8" t="str">
        <f t="shared" si="50"/>
        <v/>
      </c>
      <c r="J828" s="4">
        <v>33297.67</v>
      </c>
      <c r="K828" s="4">
        <v>101</v>
      </c>
      <c r="L828" s="4">
        <f t="shared" si="51"/>
        <v>33196.67</v>
      </c>
      <c r="M828" s="9">
        <v>39630</v>
      </c>
      <c r="N828" s="9">
        <v>55153</v>
      </c>
      <c r="O828" s="9">
        <v>39661</v>
      </c>
    </row>
    <row r="829" spans="1:16" x14ac:dyDescent="0.25">
      <c r="A829" s="1" t="s">
        <v>145</v>
      </c>
      <c r="B829" s="1" t="s">
        <v>2605</v>
      </c>
      <c r="C829" s="1" t="s">
        <v>2606</v>
      </c>
      <c r="D829" s="1" t="s">
        <v>2607</v>
      </c>
      <c r="E829" s="4">
        <v>4070.3399999999997</v>
      </c>
      <c r="F829" s="7"/>
      <c r="G829" s="4">
        <f t="shared" si="48"/>
        <v>4070.3399999999997</v>
      </c>
      <c r="H829" s="8">
        <f t="shared" si="49"/>
        <v>1</v>
      </c>
      <c r="I829" s="8" t="str">
        <f t="shared" si="50"/>
        <v/>
      </c>
      <c r="J829" s="4">
        <v>4070.3399999999997</v>
      </c>
      <c r="K829" s="4">
        <v>30000</v>
      </c>
      <c r="L829" s="4">
        <f t="shared" si="51"/>
        <v>-25929.66</v>
      </c>
      <c r="M829" s="9">
        <v>41802</v>
      </c>
      <c r="N829" s="9">
        <v>41935</v>
      </c>
      <c r="O829" s="9">
        <v>41791</v>
      </c>
      <c r="P829" s="9">
        <v>42109</v>
      </c>
    </row>
    <row r="830" spans="1:16" x14ac:dyDescent="0.25">
      <c r="A830" s="1" t="s">
        <v>145</v>
      </c>
      <c r="B830" s="1" t="s">
        <v>566</v>
      </c>
      <c r="C830" s="1" t="s">
        <v>567</v>
      </c>
      <c r="D830" s="1" t="s">
        <v>568</v>
      </c>
      <c r="E830" s="4">
        <v>0</v>
      </c>
      <c r="F830" s="7"/>
      <c r="G830" s="4">
        <f t="shared" si="48"/>
        <v>0</v>
      </c>
      <c r="H830" s="8" t="str">
        <f t="shared" si="49"/>
        <v/>
      </c>
      <c r="I830" s="8" t="str">
        <f t="shared" si="50"/>
        <v/>
      </c>
      <c r="J830" s="4">
        <v>14745.600000000002</v>
      </c>
      <c r="K830" s="4">
        <v>46258</v>
      </c>
      <c r="L830" s="4">
        <f t="shared" si="51"/>
        <v>-31512.399999999998</v>
      </c>
      <c r="M830" s="9">
        <v>39653</v>
      </c>
      <c r="N830" s="9">
        <v>39813</v>
      </c>
      <c r="O830" s="9">
        <v>39630</v>
      </c>
      <c r="P830" s="9">
        <v>39872</v>
      </c>
    </row>
    <row r="831" spans="1:16" x14ac:dyDescent="0.25">
      <c r="A831" s="1" t="s">
        <v>145</v>
      </c>
      <c r="B831" s="1" t="s">
        <v>566</v>
      </c>
      <c r="C831" s="1" t="s">
        <v>569</v>
      </c>
      <c r="D831" s="1" t="s">
        <v>570</v>
      </c>
      <c r="E831" s="4">
        <v>0</v>
      </c>
      <c r="F831" s="7"/>
      <c r="G831" s="4">
        <f t="shared" si="48"/>
        <v>0</v>
      </c>
      <c r="H831" s="8" t="str">
        <f t="shared" si="49"/>
        <v/>
      </c>
      <c r="I831" s="8" t="str">
        <f t="shared" si="50"/>
        <v/>
      </c>
      <c r="J831" s="4">
        <v>2203.3200000000002</v>
      </c>
      <c r="K831" s="4">
        <v>8163</v>
      </c>
      <c r="L831" s="4">
        <f t="shared" si="51"/>
        <v>-5959.68</v>
      </c>
      <c r="M831" s="9">
        <v>39653</v>
      </c>
      <c r="N831" s="9">
        <v>39813</v>
      </c>
      <c r="O831" s="9">
        <v>39722</v>
      </c>
      <c r="P831" s="9">
        <v>39872</v>
      </c>
    </row>
    <row r="832" spans="1:16" x14ac:dyDescent="0.25">
      <c r="A832" s="1" t="s">
        <v>145</v>
      </c>
      <c r="B832" s="1" t="s">
        <v>839</v>
      </c>
      <c r="C832" s="1" t="s">
        <v>840</v>
      </c>
      <c r="D832" s="1" t="s">
        <v>841</v>
      </c>
      <c r="E832" s="4">
        <v>0</v>
      </c>
      <c r="F832" s="7"/>
      <c r="G832" s="4">
        <f t="shared" si="48"/>
        <v>0</v>
      </c>
      <c r="H832" s="8" t="str">
        <f t="shared" si="49"/>
        <v/>
      </c>
      <c r="I832" s="8" t="str">
        <f t="shared" si="50"/>
        <v/>
      </c>
      <c r="J832" s="4">
        <v>5551.0199999999995</v>
      </c>
      <c r="K832" s="4">
        <v>4443</v>
      </c>
      <c r="L832" s="4">
        <f t="shared" si="51"/>
        <v>1108.0199999999995</v>
      </c>
      <c r="M832" s="9">
        <v>39874</v>
      </c>
      <c r="N832" s="9">
        <v>40086</v>
      </c>
      <c r="O832" s="9">
        <v>39873</v>
      </c>
      <c r="P832" s="9">
        <v>40057</v>
      </c>
    </row>
    <row r="833" spans="1:16" x14ac:dyDescent="0.25">
      <c r="A833" s="1" t="s">
        <v>145</v>
      </c>
      <c r="B833" s="1" t="s">
        <v>622</v>
      </c>
      <c r="C833" s="1" t="s">
        <v>1870</v>
      </c>
      <c r="D833" s="1" t="s">
        <v>1871</v>
      </c>
      <c r="E833" s="4">
        <v>-94.88</v>
      </c>
      <c r="F833" s="7"/>
      <c r="G833" s="4">
        <f t="shared" si="48"/>
        <v>-94.88</v>
      </c>
      <c r="H833" s="8">
        <f t="shared" si="49"/>
        <v>1</v>
      </c>
      <c r="I833" s="8" t="str">
        <f t="shared" si="50"/>
        <v/>
      </c>
      <c r="J833" s="4">
        <v>48605</v>
      </c>
      <c r="K833" s="4">
        <v>105449.16</v>
      </c>
      <c r="L833" s="4">
        <f t="shared" si="51"/>
        <v>-56844.160000000003</v>
      </c>
      <c r="M833" s="9">
        <v>41183</v>
      </c>
      <c r="N833" s="9">
        <v>41713</v>
      </c>
      <c r="O833" s="9">
        <v>41214</v>
      </c>
      <c r="P833" s="9">
        <v>41430</v>
      </c>
    </row>
    <row r="834" spans="1:16" x14ac:dyDescent="0.25">
      <c r="A834" s="1" t="s">
        <v>145</v>
      </c>
      <c r="B834" s="1" t="s">
        <v>622</v>
      </c>
      <c r="C834" s="1" t="s">
        <v>623</v>
      </c>
      <c r="D834" s="1" t="s">
        <v>624</v>
      </c>
      <c r="E834" s="4">
        <v>0</v>
      </c>
      <c r="F834" s="7"/>
      <c r="G834" s="4">
        <f t="shared" si="48"/>
        <v>0</v>
      </c>
      <c r="H834" s="8" t="str">
        <f t="shared" si="49"/>
        <v/>
      </c>
      <c r="I834" s="8" t="str">
        <f t="shared" si="50"/>
        <v/>
      </c>
      <c r="J834" s="4">
        <v>-3546.8300000000017</v>
      </c>
      <c r="K834" s="4">
        <v>100</v>
      </c>
      <c r="L834" s="4">
        <f t="shared" si="51"/>
        <v>-3646.8300000000017</v>
      </c>
      <c r="M834" s="9">
        <v>39630</v>
      </c>
      <c r="N834" s="9">
        <v>55153</v>
      </c>
      <c r="O834" s="9">
        <v>39630</v>
      </c>
      <c r="P834" s="9">
        <v>39802</v>
      </c>
    </row>
    <row r="835" spans="1:16" x14ac:dyDescent="0.25">
      <c r="A835" s="1" t="s">
        <v>145</v>
      </c>
      <c r="B835" s="1" t="s">
        <v>622</v>
      </c>
      <c r="C835" s="1" t="s">
        <v>1522</v>
      </c>
      <c r="D835" s="1" t="s">
        <v>1523</v>
      </c>
      <c r="E835" s="4">
        <v>0</v>
      </c>
      <c r="F835" s="7"/>
      <c r="G835" s="4">
        <f t="shared" si="48"/>
        <v>0</v>
      </c>
      <c r="H835" s="8" t="str">
        <f t="shared" si="49"/>
        <v/>
      </c>
      <c r="I835" s="8" t="str">
        <f t="shared" si="50"/>
        <v/>
      </c>
      <c r="J835" s="4">
        <v>0</v>
      </c>
      <c r="K835" s="4">
        <v>100085</v>
      </c>
      <c r="L835" s="4">
        <f t="shared" si="51"/>
        <v>-100085</v>
      </c>
      <c r="M835" s="9">
        <v>40547</v>
      </c>
      <c r="N835" s="9">
        <v>41274</v>
      </c>
      <c r="O835" s="9">
        <v>40544</v>
      </c>
    </row>
    <row r="836" spans="1:16" x14ac:dyDescent="0.25">
      <c r="A836" s="1" t="s">
        <v>145</v>
      </c>
      <c r="B836" s="1" t="s">
        <v>622</v>
      </c>
      <c r="C836" s="1" t="s">
        <v>1526</v>
      </c>
      <c r="D836" s="1" t="s">
        <v>1527</v>
      </c>
      <c r="E836" s="4">
        <v>0</v>
      </c>
      <c r="F836" s="7"/>
      <c r="G836" s="4">
        <f t="shared" si="48"/>
        <v>0</v>
      </c>
      <c r="H836" s="8" t="str">
        <f t="shared" si="49"/>
        <v/>
      </c>
      <c r="I836" s="8" t="str">
        <f t="shared" si="50"/>
        <v/>
      </c>
      <c r="J836" s="4">
        <v>84224.869999999981</v>
      </c>
      <c r="K836" s="4">
        <v>100000</v>
      </c>
      <c r="L836" s="4">
        <f t="shared" si="51"/>
        <v>-15775.130000000019</v>
      </c>
      <c r="M836" s="9">
        <v>40861</v>
      </c>
      <c r="N836" s="9">
        <v>41426</v>
      </c>
      <c r="O836" s="9">
        <v>40878</v>
      </c>
    </row>
    <row r="837" spans="1:16" x14ac:dyDescent="0.25">
      <c r="A837" s="1" t="s">
        <v>145</v>
      </c>
      <c r="B837" s="1" t="s">
        <v>622</v>
      </c>
      <c r="C837" s="1" t="s">
        <v>2222</v>
      </c>
      <c r="D837" s="1" t="s">
        <v>2223</v>
      </c>
      <c r="E837" s="4">
        <v>-22006.499999999996</v>
      </c>
      <c r="F837" s="7"/>
      <c r="G837" s="4">
        <f t="shared" ref="G837:G900" si="52">E837-F837</f>
        <v>-22006.499999999996</v>
      </c>
      <c r="H837" s="8">
        <f t="shared" si="49"/>
        <v>1</v>
      </c>
      <c r="I837" s="8" t="str">
        <f t="shared" si="50"/>
        <v/>
      </c>
      <c r="J837" s="4">
        <v>0</v>
      </c>
      <c r="K837" s="4">
        <v>50085</v>
      </c>
      <c r="L837" s="4">
        <f t="shared" si="51"/>
        <v>-50085</v>
      </c>
      <c r="M837" s="9">
        <v>41278</v>
      </c>
      <c r="N837" s="9">
        <v>41913</v>
      </c>
      <c r="O837" s="9">
        <v>41275</v>
      </c>
    </row>
    <row r="838" spans="1:16" x14ac:dyDescent="0.25">
      <c r="A838" s="1" t="s">
        <v>145</v>
      </c>
      <c r="B838" s="1" t="s">
        <v>622</v>
      </c>
      <c r="C838" s="1" t="s">
        <v>2608</v>
      </c>
      <c r="D838" s="1" t="s">
        <v>2609</v>
      </c>
      <c r="E838" s="4">
        <v>0</v>
      </c>
      <c r="F838" s="7"/>
      <c r="G838" s="4">
        <f t="shared" si="52"/>
        <v>0</v>
      </c>
      <c r="H838" s="8" t="str">
        <f t="shared" ref="H838:H901" si="53">IFERROR(G838/E838,"")</f>
        <v/>
      </c>
      <c r="I838" s="8" t="str">
        <f t="shared" ref="I838:I901" si="54">IFERROR(E838/F838,"")</f>
        <v/>
      </c>
      <c r="J838" s="4">
        <v>0</v>
      </c>
      <c r="K838" s="4">
        <v>85</v>
      </c>
      <c r="L838" s="4">
        <f t="shared" ref="L838:L901" si="55">J838-K838</f>
        <v>-85</v>
      </c>
      <c r="M838" s="9">
        <v>41641</v>
      </c>
      <c r="N838" s="9">
        <v>42277</v>
      </c>
      <c r="O838" s="9">
        <v>41640</v>
      </c>
    </row>
    <row r="839" spans="1:16" x14ac:dyDescent="0.25">
      <c r="A839" s="1" t="s">
        <v>145</v>
      </c>
      <c r="B839" s="1" t="s">
        <v>622</v>
      </c>
      <c r="C839" s="1" t="s">
        <v>2608</v>
      </c>
      <c r="D839" s="1" t="s">
        <v>2610</v>
      </c>
      <c r="E839" s="4">
        <v>0</v>
      </c>
      <c r="F839" s="7"/>
      <c r="G839" s="4">
        <f t="shared" si="52"/>
        <v>0</v>
      </c>
      <c r="H839" s="8" t="str">
        <f t="shared" si="53"/>
        <v/>
      </c>
      <c r="I839" s="8" t="str">
        <f t="shared" si="54"/>
        <v/>
      </c>
      <c r="J839" s="4">
        <v>0</v>
      </c>
      <c r="K839" s="4">
        <v>85</v>
      </c>
      <c r="L839" s="4">
        <f t="shared" si="55"/>
        <v>-85</v>
      </c>
      <c r="M839" s="9">
        <v>41641</v>
      </c>
      <c r="N839" s="9">
        <v>42277</v>
      </c>
      <c r="O839" s="9">
        <v>41640</v>
      </c>
    </row>
    <row r="840" spans="1:16" x14ac:dyDescent="0.25">
      <c r="A840" s="1" t="s">
        <v>145</v>
      </c>
      <c r="B840" s="1" t="s">
        <v>625</v>
      </c>
      <c r="C840" s="1" t="s">
        <v>626</v>
      </c>
      <c r="D840" s="1" t="s">
        <v>627</v>
      </c>
      <c r="E840" s="4">
        <v>0</v>
      </c>
      <c r="F840" s="7"/>
      <c r="G840" s="4">
        <f t="shared" si="52"/>
        <v>0</v>
      </c>
      <c r="H840" s="8" t="str">
        <f t="shared" si="53"/>
        <v/>
      </c>
      <c r="I840" s="8" t="str">
        <f t="shared" si="54"/>
        <v/>
      </c>
      <c r="J840" s="4">
        <v>2.9558577807620168E-12</v>
      </c>
      <c r="K840" s="4">
        <v>90</v>
      </c>
      <c r="L840" s="4">
        <f t="shared" si="55"/>
        <v>-89.999999999997044</v>
      </c>
      <c r="M840" s="9">
        <v>39630</v>
      </c>
      <c r="N840" s="9">
        <v>55153</v>
      </c>
      <c r="O840" s="9">
        <v>39630</v>
      </c>
      <c r="P840" s="9">
        <v>39904</v>
      </c>
    </row>
    <row r="841" spans="1:16" x14ac:dyDescent="0.25">
      <c r="A841" s="1" t="s">
        <v>145</v>
      </c>
      <c r="B841" s="1" t="s">
        <v>625</v>
      </c>
      <c r="C841" s="1" t="s">
        <v>1524</v>
      </c>
      <c r="D841" s="1" t="s">
        <v>1525</v>
      </c>
      <c r="E841" s="4">
        <v>0</v>
      </c>
      <c r="F841" s="7"/>
      <c r="G841" s="4">
        <f t="shared" si="52"/>
        <v>0</v>
      </c>
      <c r="H841" s="8" t="str">
        <f t="shared" si="53"/>
        <v/>
      </c>
      <c r="I841" s="8" t="str">
        <f t="shared" si="54"/>
        <v/>
      </c>
      <c r="J841" s="4">
        <v>0</v>
      </c>
      <c r="K841" s="4">
        <v>84</v>
      </c>
      <c r="L841" s="4">
        <f t="shared" si="55"/>
        <v>-84</v>
      </c>
      <c r="M841" s="9">
        <v>40547</v>
      </c>
      <c r="N841" s="9">
        <v>55153</v>
      </c>
      <c r="O841" s="9">
        <v>40544</v>
      </c>
    </row>
    <row r="842" spans="1:16" x14ac:dyDescent="0.25">
      <c r="A842" s="1" t="s">
        <v>145</v>
      </c>
      <c r="B842" s="1" t="s">
        <v>625</v>
      </c>
      <c r="C842" s="1" t="s">
        <v>1872</v>
      </c>
      <c r="D842" s="1" t="s">
        <v>1873</v>
      </c>
      <c r="E842" s="4">
        <v>0</v>
      </c>
      <c r="F842" s="7"/>
      <c r="G842" s="4">
        <f t="shared" si="52"/>
        <v>0</v>
      </c>
      <c r="H842" s="8" t="str">
        <f t="shared" si="53"/>
        <v/>
      </c>
      <c r="I842" s="8" t="str">
        <f t="shared" si="54"/>
        <v/>
      </c>
      <c r="J842" s="4">
        <v>450</v>
      </c>
      <c r="K842" s="4">
        <v>32000</v>
      </c>
      <c r="L842" s="4">
        <f t="shared" si="55"/>
        <v>-31550</v>
      </c>
      <c r="M842" s="9">
        <v>40861</v>
      </c>
      <c r="N842" s="9">
        <v>41426</v>
      </c>
      <c r="O842" s="9">
        <v>41244</v>
      </c>
    </row>
    <row r="843" spans="1:16" x14ac:dyDescent="0.25">
      <c r="A843" s="1" t="s">
        <v>145</v>
      </c>
      <c r="B843" s="1" t="s">
        <v>625</v>
      </c>
      <c r="C843" s="1" t="s">
        <v>2224</v>
      </c>
      <c r="D843" s="1" t="s">
        <v>2225</v>
      </c>
      <c r="E843" s="4">
        <v>-9404.880000000001</v>
      </c>
      <c r="F843" s="7"/>
      <c r="G843" s="4">
        <f t="shared" si="52"/>
        <v>-9404.880000000001</v>
      </c>
      <c r="H843" s="8">
        <f t="shared" si="53"/>
        <v>1</v>
      </c>
      <c r="I843" s="8" t="str">
        <f t="shared" si="54"/>
        <v/>
      </c>
      <c r="J843" s="4">
        <v>0</v>
      </c>
      <c r="K843" s="4">
        <v>10083</v>
      </c>
      <c r="L843" s="4">
        <f t="shared" si="55"/>
        <v>-10083</v>
      </c>
      <c r="M843" s="9">
        <v>41278</v>
      </c>
      <c r="N843" s="9">
        <v>41913</v>
      </c>
      <c r="O843" s="9">
        <v>41275</v>
      </c>
    </row>
    <row r="844" spans="1:16" x14ac:dyDescent="0.25">
      <c r="A844" s="1" t="s">
        <v>145</v>
      </c>
      <c r="B844" s="1" t="s">
        <v>598</v>
      </c>
      <c r="C844" s="1" t="s">
        <v>599</v>
      </c>
      <c r="D844" s="1" t="s">
        <v>600</v>
      </c>
      <c r="E844" s="4">
        <v>0</v>
      </c>
      <c r="F844" s="7"/>
      <c r="G844" s="4">
        <f t="shared" si="52"/>
        <v>0</v>
      </c>
      <c r="H844" s="8" t="str">
        <f t="shared" si="53"/>
        <v/>
      </c>
      <c r="I844" s="8" t="str">
        <f t="shared" si="54"/>
        <v/>
      </c>
      <c r="J844" s="4">
        <v>-2.069999999999991</v>
      </c>
      <c r="K844" s="4">
        <v>0</v>
      </c>
      <c r="L844" s="4">
        <f t="shared" si="55"/>
        <v>-2.069999999999991</v>
      </c>
      <c r="M844" s="9">
        <v>39630</v>
      </c>
      <c r="N844" s="9">
        <v>39627.8983912037</v>
      </c>
      <c r="O844" s="9">
        <v>39630</v>
      </c>
    </row>
    <row r="845" spans="1:16" x14ac:dyDescent="0.25">
      <c r="A845" s="1" t="s">
        <v>145</v>
      </c>
      <c r="B845" s="1" t="s">
        <v>598</v>
      </c>
      <c r="C845" s="1" t="s">
        <v>616</v>
      </c>
      <c r="D845" s="1" t="s">
        <v>617</v>
      </c>
      <c r="E845" s="4">
        <v>0</v>
      </c>
      <c r="F845" s="7"/>
      <c r="G845" s="4">
        <f t="shared" si="52"/>
        <v>0</v>
      </c>
      <c r="H845" s="8" t="str">
        <f t="shared" si="53"/>
        <v/>
      </c>
      <c r="I845" s="8" t="str">
        <f t="shared" si="54"/>
        <v/>
      </c>
      <c r="J845" s="4">
        <v>0</v>
      </c>
      <c r="K845" s="4">
        <v>0</v>
      </c>
      <c r="L845" s="4">
        <f t="shared" si="55"/>
        <v>0</v>
      </c>
      <c r="M845" s="9">
        <v>39630</v>
      </c>
      <c r="N845" s="9">
        <v>44196</v>
      </c>
      <c r="O845" s="9">
        <v>39661</v>
      </c>
    </row>
    <row r="846" spans="1:16" x14ac:dyDescent="0.25">
      <c r="A846" s="1" t="s">
        <v>145</v>
      </c>
      <c r="B846" s="1" t="s">
        <v>598</v>
      </c>
      <c r="C846" s="1" t="s">
        <v>618</v>
      </c>
      <c r="D846" s="1" t="s">
        <v>619</v>
      </c>
      <c r="E846" s="4">
        <v>0</v>
      </c>
      <c r="F846" s="7"/>
      <c r="G846" s="4">
        <f t="shared" si="52"/>
        <v>0</v>
      </c>
      <c r="H846" s="8" t="str">
        <f t="shared" si="53"/>
        <v/>
      </c>
      <c r="I846" s="8" t="str">
        <f t="shared" si="54"/>
        <v/>
      </c>
      <c r="J846" s="4">
        <v>0</v>
      </c>
      <c r="K846" s="4">
        <v>0</v>
      </c>
      <c r="L846" s="4">
        <f t="shared" si="55"/>
        <v>0</v>
      </c>
      <c r="M846" s="9">
        <v>39630</v>
      </c>
      <c r="N846" s="9">
        <v>55153</v>
      </c>
      <c r="O846" s="9">
        <v>39692</v>
      </c>
    </row>
    <row r="847" spans="1:16" x14ac:dyDescent="0.25">
      <c r="A847" s="1" t="s">
        <v>145</v>
      </c>
      <c r="B847" s="1" t="s">
        <v>598</v>
      </c>
      <c r="C847" s="1" t="s">
        <v>620</v>
      </c>
      <c r="D847" s="1" t="s">
        <v>621</v>
      </c>
      <c r="E847" s="4">
        <v>0</v>
      </c>
      <c r="F847" s="7"/>
      <c r="G847" s="4">
        <f t="shared" si="52"/>
        <v>0</v>
      </c>
      <c r="H847" s="8" t="str">
        <f t="shared" si="53"/>
        <v/>
      </c>
      <c r="I847" s="8" t="str">
        <f t="shared" si="54"/>
        <v/>
      </c>
      <c r="J847" s="4">
        <v>0</v>
      </c>
      <c r="K847" s="4">
        <v>0</v>
      </c>
      <c r="L847" s="4">
        <f t="shared" si="55"/>
        <v>0</v>
      </c>
      <c r="M847" s="9">
        <v>39630</v>
      </c>
      <c r="N847" s="9">
        <v>55153</v>
      </c>
      <c r="O847" s="9">
        <v>39661</v>
      </c>
    </row>
    <row r="848" spans="1:16" x14ac:dyDescent="0.25">
      <c r="A848" s="1" t="s">
        <v>145</v>
      </c>
      <c r="B848" s="1" t="s">
        <v>598</v>
      </c>
      <c r="C848" s="1" t="s">
        <v>628</v>
      </c>
      <c r="D848" s="1" t="s">
        <v>629</v>
      </c>
      <c r="E848" s="4">
        <v>0</v>
      </c>
      <c r="F848" s="7"/>
      <c r="G848" s="4">
        <f t="shared" si="52"/>
        <v>0</v>
      </c>
      <c r="H848" s="8" t="str">
        <f t="shared" si="53"/>
        <v/>
      </c>
      <c r="I848" s="8" t="str">
        <f t="shared" si="54"/>
        <v/>
      </c>
      <c r="J848" s="4">
        <v>0</v>
      </c>
      <c r="K848" s="4">
        <v>0</v>
      </c>
      <c r="L848" s="4">
        <f t="shared" si="55"/>
        <v>0</v>
      </c>
      <c r="M848" s="9">
        <v>39630</v>
      </c>
      <c r="N848" s="9">
        <v>55153</v>
      </c>
      <c r="O848" s="9">
        <v>39722</v>
      </c>
    </row>
    <row r="849" spans="1:16" x14ac:dyDescent="0.25">
      <c r="A849" s="1" t="s">
        <v>145</v>
      </c>
      <c r="B849" s="1" t="s">
        <v>598</v>
      </c>
      <c r="C849" s="1" t="s">
        <v>635</v>
      </c>
      <c r="D849" s="1" t="s">
        <v>636</v>
      </c>
      <c r="E849" s="4">
        <v>0</v>
      </c>
      <c r="F849" s="7"/>
      <c r="G849" s="4">
        <f t="shared" si="52"/>
        <v>0</v>
      </c>
      <c r="H849" s="8" t="str">
        <f t="shared" si="53"/>
        <v/>
      </c>
      <c r="I849" s="8" t="str">
        <f t="shared" si="54"/>
        <v/>
      </c>
      <c r="J849" s="4">
        <v>0</v>
      </c>
      <c r="K849" s="4">
        <v>0</v>
      </c>
      <c r="L849" s="4">
        <f t="shared" si="55"/>
        <v>0</v>
      </c>
      <c r="M849" s="9">
        <v>39630</v>
      </c>
      <c r="N849" s="9">
        <v>55153</v>
      </c>
      <c r="O849" s="9">
        <v>39661</v>
      </c>
    </row>
    <row r="850" spans="1:16" x14ac:dyDescent="0.25">
      <c r="A850" s="1" t="s">
        <v>145</v>
      </c>
      <c r="B850" s="1" t="s">
        <v>598</v>
      </c>
      <c r="C850" s="1" t="s">
        <v>667</v>
      </c>
      <c r="D850" s="1" t="s">
        <v>668</v>
      </c>
      <c r="E850" s="4">
        <v>0</v>
      </c>
      <c r="F850" s="7"/>
      <c r="G850" s="4">
        <f t="shared" si="52"/>
        <v>0</v>
      </c>
      <c r="H850" s="8" t="str">
        <f t="shared" si="53"/>
        <v/>
      </c>
      <c r="I850" s="8" t="str">
        <f t="shared" si="54"/>
        <v/>
      </c>
      <c r="J850" s="4">
        <v>0</v>
      </c>
      <c r="K850" s="4">
        <v>0</v>
      </c>
      <c r="L850" s="4">
        <f t="shared" si="55"/>
        <v>0</v>
      </c>
      <c r="M850" s="9">
        <v>39630</v>
      </c>
      <c r="N850" s="9">
        <v>39627.8983912037</v>
      </c>
      <c r="O850" s="9">
        <v>39661</v>
      </c>
    </row>
    <row r="851" spans="1:16" x14ac:dyDescent="0.25">
      <c r="A851" s="1" t="s">
        <v>145</v>
      </c>
      <c r="B851" s="1" t="s">
        <v>307</v>
      </c>
      <c r="C851" s="1" t="s">
        <v>579</v>
      </c>
      <c r="D851" s="1" t="s">
        <v>309</v>
      </c>
      <c r="E851" s="4">
        <v>0</v>
      </c>
      <c r="F851" s="7"/>
      <c r="G851" s="4">
        <f t="shared" si="52"/>
        <v>0</v>
      </c>
      <c r="H851" s="8" t="str">
        <f t="shared" si="53"/>
        <v/>
      </c>
      <c r="I851" s="8" t="str">
        <f t="shared" si="54"/>
        <v/>
      </c>
      <c r="J851" s="4">
        <v>12896.77</v>
      </c>
      <c r="K851" s="4">
        <v>14000</v>
      </c>
      <c r="L851" s="4">
        <f t="shared" si="55"/>
        <v>-1103.2299999999996</v>
      </c>
      <c r="M851" s="9">
        <v>39713</v>
      </c>
      <c r="N851" s="9">
        <v>40543</v>
      </c>
      <c r="O851" s="9">
        <v>39722</v>
      </c>
      <c r="P851" s="9">
        <v>40025</v>
      </c>
    </row>
    <row r="852" spans="1:16" x14ac:dyDescent="0.25">
      <c r="A852" s="1" t="s">
        <v>145</v>
      </c>
      <c r="B852" s="1" t="s">
        <v>576</v>
      </c>
      <c r="C852" s="1" t="s">
        <v>577</v>
      </c>
      <c r="D852" s="1" t="s">
        <v>578</v>
      </c>
      <c r="E852" s="4">
        <v>0</v>
      </c>
      <c r="F852" s="7"/>
      <c r="G852" s="4">
        <f t="shared" si="52"/>
        <v>0</v>
      </c>
      <c r="H852" s="8" t="str">
        <f t="shared" si="53"/>
        <v/>
      </c>
      <c r="I852" s="8" t="str">
        <f t="shared" si="54"/>
        <v/>
      </c>
      <c r="J852" s="4">
        <v>219722.62</v>
      </c>
      <c r="K852" s="4">
        <v>9200</v>
      </c>
      <c r="L852" s="4">
        <f t="shared" si="55"/>
        <v>210522.62</v>
      </c>
      <c r="M852" s="9">
        <v>39710</v>
      </c>
      <c r="N852" s="9">
        <v>55153</v>
      </c>
      <c r="O852" s="9">
        <v>39692</v>
      </c>
      <c r="P852" s="9">
        <v>39800</v>
      </c>
    </row>
    <row r="853" spans="1:16" x14ac:dyDescent="0.25">
      <c r="A853" s="1" t="s">
        <v>145</v>
      </c>
      <c r="B853" s="1" t="s">
        <v>576</v>
      </c>
      <c r="C853" s="1" t="s">
        <v>832</v>
      </c>
      <c r="D853" s="1" t="s">
        <v>833</v>
      </c>
      <c r="E853" s="4">
        <v>0</v>
      </c>
      <c r="F853" s="7"/>
      <c r="G853" s="4">
        <f t="shared" si="52"/>
        <v>0</v>
      </c>
      <c r="H853" s="8" t="str">
        <f t="shared" si="53"/>
        <v/>
      </c>
      <c r="I853" s="8" t="str">
        <f t="shared" si="54"/>
        <v/>
      </c>
      <c r="J853" s="4">
        <v>0</v>
      </c>
      <c r="K853" s="4">
        <v>39105.32</v>
      </c>
      <c r="L853" s="4">
        <f t="shared" si="55"/>
        <v>-39105.32</v>
      </c>
      <c r="M853" s="9">
        <v>39856</v>
      </c>
      <c r="N853" s="9">
        <v>39965</v>
      </c>
      <c r="O853" s="9">
        <v>39845</v>
      </c>
      <c r="P853" s="9">
        <v>39873</v>
      </c>
    </row>
    <row r="854" spans="1:16" x14ac:dyDescent="0.25">
      <c r="A854" s="1" t="s">
        <v>145</v>
      </c>
      <c r="B854" s="1" t="s">
        <v>576</v>
      </c>
      <c r="C854" s="1" t="s">
        <v>895</v>
      </c>
      <c r="D854" s="1" t="s">
        <v>624</v>
      </c>
      <c r="E854" s="4">
        <v>0</v>
      </c>
      <c r="F854" s="7"/>
      <c r="G854" s="4">
        <f t="shared" si="52"/>
        <v>0</v>
      </c>
      <c r="H854" s="8" t="str">
        <f t="shared" si="53"/>
        <v/>
      </c>
      <c r="I854" s="8" t="str">
        <f t="shared" si="54"/>
        <v/>
      </c>
      <c r="J854" s="4">
        <v>11031.049999999992</v>
      </c>
      <c r="K854" s="4">
        <v>97100</v>
      </c>
      <c r="L854" s="4">
        <f t="shared" si="55"/>
        <v>-86068.950000000012</v>
      </c>
      <c r="M854" s="9">
        <v>39815</v>
      </c>
      <c r="N854" s="9">
        <v>55153</v>
      </c>
      <c r="O854" s="9">
        <v>39814</v>
      </c>
      <c r="P854" s="9">
        <v>40178</v>
      </c>
    </row>
    <row r="855" spans="1:16" x14ac:dyDescent="0.25">
      <c r="A855" s="1" t="s">
        <v>145</v>
      </c>
      <c r="B855" s="1" t="s">
        <v>576</v>
      </c>
      <c r="C855" s="1" t="s">
        <v>896</v>
      </c>
      <c r="D855" s="1" t="s">
        <v>627</v>
      </c>
      <c r="E855" s="4">
        <v>0</v>
      </c>
      <c r="F855" s="7"/>
      <c r="G855" s="4">
        <f t="shared" si="52"/>
        <v>0</v>
      </c>
      <c r="H855" s="8" t="str">
        <f t="shared" si="53"/>
        <v/>
      </c>
      <c r="I855" s="8" t="str">
        <f t="shared" si="54"/>
        <v/>
      </c>
      <c r="J855" s="4">
        <v>914.48000000000025</v>
      </c>
      <c r="K855" s="4">
        <v>97100</v>
      </c>
      <c r="L855" s="4">
        <f t="shared" si="55"/>
        <v>-96185.52</v>
      </c>
      <c r="M855" s="9">
        <v>39815</v>
      </c>
      <c r="N855" s="9">
        <v>55153</v>
      </c>
      <c r="O855" s="9">
        <v>39845</v>
      </c>
      <c r="P855" s="9">
        <v>40178</v>
      </c>
    </row>
    <row r="856" spans="1:16" x14ac:dyDescent="0.25">
      <c r="A856" s="1" t="s">
        <v>145</v>
      </c>
      <c r="B856" s="1" t="s">
        <v>576</v>
      </c>
      <c r="C856" s="1" t="s">
        <v>633</v>
      </c>
      <c r="D856" s="1" t="s">
        <v>634</v>
      </c>
      <c r="E856" s="4">
        <v>0</v>
      </c>
      <c r="F856" s="7"/>
      <c r="G856" s="4">
        <f t="shared" si="52"/>
        <v>0</v>
      </c>
      <c r="H856" s="8" t="str">
        <f t="shared" si="53"/>
        <v/>
      </c>
      <c r="I856" s="8" t="str">
        <f t="shared" si="54"/>
        <v/>
      </c>
      <c r="J856" s="4">
        <v>159705.12000000002</v>
      </c>
      <c r="K856" s="4">
        <v>200</v>
      </c>
      <c r="L856" s="4">
        <f t="shared" si="55"/>
        <v>159505.12000000002</v>
      </c>
      <c r="M856" s="9">
        <v>39630</v>
      </c>
      <c r="N856" s="9">
        <v>55153</v>
      </c>
      <c r="O856" s="9">
        <v>39630</v>
      </c>
    </row>
    <row r="857" spans="1:16" x14ac:dyDescent="0.25">
      <c r="A857" s="1" t="s">
        <v>145</v>
      </c>
      <c r="B857" s="1" t="s">
        <v>576</v>
      </c>
      <c r="C857" s="1" t="s">
        <v>1874</v>
      </c>
      <c r="D857" s="1" t="s">
        <v>1875</v>
      </c>
      <c r="E857" s="4">
        <v>-26991.41</v>
      </c>
      <c r="F857" s="7"/>
      <c r="G857" s="4">
        <f t="shared" si="52"/>
        <v>-26991.41</v>
      </c>
      <c r="H857" s="8">
        <f t="shared" si="53"/>
        <v>1</v>
      </c>
      <c r="I857" s="8" t="str">
        <f t="shared" si="54"/>
        <v/>
      </c>
      <c r="J857" s="4">
        <v>0</v>
      </c>
      <c r="K857" s="4">
        <v>50000</v>
      </c>
      <c r="L857" s="4">
        <f t="shared" si="55"/>
        <v>-50000</v>
      </c>
      <c r="M857" s="9">
        <v>41038</v>
      </c>
      <c r="N857" s="9">
        <v>55153</v>
      </c>
      <c r="O857" s="9">
        <v>41153</v>
      </c>
    </row>
    <row r="858" spans="1:16" x14ac:dyDescent="0.25">
      <c r="A858" s="1" t="s">
        <v>145</v>
      </c>
      <c r="B858" s="1" t="s">
        <v>576</v>
      </c>
      <c r="C858" s="1" t="s">
        <v>1577</v>
      </c>
      <c r="D858" s="1" t="s">
        <v>1578</v>
      </c>
      <c r="E858" s="4">
        <v>0</v>
      </c>
      <c r="F858" s="7"/>
      <c r="G858" s="4">
        <f t="shared" si="52"/>
        <v>0</v>
      </c>
      <c r="H858" s="8" t="str">
        <f t="shared" si="53"/>
        <v/>
      </c>
      <c r="I858" s="8" t="str">
        <f t="shared" si="54"/>
        <v/>
      </c>
      <c r="J858" s="4">
        <v>1931.19</v>
      </c>
      <c r="K858" s="4">
        <v>1985.66</v>
      </c>
      <c r="L858" s="4">
        <f t="shared" si="55"/>
        <v>-54.470000000000027</v>
      </c>
      <c r="M858" s="9">
        <v>40725</v>
      </c>
      <c r="N858" s="9">
        <v>41121</v>
      </c>
      <c r="O858" s="9">
        <v>40695</v>
      </c>
      <c r="P858" s="9">
        <v>40816</v>
      </c>
    </row>
    <row r="859" spans="1:16" x14ac:dyDescent="0.25">
      <c r="A859" s="1" t="s">
        <v>145</v>
      </c>
      <c r="B859" s="1" t="s">
        <v>576</v>
      </c>
      <c r="C859" s="1" t="s">
        <v>1876</v>
      </c>
      <c r="D859" s="1" t="s">
        <v>1877</v>
      </c>
      <c r="E859" s="4">
        <v>0</v>
      </c>
      <c r="F859" s="7"/>
      <c r="G859" s="4">
        <f t="shared" si="52"/>
        <v>0</v>
      </c>
      <c r="H859" s="8" t="str">
        <f t="shared" si="53"/>
        <v/>
      </c>
      <c r="I859" s="8" t="str">
        <f t="shared" si="54"/>
        <v/>
      </c>
      <c r="J859" s="4">
        <v>34459.11</v>
      </c>
      <c r="K859" s="4">
        <v>42865.9</v>
      </c>
      <c r="L859" s="4">
        <f t="shared" si="55"/>
        <v>-8406.7900000000009</v>
      </c>
      <c r="M859" s="9">
        <v>41180</v>
      </c>
      <c r="N859" s="9">
        <v>41213</v>
      </c>
      <c r="O859" s="9">
        <v>41153</v>
      </c>
      <c r="P859" s="9">
        <v>41274</v>
      </c>
    </row>
    <row r="860" spans="1:16" x14ac:dyDescent="0.25">
      <c r="A860" s="1" t="s">
        <v>145</v>
      </c>
      <c r="B860" s="1" t="s">
        <v>576</v>
      </c>
      <c r="C860" s="1" t="s">
        <v>1878</v>
      </c>
      <c r="D860" s="1" t="s">
        <v>1877</v>
      </c>
      <c r="E860" s="4">
        <v>0</v>
      </c>
      <c r="F860" s="7"/>
      <c r="G860" s="4">
        <f t="shared" si="52"/>
        <v>0</v>
      </c>
      <c r="H860" s="8" t="str">
        <f t="shared" si="53"/>
        <v/>
      </c>
      <c r="I860" s="8" t="str">
        <f t="shared" si="54"/>
        <v/>
      </c>
      <c r="J860" s="4">
        <v>2532.42</v>
      </c>
      <c r="K860" s="4">
        <v>2000</v>
      </c>
      <c r="L860" s="4">
        <f t="shared" si="55"/>
        <v>532.42000000000007</v>
      </c>
      <c r="M860" s="9">
        <v>41274</v>
      </c>
      <c r="N860" s="9">
        <v>41364</v>
      </c>
      <c r="O860" s="9">
        <v>41244</v>
      </c>
    </row>
    <row r="861" spans="1:16" x14ac:dyDescent="0.25">
      <c r="A861" s="1" t="s">
        <v>145</v>
      </c>
      <c r="B861" s="1" t="s">
        <v>576</v>
      </c>
      <c r="C861" s="1" t="s">
        <v>2226</v>
      </c>
      <c r="D861" s="1" t="s">
        <v>2227</v>
      </c>
      <c r="E861" s="4">
        <v>-766.25000000000011</v>
      </c>
      <c r="F861" s="7"/>
      <c r="G861" s="4">
        <f t="shared" si="52"/>
        <v>-766.25000000000011</v>
      </c>
      <c r="H861" s="8">
        <f t="shared" si="53"/>
        <v>1</v>
      </c>
      <c r="I861" s="8" t="str">
        <f t="shared" si="54"/>
        <v/>
      </c>
      <c r="J861" s="4">
        <v>16563.88</v>
      </c>
      <c r="K861" s="4">
        <v>20425.5</v>
      </c>
      <c r="L861" s="4">
        <f t="shared" si="55"/>
        <v>-3861.619999999999</v>
      </c>
      <c r="M861" s="9">
        <v>41445</v>
      </c>
      <c r="N861" s="9">
        <v>41728</v>
      </c>
      <c r="O861" s="9">
        <v>41426</v>
      </c>
      <c r="P861" s="9">
        <v>41548</v>
      </c>
    </row>
    <row r="862" spans="1:16" x14ac:dyDescent="0.25">
      <c r="A862" s="1" t="s">
        <v>145</v>
      </c>
      <c r="B862" s="1" t="s">
        <v>576</v>
      </c>
      <c r="C862" s="1" t="s">
        <v>2228</v>
      </c>
      <c r="D862" s="1" t="s">
        <v>2229</v>
      </c>
      <c r="E862" s="4">
        <v>-1.7400000000000659</v>
      </c>
      <c r="F862" s="7"/>
      <c r="G862" s="4">
        <f t="shared" si="52"/>
        <v>-1.7400000000000659</v>
      </c>
      <c r="H862" s="8">
        <f t="shared" si="53"/>
        <v>1</v>
      </c>
      <c r="I862" s="8" t="str">
        <f t="shared" si="54"/>
        <v/>
      </c>
      <c r="J862" s="4">
        <v>19866.39</v>
      </c>
      <c r="K862" s="4">
        <v>22145.46</v>
      </c>
      <c r="L862" s="4">
        <f t="shared" si="55"/>
        <v>-2279.0699999999997</v>
      </c>
      <c r="M862" s="9">
        <v>41445</v>
      </c>
      <c r="N862" s="9">
        <v>41728</v>
      </c>
      <c r="O862" s="9">
        <v>41609</v>
      </c>
      <c r="P862" s="9">
        <v>41729</v>
      </c>
    </row>
    <row r="863" spans="1:16" x14ac:dyDescent="0.25">
      <c r="A863" s="1" t="s">
        <v>145</v>
      </c>
      <c r="B863" s="1" t="s">
        <v>576</v>
      </c>
      <c r="C863" s="1" t="s">
        <v>2611</v>
      </c>
      <c r="D863" s="1" t="s">
        <v>2612</v>
      </c>
      <c r="E863" s="4">
        <v>1486.23</v>
      </c>
      <c r="F863" s="7"/>
      <c r="G863" s="4">
        <f t="shared" si="52"/>
        <v>1486.23</v>
      </c>
      <c r="H863" s="8">
        <f t="shared" si="53"/>
        <v>1</v>
      </c>
      <c r="I863" s="8" t="str">
        <f t="shared" si="54"/>
        <v/>
      </c>
      <c r="J863" s="4">
        <v>1486.23</v>
      </c>
      <c r="K863" s="4">
        <v>1330.27</v>
      </c>
      <c r="L863" s="4">
        <f t="shared" si="55"/>
        <v>155.96000000000004</v>
      </c>
      <c r="M863" s="9">
        <v>41757</v>
      </c>
      <c r="N863" s="9">
        <v>42460</v>
      </c>
      <c r="O863" s="9">
        <v>41760</v>
      </c>
      <c r="P863" s="9">
        <v>41912</v>
      </c>
    </row>
    <row r="864" spans="1:16" x14ac:dyDescent="0.25">
      <c r="A864" s="1" t="s">
        <v>145</v>
      </c>
      <c r="B864" s="1" t="s">
        <v>576</v>
      </c>
      <c r="C864" s="1" t="s">
        <v>2613</v>
      </c>
      <c r="D864" s="1" t="s">
        <v>2614</v>
      </c>
      <c r="E864" s="4">
        <v>18026.669999999998</v>
      </c>
      <c r="F864" s="7"/>
      <c r="G864" s="4">
        <f t="shared" si="52"/>
        <v>18026.669999999998</v>
      </c>
      <c r="H864" s="8">
        <f t="shared" si="53"/>
        <v>1</v>
      </c>
      <c r="I864" s="8" t="str">
        <f t="shared" si="54"/>
        <v/>
      </c>
      <c r="J864" s="4">
        <v>18026.669999999998</v>
      </c>
      <c r="K864" s="4">
        <v>20382.68</v>
      </c>
      <c r="L864" s="4">
        <f t="shared" si="55"/>
        <v>-2356.010000000002</v>
      </c>
      <c r="M864" s="9">
        <v>42003</v>
      </c>
      <c r="N864" s="9">
        <v>42460</v>
      </c>
      <c r="O864" s="9">
        <v>41974</v>
      </c>
      <c r="P864" s="9">
        <v>42094</v>
      </c>
    </row>
    <row r="865" spans="1:16" x14ac:dyDescent="0.25">
      <c r="A865" s="1" t="s">
        <v>145</v>
      </c>
      <c r="B865" s="1" t="s">
        <v>1528</v>
      </c>
      <c r="C865" s="1" t="s">
        <v>1529</v>
      </c>
      <c r="D865" s="1" t="s">
        <v>1530</v>
      </c>
      <c r="E865" s="4">
        <v>-924.18000000000029</v>
      </c>
      <c r="F865" s="7"/>
      <c r="G865" s="4">
        <f t="shared" si="52"/>
        <v>-924.18000000000029</v>
      </c>
      <c r="H865" s="8">
        <f t="shared" si="53"/>
        <v>1</v>
      </c>
      <c r="I865" s="8" t="str">
        <f t="shared" si="54"/>
        <v/>
      </c>
      <c r="J865" s="4">
        <v>19939.990000000002</v>
      </c>
      <c r="K865" s="4">
        <v>100</v>
      </c>
      <c r="L865" s="4">
        <f t="shared" si="55"/>
        <v>19839.990000000002</v>
      </c>
      <c r="M865" s="9">
        <v>40357</v>
      </c>
      <c r="N865" s="9">
        <v>55153</v>
      </c>
      <c r="O865" s="9">
        <v>40634</v>
      </c>
    </row>
    <row r="866" spans="1:16" x14ac:dyDescent="0.25">
      <c r="A866" s="1" t="s">
        <v>145</v>
      </c>
      <c r="B866" s="1" t="s">
        <v>1528</v>
      </c>
      <c r="C866" s="1" t="s">
        <v>1879</v>
      </c>
      <c r="D866" s="1" t="s">
        <v>1880</v>
      </c>
      <c r="E866" s="4">
        <v>0</v>
      </c>
      <c r="F866" s="7"/>
      <c r="G866" s="4">
        <f t="shared" si="52"/>
        <v>0</v>
      </c>
      <c r="H866" s="8" t="str">
        <f t="shared" si="53"/>
        <v/>
      </c>
      <c r="I866" s="8" t="str">
        <f t="shared" si="54"/>
        <v/>
      </c>
      <c r="J866" s="4">
        <v>65330.320000000007</v>
      </c>
      <c r="K866" s="4">
        <v>66245.759999999995</v>
      </c>
      <c r="L866" s="4">
        <f t="shared" si="55"/>
        <v>-915.43999999998778</v>
      </c>
      <c r="M866" s="9">
        <v>40997</v>
      </c>
      <c r="N866" s="9">
        <v>41121</v>
      </c>
      <c r="O866" s="9">
        <v>40969</v>
      </c>
      <c r="P866" s="9">
        <v>41090</v>
      </c>
    </row>
    <row r="867" spans="1:16" x14ac:dyDescent="0.25">
      <c r="A867" s="1" t="s">
        <v>145</v>
      </c>
      <c r="B867" s="1" t="s">
        <v>2615</v>
      </c>
      <c r="C867" s="1" t="s">
        <v>2616</v>
      </c>
      <c r="D867" s="1" t="s">
        <v>2617</v>
      </c>
      <c r="E867" s="4">
        <v>23665.26</v>
      </c>
      <c r="F867" s="7"/>
      <c r="G867" s="4">
        <f t="shared" si="52"/>
        <v>23665.26</v>
      </c>
      <c r="H867" s="8">
        <f t="shared" si="53"/>
        <v>1</v>
      </c>
      <c r="I867" s="8" t="str">
        <f t="shared" si="54"/>
        <v/>
      </c>
      <c r="J867" s="4">
        <v>23665.26</v>
      </c>
      <c r="K867" s="4">
        <v>19870</v>
      </c>
      <c r="L867" s="4">
        <f t="shared" si="55"/>
        <v>3795.2599999999984</v>
      </c>
      <c r="M867" s="9">
        <v>41842</v>
      </c>
      <c r="N867" s="9">
        <v>42215</v>
      </c>
      <c r="O867" s="9">
        <v>41852</v>
      </c>
      <c r="P867" s="9">
        <v>42366</v>
      </c>
    </row>
    <row r="868" spans="1:16" x14ac:dyDescent="0.25">
      <c r="A868" s="1" t="s">
        <v>145</v>
      </c>
      <c r="B868" s="1" t="s">
        <v>2618</v>
      </c>
      <c r="C868" s="1" t="s">
        <v>2619</v>
      </c>
      <c r="D868" s="1" t="s">
        <v>2620</v>
      </c>
      <c r="E868" s="4">
        <v>8282.58</v>
      </c>
      <c r="F868" s="7"/>
      <c r="G868" s="4">
        <f t="shared" si="52"/>
        <v>8282.58</v>
      </c>
      <c r="H868" s="8">
        <f t="shared" si="53"/>
        <v>1</v>
      </c>
      <c r="I868" s="8" t="str">
        <f t="shared" si="54"/>
        <v/>
      </c>
      <c r="J868" s="4">
        <v>8282.58</v>
      </c>
      <c r="K868" s="4">
        <v>9783</v>
      </c>
      <c r="L868" s="4">
        <f t="shared" si="55"/>
        <v>-1500.42</v>
      </c>
      <c r="M868" s="9">
        <v>41842</v>
      </c>
      <c r="N868" s="9">
        <v>42215</v>
      </c>
      <c r="O868" s="9">
        <v>41852</v>
      </c>
      <c r="P868" s="9">
        <v>42366</v>
      </c>
    </row>
    <row r="869" spans="1:16" x14ac:dyDescent="0.25">
      <c r="A869" s="1" t="s">
        <v>145</v>
      </c>
      <c r="B869" s="1" t="s">
        <v>2621</v>
      </c>
      <c r="C869" s="1" t="s">
        <v>2622</v>
      </c>
      <c r="D869" s="1" t="s">
        <v>2623</v>
      </c>
      <c r="E869" s="4">
        <v>19779.27</v>
      </c>
      <c r="F869" s="7"/>
      <c r="G869" s="4">
        <f t="shared" si="52"/>
        <v>19779.27</v>
      </c>
      <c r="H869" s="8">
        <f t="shared" si="53"/>
        <v>1</v>
      </c>
      <c r="I869" s="8" t="str">
        <f t="shared" si="54"/>
        <v/>
      </c>
      <c r="J869" s="4">
        <v>19779.27</v>
      </c>
      <c r="K869" s="4">
        <v>17851</v>
      </c>
      <c r="L869" s="4">
        <f t="shared" si="55"/>
        <v>1928.2700000000004</v>
      </c>
      <c r="M869" s="9">
        <v>41798</v>
      </c>
      <c r="N869" s="9">
        <v>42824</v>
      </c>
      <c r="O869" s="9">
        <v>41791</v>
      </c>
      <c r="P869" s="9">
        <v>42460</v>
      </c>
    </row>
    <row r="870" spans="1:16" x14ac:dyDescent="0.25">
      <c r="A870" s="1" t="s">
        <v>145</v>
      </c>
      <c r="B870" s="1" t="s">
        <v>2624</v>
      </c>
      <c r="C870" s="1" t="s">
        <v>2625</v>
      </c>
      <c r="D870" s="1" t="s">
        <v>2626</v>
      </c>
      <c r="E870" s="4">
        <v>458.1</v>
      </c>
      <c r="F870" s="7"/>
      <c r="G870" s="4">
        <f t="shared" si="52"/>
        <v>458.1</v>
      </c>
      <c r="H870" s="8">
        <f t="shared" si="53"/>
        <v>1</v>
      </c>
      <c r="I870" s="8" t="str">
        <f t="shared" si="54"/>
        <v/>
      </c>
      <c r="J870" s="4">
        <v>458.1</v>
      </c>
      <c r="K870" s="4">
        <v>187177</v>
      </c>
      <c r="L870" s="4">
        <f t="shared" si="55"/>
        <v>-186718.9</v>
      </c>
      <c r="M870" s="9">
        <v>41865</v>
      </c>
      <c r="N870" s="9">
        <v>43131</v>
      </c>
      <c r="O870" s="9">
        <v>41883</v>
      </c>
    </row>
    <row r="871" spans="1:16" x14ac:dyDescent="0.25">
      <c r="A871" s="1" t="s">
        <v>145</v>
      </c>
      <c r="B871" s="1" t="s">
        <v>2624</v>
      </c>
      <c r="C871" s="1" t="s">
        <v>2627</v>
      </c>
      <c r="D871" s="1" t="s">
        <v>2628</v>
      </c>
      <c r="E871" s="4">
        <v>2198.6399999999994</v>
      </c>
      <c r="F871" s="7"/>
      <c r="G871" s="4">
        <f t="shared" si="52"/>
        <v>2198.6399999999994</v>
      </c>
      <c r="H871" s="8">
        <f t="shared" si="53"/>
        <v>1</v>
      </c>
      <c r="I871" s="8" t="str">
        <f t="shared" si="54"/>
        <v/>
      </c>
      <c r="J871" s="4">
        <v>2198.6399999999994</v>
      </c>
      <c r="K871" s="4">
        <v>621633</v>
      </c>
      <c r="L871" s="4">
        <f t="shared" si="55"/>
        <v>-619434.36</v>
      </c>
      <c r="M871" s="9">
        <v>41865</v>
      </c>
      <c r="N871" s="9">
        <v>43131</v>
      </c>
      <c r="O871" s="9">
        <v>41883</v>
      </c>
    </row>
    <row r="872" spans="1:16" x14ac:dyDescent="0.25">
      <c r="A872" s="1" t="s">
        <v>145</v>
      </c>
      <c r="B872" s="1" t="s">
        <v>2624</v>
      </c>
      <c r="C872" s="1" t="s">
        <v>2629</v>
      </c>
      <c r="D872" s="1" t="s">
        <v>2630</v>
      </c>
      <c r="E872" s="4">
        <v>14088.02</v>
      </c>
      <c r="F872" s="7"/>
      <c r="G872" s="4">
        <f t="shared" si="52"/>
        <v>14088.02</v>
      </c>
      <c r="H872" s="8">
        <f t="shared" si="53"/>
        <v>1</v>
      </c>
      <c r="I872" s="8" t="str">
        <f t="shared" si="54"/>
        <v/>
      </c>
      <c r="J872" s="4">
        <v>14088.02</v>
      </c>
      <c r="K872" s="4">
        <v>54733</v>
      </c>
      <c r="L872" s="4">
        <f t="shared" si="55"/>
        <v>-40644.979999999996</v>
      </c>
      <c r="M872" s="9">
        <v>41875</v>
      </c>
      <c r="N872" s="9">
        <v>43131</v>
      </c>
      <c r="O872" s="9">
        <v>41883</v>
      </c>
    </row>
    <row r="873" spans="1:16" x14ac:dyDescent="0.25">
      <c r="A873" s="1" t="s">
        <v>145</v>
      </c>
      <c r="B873" s="1" t="s">
        <v>2624</v>
      </c>
      <c r="C873" s="1" t="s">
        <v>2631</v>
      </c>
      <c r="D873" s="1" t="s">
        <v>2632</v>
      </c>
      <c r="E873" s="4">
        <v>1739.5</v>
      </c>
      <c r="F873" s="7"/>
      <c r="G873" s="4">
        <f t="shared" si="52"/>
        <v>1739.5</v>
      </c>
      <c r="H873" s="8">
        <f t="shared" si="53"/>
        <v>1</v>
      </c>
      <c r="I873" s="8" t="str">
        <f t="shared" si="54"/>
        <v/>
      </c>
      <c r="J873" s="4">
        <v>1739.5</v>
      </c>
      <c r="K873" s="4">
        <v>14842</v>
      </c>
      <c r="L873" s="4">
        <f t="shared" si="55"/>
        <v>-13102.5</v>
      </c>
      <c r="M873" s="9">
        <v>41875</v>
      </c>
      <c r="N873" s="9">
        <v>43220</v>
      </c>
      <c r="O873" s="9">
        <v>41883</v>
      </c>
    </row>
    <row r="874" spans="1:16" x14ac:dyDescent="0.25">
      <c r="A874" s="1" t="s">
        <v>145</v>
      </c>
      <c r="B874" s="1" t="s">
        <v>2633</v>
      </c>
      <c r="C874" s="1" t="s">
        <v>2634</v>
      </c>
      <c r="D874" s="1" t="s">
        <v>2635</v>
      </c>
      <c r="E874" s="4">
        <v>2014.5900000000001</v>
      </c>
      <c r="F874" s="7"/>
      <c r="G874" s="4">
        <f t="shared" si="52"/>
        <v>2014.5900000000001</v>
      </c>
      <c r="H874" s="8">
        <f t="shared" si="53"/>
        <v>1</v>
      </c>
      <c r="I874" s="8" t="str">
        <f t="shared" si="54"/>
        <v/>
      </c>
      <c r="J874" s="4">
        <v>2014.5900000000001</v>
      </c>
      <c r="K874" s="4">
        <v>46060</v>
      </c>
      <c r="L874" s="4">
        <f t="shared" si="55"/>
        <v>-44045.41</v>
      </c>
      <c r="M874" s="9">
        <v>41848</v>
      </c>
      <c r="N874" s="9">
        <v>43131</v>
      </c>
      <c r="O874" s="9">
        <v>41883</v>
      </c>
    </row>
    <row r="875" spans="1:16" x14ac:dyDescent="0.25">
      <c r="A875" s="1" t="s">
        <v>145</v>
      </c>
      <c r="B875" s="1" t="s">
        <v>2633</v>
      </c>
      <c r="C875" s="1" t="s">
        <v>2636</v>
      </c>
      <c r="D875" s="1" t="s">
        <v>2637</v>
      </c>
      <c r="E875" s="4">
        <v>2.78</v>
      </c>
      <c r="F875" s="7"/>
      <c r="G875" s="4">
        <f t="shared" si="52"/>
        <v>2.78</v>
      </c>
      <c r="H875" s="8">
        <f t="shared" si="53"/>
        <v>1</v>
      </c>
      <c r="I875" s="8" t="str">
        <f t="shared" si="54"/>
        <v/>
      </c>
      <c r="J875" s="4">
        <v>2.78</v>
      </c>
      <c r="K875" s="4">
        <v>5835</v>
      </c>
      <c r="L875" s="4">
        <f t="shared" si="55"/>
        <v>-5832.22</v>
      </c>
      <c r="M875" s="9">
        <v>41875</v>
      </c>
      <c r="N875" s="9">
        <v>43131</v>
      </c>
      <c r="O875" s="9">
        <v>41974</v>
      </c>
    </row>
    <row r="876" spans="1:16" x14ac:dyDescent="0.25">
      <c r="A876" s="1" t="s">
        <v>145</v>
      </c>
      <c r="B876" s="1" t="s">
        <v>2633</v>
      </c>
      <c r="C876" s="1" t="s">
        <v>2638</v>
      </c>
      <c r="D876" s="1" t="s">
        <v>2639</v>
      </c>
      <c r="E876" s="4">
        <v>3489.7</v>
      </c>
      <c r="F876" s="7"/>
      <c r="G876" s="4">
        <f t="shared" si="52"/>
        <v>3489.7</v>
      </c>
      <c r="H876" s="8">
        <f t="shared" si="53"/>
        <v>1</v>
      </c>
      <c r="I876" s="8" t="str">
        <f t="shared" si="54"/>
        <v/>
      </c>
      <c r="J876" s="4">
        <v>3489.7</v>
      </c>
      <c r="K876" s="4">
        <v>1585</v>
      </c>
      <c r="L876" s="4">
        <f t="shared" si="55"/>
        <v>1904.6999999999998</v>
      </c>
      <c r="M876" s="9">
        <v>41875</v>
      </c>
      <c r="N876" s="9">
        <v>43131</v>
      </c>
      <c r="O876" s="9">
        <v>41883</v>
      </c>
    </row>
    <row r="877" spans="1:16" x14ac:dyDescent="0.25">
      <c r="A877" s="1" t="s">
        <v>145</v>
      </c>
      <c r="B877" s="1" t="s">
        <v>2640</v>
      </c>
      <c r="C877" s="1" t="s">
        <v>2641</v>
      </c>
      <c r="D877" s="1" t="s">
        <v>2642</v>
      </c>
      <c r="E877" s="4">
        <v>578.65</v>
      </c>
      <c r="F877" s="7"/>
      <c r="G877" s="4">
        <f t="shared" si="52"/>
        <v>578.65</v>
      </c>
      <c r="H877" s="8">
        <f t="shared" si="53"/>
        <v>1</v>
      </c>
      <c r="I877" s="8" t="str">
        <f t="shared" si="54"/>
        <v/>
      </c>
      <c r="J877" s="4">
        <v>578.65</v>
      </c>
      <c r="K877" s="4">
        <v>134548</v>
      </c>
      <c r="L877" s="4">
        <f t="shared" si="55"/>
        <v>-133969.35</v>
      </c>
      <c r="M877" s="9">
        <v>41868</v>
      </c>
      <c r="N877" s="9">
        <v>43220</v>
      </c>
      <c r="O877" s="9">
        <v>41883</v>
      </c>
    </row>
    <row r="878" spans="1:16" x14ac:dyDescent="0.25">
      <c r="A878" s="1" t="s">
        <v>145</v>
      </c>
      <c r="B878" s="1" t="s">
        <v>2643</v>
      </c>
      <c r="C878" s="1" t="s">
        <v>2644</v>
      </c>
      <c r="D878" s="1" t="s">
        <v>2645</v>
      </c>
      <c r="E878" s="4">
        <v>1166.1299999999999</v>
      </c>
      <c r="F878" s="7"/>
      <c r="G878" s="4">
        <f t="shared" si="52"/>
        <v>1166.1299999999999</v>
      </c>
      <c r="H878" s="8">
        <f t="shared" si="53"/>
        <v>1</v>
      </c>
      <c r="I878" s="8" t="str">
        <f t="shared" si="54"/>
        <v/>
      </c>
      <c r="J878" s="4">
        <v>1166.1299999999999</v>
      </c>
      <c r="K878" s="4">
        <v>11602</v>
      </c>
      <c r="L878" s="4">
        <f t="shared" si="55"/>
        <v>-10435.870000000001</v>
      </c>
      <c r="M878" s="9">
        <v>41869</v>
      </c>
      <c r="N878" s="9">
        <v>43220</v>
      </c>
      <c r="O878" s="9">
        <v>41883</v>
      </c>
    </row>
    <row r="879" spans="1:16" x14ac:dyDescent="0.25">
      <c r="A879" s="1" t="s">
        <v>145</v>
      </c>
      <c r="B879" s="1" t="s">
        <v>2643</v>
      </c>
      <c r="C879" s="1" t="s">
        <v>2646</v>
      </c>
      <c r="D879" s="1" t="s">
        <v>2647</v>
      </c>
      <c r="E879" s="4">
        <v>1408.06</v>
      </c>
      <c r="F879" s="7"/>
      <c r="G879" s="4">
        <f t="shared" si="52"/>
        <v>1408.06</v>
      </c>
      <c r="H879" s="8">
        <f t="shared" si="53"/>
        <v>1</v>
      </c>
      <c r="I879" s="8" t="str">
        <f t="shared" si="54"/>
        <v/>
      </c>
      <c r="J879" s="4">
        <v>1408.06</v>
      </c>
      <c r="K879" s="4">
        <v>73320</v>
      </c>
      <c r="L879" s="4">
        <f t="shared" si="55"/>
        <v>-71911.94</v>
      </c>
      <c r="M879" s="9">
        <v>41869</v>
      </c>
      <c r="N879" s="9">
        <v>43220</v>
      </c>
      <c r="O879" s="9">
        <v>41883</v>
      </c>
    </row>
    <row r="880" spans="1:16" x14ac:dyDescent="0.25">
      <c r="A880" s="1" t="s">
        <v>145</v>
      </c>
      <c r="B880" s="1" t="s">
        <v>591</v>
      </c>
      <c r="C880" s="1" t="s">
        <v>592</v>
      </c>
      <c r="D880" s="1" t="s">
        <v>593</v>
      </c>
      <c r="E880" s="4">
        <v>0</v>
      </c>
      <c r="F880" s="7"/>
      <c r="G880" s="4">
        <f t="shared" si="52"/>
        <v>0</v>
      </c>
      <c r="H880" s="8" t="str">
        <f t="shared" si="53"/>
        <v/>
      </c>
      <c r="I880" s="8" t="str">
        <f t="shared" si="54"/>
        <v/>
      </c>
      <c r="J880" s="4">
        <v>0</v>
      </c>
      <c r="K880" s="4">
        <v>71200</v>
      </c>
      <c r="L880" s="4">
        <f t="shared" si="55"/>
        <v>-71200</v>
      </c>
      <c r="M880" s="9">
        <v>39745</v>
      </c>
      <c r="N880" s="9">
        <v>39965</v>
      </c>
      <c r="O880" s="9">
        <v>39753</v>
      </c>
      <c r="P880" s="9">
        <v>40075</v>
      </c>
    </row>
    <row r="881" spans="1:16" x14ac:dyDescent="0.25">
      <c r="A881" s="1" t="s">
        <v>145</v>
      </c>
      <c r="B881" s="1" t="s">
        <v>591</v>
      </c>
      <c r="C881" s="1" t="s">
        <v>827</v>
      </c>
      <c r="D881" s="1" t="s">
        <v>638</v>
      </c>
      <c r="E881" s="4">
        <v>0</v>
      </c>
      <c r="F881" s="7"/>
      <c r="G881" s="4">
        <f t="shared" si="52"/>
        <v>0</v>
      </c>
      <c r="H881" s="8" t="str">
        <f t="shared" si="53"/>
        <v/>
      </c>
      <c r="I881" s="8" t="str">
        <f t="shared" si="54"/>
        <v/>
      </c>
      <c r="J881" s="4">
        <v>0</v>
      </c>
      <c r="K881" s="4">
        <v>14242</v>
      </c>
      <c r="L881" s="4">
        <f t="shared" si="55"/>
        <v>-14242</v>
      </c>
      <c r="M881" s="9">
        <v>39835</v>
      </c>
      <c r="N881" s="9">
        <v>39934</v>
      </c>
      <c r="O881" s="9">
        <v>39814</v>
      </c>
      <c r="P881" s="9">
        <v>39940</v>
      </c>
    </row>
    <row r="882" spans="1:16" x14ac:dyDescent="0.25">
      <c r="A882" s="1" t="s">
        <v>145</v>
      </c>
      <c r="B882" s="1" t="s">
        <v>591</v>
      </c>
      <c r="C882" s="1" t="s">
        <v>2648</v>
      </c>
      <c r="D882" s="1" t="s">
        <v>2649</v>
      </c>
      <c r="E882" s="4">
        <v>26825.450000000004</v>
      </c>
      <c r="F882" s="7"/>
      <c r="G882" s="4">
        <f t="shared" si="52"/>
        <v>26825.450000000004</v>
      </c>
      <c r="H882" s="8">
        <f t="shared" si="53"/>
        <v>1</v>
      </c>
      <c r="I882" s="8" t="str">
        <f t="shared" si="54"/>
        <v/>
      </c>
      <c r="J882" s="4">
        <v>26825.450000000004</v>
      </c>
      <c r="K882" s="4">
        <v>23138.33</v>
      </c>
      <c r="L882" s="4">
        <f t="shared" si="55"/>
        <v>3687.1200000000026</v>
      </c>
      <c r="M882" s="9">
        <v>41781</v>
      </c>
      <c r="N882" s="9">
        <v>42338</v>
      </c>
      <c r="O882" s="9">
        <v>41821</v>
      </c>
      <c r="P882" s="9">
        <v>42039</v>
      </c>
    </row>
    <row r="883" spans="1:16" x14ac:dyDescent="0.25">
      <c r="A883" s="1" t="s">
        <v>145</v>
      </c>
      <c r="B883" s="1" t="s">
        <v>591</v>
      </c>
      <c r="C883" s="1" t="s">
        <v>637</v>
      </c>
      <c r="D883" s="1" t="s">
        <v>638</v>
      </c>
      <c r="E883" s="4">
        <v>0</v>
      </c>
      <c r="F883" s="7"/>
      <c r="G883" s="4">
        <f t="shared" si="52"/>
        <v>0</v>
      </c>
      <c r="H883" s="8" t="str">
        <f t="shared" si="53"/>
        <v/>
      </c>
      <c r="I883" s="8" t="str">
        <f t="shared" si="54"/>
        <v/>
      </c>
      <c r="J883" s="4">
        <v>16236.360000000015</v>
      </c>
      <c r="K883" s="4">
        <v>100</v>
      </c>
      <c r="L883" s="4">
        <f t="shared" si="55"/>
        <v>16136.360000000015</v>
      </c>
      <c r="M883" s="9">
        <v>39630</v>
      </c>
      <c r="N883" s="9">
        <v>55153</v>
      </c>
      <c r="O883" s="9">
        <v>39692</v>
      </c>
    </row>
    <row r="884" spans="1:16" x14ac:dyDescent="0.25">
      <c r="A884" s="1" t="s">
        <v>145</v>
      </c>
      <c r="B884" s="1" t="s">
        <v>591</v>
      </c>
      <c r="C884" s="1" t="s">
        <v>1533</v>
      </c>
      <c r="D884" s="1" t="s">
        <v>1534</v>
      </c>
      <c r="E884" s="4">
        <v>0</v>
      </c>
      <c r="F884" s="7"/>
      <c r="G884" s="4">
        <f t="shared" si="52"/>
        <v>0</v>
      </c>
      <c r="H884" s="8" t="str">
        <f t="shared" si="53"/>
        <v/>
      </c>
      <c r="I884" s="8" t="str">
        <f t="shared" si="54"/>
        <v/>
      </c>
      <c r="J884" s="4">
        <v>-3.637978807091713E-12</v>
      </c>
      <c r="K884" s="4">
        <v>60000</v>
      </c>
      <c r="L884" s="4">
        <f t="shared" si="55"/>
        <v>-60000</v>
      </c>
      <c r="M884" s="9">
        <v>40534</v>
      </c>
      <c r="N884" s="9">
        <v>55153</v>
      </c>
      <c r="O884" s="9">
        <v>40756</v>
      </c>
    </row>
    <row r="885" spans="1:16" x14ac:dyDescent="0.25">
      <c r="A885" s="1" t="s">
        <v>145</v>
      </c>
      <c r="B885" s="1" t="s">
        <v>639</v>
      </c>
      <c r="C885" s="1" t="s">
        <v>890</v>
      </c>
      <c r="D885" s="1" t="s">
        <v>891</v>
      </c>
      <c r="E885" s="4">
        <v>0</v>
      </c>
      <c r="F885" s="7"/>
      <c r="G885" s="4">
        <f t="shared" si="52"/>
        <v>0</v>
      </c>
      <c r="H885" s="8" t="str">
        <f t="shared" si="53"/>
        <v/>
      </c>
      <c r="I885" s="8" t="str">
        <f t="shared" si="54"/>
        <v/>
      </c>
      <c r="J885" s="4">
        <v>233994.57</v>
      </c>
      <c r="K885" s="4">
        <v>184000</v>
      </c>
      <c r="L885" s="4">
        <f t="shared" si="55"/>
        <v>49994.570000000007</v>
      </c>
      <c r="M885" s="9">
        <v>40169</v>
      </c>
      <c r="N885" s="9">
        <v>40178</v>
      </c>
      <c r="O885" s="9">
        <v>40148</v>
      </c>
      <c r="P885" s="9">
        <v>40268</v>
      </c>
    </row>
    <row r="886" spans="1:16" x14ac:dyDescent="0.25">
      <c r="A886" s="1" t="s">
        <v>145</v>
      </c>
      <c r="B886" s="1" t="s">
        <v>639</v>
      </c>
      <c r="C886" s="1" t="s">
        <v>2650</v>
      </c>
      <c r="D886" s="1" t="s">
        <v>2651</v>
      </c>
      <c r="E886" s="4">
        <v>53531.070000000007</v>
      </c>
      <c r="F886" s="7"/>
      <c r="G886" s="4">
        <f t="shared" si="52"/>
        <v>53531.070000000007</v>
      </c>
      <c r="H886" s="8">
        <f t="shared" si="53"/>
        <v>1</v>
      </c>
      <c r="I886" s="8" t="str">
        <f t="shared" si="54"/>
        <v/>
      </c>
      <c r="J886" s="4">
        <v>53531.070000000007</v>
      </c>
      <c r="K886" s="4">
        <v>56682.07</v>
      </c>
      <c r="L886" s="4">
        <f t="shared" si="55"/>
        <v>-3150.9999999999927</v>
      </c>
      <c r="M886" s="9">
        <v>41666</v>
      </c>
      <c r="N886" s="9">
        <v>42094</v>
      </c>
      <c r="O886" s="9">
        <v>41671</v>
      </c>
      <c r="P886" s="9">
        <v>41943</v>
      </c>
    </row>
    <row r="887" spans="1:16" x14ac:dyDescent="0.25">
      <c r="A887" s="1" t="s">
        <v>145</v>
      </c>
      <c r="B887" s="1" t="s">
        <v>639</v>
      </c>
      <c r="C887" s="1" t="s">
        <v>1881</v>
      </c>
      <c r="D887" s="1" t="s">
        <v>1882</v>
      </c>
      <c r="E887" s="4">
        <v>-253478.40000000002</v>
      </c>
      <c r="F887" s="7"/>
      <c r="G887" s="4">
        <f t="shared" si="52"/>
        <v>-253478.40000000002</v>
      </c>
      <c r="H887" s="8">
        <f t="shared" si="53"/>
        <v>1</v>
      </c>
      <c r="I887" s="8" t="str">
        <f t="shared" si="54"/>
        <v/>
      </c>
      <c r="J887" s="4">
        <v>0</v>
      </c>
      <c r="K887" s="4">
        <v>100000</v>
      </c>
      <c r="L887" s="4">
        <f t="shared" si="55"/>
        <v>-100000</v>
      </c>
      <c r="M887" s="9">
        <v>41052</v>
      </c>
      <c r="N887" s="9">
        <v>55153</v>
      </c>
      <c r="O887" s="9">
        <v>41183</v>
      </c>
    </row>
    <row r="888" spans="1:16" x14ac:dyDescent="0.25">
      <c r="A888" s="1" t="s">
        <v>145</v>
      </c>
      <c r="B888" s="1" t="s">
        <v>639</v>
      </c>
      <c r="C888" s="1" t="s">
        <v>640</v>
      </c>
      <c r="D888" s="1" t="s">
        <v>641</v>
      </c>
      <c r="E888" s="4">
        <v>2286</v>
      </c>
      <c r="F888" s="7"/>
      <c r="G888" s="4">
        <f t="shared" si="52"/>
        <v>2286</v>
      </c>
      <c r="H888" s="8">
        <f t="shared" si="53"/>
        <v>1</v>
      </c>
      <c r="I888" s="8" t="str">
        <f t="shared" si="54"/>
        <v/>
      </c>
      <c r="J888" s="4">
        <v>777107.27</v>
      </c>
      <c r="K888" s="4">
        <v>200</v>
      </c>
      <c r="L888" s="4">
        <f t="shared" si="55"/>
        <v>776907.27</v>
      </c>
      <c r="M888" s="9">
        <v>39630</v>
      </c>
      <c r="N888" s="9">
        <v>55153</v>
      </c>
      <c r="O888" s="9">
        <v>39630</v>
      </c>
    </row>
    <row r="889" spans="1:16" x14ac:dyDescent="0.25">
      <c r="A889" s="1" t="s">
        <v>145</v>
      </c>
      <c r="B889" s="1" t="s">
        <v>642</v>
      </c>
      <c r="C889" s="1" t="s">
        <v>643</v>
      </c>
      <c r="D889" s="1" t="s">
        <v>644</v>
      </c>
      <c r="E889" s="4">
        <v>16904.3</v>
      </c>
      <c r="F889" s="7"/>
      <c r="G889" s="4">
        <f t="shared" si="52"/>
        <v>16904.3</v>
      </c>
      <c r="H889" s="8">
        <f t="shared" si="53"/>
        <v>1</v>
      </c>
      <c r="I889" s="8" t="str">
        <f t="shared" si="54"/>
        <v/>
      </c>
      <c r="J889" s="4">
        <v>211886.37</v>
      </c>
      <c r="K889" s="4">
        <v>200</v>
      </c>
      <c r="L889" s="4">
        <f t="shared" si="55"/>
        <v>211686.37</v>
      </c>
      <c r="M889" s="9">
        <v>39630</v>
      </c>
      <c r="N889" s="9">
        <v>55153</v>
      </c>
      <c r="O889" s="9">
        <v>39630</v>
      </c>
    </row>
    <row r="890" spans="1:16" x14ac:dyDescent="0.25">
      <c r="A890" s="1" t="s">
        <v>145</v>
      </c>
      <c r="B890" s="1" t="s">
        <v>645</v>
      </c>
      <c r="C890" s="1" t="s">
        <v>1883</v>
      </c>
      <c r="D890" s="1" t="s">
        <v>1884</v>
      </c>
      <c r="E890" s="4">
        <v>-376.31999999999994</v>
      </c>
      <c r="F890" s="7"/>
      <c r="G890" s="4">
        <f t="shared" si="52"/>
        <v>-376.31999999999994</v>
      </c>
      <c r="H890" s="8">
        <f t="shared" si="53"/>
        <v>1</v>
      </c>
      <c r="I890" s="8" t="str">
        <f t="shared" si="54"/>
        <v/>
      </c>
      <c r="J890" s="4">
        <v>55832.079999999994</v>
      </c>
      <c r="K890" s="4">
        <v>51290.35</v>
      </c>
      <c r="L890" s="4">
        <f t="shared" si="55"/>
        <v>4541.7299999999959</v>
      </c>
      <c r="M890" s="9">
        <v>41158</v>
      </c>
      <c r="N890" s="9">
        <v>41729</v>
      </c>
      <c r="O890" s="9">
        <v>41153</v>
      </c>
      <c r="P890" s="9">
        <v>41671</v>
      </c>
    </row>
    <row r="891" spans="1:16" x14ac:dyDescent="0.25">
      <c r="A891" s="1" t="s">
        <v>145</v>
      </c>
      <c r="B891" s="1" t="s">
        <v>645</v>
      </c>
      <c r="C891" s="1" t="s">
        <v>646</v>
      </c>
      <c r="D891" s="1" t="s">
        <v>647</v>
      </c>
      <c r="E891" s="4">
        <v>0</v>
      </c>
      <c r="F891" s="7"/>
      <c r="G891" s="4">
        <f t="shared" si="52"/>
        <v>0</v>
      </c>
      <c r="H891" s="8" t="str">
        <f t="shared" si="53"/>
        <v/>
      </c>
      <c r="I891" s="8" t="str">
        <f t="shared" si="54"/>
        <v/>
      </c>
      <c r="J891" s="4">
        <v>73437.470000000016</v>
      </c>
      <c r="K891" s="4">
        <v>200</v>
      </c>
      <c r="L891" s="4">
        <f t="shared" si="55"/>
        <v>73237.470000000016</v>
      </c>
      <c r="M891" s="9">
        <v>39630</v>
      </c>
      <c r="N891" s="9">
        <v>55153</v>
      </c>
      <c r="O891" s="9">
        <v>39630</v>
      </c>
    </row>
    <row r="892" spans="1:16" x14ac:dyDescent="0.25">
      <c r="A892" s="1" t="s">
        <v>145</v>
      </c>
      <c r="B892" s="1" t="s">
        <v>648</v>
      </c>
      <c r="C892" s="1" t="s">
        <v>828</v>
      </c>
      <c r="D892" s="1" t="s">
        <v>650</v>
      </c>
      <c r="E892" s="4">
        <v>0</v>
      </c>
      <c r="F892" s="7"/>
      <c r="G892" s="4">
        <f t="shared" si="52"/>
        <v>0</v>
      </c>
      <c r="H892" s="8" t="str">
        <f t="shared" si="53"/>
        <v/>
      </c>
      <c r="I892" s="8" t="str">
        <f t="shared" si="54"/>
        <v/>
      </c>
      <c r="J892" s="4">
        <v>0</v>
      </c>
      <c r="K892" s="4">
        <v>19896</v>
      </c>
      <c r="L892" s="4">
        <f t="shared" si="55"/>
        <v>-19896</v>
      </c>
      <c r="M892" s="9">
        <v>39835</v>
      </c>
      <c r="N892" s="9">
        <v>39934</v>
      </c>
      <c r="O892" s="9">
        <v>39814</v>
      </c>
      <c r="P892" s="9">
        <v>39940</v>
      </c>
    </row>
    <row r="893" spans="1:16" x14ac:dyDescent="0.25">
      <c r="A893" s="1" t="s">
        <v>145</v>
      </c>
      <c r="B893" s="1" t="s">
        <v>648</v>
      </c>
      <c r="C893" s="1" t="s">
        <v>649</v>
      </c>
      <c r="D893" s="1" t="s">
        <v>650</v>
      </c>
      <c r="E893" s="4">
        <v>-25.1</v>
      </c>
      <c r="F893" s="7"/>
      <c r="G893" s="4">
        <f t="shared" si="52"/>
        <v>-25.1</v>
      </c>
      <c r="H893" s="8">
        <f t="shared" si="53"/>
        <v>1</v>
      </c>
      <c r="I893" s="8" t="str">
        <f t="shared" si="54"/>
        <v/>
      </c>
      <c r="J893" s="4">
        <v>-1.3073986337985843E-12</v>
      </c>
      <c r="K893" s="4">
        <v>100</v>
      </c>
      <c r="L893" s="4">
        <f t="shared" si="55"/>
        <v>-100.00000000000131</v>
      </c>
      <c r="M893" s="9">
        <v>39630</v>
      </c>
      <c r="N893" s="9">
        <v>55153</v>
      </c>
      <c r="O893" s="9">
        <v>39630</v>
      </c>
    </row>
    <row r="894" spans="1:16" x14ac:dyDescent="0.25">
      <c r="A894" s="1" t="s">
        <v>145</v>
      </c>
      <c r="B894" s="1" t="s">
        <v>580</v>
      </c>
      <c r="C894" s="1" t="s">
        <v>581</v>
      </c>
      <c r="D894" s="1" t="s">
        <v>582</v>
      </c>
      <c r="E894" s="4">
        <v>0</v>
      </c>
      <c r="F894" s="7"/>
      <c r="G894" s="4">
        <f t="shared" si="52"/>
        <v>0</v>
      </c>
      <c r="H894" s="8" t="str">
        <f t="shared" si="53"/>
        <v/>
      </c>
      <c r="I894" s="8" t="str">
        <f t="shared" si="54"/>
        <v/>
      </c>
      <c r="J894" s="4">
        <v>0</v>
      </c>
      <c r="K894" s="4">
        <v>21964</v>
      </c>
      <c r="L894" s="4">
        <f t="shared" si="55"/>
        <v>-21964</v>
      </c>
      <c r="M894" s="9">
        <v>39734</v>
      </c>
      <c r="N894" s="9">
        <v>39903</v>
      </c>
      <c r="O894" s="9">
        <v>39722</v>
      </c>
      <c r="P894" s="9">
        <v>39417</v>
      </c>
    </row>
    <row r="895" spans="1:16" x14ac:dyDescent="0.25">
      <c r="A895" s="1" t="s">
        <v>145</v>
      </c>
      <c r="B895" s="1" t="s">
        <v>580</v>
      </c>
      <c r="C895" s="1" t="s">
        <v>583</v>
      </c>
      <c r="D895" s="1" t="s">
        <v>584</v>
      </c>
      <c r="E895" s="4">
        <v>0</v>
      </c>
      <c r="F895" s="7"/>
      <c r="G895" s="4">
        <f t="shared" si="52"/>
        <v>0</v>
      </c>
      <c r="H895" s="8" t="str">
        <f t="shared" si="53"/>
        <v/>
      </c>
      <c r="I895" s="8" t="str">
        <f t="shared" si="54"/>
        <v/>
      </c>
      <c r="J895" s="4">
        <v>0</v>
      </c>
      <c r="K895" s="4">
        <v>151815</v>
      </c>
      <c r="L895" s="4">
        <f t="shared" si="55"/>
        <v>-151815</v>
      </c>
      <c r="M895" s="9">
        <v>39734</v>
      </c>
      <c r="N895" s="9">
        <v>39903</v>
      </c>
      <c r="O895" s="9">
        <v>39722</v>
      </c>
      <c r="P895" s="9">
        <v>39661</v>
      </c>
    </row>
    <row r="896" spans="1:16" x14ac:dyDescent="0.25">
      <c r="A896" s="1" t="s">
        <v>145</v>
      </c>
      <c r="B896" s="1" t="s">
        <v>580</v>
      </c>
      <c r="C896" s="1" t="s">
        <v>819</v>
      </c>
      <c r="D896" s="1" t="s">
        <v>820</v>
      </c>
      <c r="E896" s="4">
        <v>54641.47</v>
      </c>
      <c r="F896" s="7"/>
      <c r="G896" s="4">
        <f t="shared" si="52"/>
        <v>54641.47</v>
      </c>
      <c r="H896" s="8">
        <f t="shared" si="53"/>
        <v>1</v>
      </c>
      <c r="I896" s="8" t="str">
        <f t="shared" si="54"/>
        <v/>
      </c>
      <c r="J896" s="4">
        <v>71990.399999999994</v>
      </c>
      <c r="K896" s="4">
        <v>223261</v>
      </c>
      <c r="L896" s="4">
        <f t="shared" si="55"/>
        <v>-151270.6</v>
      </c>
      <c r="M896" s="9">
        <v>39827</v>
      </c>
      <c r="N896" s="9">
        <v>40543</v>
      </c>
      <c r="O896" s="9">
        <v>39814</v>
      </c>
      <c r="P896" s="9">
        <v>40298</v>
      </c>
    </row>
    <row r="897" spans="1:16" x14ac:dyDescent="0.25">
      <c r="A897" s="1" t="s">
        <v>145</v>
      </c>
      <c r="B897" s="1" t="s">
        <v>580</v>
      </c>
      <c r="C897" s="1" t="s">
        <v>1059</v>
      </c>
      <c r="D897" s="1" t="s">
        <v>1060</v>
      </c>
      <c r="E897" s="4">
        <v>0</v>
      </c>
      <c r="F897" s="7"/>
      <c r="G897" s="4">
        <f t="shared" si="52"/>
        <v>0</v>
      </c>
      <c r="H897" s="8" t="str">
        <f t="shared" si="53"/>
        <v/>
      </c>
      <c r="I897" s="8" t="str">
        <f t="shared" si="54"/>
        <v/>
      </c>
      <c r="J897" s="4">
        <v>179894.38</v>
      </c>
      <c r="K897" s="4">
        <v>175000</v>
      </c>
      <c r="L897" s="4">
        <f t="shared" si="55"/>
        <v>4894.3800000000047</v>
      </c>
      <c r="M897" s="9">
        <v>40186</v>
      </c>
      <c r="N897" s="9">
        <v>42010</v>
      </c>
      <c r="O897" s="9">
        <v>40179</v>
      </c>
      <c r="P897" s="9">
        <v>40458</v>
      </c>
    </row>
    <row r="898" spans="1:16" x14ac:dyDescent="0.25">
      <c r="A898" s="1" t="s">
        <v>145</v>
      </c>
      <c r="B898" s="1" t="s">
        <v>580</v>
      </c>
      <c r="C898" s="1" t="s">
        <v>1070</v>
      </c>
      <c r="D898" s="1" t="s">
        <v>1071</v>
      </c>
      <c r="E898" s="4">
        <v>0</v>
      </c>
      <c r="F898" s="7"/>
      <c r="G898" s="4">
        <f t="shared" si="52"/>
        <v>0</v>
      </c>
      <c r="H898" s="8" t="str">
        <f t="shared" si="53"/>
        <v/>
      </c>
      <c r="I898" s="8" t="str">
        <f t="shared" si="54"/>
        <v/>
      </c>
      <c r="J898" s="4">
        <v>96927.03</v>
      </c>
      <c r="K898" s="4">
        <v>1295335.0900000001</v>
      </c>
      <c r="L898" s="4">
        <f t="shared" si="55"/>
        <v>-1198408.06</v>
      </c>
      <c r="M898" s="9">
        <v>40295</v>
      </c>
      <c r="N898" s="9">
        <v>41364</v>
      </c>
      <c r="O898" s="9">
        <v>40299</v>
      </c>
      <c r="P898" s="9">
        <v>41141</v>
      </c>
    </row>
    <row r="899" spans="1:16" x14ac:dyDescent="0.25">
      <c r="A899" s="1" t="s">
        <v>145</v>
      </c>
      <c r="B899" s="1" t="s">
        <v>580</v>
      </c>
      <c r="C899" s="1" t="s">
        <v>1072</v>
      </c>
      <c r="D899" s="1" t="s">
        <v>1073</v>
      </c>
      <c r="E899" s="4">
        <v>-1183.78</v>
      </c>
      <c r="F899" s="7"/>
      <c r="G899" s="4">
        <f t="shared" si="52"/>
        <v>-1183.78</v>
      </c>
      <c r="H899" s="8">
        <f t="shared" si="53"/>
        <v>1</v>
      </c>
      <c r="I899" s="8" t="str">
        <f t="shared" si="54"/>
        <v/>
      </c>
      <c r="J899" s="4">
        <v>243710.6</v>
      </c>
      <c r="K899" s="4">
        <v>64812.17</v>
      </c>
      <c r="L899" s="4">
        <f t="shared" si="55"/>
        <v>178898.43</v>
      </c>
      <c r="M899" s="9">
        <v>40330</v>
      </c>
      <c r="N899" s="9">
        <v>41365</v>
      </c>
      <c r="O899" s="9">
        <v>40330</v>
      </c>
      <c r="P899" s="9">
        <v>41213</v>
      </c>
    </row>
    <row r="900" spans="1:16" x14ac:dyDescent="0.25">
      <c r="A900" s="1" t="s">
        <v>145</v>
      </c>
      <c r="B900" s="1" t="s">
        <v>580</v>
      </c>
      <c r="C900" s="1" t="s">
        <v>1074</v>
      </c>
      <c r="D900" s="1" t="s">
        <v>1075</v>
      </c>
      <c r="E900" s="4">
        <v>0</v>
      </c>
      <c r="F900" s="7"/>
      <c r="G900" s="4">
        <f t="shared" si="52"/>
        <v>0</v>
      </c>
      <c r="H900" s="8" t="str">
        <f t="shared" si="53"/>
        <v/>
      </c>
      <c r="I900" s="8" t="str">
        <f t="shared" si="54"/>
        <v/>
      </c>
      <c r="J900" s="4">
        <v>111543.39</v>
      </c>
      <c r="K900" s="4">
        <v>35495.980000000003</v>
      </c>
      <c r="L900" s="4">
        <f t="shared" si="55"/>
        <v>76047.41</v>
      </c>
      <c r="M900" s="9">
        <v>40337</v>
      </c>
      <c r="N900" s="9">
        <v>40543</v>
      </c>
      <c r="O900" s="9">
        <v>40330</v>
      </c>
      <c r="P900" s="9">
        <v>40533</v>
      </c>
    </row>
    <row r="901" spans="1:16" x14ac:dyDescent="0.25">
      <c r="A901" s="1" t="s">
        <v>145</v>
      </c>
      <c r="B901" s="1" t="s">
        <v>580</v>
      </c>
      <c r="C901" s="1" t="s">
        <v>1076</v>
      </c>
      <c r="D901" s="1" t="s">
        <v>1077</v>
      </c>
      <c r="E901" s="4">
        <v>0</v>
      </c>
      <c r="F901" s="7"/>
      <c r="G901" s="4">
        <f t="shared" ref="G901:G964" si="56">E901-F901</f>
        <v>0</v>
      </c>
      <c r="H901" s="8" t="str">
        <f t="shared" si="53"/>
        <v/>
      </c>
      <c r="I901" s="8" t="str">
        <f t="shared" si="54"/>
        <v/>
      </c>
      <c r="J901" s="4">
        <v>1014861.6900000001</v>
      </c>
      <c r="K901" s="4">
        <v>885879.22</v>
      </c>
      <c r="L901" s="4">
        <f t="shared" si="55"/>
        <v>128982.47000000009</v>
      </c>
      <c r="M901" s="9">
        <v>40339</v>
      </c>
      <c r="N901" s="9">
        <v>41060</v>
      </c>
      <c r="O901" s="9">
        <v>40330</v>
      </c>
      <c r="P901" s="9">
        <v>40950</v>
      </c>
    </row>
    <row r="902" spans="1:16" x14ac:dyDescent="0.25">
      <c r="A902" s="1" t="s">
        <v>145</v>
      </c>
      <c r="B902" s="1" t="s">
        <v>580</v>
      </c>
      <c r="C902" s="1" t="s">
        <v>1133</v>
      </c>
      <c r="D902" s="1" t="s">
        <v>1134</v>
      </c>
      <c r="E902" s="4">
        <v>0</v>
      </c>
      <c r="F902" s="7"/>
      <c r="G902" s="4">
        <f t="shared" si="56"/>
        <v>0</v>
      </c>
      <c r="H902" s="8" t="str">
        <f t="shared" ref="H902:H965" si="57">IFERROR(G902/E902,"")</f>
        <v/>
      </c>
      <c r="I902" s="8" t="str">
        <f t="shared" ref="I902:I965" si="58">IFERROR(E902/F902,"")</f>
        <v/>
      </c>
      <c r="J902" s="4">
        <v>21838.709999999992</v>
      </c>
      <c r="K902" s="4">
        <v>109860.93</v>
      </c>
      <c r="L902" s="4">
        <f t="shared" ref="L902:L965" si="59">J902-K902</f>
        <v>-88022.22</v>
      </c>
      <c r="M902" s="9">
        <v>40435</v>
      </c>
      <c r="N902" s="9">
        <v>42185</v>
      </c>
      <c r="O902" s="9">
        <v>40422</v>
      </c>
      <c r="P902" s="9">
        <v>40967</v>
      </c>
    </row>
    <row r="903" spans="1:16" x14ac:dyDescent="0.25">
      <c r="A903" s="1" t="s">
        <v>145</v>
      </c>
      <c r="B903" s="1" t="s">
        <v>580</v>
      </c>
      <c r="C903" s="1" t="s">
        <v>1395</v>
      </c>
      <c r="D903" s="1" t="s">
        <v>1396</v>
      </c>
      <c r="E903" s="4">
        <v>-238215.89</v>
      </c>
      <c r="F903" s="7"/>
      <c r="G903" s="4">
        <f t="shared" si="56"/>
        <v>-238215.89</v>
      </c>
      <c r="H903" s="8">
        <f t="shared" si="57"/>
        <v>1</v>
      </c>
      <c r="I903" s="8" t="str">
        <f t="shared" si="58"/>
        <v/>
      </c>
      <c r="J903" s="4">
        <v>-617.11999999999534</v>
      </c>
      <c r="K903" s="4">
        <v>401620.62</v>
      </c>
      <c r="L903" s="4">
        <f t="shared" si="59"/>
        <v>-402237.74</v>
      </c>
      <c r="M903" s="9">
        <v>40582</v>
      </c>
      <c r="N903" s="9">
        <v>41890</v>
      </c>
      <c r="O903" s="9">
        <v>40575</v>
      </c>
      <c r="P903" s="9">
        <v>41313</v>
      </c>
    </row>
    <row r="904" spans="1:16" x14ac:dyDescent="0.25">
      <c r="A904" s="1" t="s">
        <v>145</v>
      </c>
      <c r="B904" s="1" t="s">
        <v>580</v>
      </c>
      <c r="C904" s="1" t="s">
        <v>1403</v>
      </c>
      <c r="D904" s="1" t="s">
        <v>1404</v>
      </c>
      <c r="E904" s="4">
        <v>0</v>
      </c>
      <c r="F904" s="7"/>
      <c r="G904" s="4">
        <f t="shared" si="56"/>
        <v>0</v>
      </c>
      <c r="H904" s="8" t="str">
        <f t="shared" si="57"/>
        <v/>
      </c>
      <c r="I904" s="8" t="str">
        <f t="shared" si="58"/>
        <v/>
      </c>
      <c r="J904" s="4">
        <v>66191.749999999985</v>
      </c>
      <c r="K904" s="4">
        <v>39319.39</v>
      </c>
      <c r="L904" s="4">
        <f t="shared" si="59"/>
        <v>26872.359999999986</v>
      </c>
      <c r="M904" s="9">
        <v>40603</v>
      </c>
      <c r="N904" s="9">
        <v>42036</v>
      </c>
      <c r="O904" s="9">
        <v>40603</v>
      </c>
      <c r="P904" s="9">
        <v>40771</v>
      </c>
    </row>
    <row r="905" spans="1:16" x14ac:dyDescent="0.25">
      <c r="A905" s="1" t="s">
        <v>145</v>
      </c>
      <c r="B905" s="1" t="s">
        <v>580</v>
      </c>
      <c r="C905" s="1" t="s">
        <v>1405</v>
      </c>
      <c r="D905" s="1" t="s">
        <v>1406</v>
      </c>
      <c r="E905" s="4">
        <v>0</v>
      </c>
      <c r="F905" s="7"/>
      <c r="G905" s="4">
        <f t="shared" si="56"/>
        <v>0</v>
      </c>
      <c r="H905" s="8" t="str">
        <f t="shared" si="57"/>
        <v/>
      </c>
      <c r="I905" s="8" t="str">
        <f t="shared" si="58"/>
        <v/>
      </c>
      <c r="J905" s="4">
        <v>73189.279999999999</v>
      </c>
      <c r="K905" s="4">
        <v>74947.259999999995</v>
      </c>
      <c r="L905" s="4">
        <f t="shared" si="59"/>
        <v>-1757.9799999999959</v>
      </c>
      <c r="M905" s="9">
        <v>40606</v>
      </c>
      <c r="N905" s="9">
        <v>40999</v>
      </c>
      <c r="O905" s="9">
        <v>40603</v>
      </c>
      <c r="P905" s="9">
        <v>40943</v>
      </c>
    </row>
    <row r="906" spans="1:16" x14ac:dyDescent="0.25">
      <c r="A906" s="1" t="s">
        <v>145</v>
      </c>
      <c r="B906" s="1" t="s">
        <v>580</v>
      </c>
      <c r="C906" s="1" t="s">
        <v>1502</v>
      </c>
      <c r="D906" s="1" t="s">
        <v>1503</v>
      </c>
      <c r="E906" s="4">
        <v>0</v>
      </c>
      <c r="F906" s="7"/>
      <c r="G906" s="4">
        <f t="shared" si="56"/>
        <v>0</v>
      </c>
      <c r="H906" s="8" t="str">
        <f t="shared" si="57"/>
        <v/>
      </c>
      <c r="I906" s="8" t="str">
        <f t="shared" si="58"/>
        <v/>
      </c>
      <c r="J906" s="4">
        <v>169.42000000000098</v>
      </c>
      <c r="K906" s="4">
        <v>10846.41</v>
      </c>
      <c r="L906" s="4">
        <f t="shared" si="59"/>
        <v>-10676.989999999998</v>
      </c>
      <c r="M906" s="9">
        <v>40843</v>
      </c>
      <c r="N906" s="9">
        <v>40999</v>
      </c>
      <c r="O906" s="9">
        <v>40848</v>
      </c>
      <c r="P906" s="9">
        <v>40956</v>
      </c>
    </row>
    <row r="907" spans="1:16" x14ac:dyDescent="0.25">
      <c r="A907" s="1" t="s">
        <v>145</v>
      </c>
      <c r="B907" s="1" t="s">
        <v>580</v>
      </c>
      <c r="C907" s="1" t="s">
        <v>1885</v>
      </c>
      <c r="D907" s="1" t="s">
        <v>1886</v>
      </c>
      <c r="E907" s="4">
        <v>0</v>
      </c>
      <c r="F907" s="7"/>
      <c r="G907" s="4">
        <f t="shared" si="56"/>
        <v>0</v>
      </c>
      <c r="H907" s="8" t="str">
        <f t="shared" si="57"/>
        <v/>
      </c>
      <c r="I907" s="8" t="str">
        <f t="shared" si="58"/>
        <v/>
      </c>
      <c r="J907" s="4">
        <v>84548.91</v>
      </c>
      <c r="K907" s="4">
        <v>99082.68</v>
      </c>
      <c r="L907" s="4">
        <f t="shared" si="59"/>
        <v>-14533.76999999999</v>
      </c>
      <c r="M907" s="9">
        <v>40868</v>
      </c>
      <c r="N907" s="9">
        <v>41274</v>
      </c>
      <c r="O907" s="9">
        <v>40940</v>
      </c>
      <c r="P907" s="9">
        <v>41139</v>
      </c>
    </row>
    <row r="908" spans="1:16" x14ac:dyDescent="0.25">
      <c r="A908" s="1" t="s">
        <v>145</v>
      </c>
      <c r="B908" s="1" t="s">
        <v>580</v>
      </c>
      <c r="C908" s="1" t="s">
        <v>1887</v>
      </c>
      <c r="D908" s="1" t="s">
        <v>1888</v>
      </c>
      <c r="E908" s="4">
        <v>868.74</v>
      </c>
      <c r="F908" s="7"/>
      <c r="G908" s="4">
        <f t="shared" si="56"/>
        <v>868.74</v>
      </c>
      <c r="H908" s="8">
        <f t="shared" si="57"/>
        <v>1</v>
      </c>
      <c r="I908" s="8" t="str">
        <f t="shared" si="58"/>
        <v/>
      </c>
      <c r="J908" s="4">
        <v>393948.82</v>
      </c>
      <c r="K908" s="4">
        <v>404447.62</v>
      </c>
      <c r="L908" s="4">
        <f t="shared" si="59"/>
        <v>-10498.799999999988</v>
      </c>
      <c r="M908" s="9">
        <v>40941</v>
      </c>
      <c r="N908" s="9">
        <v>41364</v>
      </c>
      <c r="O908" s="9">
        <v>40940</v>
      </c>
      <c r="P908" s="9">
        <v>41255</v>
      </c>
    </row>
    <row r="909" spans="1:16" x14ac:dyDescent="0.25">
      <c r="A909" s="1" t="s">
        <v>145</v>
      </c>
      <c r="B909" s="1" t="s">
        <v>580</v>
      </c>
      <c r="C909" s="1" t="s">
        <v>1889</v>
      </c>
      <c r="D909" s="1" t="s">
        <v>1890</v>
      </c>
      <c r="E909" s="4">
        <v>2585.02</v>
      </c>
      <c r="F909" s="7"/>
      <c r="G909" s="4">
        <f t="shared" si="56"/>
        <v>2585.02</v>
      </c>
      <c r="H909" s="8">
        <f t="shared" si="57"/>
        <v>1</v>
      </c>
      <c r="I909" s="8" t="str">
        <f t="shared" si="58"/>
        <v/>
      </c>
      <c r="J909" s="4">
        <v>9415.3100000000013</v>
      </c>
      <c r="K909" s="4">
        <v>55503.22</v>
      </c>
      <c r="L909" s="4">
        <f t="shared" si="59"/>
        <v>-46087.91</v>
      </c>
      <c r="M909" s="9">
        <v>40955</v>
      </c>
      <c r="N909" s="9">
        <v>41455</v>
      </c>
      <c r="O909" s="9">
        <v>40969</v>
      </c>
      <c r="P909" s="9">
        <v>41159</v>
      </c>
    </row>
    <row r="910" spans="1:16" x14ac:dyDescent="0.25">
      <c r="A910" s="1" t="s">
        <v>145</v>
      </c>
      <c r="B910" s="1" t="s">
        <v>580</v>
      </c>
      <c r="C910" s="1" t="s">
        <v>1891</v>
      </c>
      <c r="D910" s="1" t="s">
        <v>1892</v>
      </c>
      <c r="E910" s="4">
        <v>96415.76999999999</v>
      </c>
      <c r="F910" s="7"/>
      <c r="G910" s="4">
        <f t="shared" si="56"/>
        <v>96415.76999999999</v>
      </c>
      <c r="H910" s="8">
        <f t="shared" si="57"/>
        <v>1</v>
      </c>
      <c r="I910" s="8" t="str">
        <f t="shared" si="58"/>
        <v/>
      </c>
      <c r="J910" s="4">
        <v>125883.62999999999</v>
      </c>
      <c r="K910" s="4">
        <v>68931.289999999994</v>
      </c>
      <c r="L910" s="4">
        <f t="shared" si="59"/>
        <v>56952.34</v>
      </c>
      <c r="M910" s="9">
        <v>41151</v>
      </c>
      <c r="N910" s="9">
        <v>42131</v>
      </c>
      <c r="O910" s="9">
        <v>41153</v>
      </c>
      <c r="P910" s="9">
        <v>42075</v>
      </c>
    </row>
    <row r="911" spans="1:16" x14ac:dyDescent="0.25">
      <c r="A911" s="1" t="s">
        <v>145</v>
      </c>
      <c r="B911" s="1" t="s">
        <v>580</v>
      </c>
      <c r="C911" s="1" t="s">
        <v>1893</v>
      </c>
      <c r="D911" s="1" t="s">
        <v>1894</v>
      </c>
      <c r="E911" s="4">
        <v>0</v>
      </c>
      <c r="F911" s="7"/>
      <c r="G911" s="4">
        <f t="shared" si="56"/>
        <v>0</v>
      </c>
      <c r="H911" s="8" t="str">
        <f t="shared" si="57"/>
        <v/>
      </c>
      <c r="I911" s="8" t="str">
        <f t="shared" si="58"/>
        <v/>
      </c>
      <c r="J911" s="4">
        <v>537669.43000000005</v>
      </c>
      <c r="K911" s="4">
        <v>530030.09</v>
      </c>
      <c r="L911" s="4">
        <f t="shared" si="59"/>
        <v>7639.3400000000838</v>
      </c>
      <c r="M911" s="9">
        <v>41249</v>
      </c>
      <c r="N911" s="9">
        <v>41524</v>
      </c>
      <c r="O911" s="9">
        <v>41244</v>
      </c>
      <c r="P911" s="9">
        <v>41427</v>
      </c>
    </row>
    <row r="912" spans="1:16" x14ac:dyDescent="0.25">
      <c r="A912" s="1" t="s">
        <v>145</v>
      </c>
      <c r="B912" s="1" t="s">
        <v>580</v>
      </c>
      <c r="C912" s="1" t="s">
        <v>1895</v>
      </c>
      <c r="D912" s="1" t="s">
        <v>1896</v>
      </c>
      <c r="E912" s="4">
        <v>27038.65</v>
      </c>
      <c r="F912" s="7"/>
      <c r="G912" s="4">
        <f t="shared" si="56"/>
        <v>27038.65</v>
      </c>
      <c r="H912" s="8">
        <f t="shared" si="57"/>
        <v>1</v>
      </c>
      <c r="I912" s="8" t="str">
        <f t="shared" si="58"/>
        <v/>
      </c>
      <c r="J912" s="4">
        <v>93035.63</v>
      </c>
      <c r="K912" s="4">
        <v>66480.149999999994</v>
      </c>
      <c r="L912" s="4">
        <f t="shared" si="59"/>
        <v>26555.48000000001</v>
      </c>
      <c r="M912" s="9">
        <v>41262</v>
      </c>
      <c r="N912" s="9">
        <v>41921</v>
      </c>
      <c r="O912" s="9">
        <v>41244</v>
      </c>
      <c r="P912" s="9">
        <v>41886</v>
      </c>
    </row>
    <row r="913" spans="1:16" x14ac:dyDescent="0.25">
      <c r="A913" s="1" t="s">
        <v>145</v>
      </c>
      <c r="B913" s="1" t="s">
        <v>580</v>
      </c>
      <c r="C913" s="1" t="s">
        <v>2230</v>
      </c>
      <c r="D913" s="1" t="s">
        <v>2231</v>
      </c>
      <c r="E913" s="4">
        <v>-88779.24</v>
      </c>
      <c r="F913" s="7"/>
      <c r="G913" s="4">
        <f t="shared" si="56"/>
        <v>-88779.24</v>
      </c>
      <c r="H913" s="8">
        <f t="shared" si="57"/>
        <v>1</v>
      </c>
      <c r="I913" s="8" t="str">
        <f t="shared" si="58"/>
        <v/>
      </c>
      <c r="J913" s="4">
        <v>14514.779999999999</v>
      </c>
      <c r="K913" s="4">
        <v>53475.13</v>
      </c>
      <c r="L913" s="4">
        <f t="shared" si="59"/>
        <v>-38960.35</v>
      </c>
      <c r="M913" s="9">
        <v>41442</v>
      </c>
      <c r="N913" s="9">
        <v>41640</v>
      </c>
      <c r="O913" s="9">
        <v>41426</v>
      </c>
      <c r="P913" s="9">
        <v>41655</v>
      </c>
    </row>
    <row r="914" spans="1:16" x14ac:dyDescent="0.25">
      <c r="A914" s="1" t="s">
        <v>145</v>
      </c>
      <c r="B914" s="1" t="s">
        <v>580</v>
      </c>
      <c r="C914" s="1" t="s">
        <v>2232</v>
      </c>
      <c r="D914" s="1" t="s">
        <v>2233</v>
      </c>
      <c r="E914" s="4">
        <v>1150.3800000000001</v>
      </c>
      <c r="F914" s="7"/>
      <c r="G914" s="4">
        <f t="shared" si="56"/>
        <v>1150.3800000000001</v>
      </c>
      <c r="H914" s="8">
        <f t="shared" si="57"/>
        <v>1</v>
      </c>
      <c r="I914" s="8" t="str">
        <f t="shared" si="58"/>
        <v/>
      </c>
      <c r="J914" s="4">
        <v>77791.299999999988</v>
      </c>
      <c r="K914" s="4">
        <v>53991.27</v>
      </c>
      <c r="L914" s="4">
        <f t="shared" si="59"/>
        <v>23800.029999999992</v>
      </c>
      <c r="M914" s="9">
        <v>41516</v>
      </c>
      <c r="N914" s="9">
        <v>41882</v>
      </c>
      <c r="O914" s="9">
        <v>41518</v>
      </c>
      <c r="P914" s="9">
        <v>41815</v>
      </c>
    </row>
    <row r="915" spans="1:16" x14ac:dyDescent="0.25">
      <c r="A915" s="1" t="s">
        <v>145</v>
      </c>
      <c r="B915" s="1" t="s">
        <v>580</v>
      </c>
      <c r="C915" s="1" t="s">
        <v>2652</v>
      </c>
      <c r="D915" s="1" t="s">
        <v>2653</v>
      </c>
      <c r="E915" s="4">
        <v>154995.31</v>
      </c>
      <c r="F915" s="7"/>
      <c r="G915" s="4">
        <f t="shared" si="56"/>
        <v>154995.31</v>
      </c>
      <c r="H915" s="8">
        <f t="shared" si="57"/>
        <v>1</v>
      </c>
      <c r="I915" s="8" t="str">
        <f t="shared" si="58"/>
        <v/>
      </c>
      <c r="J915" s="4">
        <v>154995.31</v>
      </c>
      <c r="K915" s="4">
        <v>119791.13</v>
      </c>
      <c r="L915" s="4">
        <f t="shared" si="59"/>
        <v>35204.179999999993</v>
      </c>
      <c r="M915" s="9">
        <v>41793</v>
      </c>
      <c r="N915" s="9">
        <v>42126</v>
      </c>
      <c r="O915" s="9">
        <v>41791</v>
      </c>
      <c r="P915" s="9">
        <v>42055</v>
      </c>
    </row>
    <row r="916" spans="1:16" x14ac:dyDescent="0.25">
      <c r="A916" s="1" t="s">
        <v>145</v>
      </c>
      <c r="B916" s="1" t="s">
        <v>580</v>
      </c>
      <c r="C916" s="1" t="s">
        <v>2654</v>
      </c>
      <c r="D916" s="1" t="s">
        <v>2655</v>
      </c>
      <c r="E916" s="4">
        <v>3197.16</v>
      </c>
      <c r="F916" s="7"/>
      <c r="G916" s="4">
        <f t="shared" si="56"/>
        <v>3197.16</v>
      </c>
      <c r="H916" s="8">
        <f t="shared" si="57"/>
        <v>1</v>
      </c>
      <c r="I916" s="8" t="str">
        <f t="shared" si="58"/>
        <v/>
      </c>
      <c r="J916" s="4">
        <v>3197.16</v>
      </c>
      <c r="K916" s="4">
        <v>55761.4</v>
      </c>
      <c r="L916" s="4">
        <f t="shared" si="59"/>
        <v>-52564.240000000005</v>
      </c>
      <c r="M916" s="9">
        <v>41855</v>
      </c>
      <c r="N916" s="9">
        <v>42689</v>
      </c>
      <c r="O916" s="9">
        <v>41883</v>
      </c>
      <c r="P916" s="9">
        <v>42604</v>
      </c>
    </row>
    <row r="917" spans="1:16" x14ac:dyDescent="0.25">
      <c r="A917" s="1" t="s">
        <v>145</v>
      </c>
      <c r="B917" s="1" t="s">
        <v>580</v>
      </c>
      <c r="C917" s="1" t="s">
        <v>2656</v>
      </c>
      <c r="D917" s="1" t="s">
        <v>2657</v>
      </c>
      <c r="E917" s="4">
        <v>21875.39</v>
      </c>
      <c r="F917" s="7"/>
      <c r="G917" s="4">
        <f t="shared" si="56"/>
        <v>21875.39</v>
      </c>
      <c r="H917" s="8">
        <f t="shared" si="57"/>
        <v>1</v>
      </c>
      <c r="I917" s="8" t="str">
        <f t="shared" si="58"/>
        <v/>
      </c>
      <c r="J917" s="4">
        <v>21875.39</v>
      </c>
      <c r="K917" s="4">
        <v>190657.24</v>
      </c>
      <c r="L917" s="4">
        <f t="shared" si="59"/>
        <v>-168781.84999999998</v>
      </c>
      <c r="M917" s="9">
        <v>41873</v>
      </c>
      <c r="N917" s="9">
        <v>42443</v>
      </c>
      <c r="O917" s="9">
        <v>41913</v>
      </c>
      <c r="P917" s="9">
        <v>42212</v>
      </c>
    </row>
    <row r="918" spans="1:16" x14ac:dyDescent="0.25">
      <c r="A918" s="1" t="s">
        <v>145</v>
      </c>
      <c r="B918" s="1" t="s">
        <v>580</v>
      </c>
      <c r="C918" s="1" t="s">
        <v>651</v>
      </c>
      <c r="D918" s="1" t="s">
        <v>652</v>
      </c>
      <c r="E918" s="4">
        <v>16942.34</v>
      </c>
      <c r="F918" s="7"/>
      <c r="G918" s="4">
        <f t="shared" si="56"/>
        <v>16942.34</v>
      </c>
      <c r="H918" s="8">
        <f t="shared" si="57"/>
        <v>1</v>
      </c>
      <c r="I918" s="8" t="str">
        <f t="shared" si="58"/>
        <v/>
      </c>
      <c r="J918" s="4">
        <v>656844.65999999992</v>
      </c>
      <c r="K918" s="4">
        <v>200</v>
      </c>
      <c r="L918" s="4">
        <f t="shared" si="59"/>
        <v>656644.65999999992</v>
      </c>
      <c r="M918" s="9">
        <v>39630</v>
      </c>
      <c r="N918" s="9">
        <v>55153</v>
      </c>
      <c r="O918" s="9">
        <v>39630</v>
      </c>
    </row>
    <row r="919" spans="1:16" x14ac:dyDescent="0.25">
      <c r="A919" s="1" t="s">
        <v>145</v>
      </c>
      <c r="B919" s="1" t="s">
        <v>653</v>
      </c>
      <c r="C919" s="1" t="s">
        <v>1476</v>
      </c>
      <c r="D919" s="1" t="s">
        <v>1477</v>
      </c>
      <c r="E919" s="4">
        <v>-46829.120000000003</v>
      </c>
      <c r="F919" s="7"/>
      <c r="G919" s="4">
        <f t="shared" si="56"/>
        <v>-46829.120000000003</v>
      </c>
      <c r="H919" s="8">
        <f t="shared" si="57"/>
        <v>1</v>
      </c>
      <c r="I919" s="8" t="str">
        <f t="shared" si="58"/>
        <v/>
      </c>
      <c r="J919" s="4">
        <v>59.520000000004075</v>
      </c>
      <c r="K919" s="4">
        <v>58402.19</v>
      </c>
      <c r="L919" s="4">
        <f t="shared" si="59"/>
        <v>-58342.67</v>
      </c>
      <c r="M919" s="9">
        <v>40773</v>
      </c>
      <c r="N919" s="9">
        <v>41274</v>
      </c>
      <c r="O919" s="9">
        <v>40787</v>
      </c>
      <c r="P919" s="9">
        <v>41011</v>
      </c>
    </row>
    <row r="920" spans="1:16" x14ac:dyDescent="0.25">
      <c r="A920" s="1" t="s">
        <v>145</v>
      </c>
      <c r="B920" s="1" t="s">
        <v>653</v>
      </c>
      <c r="C920" s="1" t="s">
        <v>1897</v>
      </c>
      <c r="D920" s="1" t="s">
        <v>1898</v>
      </c>
      <c r="E920" s="4">
        <v>-9256.25</v>
      </c>
      <c r="F920" s="7"/>
      <c r="G920" s="4">
        <f t="shared" si="56"/>
        <v>-9256.25</v>
      </c>
      <c r="H920" s="8">
        <f t="shared" si="57"/>
        <v>1</v>
      </c>
      <c r="I920" s="8" t="str">
        <f t="shared" si="58"/>
        <v/>
      </c>
      <c r="J920" s="4">
        <v>108634.47</v>
      </c>
      <c r="K920" s="4">
        <v>83949.57</v>
      </c>
      <c r="L920" s="4">
        <f t="shared" si="59"/>
        <v>24684.899999999994</v>
      </c>
      <c r="M920" s="9">
        <v>40924</v>
      </c>
      <c r="N920" s="9">
        <v>41364</v>
      </c>
      <c r="O920" s="9">
        <v>40909</v>
      </c>
      <c r="P920" s="9">
        <v>41159</v>
      </c>
    </row>
    <row r="921" spans="1:16" x14ac:dyDescent="0.25">
      <c r="A921" s="1" t="s">
        <v>145</v>
      </c>
      <c r="B921" s="1" t="s">
        <v>653</v>
      </c>
      <c r="C921" s="1" t="s">
        <v>654</v>
      </c>
      <c r="D921" s="1" t="s">
        <v>655</v>
      </c>
      <c r="E921" s="4">
        <v>13238.189999999997</v>
      </c>
      <c r="F921" s="7"/>
      <c r="G921" s="4">
        <f t="shared" si="56"/>
        <v>13238.189999999997</v>
      </c>
      <c r="H921" s="8">
        <f t="shared" si="57"/>
        <v>1</v>
      </c>
      <c r="I921" s="8" t="str">
        <f t="shared" si="58"/>
        <v/>
      </c>
      <c r="J921" s="4">
        <v>311641.14999999997</v>
      </c>
      <c r="K921" s="4">
        <v>100</v>
      </c>
      <c r="L921" s="4">
        <f t="shared" si="59"/>
        <v>311541.14999999997</v>
      </c>
      <c r="M921" s="9">
        <v>39630</v>
      </c>
      <c r="N921" s="9">
        <v>55153</v>
      </c>
      <c r="O921" s="9">
        <v>39630</v>
      </c>
    </row>
    <row r="922" spans="1:16" x14ac:dyDescent="0.25">
      <c r="A922" s="1" t="s">
        <v>145</v>
      </c>
      <c r="B922" s="1" t="s">
        <v>656</v>
      </c>
      <c r="C922" s="1" t="s">
        <v>1899</v>
      </c>
      <c r="D922" s="1" t="s">
        <v>1900</v>
      </c>
      <c r="E922" s="4">
        <v>-13747.85</v>
      </c>
      <c r="F922" s="7"/>
      <c r="G922" s="4">
        <f t="shared" si="56"/>
        <v>-13747.85</v>
      </c>
      <c r="H922" s="8">
        <f t="shared" si="57"/>
        <v>1</v>
      </c>
      <c r="I922" s="8" t="str">
        <f t="shared" si="58"/>
        <v/>
      </c>
      <c r="J922" s="4">
        <v>0</v>
      </c>
      <c r="K922" s="4">
        <v>31339</v>
      </c>
      <c r="L922" s="4">
        <f t="shared" si="59"/>
        <v>-31339</v>
      </c>
      <c r="M922" s="9">
        <v>40534</v>
      </c>
      <c r="N922" s="9">
        <v>55153</v>
      </c>
      <c r="O922" s="9">
        <v>40909</v>
      </c>
    </row>
    <row r="923" spans="1:16" x14ac:dyDescent="0.25">
      <c r="A923" s="1" t="s">
        <v>145</v>
      </c>
      <c r="B923" s="1" t="s">
        <v>656</v>
      </c>
      <c r="C923" s="1" t="s">
        <v>2234</v>
      </c>
      <c r="D923" s="1" t="s">
        <v>2235</v>
      </c>
      <c r="E923" s="4">
        <v>-77173.5</v>
      </c>
      <c r="F923" s="7"/>
      <c r="G923" s="4">
        <f t="shared" si="56"/>
        <v>-77173.5</v>
      </c>
      <c r="H923" s="8">
        <f t="shared" si="57"/>
        <v>1</v>
      </c>
      <c r="I923" s="8" t="str">
        <f t="shared" si="58"/>
        <v/>
      </c>
      <c r="J923" s="4">
        <v>0</v>
      </c>
      <c r="K923" s="4">
        <v>65000</v>
      </c>
      <c r="L923" s="4">
        <f t="shared" si="59"/>
        <v>-65000</v>
      </c>
      <c r="M923" s="9">
        <v>41303</v>
      </c>
      <c r="N923" s="9">
        <v>42369</v>
      </c>
      <c r="O923" s="9">
        <v>41395</v>
      </c>
    </row>
    <row r="924" spans="1:16" x14ac:dyDescent="0.25">
      <c r="A924" s="1" t="s">
        <v>145</v>
      </c>
      <c r="B924" s="1" t="s">
        <v>656</v>
      </c>
      <c r="C924" s="1" t="s">
        <v>1142</v>
      </c>
      <c r="D924" s="1" t="s">
        <v>1143</v>
      </c>
      <c r="E924" s="4">
        <v>0</v>
      </c>
      <c r="F924" s="7"/>
      <c r="G924" s="4">
        <f t="shared" si="56"/>
        <v>0</v>
      </c>
      <c r="H924" s="8" t="str">
        <f t="shared" si="57"/>
        <v/>
      </c>
      <c r="I924" s="8" t="str">
        <f t="shared" si="58"/>
        <v/>
      </c>
      <c r="J924" s="4">
        <v>1508495.94</v>
      </c>
      <c r="K924" s="4">
        <v>200</v>
      </c>
      <c r="L924" s="4">
        <f t="shared" si="59"/>
        <v>1508295.94</v>
      </c>
      <c r="M924" s="9">
        <v>40479</v>
      </c>
      <c r="N924" s="9">
        <v>55153</v>
      </c>
      <c r="O924" s="9">
        <v>40452</v>
      </c>
      <c r="P924" s="9">
        <v>39903</v>
      </c>
    </row>
    <row r="925" spans="1:16" x14ac:dyDescent="0.25">
      <c r="A925" s="1" t="s">
        <v>145</v>
      </c>
      <c r="B925" s="1" t="s">
        <v>656</v>
      </c>
      <c r="C925" s="1" t="s">
        <v>1144</v>
      </c>
      <c r="D925" s="1" t="s">
        <v>1145</v>
      </c>
      <c r="E925" s="4">
        <v>0</v>
      </c>
      <c r="F925" s="7"/>
      <c r="G925" s="4">
        <f t="shared" si="56"/>
        <v>0</v>
      </c>
      <c r="H925" s="8" t="str">
        <f t="shared" si="57"/>
        <v/>
      </c>
      <c r="I925" s="8" t="str">
        <f t="shared" si="58"/>
        <v/>
      </c>
      <c r="J925" s="4">
        <v>6127147.3499999996</v>
      </c>
      <c r="K925" s="4">
        <v>200</v>
      </c>
      <c r="L925" s="4">
        <f t="shared" si="59"/>
        <v>6126947.3499999996</v>
      </c>
      <c r="M925" s="9">
        <v>40479</v>
      </c>
      <c r="N925" s="9">
        <v>55153</v>
      </c>
      <c r="O925" s="9">
        <v>40452</v>
      </c>
      <c r="P925" s="9">
        <v>39538</v>
      </c>
    </row>
    <row r="926" spans="1:16" x14ac:dyDescent="0.25">
      <c r="A926" s="1" t="s">
        <v>145</v>
      </c>
      <c r="B926" s="1" t="s">
        <v>656</v>
      </c>
      <c r="C926" s="1" t="s">
        <v>1146</v>
      </c>
      <c r="D926" s="1" t="s">
        <v>1147</v>
      </c>
      <c r="E926" s="4">
        <v>0</v>
      </c>
      <c r="F926" s="7"/>
      <c r="G926" s="4">
        <f t="shared" si="56"/>
        <v>0</v>
      </c>
      <c r="H926" s="8" t="str">
        <f t="shared" si="57"/>
        <v/>
      </c>
      <c r="I926" s="8" t="str">
        <f t="shared" si="58"/>
        <v/>
      </c>
      <c r="J926" s="4">
        <v>7382097.3099999996</v>
      </c>
      <c r="K926" s="4">
        <v>200</v>
      </c>
      <c r="L926" s="4">
        <f t="shared" si="59"/>
        <v>7381897.3099999996</v>
      </c>
      <c r="M926" s="9">
        <v>40479</v>
      </c>
      <c r="N926" s="9">
        <v>55153</v>
      </c>
      <c r="O926" s="9">
        <v>40452</v>
      </c>
      <c r="P926" s="9">
        <v>39172</v>
      </c>
    </row>
    <row r="927" spans="1:16" x14ac:dyDescent="0.25">
      <c r="A927" s="1" t="s">
        <v>145</v>
      </c>
      <c r="B927" s="1" t="s">
        <v>656</v>
      </c>
      <c r="C927" s="1" t="s">
        <v>1148</v>
      </c>
      <c r="D927" s="1" t="s">
        <v>1149</v>
      </c>
      <c r="E927" s="4">
        <v>0</v>
      </c>
      <c r="F927" s="7"/>
      <c r="G927" s="4">
        <f t="shared" si="56"/>
        <v>0</v>
      </c>
      <c r="H927" s="8" t="str">
        <f t="shared" si="57"/>
        <v/>
      </c>
      <c r="I927" s="8" t="str">
        <f t="shared" si="58"/>
        <v/>
      </c>
      <c r="J927" s="4">
        <v>3720153.83</v>
      </c>
      <c r="K927" s="4">
        <v>200</v>
      </c>
      <c r="L927" s="4">
        <f t="shared" si="59"/>
        <v>3719953.83</v>
      </c>
      <c r="M927" s="9">
        <v>40479</v>
      </c>
      <c r="N927" s="9">
        <v>55153</v>
      </c>
      <c r="O927" s="9">
        <v>40452</v>
      </c>
      <c r="P927" s="9">
        <v>38807</v>
      </c>
    </row>
    <row r="928" spans="1:16" x14ac:dyDescent="0.25">
      <c r="A928" s="1" t="s">
        <v>145</v>
      </c>
      <c r="B928" s="1" t="s">
        <v>656</v>
      </c>
      <c r="C928" s="1" t="s">
        <v>1150</v>
      </c>
      <c r="D928" s="1" t="s">
        <v>1151</v>
      </c>
      <c r="E928" s="4">
        <v>0</v>
      </c>
      <c r="F928" s="7"/>
      <c r="G928" s="4">
        <f t="shared" si="56"/>
        <v>0</v>
      </c>
      <c r="H928" s="8" t="str">
        <f t="shared" si="57"/>
        <v/>
      </c>
      <c r="I928" s="8" t="str">
        <f t="shared" si="58"/>
        <v/>
      </c>
      <c r="J928" s="4">
        <v>2349020.4</v>
      </c>
      <c r="K928" s="4">
        <v>200</v>
      </c>
      <c r="L928" s="4">
        <f t="shared" si="59"/>
        <v>2348820.4</v>
      </c>
      <c r="M928" s="9">
        <v>40479</v>
      </c>
      <c r="N928" s="9">
        <v>55153</v>
      </c>
      <c r="O928" s="9">
        <v>40452</v>
      </c>
      <c r="P928" s="9">
        <v>38442</v>
      </c>
    </row>
    <row r="929" spans="1:16" x14ac:dyDescent="0.25">
      <c r="A929" s="1" t="s">
        <v>145</v>
      </c>
      <c r="B929" s="1" t="s">
        <v>656</v>
      </c>
      <c r="C929" s="1" t="s">
        <v>1160</v>
      </c>
      <c r="D929" s="1" t="s">
        <v>1161</v>
      </c>
      <c r="E929" s="4">
        <v>0</v>
      </c>
      <c r="F929" s="7"/>
      <c r="G929" s="4">
        <f t="shared" si="56"/>
        <v>0</v>
      </c>
      <c r="H929" s="8" t="str">
        <f t="shared" si="57"/>
        <v/>
      </c>
      <c r="I929" s="8" t="str">
        <f t="shared" si="58"/>
        <v/>
      </c>
      <c r="J929" s="4">
        <v>7488699.4900000002</v>
      </c>
      <c r="K929" s="4">
        <v>200</v>
      </c>
      <c r="L929" s="4">
        <f t="shared" si="59"/>
        <v>7488499.4900000002</v>
      </c>
      <c r="M929" s="9">
        <v>40534</v>
      </c>
      <c r="N929" s="9">
        <v>55153</v>
      </c>
      <c r="O929" s="9">
        <v>40513</v>
      </c>
      <c r="P929" s="9">
        <v>40633</v>
      </c>
    </row>
    <row r="930" spans="1:16" x14ac:dyDescent="0.25">
      <c r="A930" s="1" t="s">
        <v>145</v>
      </c>
      <c r="B930" s="1" t="s">
        <v>656</v>
      </c>
      <c r="C930" s="1" t="s">
        <v>1901</v>
      </c>
      <c r="D930" s="1" t="s">
        <v>1902</v>
      </c>
      <c r="E930" s="4">
        <v>-518.01</v>
      </c>
      <c r="F930" s="7"/>
      <c r="G930" s="4">
        <f t="shared" si="56"/>
        <v>-518.01</v>
      </c>
      <c r="H930" s="8">
        <f t="shared" si="57"/>
        <v>1</v>
      </c>
      <c r="I930" s="8" t="str">
        <f t="shared" si="58"/>
        <v/>
      </c>
      <c r="J930" s="4">
        <v>42809.67</v>
      </c>
      <c r="K930" s="4">
        <v>32465.77</v>
      </c>
      <c r="L930" s="4">
        <f t="shared" si="59"/>
        <v>10343.899999999998</v>
      </c>
      <c r="M930" s="9">
        <v>41246</v>
      </c>
      <c r="N930" s="9">
        <v>41729</v>
      </c>
      <c r="O930" s="9">
        <v>41244</v>
      </c>
      <c r="P930" s="9">
        <v>41449</v>
      </c>
    </row>
    <row r="931" spans="1:16" x14ac:dyDescent="0.25">
      <c r="A931" s="1" t="s">
        <v>145</v>
      </c>
      <c r="B931" s="1" t="s">
        <v>656</v>
      </c>
      <c r="C931" s="1" t="s">
        <v>1518</v>
      </c>
      <c r="D931" s="1" t="s">
        <v>1519</v>
      </c>
      <c r="E931" s="4">
        <v>0</v>
      </c>
      <c r="F931" s="7"/>
      <c r="G931" s="4">
        <f t="shared" si="56"/>
        <v>0</v>
      </c>
      <c r="H931" s="8" t="str">
        <f t="shared" si="57"/>
        <v/>
      </c>
      <c r="I931" s="8" t="str">
        <f t="shared" si="58"/>
        <v/>
      </c>
      <c r="J931" s="4">
        <v>5.6843418860808015E-13</v>
      </c>
      <c r="K931" s="4">
        <v>400000</v>
      </c>
      <c r="L931" s="4">
        <f t="shared" si="59"/>
        <v>-400000</v>
      </c>
      <c r="M931" s="9">
        <v>40534</v>
      </c>
      <c r="N931" s="9">
        <v>42369</v>
      </c>
      <c r="O931" s="9">
        <v>40603</v>
      </c>
    </row>
    <row r="932" spans="1:16" x14ac:dyDescent="0.25">
      <c r="A932" s="1" t="s">
        <v>145</v>
      </c>
      <c r="B932" s="1" t="s">
        <v>656</v>
      </c>
      <c r="C932" s="1" t="s">
        <v>2236</v>
      </c>
      <c r="D932" s="1" t="s">
        <v>2237</v>
      </c>
      <c r="E932" s="4">
        <v>-509.55999999999949</v>
      </c>
      <c r="F932" s="7"/>
      <c r="G932" s="4">
        <f t="shared" si="56"/>
        <v>-509.55999999999949</v>
      </c>
      <c r="H932" s="8">
        <f t="shared" si="57"/>
        <v>1</v>
      </c>
      <c r="I932" s="8" t="str">
        <f t="shared" si="58"/>
        <v/>
      </c>
      <c r="J932" s="4">
        <v>5.1159076974727213E-13</v>
      </c>
      <c r="K932" s="4">
        <v>75000</v>
      </c>
      <c r="L932" s="4">
        <f t="shared" si="59"/>
        <v>-75000</v>
      </c>
      <c r="M932" s="9">
        <v>41029</v>
      </c>
      <c r="N932" s="9">
        <v>55153</v>
      </c>
      <c r="O932" s="9">
        <v>41306</v>
      </c>
    </row>
    <row r="933" spans="1:16" x14ac:dyDescent="0.25">
      <c r="A933" s="1" t="s">
        <v>145</v>
      </c>
      <c r="B933" s="1" t="s">
        <v>656</v>
      </c>
      <c r="C933" s="1" t="s">
        <v>1903</v>
      </c>
      <c r="D933" s="1" t="s">
        <v>1904</v>
      </c>
      <c r="E933" s="4">
        <v>-51897.57</v>
      </c>
      <c r="F933" s="7"/>
      <c r="G933" s="4">
        <f t="shared" si="56"/>
        <v>-51897.57</v>
      </c>
      <c r="H933" s="8">
        <f t="shared" si="57"/>
        <v>1</v>
      </c>
      <c r="I933" s="8" t="str">
        <f t="shared" si="58"/>
        <v/>
      </c>
      <c r="J933" s="4">
        <v>0</v>
      </c>
      <c r="K933" s="4">
        <v>100000</v>
      </c>
      <c r="L933" s="4">
        <f t="shared" si="59"/>
        <v>-100000</v>
      </c>
      <c r="M933" s="9">
        <v>40921</v>
      </c>
      <c r="N933" s="9">
        <v>42369</v>
      </c>
      <c r="O933" s="9">
        <v>40909</v>
      </c>
    </row>
    <row r="934" spans="1:16" x14ac:dyDescent="0.25">
      <c r="A934" s="1" t="s">
        <v>145</v>
      </c>
      <c r="B934" s="1" t="s">
        <v>656</v>
      </c>
      <c r="C934" s="1" t="s">
        <v>1520</v>
      </c>
      <c r="D934" s="1" t="s">
        <v>1521</v>
      </c>
      <c r="E934" s="4">
        <v>983</v>
      </c>
      <c r="F934" s="7"/>
      <c r="G934" s="4">
        <f t="shared" si="56"/>
        <v>983</v>
      </c>
      <c r="H934" s="8">
        <f t="shared" si="57"/>
        <v>1</v>
      </c>
      <c r="I934" s="8" t="str">
        <f t="shared" si="58"/>
        <v/>
      </c>
      <c r="J934" s="4">
        <v>-7.2759576141834259E-12</v>
      </c>
      <c r="K934" s="4">
        <v>381049</v>
      </c>
      <c r="L934" s="4">
        <f t="shared" si="59"/>
        <v>-381049</v>
      </c>
      <c r="M934" s="9">
        <v>40534</v>
      </c>
      <c r="N934" s="9">
        <v>55153</v>
      </c>
      <c r="O934" s="9">
        <v>40575</v>
      </c>
    </row>
    <row r="935" spans="1:16" x14ac:dyDescent="0.25">
      <c r="A935" s="1" t="s">
        <v>145</v>
      </c>
      <c r="B935" s="1" t="s">
        <v>656</v>
      </c>
      <c r="C935" s="1" t="s">
        <v>657</v>
      </c>
      <c r="D935" s="1" t="s">
        <v>658</v>
      </c>
      <c r="E935" s="4">
        <v>-88322.05</v>
      </c>
      <c r="F935" s="7"/>
      <c r="G935" s="4">
        <f t="shared" si="56"/>
        <v>-88322.05</v>
      </c>
      <c r="H935" s="8">
        <f t="shared" si="57"/>
        <v>1</v>
      </c>
      <c r="I935" s="8" t="str">
        <f t="shared" si="58"/>
        <v/>
      </c>
      <c r="J935" s="4">
        <v>713433.68000000017</v>
      </c>
      <c r="K935" s="4">
        <v>200</v>
      </c>
      <c r="L935" s="4">
        <f t="shared" si="59"/>
        <v>713233.68000000017</v>
      </c>
      <c r="M935" s="9">
        <v>39630</v>
      </c>
      <c r="N935" s="9">
        <v>55153</v>
      </c>
      <c r="O935" s="9">
        <v>39630</v>
      </c>
    </row>
    <row r="936" spans="1:16" x14ac:dyDescent="0.25">
      <c r="A936" s="1" t="s">
        <v>145</v>
      </c>
      <c r="B936" s="1" t="s">
        <v>656</v>
      </c>
      <c r="C936" s="1" t="s">
        <v>1905</v>
      </c>
      <c r="D936" s="1" t="s">
        <v>1906</v>
      </c>
      <c r="E936" s="4">
        <v>-107535.64</v>
      </c>
      <c r="F936" s="7"/>
      <c r="G936" s="4">
        <f t="shared" si="56"/>
        <v>-107535.64</v>
      </c>
      <c r="H936" s="8">
        <f t="shared" si="57"/>
        <v>1</v>
      </c>
      <c r="I936" s="8" t="str">
        <f t="shared" si="58"/>
        <v/>
      </c>
      <c r="J936" s="4">
        <v>0</v>
      </c>
      <c r="K936" s="4">
        <v>60000</v>
      </c>
      <c r="L936" s="4">
        <f t="shared" si="59"/>
        <v>-60000</v>
      </c>
      <c r="M936" s="9">
        <v>41215</v>
      </c>
      <c r="N936" s="9">
        <v>55153</v>
      </c>
      <c r="O936" s="9">
        <v>41244</v>
      </c>
    </row>
    <row r="937" spans="1:16" x14ac:dyDescent="0.25">
      <c r="A937" s="1" t="s">
        <v>145</v>
      </c>
      <c r="B937" s="1" t="s">
        <v>2238</v>
      </c>
      <c r="C937" s="1" t="s">
        <v>2239</v>
      </c>
      <c r="D937" s="1" t="s">
        <v>2240</v>
      </c>
      <c r="E937" s="4">
        <v>0</v>
      </c>
      <c r="F937" s="7"/>
      <c r="G937" s="4">
        <f t="shared" si="56"/>
        <v>0</v>
      </c>
      <c r="H937" s="8" t="str">
        <f t="shared" si="57"/>
        <v/>
      </c>
      <c r="I937" s="8" t="str">
        <f t="shared" si="58"/>
        <v/>
      </c>
      <c r="J937" s="4">
        <v>571.41</v>
      </c>
      <c r="K937" s="4">
        <v>50000</v>
      </c>
      <c r="L937" s="4">
        <f t="shared" si="59"/>
        <v>-49428.59</v>
      </c>
      <c r="M937" s="9">
        <v>41526</v>
      </c>
      <c r="N937" s="9">
        <v>55137</v>
      </c>
      <c r="O937" s="9">
        <v>41518</v>
      </c>
    </row>
    <row r="938" spans="1:16" x14ac:dyDescent="0.25">
      <c r="A938" s="1" t="s">
        <v>145</v>
      </c>
      <c r="B938" s="1" t="s">
        <v>659</v>
      </c>
      <c r="C938" s="1" t="s">
        <v>829</v>
      </c>
      <c r="D938" s="1" t="s">
        <v>661</v>
      </c>
      <c r="E938" s="4">
        <v>0</v>
      </c>
      <c r="F938" s="7"/>
      <c r="G938" s="4">
        <f t="shared" si="56"/>
        <v>0</v>
      </c>
      <c r="H938" s="8" t="str">
        <f t="shared" si="57"/>
        <v/>
      </c>
      <c r="I938" s="8" t="str">
        <f t="shared" si="58"/>
        <v/>
      </c>
      <c r="J938" s="4">
        <v>0</v>
      </c>
      <c r="K938" s="4">
        <v>75723</v>
      </c>
      <c r="L938" s="4">
        <f t="shared" si="59"/>
        <v>-75723</v>
      </c>
      <c r="M938" s="9">
        <v>39835</v>
      </c>
      <c r="N938" s="9">
        <v>39934</v>
      </c>
      <c r="O938" s="9">
        <v>39814</v>
      </c>
      <c r="P938" s="9">
        <v>39940</v>
      </c>
    </row>
    <row r="939" spans="1:16" x14ac:dyDescent="0.25">
      <c r="A939" s="1" t="s">
        <v>145</v>
      </c>
      <c r="B939" s="1" t="s">
        <v>659</v>
      </c>
      <c r="C939" s="1" t="s">
        <v>660</v>
      </c>
      <c r="D939" s="1" t="s">
        <v>661</v>
      </c>
      <c r="E939" s="4">
        <v>0</v>
      </c>
      <c r="F939" s="7"/>
      <c r="G939" s="4">
        <f t="shared" si="56"/>
        <v>0</v>
      </c>
      <c r="H939" s="8" t="str">
        <f t="shared" si="57"/>
        <v/>
      </c>
      <c r="I939" s="8" t="str">
        <f t="shared" si="58"/>
        <v/>
      </c>
      <c r="J939" s="4">
        <v>148499.04999999999</v>
      </c>
      <c r="K939" s="4">
        <v>100</v>
      </c>
      <c r="L939" s="4">
        <f t="shared" si="59"/>
        <v>148399.04999999999</v>
      </c>
      <c r="M939" s="9">
        <v>39630</v>
      </c>
      <c r="N939" s="9">
        <v>55153</v>
      </c>
      <c r="O939" s="9">
        <v>39630</v>
      </c>
    </row>
    <row r="940" spans="1:16" x14ac:dyDescent="0.25">
      <c r="A940" s="1" t="s">
        <v>145</v>
      </c>
      <c r="B940" s="1" t="s">
        <v>2658</v>
      </c>
      <c r="C940" s="1" t="s">
        <v>2659</v>
      </c>
      <c r="D940" s="1" t="s">
        <v>2660</v>
      </c>
      <c r="E940" s="4">
        <v>50335.37</v>
      </c>
      <c r="F940" s="7"/>
      <c r="G940" s="4">
        <f t="shared" si="56"/>
        <v>50335.37</v>
      </c>
      <c r="H940" s="8">
        <f t="shared" si="57"/>
        <v>1</v>
      </c>
      <c r="I940" s="8" t="str">
        <f t="shared" si="58"/>
        <v/>
      </c>
      <c r="J940" s="4">
        <v>50335.37</v>
      </c>
      <c r="K940" s="4">
        <v>250000</v>
      </c>
      <c r="L940" s="4">
        <f t="shared" si="59"/>
        <v>-199664.63</v>
      </c>
      <c r="M940" s="9">
        <v>41807</v>
      </c>
      <c r="N940" s="9">
        <v>42420</v>
      </c>
      <c r="O940" s="9">
        <v>41791</v>
      </c>
      <c r="P940" s="9">
        <v>42094</v>
      </c>
    </row>
    <row r="941" spans="1:16" x14ac:dyDescent="0.25">
      <c r="A941" s="1" t="s">
        <v>145</v>
      </c>
      <c r="B941" s="1" t="s">
        <v>2658</v>
      </c>
      <c r="C941" s="1" t="s">
        <v>2661</v>
      </c>
      <c r="D941" s="1" t="s">
        <v>2662</v>
      </c>
      <c r="E941" s="4">
        <v>9.66</v>
      </c>
      <c r="F941" s="7"/>
      <c r="G941" s="4">
        <f t="shared" si="56"/>
        <v>9.66</v>
      </c>
      <c r="H941" s="8">
        <f t="shared" si="57"/>
        <v>1</v>
      </c>
      <c r="I941" s="8" t="str">
        <f t="shared" si="58"/>
        <v/>
      </c>
      <c r="J941" s="4">
        <v>9.66</v>
      </c>
      <c r="K941" s="4">
        <v>68579</v>
      </c>
      <c r="L941" s="4">
        <f t="shared" si="59"/>
        <v>-68569.34</v>
      </c>
      <c r="M941" s="9">
        <v>41991</v>
      </c>
      <c r="N941" s="9">
        <v>42571</v>
      </c>
      <c r="O941" s="9">
        <v>41974</v>
      </c>
      <c r="P941" s="9">
        <v>42566</v>
      </c>
    </row>
    <row r="942" spans="1:16" x14ac:dyDescent="0.25">
      <c r="A942" s="1" t="s">
        <v>145</v>
      </c>
      <c r="B942" s="1" t="s">
        <v>2241</v>
      </c>
      <c r="C942" s="1" t="s">
        <v>2242</v>
      </c>
      <c r="D942" s="1" t="s">
        <v>2243</v>
      </c>
      <c r="E942" s="4">
        <v>171142.22999999998</v>
      </c>
      <c r="F942" s="7"/>
      <c r="G942" s="4">
        <f t="shared" si="56"/>
        <v>171142.22999999998</v>
      </c>
      <c r="H942" s="8">
        <f t="shared" si="57"/>
        <v>1</v>
      </c>
      <c r="I942" s="8" t="str">
        <f t="shared" si="58"/>
        <v/>
      </c>
      <c r="J942" s="4">
        <v>172051.27</v>
      </c>
      <c r="K942" s="4">
        <v>230000</v>
      </c>
      <c r="L942" s="4">
        <f t="shared" si="59"/>
        <v>-57948.73000000001</v>
      </c>
      <c r="M942" s="9">
        <v>41579</v>
      </c>
      <c r="N942" s="9">
        <v>42093</v>
      </c>
      <c r="O942" s="9">
        <v>41609</v>
      </c>
    </row>
    <row r="943" spans="1:16" x14ac:dyDescent="0.25">
      <c r="A943" s="1" t="s">
        <v>145</v>
      </c>
      <c r="B943" s="1" t="s">
        <v>2241</v>
      </c>
      <c r="C943" s="1" t="s">
        <v>2244</v>
      </c>
      <c r="D943" s="1" t="s">
        <v>2245</v>
      </c>
      <c r="E943" s="4">
        <v>-519347.12</v>
      </c>
      <c r="F943" s="7"/>
      <c r="G943" s="4">
        <f t="shared" si="56"/>
        <v>-519347.12</v>
      </c>
      <c r="H943" s="8">
        <f t="shared" si="57"/>
        <v>1</v>
      </c>
      <c r="I943" s="8" t="str">
        <f t="shared" si="58"/>
        <v/>
      </c>
      <c r="J943" s="4">
        <v>0</v>
      </c>
      <c r="K943" s="4">
        <v>100</v>
      </c>
      <c r="L943" s="4">
        <f t="shared" si="59"/>
        <v>-100</v>
      </c>
      <c r="M943" s="9">
        <v>41418</v>
      </c>
      <c r="N943" s="9">
        <v>42185</v>
      </c>
      <c r="O943" s="9">
        <v>41395</v>
      </c>
    </row>
    <row r="944" spans="1:16" x14ac:dyDescent="0.25">
      <c r="A944" s="1" t="s">
        <v>145</v>
      </c>
      <c r="B944" s="1" t="s">
        <v>2241</v>
      </c>
      <c r="C944" s="1" t="s">
        <v>2663</v>
      </c>
      <c r="D944" s="1" t="s">
        <v>2664</v>
      </c>
      <c r="E944" s="4">
        <v>719.58999999999992</v>
      </c>
      <c r="F944" s="7"/>
      <c r="G944" s="4">
        <f t="shared" si="56"/>
        <v>719.58999999999992</v>
      </c>
      <c r="H944" s="8">
        <f t="shared" si="57"/>
        <v>1</v>
      </c>
      <c r="I944" s="8" t="str">
        <f t="shared" si="58"/>
        <v/>
      </c>
      <c r="J944" s="4">
        <v>719.58999999999992</v>
      </c>
      <c r="K944" s="4">
        <v>25000</v>
      </c>
      <c r="L944" s="4">
        <f t="shared" si="59"/>
        <v>-24280.41</v>
      </c>
      <c r="M944" s="9">
        <v>41894</v>
      </c>
      <c r="N944" s="9">
        <v>42185</v>
      </c>
      <c r="O944" s="9">
        <v>41913</v>
      </c>
    </row>
    <row r="945" spans="1:16" x14ac:dyDescent="0.25">
      <c r="A945" s="1" t="s">
        <v>145</v>
      </c>
      <c r="B945" s="1" t="s">
        <v>2241</v>
      </c>
      <c r="C945" s="1" t="s">
        <v>2246</v>
      </c>
      <c r="D945" s="1" t="s">
        <v>2247</v>
      </c>
      <c r="E945" s="4">
        <v>248556.74</v>
      </c>
      <c r="F945" s="7"/>
      <c r="G945" s="4">
        <f t="shared" si="56"/>
        <v>248556.74</v>
      </c>
      <c r="H945" s="8">
        <f t="shared" si="57"/>
        <v>1</v>
      </c>
      <c r="I945" s="8" t="str">
        <f t="shared" si="58"/>
        <v/>
      </c>
      <c r="J945" s="4">
        <v>249829.38999999998</v>
      </c>
      <c r="K945" s="4">
        <v>314000</v>
      </c>
      <c r="L945" s="4">
        <f t="shared" si="59"/>
        <v>-64170.610000000015</v>
      </c>
      <c r="M945" s="9">
        <v>41579</v>
      </c>
      <c r="N945" s="9">
        <v>42093</v>
      </c>
      <c r="O945" s="9">
        <v>41609</v>
      </c>
    </row>
    <row r="946" spans="1:16" x14ac:dyDescent="0.25">
      <c r="A946" s="1" t="s">
        <v>145</v>
      </c>
      <c r="B946" s="1" t="s">
        <v>2241</v>
      </c>
      <c r="C946" s="1" t="s">
        <v>2248</v>
      </c>
      <c r="D946" s="1" t="s">
        <v>2249</v>
      </c>
      <c r="E946" s="4">
        <v>37036.670000000006</v>
      </c>
      <c r="F946" s="7"/>
      <c r="G946" s="4">
        <f t="shared" si="56"/>
        <v>37036.670000000006</v>
      </c>
      <c r="H946" s="8">
        <f t="shared" si="57"/>
        <v>1</v>
      </c>
      <c r="I946" s="8" t="str">
        <f t="shared" si="58"/>
        <v/>
      </c>
      <c r="J946" s="4">
        <v>38986.880000000005</v>
      </c>
      <c r="K946" s="4">
        <v>25000</v>
      </c>
      <c r="L946" s="4">
        <f t="shared" si="59"/>
        <v>13986.880000000005</v>
      </c>
      <c r="M946" s="9">
        <v>41579</v>
      </c>
      <c r="N946" s="9">
        <v>42093</v>
      </c>
      <c r="O946" s="9">
        <v>41609</v>
      </c>
      <c r="P946" s="9">
        <v>42078</v>
      </c>
    </row>
    <row r="947" spans="1:16" x14ac:dyDescent="0.25">
      <c r="A947" s="1" t="s">
        <v>145</v>
      </c>
      <c r="B947" s="1" t="s">
        <v>2241</v>
      </c>
      <c r="C947" s="1" t="s">
        <v>2665</v>
      </c>
      <c r="D947" s="1" t="s">
        <v>2666</v>
      </c>
      <c r="E947" s="4">
        <v>85222.06</v>
      </c>
      <c r="F947" s="7"/>
      <c r="G947" s="4">
        <f t="shared" si="56"/>
        <v>85222.06</v>
      </c>
      <c r="H947" s="8">
        <f t="shared" si="57"/>
        <v>1</v>
      </c>
      <c r="I947" s="8" t="str">
        <f t="shared" si="58"/>
        <v/>
      </c>
      <c r="J947" s="4">
        <v>85222.06</v>
      </c>
      <c r="K947" s="4">
        <v>115000</v>
      </c>
      <c r="L947" s="4">
        <f t="shared" si="59"/>
        <v>-29777.940000000002</v>
      </c>
      <c r="M947" s="9">
        <v>41771</v>
      </c>
      <c r="N947" s="9">
        <v>42093</v>
      </c>
      <c r="O947" s="9">
        <v>41791</v>
      </c>
      <c r="P947" s="9">
        <v>42124</v>
      </c>
    </row>
    <row r="948" spans="1:16" x14ac:dyDescent="0.25">
      <c r="A948" s="1" t="s">
        <v>145</v>
      </c>
      <c r="B948" s="1" t="s">
        <v>2241</v>
      </c>
      <c r="C948" s="1" t="s">
        <v>2667</v>
      </c>
      <c r="D948" s="1" t="s">
        <v>2668</v>
      </c>
      <c r="E948" s="4">
        <v>89408.9</v>
      </c>
      <c r="F948" s="7"/>
      <c r="G948" s="4">
        <f t="shared" si="56"/>
        <v>89408.9</v>
      </c>
      <c r="H948" s="8">
        <f t="shared" si="57"/>
        <v>1</v>
      </c>
      <c r="I948" s="8" t="str">
        <f t="shared" si="58"/>
        <v/>
      </c>
      <c r="J948" s="4">
        <v>89408.9</v>
      </c>
      <c r="K948" s="4">
        <v>206458.63</v>
      </c>
      <c r="L948" s="4">
        <f t="shared" si="59"/>
        <v>-117049.73000000001</v>
      </c>
      <c r="M948" s="9">
        <v>41750</v>
      </c>
      <c r="N948" s="9">
        <v>42124</v>
      </c>
      <c r="O948" s="9">
        <v>41760</v>
      </c>
      <c r="P948" s="9">
        <v>42004</v>
      </c>
    </row>
    <row r="949" spans="1:16" x14ac:dyDescent="0.25">
      <c r="A949" s="1" t="s">
        <v>145</v>
      </c>
      <c r="B949" s="1" t="s">
        <v>2241</v>
      </c>
      <c r="C949" s="1" t="s">
        <v>2669</v>
      </c>
      <c r="D949" s="1" t="s">
        <v>2670</v>
      </c>
      <c r="E949" s="4">
        <v>44264.250000000007</v>
      </c>
      <c r="F949" s="7"/>
      <c r="G949" s="4">
        <f t="shared" si="56"/>
        <v>44264.250000000007</v>
      </c>
      <c r="H949" s="8">
        <f t="shared" si="57"/>
        <v>1</v>
      </c>
      <c r="I949" s="8" t="str">
        <f t="shared" si="58"/>
        <v/>
      </c>
      <c r="J949" s="4">
        <v>44264.250000000007</v>
      </c>
      <c r="K949" s="4">
        <v>71071.44</v>
      </c>
      <c r="L949" s="4">
        <f t="shared" si="59"/>
        <v>-26807.189999999995</v>
      </c>
      <c r="M949" s="9">
        <v>41750</v>
      </c>
      <c r="N949" s="9">
        <v>42124</v>
      </c>
      <c r="O949" s="9">
        <v>41760</v>
      </c>
      <c r="P949" s="9">
        <v>42035</v>
      </c>
    </row>
    <row r="950" spans="1:16" x14ac:dyDescent="0.25">
      <c r="A950" s="1" t="s">
        <v>145</v>
      </c>
      <c r="B950" s="1" t="s">
        <v>2241</v>
      </c>
      <c r="C950" s="1" t="s">
        <v>2671</v>
      </c>
      <c r="D950" s="1" t="s">
        <v>2672</v>
      </c>
      <c r="E950" s="4">
        <v>129078.21999999999</v>
      </c>
      <c r="F950" s="7"/>
      <c r="G950" s="4">
        <f t="shared" si="56"/>
        <v>129078.21999999999</v>
      </c>
      <c r="H950" s="8">
        <f t="shared" si="57"/>
        <v>1</v>
      </c>
      <c r="I950" s="8" t="str">
        <f t="shared" si="58"/>
        <v/>
      </c>
      <c r="J950" s="4">
        <v>129078.21999999999</v>
      </c>
      <c r="K950" s="4">
        <v>122442.2</v>
      </c>
      <c r="L950" s="4">
        <f t="shared" si="59"/>
        <v>6636.0199999999895</v>
      </c>
      <c r="M950" s="9">
        <v>41750</v>
      </c>
      <c r="N950" s="9">
        <v>42216</v>
      </c>
      <c r="O950" s="9">
        <v>41760</v>
      </c>
      <c r="P950" s="9">
        <v>42124</v>
      </c>
    </row>
    <row r="951" spans="1:16" x14ac:dyDescent="0.25">
      <c r="A951" s="1" t="s">
        <v>145</v>
      </c>
      <c r="B951" s="1" t="s">
        <v>1552</v>
      </c>
      <c r="C951" s="1" t="s">
        <v>1553</v>
      </c>
      <c r="D951" s="1" t="s">
        <v>1554</v>
      </c>
      <c r="E951" s="4">
        <v>-379.9</v>
      </c>
      <c r="F951" s="7"/>
      <c r="G951" s="4">
        <f t="shared" si="56"/>
        <v>-379.9</v>
      </c>
      <c r="H951" s="8">
        <f t="shared" si="57"/>
        <v>1</v>
      </c>
      <c r="I951" s="8" t="str">
        <f t="shared" si="58"/>
        <v/>
      </c>
      <c r="J951" s="4">
        <v>61898.590000000004</v>
      </c>
      <c r="K951" s="4">
        <v>62278.49</v>
      </c>
      <c r="L951" s="4">
        <f t="shared" si="59"/>
        <v>-379.89999999999418</v>
      </c>
      <c r="M951" s="9">
        <v>40718</v>
      </c>
      <c r="N951" s="9">
        <v>41274</v>
      </c>
      <c r="O951" s="9">
        <v>40725</v>
      </c>
      <c r="P951" s="9">
        <v>41354</v>
      </c>
    </row>
    <row r="952" spans="1:16" x14ac:dyDescent="0.25">
      <c r="A952" s="1" t="s">
        <v>145</v>
      </c>
      <c r="B952" s="1" t="s">
        <v>1203</v>
      </c>
      <c r="C952" s="1" t="s">
        <v>1542</v>
      </c>
      <c r="D952" s="1" t="s">
        <v>1543</v>
      </c>
      <c r="E952" s="4">
        <v>0</v>
      </c>
      <c r="F952" s="7"/>
      <c r="G952" s="4">
        <f t="shared" si="56"/>
        <v>0</v>
      </c>
      <c r="H952" s="8" t="str">
        <f t="shared" si="57"/>
        <v/>
      </c>
      <c r="I952" s="8" t="str">
        <f t="shared" si="58"/>
        <v/>
      </c>
      <c r="J952" s="4">
        <v>39944.15</v>
      </c>
      <c r="K952" s="4">
        <v>39944.15</v>
      </c>
      <c r="L952" s="4">
        <f t="shared" si="59"/>
        <v>0</v>
      </c>
      <c r="M952" s="9">
        <v>40689</v>
      </c>
      <c r="N952" s="9">
        <v>40893</v>
      </c>
      <c r="O952" s="9">
        <v>40695</v>
      </c>
      <c r="P952" s="9">
        <v>40981</v>
      </c>
    </row>
    <row r="953" spans="1:16" x14ac:dyDescent="0.25">
      <c r="A953" s="1" t="s">
        <v>145</v>
      </c>
      <c r="B953" s="1" t="s">
        <v>1203</v>
      </c>
      <c r="C953" s="1" t="s">
        <v>1544</v>
      </c>
      <c r="D953" s="1" t="s">
        <v>1545</v>
      </c>
      <c r="E953" s="4">
        <v>0</v>
      </c>
      <c r="F953" s="7"/>
      <c r="G953" s="4">
        <f t="shared" si="56"/>
        <v>0</v>
      </c>
      <c r="H953" s="8" t="str">
        <f t="shared" si="57"/>
        <v/>
      </c>
      <c r="I953" s="8" t="str">
        <f t="shared" si="58"/>
        <v/>
      </c>
      <c r="J953" s="4">
        <v>1860.57</v>
      </c>
      <c r="K953" s="4">
        <v>2100</v>
      </c>
      <c r="L953" s="4">
        <f t="shared" si="59"/>
        <v>-239.43000000000006</v>
      </c>
      <c r="M953" s="9">
        <v>40885</v>
      </c>
      <c r="N953" s="9">
        <v>39863</v>
      </c>
      <c r="O953" s="9">
        <v>40878</v>
      </c>
      <c r="P953" s="9">
        <v>39952</v>
      </c>
    </row>
    <row r="954" spans="1:16" x14ac:dyDescent="0.25">
      <c r="A954" s="1" t="s">
        <v>145</v>
      </c>
      <c r="B954" s="1" t="s">
        <v>1203</v>
      </c>
      <c r="C954" s="1" t="s">
        <v>1546</v>
      </c>
      <c r="D954" s="1" t="s">
        <v>1547</v>
      </c>
      <c r="E954" s="4">
        <v>0</v>
      </c>
      <c r="F954" s="7"/>
      <c r="G954" s="4">
        <f t="shared" si="56"/>
        <v>0</v>
      </c>
      <c r="H954" s="8" t="str">
        <f t="shared" si="57"/>
        <v/>
      </c>
      <c r="I954" s="8" t="str">
        <f t="shared" si="58"/>
        <v/>
      </c>
      <c r="J954" s="4">
        <v>4391.55</v>
      </c>
      <c r="K954" s="4">
        <v>4800</v>
      </c>
      <c r="L954" s="4">
        <f t="shared" si="59"/>
        <v>-408.44999999999982</v>
      </c>
      <c r="M954" s="9">
        <v>40878</v>
      </c>
      <c r="N954" s="9">
        <v>39863</v>
      </c>
      <c r="O954" s="9">
        <v>40878</v>
      </c>
      <c r="P954" s="9">
        <v>39952</v>
      </c>
    </row>
    <row r="955" spans="1:16" x14ac:dyDescent="0.25">
      <c r="A955" s="1" t="s">
        <v>145</v>
      </c>
      <c r="B955" s="1" t="s">
        <v>1203</v>
      </c>
      <c r="C955" s="1" t="s">
        <v>1907</v>
      </c>
      <c r="D955" s="1" t="s">
        <v>1908</v>
      </c>
      <c r="E955" s="4">
        <v>0</v>
      </c>
      <c r="F955" s="7"/>
      <c r="G955" s="4">
        <f t="shared" si="56"/>
        <v>0</v>
      </c>
      <c r="H955" s="8" t="str">
        <f t="shared" si="57"/>
        <v/>
      </c>
      <c r="I955" s="8" t="str">
        <f t="shared" si="58"/>
        <v/>
      </c>
      <c r="J955" s="4">
        <v>27968.850000000002</v>
      </c>
      <c r="K955" s="4">
        <v>15255</v>
      </c>
      <c r="L955" s="4">
        <f t="shared" si="59"/>
        <v>12713.850000000002</v>
      </c>
      <c r="M955" s="9">
        <v>41131</v>
      </c>
      <c r="N955" s="9">
        <v>41274</v>
      </c>
      <c r="O955" s="9">
        <v>41122</v>
      </c>
      <c r="P955" s="9">
        <v>41353</v>
      </c>
    </row>
    <row r="956" spans="1:16" x14ac:dyDescent="0.25">
      <c r="A956" s="1" t="s">
        <v>145</v>
      </c>
      <c r="B956" s="1" t="s">
        <v>1203</v>
      </c>
      <c r="C956" s="1" t="s">
        <v>1555</v>
      </c>
      <c r="D956" s="1" t="s">
        <v>1556</v>
      </c>
      <c r="E956" s="4">
        <v>-60.5</v>
      </c>
      <c r="F956" s="7"/>
      <c r="G956" s="4">
        <f t="shared" si="56"/>
        <v>-60.5</v>
      </c>
      <c r="H956" s="8">
        <f t="shared" si="57"/>
        <v>1</v>
      </c>
      <c r="I956" s="8" t="str">
        <f t="shared" si="58"/>
        <v/>
      </c>
      <c r="J956" s="4">
        <v>132348</v>
      </c>
      <c r="K956" s="4">
        <v>130000</v>
      </c>
      <c r="L956" s="4">
        <f t="shared" si="59"/>
        <v>2348</v>
      </c>
      <c r="M956" s="9">
        <v>40687</v>
      </c>
      <c r="N956" s="9">
        <v>41090</v>
      </c>
      <c r="O956" s="9">
        <v>40695</v>
      </c>
      <c r="P956" s="9">
        <v>41152</v>
      </c>
    </row>
    <row r="957" spans="1:16" x14ac:dyDescent="0.25">
      <c r="A957" s="1" t="s">
        <v>145</v>
      </c>
      <c r="B957" s="1" t="s">
        <v>1203</v>
      </c>
      <c r="C957" s="1" t="s">
        <v>1557</v>
      </c>
      <c r="D957" s="1" t="s">
        <v>1558</v>
      </c>
      <c r="E957" s="4">
        <v>0</v>
      </c>
      <c r="F957" s="7"/>
      <c r="G957" s="4">
        <f t="shared" si="56"/>
        <v>0</v>
      </c>
      <c r="H957" s="8" t="str">
        <f t="shared" si="57"/>
        <v/>
      </c>
      <c r="I957" s="8" t="str">
        <f t="shared" si="58"/>
        <v/>
      </c>
      <c r="J957" s="4">
        <v>3779.19</v>
      </c>
      <c r="K957" s="4">
        <v>6000</v>
      </c>
      <c r="L957" s="4">
        <f t="shared" si="59"/>
        <v>-2220.81</v>
      </c>
      <c r="M957" s="9">
        <v>40738</v>
      </c>
      <c r="N957" s="9">
        <v>41090</v>
      </c>
      <c r="O957" s="9">
        <v>40817</v>
      </c>
      <c r="P957" s="9">
        <v>41152</v>
      </c>
    </row>
    <row r="958" spans="1:16" x14ac:dyDescent="0.25">
      <c r="A958" s="1" t="s">
        <v>145</v>
      </c>
      <c r="B958" s="1" t="s">
        <v>1203</v>
      </c>
      <c r="C958" s="1" t="s">
        <v>1909</v>
      </c>
      <c r="D958" s="1" t="s">
        <v>1910</v>
      </c>
      <c r="E958" s="4">
        <v>0</v>
      </c>
      <c r="F958" s="7"/>
      <c r="G958" s="4">
        <f t="shared" si="56"/>
        <v>0</v>
      </c>
      <c r="H958" s="8" t="str">
        <f t="shared" si="57"/>
        <v/>
      </c>
      <c r="I958" s="8" t="str">
        <f t="shared" si="58"/>
        <v/>
      </c>
      <c r="J958" s="4">
        <v>73191.260000000009</v>
      </c>
      <c r="K958" s="4">
        <v>514545.91999999998</v>
      </c>
      <c r="L958" s="4">
        <f t="shared" si="59"/>
        <v>-441354.66</v>
      </c>
      <c r="M958" s="9">
        <v>41019</v>
      </c>
      <c r="N958" s="9">
        <v>41578</v>
      </c>
      <c r="O958" s="9">
        <v>41030</v>
      </c>
      <c r="P958" s="9">
        <v>41576</v>
      </c>
    </row>
    <row r="959" spans="1:16" x14ac:dyDescent="0.25">
      <c r="A959" s="1" t="s">
        <v>145</v>
      </c>
      <c r="B959" s="1" t="s">
        <v>1203</v>
      </c>
      <c r="C959" s="1" t="s">
        <v>1911</v>
      </c>
      <c r="D959" s="1" t="s">
        <v>1912</v>
      </c>
      <c r="E959" s="4">
        <v>-8659.2900000000009</v>
      </c>
      <c r="F959" s="7"/>
      <c r="G959" s="4">
        <f t="shared" si="56"/>
        <v>-8659.2900000000009</v>
      </c>
      <c r="H959" s="8">
        <f t="shared" si="57"/>
        <v>1</v>
      </c>
      <c r="I959" s="8" t="str">
        <f t="shared" si="58"/>
        <v/>
      </c>
      <c r="J959" s="4">
        <v>509256.19000000006</v>
      </c>
      <c r="K959" s="4">
        <v>440000</v>
      </c>
      <c r="L959" s="4">
        <f t="shared" si="59"/>
        <v>69256.190000000061</v>
      </c>
      <c r="M959" s="9">
        <v>41019</v>
      </c>
      <c r="N959" s="9">
        <v>41578</v>
      </c>
      <c r="O959" s="9">
        <v>41000</v>
      </c>
      <c r="P959" s="9">
        <v>41576</v>
      </c>
    </row>
    <row r="960" spans="1:16" x14ac:dyDescent="0.25">
      <c r="A960" s="1" t="s">
        <v>145</v>
      </c>
      <c r="B960" s="1" t="s">
        <v>1203</v>
      </c>
      <c r="C960" s="1" t="s">
        <v>2673</v>
      </c>
      <c r="D960" s="1" t="s">
        <v>2674</v>
      </c>
      <c r="E960" s="4">
        <v>3.6100000000000003</v>
      </c>
      <c r="F960" s="7"/>
      <c r="G960" s="4">
        <f t="shared" si="56"/>
        <v>3.6100000000000003</v>
      </c>
      <c r="H960" s="8">
        <f t="shared" si="57"/>
        <v>1</v>
      </c>
      <c r="I960" s="8" t="str">
        <f t="shared" si="58"/>
        <v/>
      </c>
      <c r="J960" s="4">
        <v>3.6100000000000003</v>
      </c>
      <c r="K960" s="4">
        <v>31372</v>
      </c>
      <c r="L960" s="4">
        <f t="shared" si="59"/>
        <v>-31368.39</v>
      </c>
      <c r="M960" s="9">
        <v>41946</v>
      </c>
      <c r="N960" s="9">
        <v>42051</v>
      </c>
      <c r="O960" s="9">
        <v>41944</v>
      </c>
      <c r="P960" s="9">
        <v>42052</v>
      </c>
    </row>
    <row r="961" spans="1:16" x14ac:dyDescent="0.25">
      <c r="A961" s="1" t="s">
        <v>145</v>
      </c>
      <c r="B961" s="1" t="s">
        <v>1203</v>
      </c>
      <c r="C961" s="1" t="s">
        <v>2675</v>
      </c>
      <c r="D961" s="1" t="s">
        <v>2676</v>
      </c>
      <c r="E961" s="4">
        <v>40387.93</v>
      </c>
      <c r="F961" s="7"/>
      <c r="G961" s="4">
        <f t="shared" si="56"/>
        <v>40387.93</v>
      </c>
      <c r="H961" s="8">
        <f t="shared" si="57"/>
        <v>1</v>
      </c>
      <c r="I961" s="8" t="str">
        <f t="shared" si="58"/>
        <v/>
      </c>
      <c r="J961" s="4">
        <v>40387.93</v>
      </c>
      <c r="K961" s="4">
        <v>392765</v>
      </c>
      <c r="L961" s="4">
        <f t="shared" si="59"/>
        <v>-352377.07</v>
      </c>
      <c r="M961" s="9">
        <v>41757</v>
      </c>
      <c r="N961" s="9">
        <v>42051</v>
      </c>
      <c r="O961" s="9">
        <v>41730</v>
      </c>
      <c r="P961" s="9">
        <v>42052</v>
      </c>
    </row>
    <row r="962" spans="1:16" x14ac:dyDescent="0.25">
      <c r="A962" s="1" t="s">
        <v>145</v>
      </c>
      <c r="B962" s="1" t="s">
        <v>1203</v>
      </c>
      <c r="C962" s="1" t="s">
        <v>2250</v>
      </c>
      <c r="D962" s="1" t="s">
        <v>2251</v>
      </c>
      <c r="E962" s="4">
        <v>-696.25999999999476</v>
      </c>
      <c r="F962" s="7"/>
      <c r="G962" s="4">
        <f t="shared" si="56"/>
        <v>-696.25999999999476</v>
      </c>
      <c r="H962" s="8">
        <f t="shared" si="57"/>
        <v>1</v>
      </c>
      <c r="I962" s="8" t="str">
        <f t="shared" si="58"/>
        <v/>
      </c>
      <c r="J962" s="4">
        <v>10834.610000000004</v>
      </c>
      <c r="K962" s="4">
        <v>77000</v>
      </c>
      <c r="L962" s="4">
        <f t="shared" si="59"/>
        <v>-66165.39</v>
      </c>
      <c r="M962" s="9">
        <v>41465</v>
      </c>
      <c r="N962" s="9">
        <v>41912</v>
      </c>
      <c r="O962" s="9">
        <v>41609</v>
      </c>
      <c r="P962" s="9">
        <v>41870</v>
      </c>
    </row>
    <row r="963" spans="1:16" x14ac:dyDescent="0.25">
      <c r="A963" s="1" t="s">
        <v>145</v>
      </c>
      <c r="B963" s="1" t="s">
        <v>1203</v>
      </c>
      <c r="C963" s="1" t="s">
        <v>2252</v>
      </c>
      <c r="D963" s="1" t="s">
        <v>2253</v>
      </c>
      <c r="E963" s="4">
        <v>72570.47</v>
      </c>
      <c r="F963" s="7"/>
      <c r="G963" s="4">
        <f t="shared" si="56"/>
        <v>72570.47</v>
      </c>
      <c r="H963" s="8">
        <f t="shared" si="57"/>
        <v>1</v>
      </c>
      <c r="I963" s="8" t="str">
        <f t="shared" si="58"/>
        <v/>
      </c>
      <c r="J963" s="4">
        <v>183577.67</v>
      </c>
      <c r="K963" s="4">
        <v>33000</v>
      </c>
      <c r="L963" s="4">
        <f t="shared" si="59"/>
        <v>150577.67000000001</v>
      </c>
      <c r="M963" s="9">
        <v>41465</v>
      </c>
      <c r="N963" s="9">
        <v>41912</v>
      </c>
      <c r="O963" s="9">
        <v>41456</v>
      </c>
      <c r="P963" s="9">
        <v>41870</v>
      </c>
    </row>
    <row r="964" spans="1:16" x14ac:dyDescent="0.25">
      <c r="A964" s="1" t="s">
        <v>145</v>
      </c>
      <c r="B964" s="1" t="s">
        <v>1203</v>
      </c>
      <c r="C964" s="1" t="s">
        <v>1559</v>
      </c>
      <c r="D964" s="1" t="s">
        <v>1560</v>
      </c>
      <c r="E964" s="4">
        <v>0</v>
      </c>
      <c r="F964" s="7"/>
      <c r="G964" s="4">
        <f t="shared" si="56"/>
        <v>0</v>
      </c>
      <c r="H964" s="8" t="str">
        <f t="shared" si="57"/>
        <v/>
      </c>
      <c r="I964" s="8" t="str">
        <f t="shared" si="58"/>
        <v/>
      </c>
      <c r="J964" s="4">
        <v>197462</v>
      </c>
      <c r="K964" s="4">
        <v>252000</v>
      </c>
      <c r="L964" s="4">
        <f t="shared" si="59"/>
        <v>-54538</v>
      </c>
      <c r="M964" s="9">
        <v>40877</v>
      </c>
      <c r="N964" s="9">
        <v>40347</v>
      </c>
      <c r="O964" s="9">
        <v>40848</v>
      </c>
      <c r="P964" s="9">
        <v>40439</v>
      </c>
    </row>
    <row r="965" spans="1:16" x14ac:dyDescent="0.25">
      <c r="A965" s="1" t="s">
        <v>145</v>
      </c>
      <c r="B965" s="1" t="s">
        <v>1203</v>
      </c>
      <c r="C965" s="1" t="s">
        <v>1913</v>
      </c>
      <c r="D965" s="1" t="s">
        <v>1914</v>
      </c>
      <c r="E965" s="4">
        <v>7735.9700000000012</v>
      </c>
      <c r="F965" s="7"/>
      <c r="G965" s="4">
        <f t="shared" ref="G965:G1028" si="60">E965-F965</f>
        <v>7735.9700000000012</v>
      </c>
      <c r="H965" s="8">
        <f t="shared" si="57"/>
        <v>1</v>
      </c>
      <c r="I965" s="8" t="str">
        <f t="shared" si="58"/>
        <v/>
      </c>
      <c r="J965" s="4">
        <v>71270.12000000001</v>
      </c>
      <c r="K965" s="4">
        <v>33000</v>
      </c>
      <c r="L965" s="4">
        <f t="shared" si="59"/>
        <v>38270.12000000001</v>
      </c>
      <c r="M965" s="9">
        <v>41243</v>
      </c>
      <c r="N965" s="9">
        <v>41898</v>
      </c>
      <c r="O965" s="9">
        <v>41244</v>
      </c>
      <c r="P965" s="9">
        <v>41905</v>
      </c>
    </row>
    <row r="966" spans="1:16" x14ac:dyDescent="0.25">
      <c r="A966" s="1" t="s">
        <v>145</v>
      </c>
      <c r="B966" s="1" t="s">
        <v>1203</v>
      </c>
      <c r="C966" s="1" t="s">
        <v>1565</v>
      </c>
      <c r="D966" s="1" t="s">
        <v>1566</v>
      </c>
      <c r="E966" s="4">
        <v>0</v>
      </c>
      <c r="F966" s="7"/>
      <c r="G966" s="4">
        <f t="shared" si="60"/>
        <v>0</v>
      </c>
      <c r="H966" s="8" t="str">
        <f t="shared" ref="H966:H1029" si="61">IFERROR(G966/E966,"")</f>
        <v/>
      </c>
      <c r="I966" s="8" t="str">
        <f t="shared" ref="I966:I1029" si="62">IFERROR(E966/F966,"")</f>
        <v/>
      </c>
      <c r="J966" s="4">
        <v>3818.02</v>
      </c>
      <c r="K966" s="4">
        <v>4238</v>
      </c>
      <c r="L966" s="4">
        <f t="shared" ref="L966:L1029" si="63">J966-K966</f>
        <v>-419.98</v>
      </c>
      <c r="M966" s="9">
        <v>40879</v>
      </c>
      <c r="N966" s="9">
        <v>39890</v>
      </c>
      <c r="O966" s="9">
        <v>40878</v>
      </c>
      <c r="P966" s="9">
        <v>39982</v>
      </c>
    </row>
    <row r="967" spans="1:16" x14ac:dyDescent="0.25">
      <c r="A967" s="1" t="s">
        <v>145</v>
      </c>
      <c r="B967" s="1" t="s">
        <v>1203</v>
      </c>
      <c r="C967" s="1" t="s">
        <v>1567</v>
      </c>
      <c r="D967" s="1" t="s">
        <v>1568</v>
      </c>
      <c r="E967" s="4">
        <v>0</v>
      </c>
      <c r="F967" s="7"/>
      <c r="G967" s="4">
        <f t="shared" si="60"/>
        <v>0</v>
      </c>
      <c r="H967" s="8" t="str">
        <f t="shared" si="61"/>
        <v/>
      </c>
      <c r="I967" s="8" t="str">
        <f t="shared" si="62"/>
        <v/>
      </c>
      <c r="J967" s="4">
        <v>5685.2</v>
      </c>
      <c r="K967" s="4">
        <v>5424</v>
      </c>
      <c r="L967" s="4">
        <f t="shared" si="63"/>
        <v>261.19999999999982</v>
      </c>
      <c r="M967" s="9">
        <v>40883</v>
      </c>
      <c r="N967" s="9">
        <v>40106</v>
      </c>
      <c r="O967" s="9">
        <v>40878</v>
      </c>
      <c r="P967" s="9">
        <v>40198</v>
      </c>
    </row>
    <row r="968" spans="1:16" x14ac:dyDescent="0.25">
      <c r="A968" s="1" t="s">
        <v>145</v>
      </c>
      <c r="B968" s="1" t="s">
        <v>1203</v>
      </c>
      <c r="C968" s="1" t="s">
        <v>1569</v>
      </c>
      <c r="D968" s="1" t="s">
        <v>1570</v>
      </c>
      <c r="E968" s="4">
        <v>0</v>
      </c>
      <c r="F968" s="7"/>
      <c r="G968" s="4">
        <f t="shared" si="60"/>
        <v>0</v>
      </c>
      <c r="H968" s="8" t="str">
        <f t="shared" si="61"/>
        <v/>
      </c>
      <c r="I968" s="8" t="str">
        <f t="shared" si="62"/>
        <v/>
      </c>
      <c r="J968" s="4">
        <v>3493.06</v>
      </c>
      <c r="K968" s="4">
        <v>4916</v>
      </c>
      <c r="L968" s="4">
        <f t="shared" si="63"/>
        <v>-1422.94</v>
      </c>
      <c r="M968" s="9">
        <v>40883</v>
      </c>
      <c r="N968" s="9">
        <v>40108</v>
      </c>
      <c r="O968" s="9">
        <v>40878</v>
      </c>
      <c r="P968" s="9">
        <v>40200</v>
      </c>
    </row>
    <row r="969" spans="1:16" x14ac:dyDescent="0.25">
      <c r="A969" s="1" t="s">
        <v>145</v>
      </c>
      <c r="B969" s="1" t="s">
        <v>1203</v>
      </c>
      <c r="C969" s="1" t="s">
        <v>1571</v>
      </c>
      <c r="D969" s="1" t="s">
        <v>1572</v>
      </c>
      <c r="E969" s="4">
        <v>0</v>
      </c>
      <c r="F969" s="7"/>
      <c r="G969" s="4">
        <f t="shared" si="60"/>
        <v>0</v>
      </c>
      <c r="H969" s="8" t="str">
        <f t="shared" si="61"/>
        <v/>
      </c>
      <c r="I969" s="8" t="str">
        <f t="shared" si="62"/>
        <v/>
      </c>
      <c r="J969" s="4">
        <v>7913.38</v>
      </c>
      <c r="K969" s="4">
        <v>6441</v>
      </c>
      <c r="L969" s="4">
        <f t="shared" si="63"/>
        <v>1472.38</v>
      </c>
      <c r="M969" s="9">
        <v>40885</v>
      </c>
      <c r="N969" s="9">
        <v>40108</v>
      </c>
      <c r="O969" s="9">
        <v>40878</v>
      </c>
      <c r="P969" s="9">
        <v>40200</v>
      </c>
    </row>
    <row r="970" spans="1:16" x14ac:dyDescent="0.25">
      <c r="A970" s="1" t="s">
        <v>145</v>
      </c>
      <c r="B970" s="1" t="s">
        <v>1203</v>
      </c>
      <c r="C970" s="1" t="s">
        <v>1573</v>
      </c>
      <c r="D970" s="1" t="s">
        <v>1574</v>
      </c>
      <c r="E970" s="4">
        <v>0</v>
      </c>
      <c r="F970" s="7"/>
      <c r="G970" s="4">
        <f t="shared" si="60"/>
        <v>0</v>
      </c>
      <c r="H970" s="8" t="str">
        <f t="shared" si="61"/>
        <v/>
      </c>
      <c r="I970" s="8" t="str">
        <f t="shared" si="62"/>
        <v/>
      </c>
      <c r="J970" s="4">
        <v>15797.810000000001</v>
      </c>
      <c r="K970" s="4">
        <v>6441</v>
      </c>
      <c r="L970" s="4">
        <f t="shared" si="63"/>
        <v>9356.8100000000013</v>
      </c>
      <c r="M970" s="9">
        <v>40885</v>
      </c>
      <c r="N970" s="9">
        <v>40522</v>
      </c>
      <c r="O970" s="9">
        <v>40878</v>
      </c>
      <c r="P970" s="9">
        <v>40612</v>
      </c>
    </row>
    <row r="971" spans="1:16" x14ac:dyDescent="0.25">
      <c r="A971" s="1" t="s">
        <v>145</v>
      </c>
      <c r="B971" s="1" t="s">
        <v>1203</v>
      </c>
      <c r="C971" s="1" t="s">
        <v>1915</v>
      </c>
      <c r="D971" s="1" t="s">
        <v>1916</v>
      </c>
      <c r="E971" s="4">
        <v>0</v>
      </c>
      <c r="F971" s="7"/>
      <c r="G971" s="4">
        <f t="shared" si="60"/>
        <v>0</v>
      </c>
      <c r="H971" s="8" t="str">
        <f t="shared" si="61"/>
        <v/>
      </c>
      <c r="I971" s="8" t="str">
        <f t="shared" si="62"/>
        <v/>
      </c>
      <c r="J971" s="4">
        <v>7630.7200000000012</v>
      </c>
      <c r="K971" s="4">
        <v>7630.72</v>
      </c>
      <c r="L971" s="4">
        <f t="shared" si="63"/>
        <v>0</v>
      </c>
      <c r="M971" s="9">
        <v>41117</v>
      </c>
      <c r="N971" s="9">
        <v>41487</v>
      </c>
      <c r="O971" s="9">
        <v>41153</v>
      </c>
      <c r="P971" s="9">
        <v>41467</v>
      </c>
    </row>
    <row r="972" spans="1:16" x14ac:dyDescent="0.25">
      <c r="A972" s="1" t="s">
        <v>145</v>
      </c>
      <c r="B972" s="1" t="s">
        <v>1203</v>
      </c>
      <c r="C972" s="1" t="s">
        <v>1917</v>
      </c>
      <c r="D972" s="1" t="s">
        <v>1918</v>
      </c>
      <c r="E972" s="4">
        <v>0</v>
      </c>
      <c r="F972" s="7"/>
      <c r="G972" s="4">
        <f t="shared" si="60"/>
        <v>0</v>
      </c>
      <c r="H972" s="8" t="str">
        <f t="shared" si="61"/>
        <v/>
      </c>
      <c r="I972" s="8" t="str">
        <f t="shared" si="62"/>
        <v/>
      </c>
      <c r="J972" s="4">
        <v>57834.44</v>
      </c>
      <c r="K972" s="4">
        <v>60000</v>
      </c>
      <c r="L972" s="4">
        <f t="shared" si="63"/>
        <v>-2165.5599999999977</v>
      </c>
      <c r="M972" s="9">
        <v>41120</v>
      </c>
      <c r="N972" s="9">
        <v>41534</v>
      </c>
      <c r="O972" s="9">
        <v>41153</v>
      </c>
      <c r="P972" s="9">
        <v>41467</v>
      </c>
    </row>
    <row r="973" spans="1:16" x14ac:dyDescent="0.25">
      <c r="A973" s="1" t="s">
        <v>145</v>
      </c>
      <c r="B973" s="1" t="s">
        <v>1203</v>
      </c>
      <c r="C973" s="1" t="s">
        <v>1575</v>
      </c>
      <c r="D973" s="1" t="s">
        <v>1576</v>
      </c>
      <c r="E973" s="4">
        <v>0</v>
      </c>
      <c r="F973" s="7"/>
      <c r="G973" s="4">
        <f t="shared" si="60"/>
        <v>0</v>
      </c>
      <c r="H973" s="8" t="str">
        <f t="shared" si="61"/>
        <v/>
      </c>
      <c r="I973" s="8" t="str">
        <f t="shared" si="62"/>
        <v/>
      </c>
      <c r="J973" s="4">
        <v>15632.51</v>
      </c>
      <c r="K973" s="4">
        <v>12543</v>
      </c>
      <c r="L973" s="4">
        <f t="shared" si="63"/>
        <v>3089.51</v>
      </c>
      <c r="M973" s="9">
        <v>40885</v>
      </c>
      <c r="N973" s="9">
        <v>39891</v>
      </c>
      <c r="O973" s="9">
        <v>40878</v>
      </c>
      <c r="P973" s="9">
        <v>39983</v>
      </c>
    </row>
    <row r="974" spans="1:16" x14ac:dyDescent="0.25">
      <c r="A974" s="1" t="s">
        <v>145</v>
      </c>
      <c r="B974" s="1" t="s">
        <v>1203</v>
      </c>
      <c r="C974" s="1" t="s">
        <v>1204</v>
      </c>
      <c r="D974" s="1" t="s">
        <v>1205</v>
      </c>
      <c r="E974" s="4">
        <v>0</v>
      </c>
      <c r="F974" s="7"/>
      <c r="G974" s="4">
        <f t="shared" si="60"/>
        <v>0</v>
      </c>
      <c r="H974" s="8" t="str">
        <f t="shared" si="61"/>
        <v/>
      </c>
      <c r="I974" s="8" t="str">
        <f t="shared" si="62"/>
        <v/>
      </c>
      <c r="J974" s="4">
        <v>52213.53</v>
      </c>
      <c r="K974" s="4">
        <v>73333</v>
      </c>
      <c r="L974" s="4">
        <f t="shared" si="63"/>
        <v>-21119.47</v>
      </c>
      <c r="M974" s="9">
        <v>40435</v>
      </c>
      <c r="N974" s="9">
        <v>40451</v>
      </c>
      <c r="O974" s="9">
        <v>40422</v>
      </c>
      <c r="P974" s="9">
        <v>40598</v>
      </c>
    </row>
    <row r="975" spans="1:16" x14ac:dyDescent="0.25">
      <c r="A975" s="1" t="s">
        <v>145</v>
      </c>
      <c r="B975" s="1" t="s">
        <v>1203</v>
      </c>
      <c r="C975" s="1" t="s">
        <v>1206</v>
      </c>
      <c r="D975" s="1" t="s">
        <v>1207</v>
      </c>
      <c r="E975" s="4">
        <v>0</v>
      </c>
      <c r="F975" s="7"/>
      <c r="G975" s="4">
        <f t="shared" si="60"/>
        <v>0</v>
      </c>
      <c r="H975" s="8" t="str">
        <f t="shared" si="61"/>
        <v/>
      </c>
      <c r="I975" s="8" t="str">
        <f t="shared" si="62"/>
        <v/>
      </c>
      <c r="J975" s="4">
        <v>217795.82</v>
      </c>
      <c r="K975" s="4">
        <v>800000</v>
      </c>
      <c r="L975" s="4">
        <f t="shared" si="63"/>
        <v>-582204.17999999993</v>
      </c>
      <c r="M975" s="9">
        <v>40403</v>
      </c>
      <c r="N975" s="9">
        <v>40816</v>
      </c>
      <c r="O975" s="9">
        <v>40422</v>
      </c>
      <c r="P975" s="9">
        <v>40768</v>
      </c>
    </row>
    <row r="976" spans="1:16" x14ac:dyDescent="0.25">
      <c r="A976" s="1" t="s">
        <v>145</v>
      </c>
      <c r="B976" s="1" t="s">
        <v>1182</v>
      </c>
      <c r="C976" s="1" t="s">
        <v>1183</v>
      </c>
      <c r="D976" s="1" t="s">
        <v>1184</v>
      </c>
      <c r="E976" s="4">
        <v>0</v>
      </c>
      <c r="F976" s="7"/>
      <c r="G976" s="4">
        <f t="shared" si="60"/>
        <v>0</v>
      </c>
      <c r="H976" s="8" t="str">
        <f t="shared" si="61"/>
        <v/>
      </c>
      <c r="I976" s="8" t="str">
        <f t="shared" si="62"/>
        <v/>
      </c>
      <c r="J976" s="4">
        <v>24134.870000000003</v>
      </c>
      <c r="K976" s="4">
        <v>35517</v>
      </c>
      <c r="L976" s="4">
        <f t="shared" si="63"/>
        <v>-11382.129999999997</v>
      </c>
      <c r="M976" s="9">
        <v>40445</v>
      </c>
      <c r="N976" s="9">
        <v>40512</v>
      </c>
      <c r="O976" s="9">
        <v>40452</v>
      </c>
      <c r="P976" s="9">
        <v>40610</v>
      </c>
    </row>
    <row r="977" spans="1:16" x14ac:dyDescent="0.25">
      <c r="A977" s="1" t="s">
        <v>145</v>
      </c>
      <c r="B977" s="1" t="s">
        <v>1182</v>
      </c>
      <c r="C977" s="1" t="s">
        <v>2254</v>
      </c>
      <c r="D977" s="1" t="s">
        <v>2255</v>
      </c>
      <c r="E977" s="4">
        <v>9635.7900000000009</v>
      </c>
      <c r="F977" s="7"/>
      <c r="G977" s="4">
        <f t="shared" si="60"/>
        <v>9635.7900000000009</v>
      </c>
      <c r="H977" s="8">
        <f t="shared" si="61"/>
        <v>1</v>
      </c>
      <c r="I977" s="8" t="str">
        <f t="shared" si="62"/>
        <v/>
      </c>
      <c r="J977" s="4">
        <v>24600.050000000003</v>
      </c>
      <c r="K977" s="4">
        <v>37300</v>
      </c>
      <c r="L977" s="4">
        <f t="shared" si="63"/>
        <v>-12699.949999999997</v>
      </c>
      <c r="M977" s="9">
        <v>41263</v>
      </c>
      <c r="N977" s="9">
        <v>42245</v>
      </c>
      <c r="O977" s="9">
        <v>41275</v>
      </c>
      <c r="P977" s="9">
        <v>42750</v>
      </c>
    </row>
    <row r="978" spans="1:16" x14ac:dyDescent="0.25">
      <c r="A978" s="1" t="s">
        <v>145</v>
      </c>
      <c r="B978" s="1" t="s">
        <v>2256</v>
      </c>
      <c r="C978" s="1" t="s">
        <v>2257</v>
      </c>
      <c r="D978" s="1" t="s">
        <v>2258</v>
      </c>
      <c r="E978" s="4">
        <v>394135.52000000008</v>
      </c>
      <c r="F978" s="7"/>
      <c r="G978" s="4">
        <f t="shared" si="60"/>
        <v>394135.52000000008</v>
      </c>
      <c r="H978" s="8">
        <f t="shared" si="61"/>
        <v>1</v>
      </c>
      <c r="I978" s="8" t="str">
        <f t="shared" si="62"/>
        <v/>
      </c>
      <c r="J978" s="4">
        <v>395070.97000000009</v>
      </c>
      <c r="K978" s="4">
        <v>236862</v>
      </c>
      <c r="L978" s="4">
        <f t="shared" si="63"/>
        <v>158208.97000000009</v>
      </c>
      <c r="M978" s="9">
        <v>41605</v>
      </c>
      <c r="N978" s="9">
        <v>42185</v>
      </c>
      <c r="O978" s="9">
        <v>41609</v>
      </c>
      <c r="P978" s="9">
        <v>42093</v>
      </c>
    </row>
    <row r="979" spans="1:16" x14ac:dyDescent="0.25">
      <c r="A979" s="1" t="s">
        <v>145</v>
      </c>
      <c r="B979" s="1" t="s">
        <v>2256</v>
      </c>
      <c r="C979" s="1" t="s">
        <v>2259</v>
      </c>
      <c r="D979" s="1" t="s">
        <v>2260</v>
      </c>
      <c r="E979" s="4">
        <v>328697.90999999997</v>
      </c>
      <c r="F979" s="7"/>
      <c r="G979" s="4">
        <f t="shared" si="60"/>
        <v>328697.90999999997</v>
      </c>
      <c r="H979" s="8">
        <f t="shared" si="61"/>
        <v>1</v>
      </c>
      <c r="I979" s="8" t="str">
        <f t="shared" si="62"/>
        <v/>
      </c>
      <c r="J979" s="4">
        <v>330451.69999999995</v>
      </c>
      <c r="K979" s="4">
        <v>299642</v>
      </c>
      <c r="L979" s="4">
        <f t="shared" si="63"/>
        <v>30809.699999999953</v>
      </c>
      <c r="M979" s="9">
        <v>41605</v>
      </c>
      <c r="N979" s="9">
        <v>42185</v>
      </c>
      <c r="O979" s="9">
        <v>41609</v>
      </c>
      <c r="P979" s="9">
        <v>42018</v>
      </c>
    </row>
    <row r="980" spans="1:16" x14ac:dyDescent="0.25">
      <c r="A980" s="1" t="s">
        <v>145</v>
      </c>
      <c r="B980" s="1" t="s">
        <v>2256</v>
      </c>
      <c r="C980" s="1" t="s">
        <v>2261</v>
      </c>
      <c r="D980" s="1" t="s">
        <v>2262</v>
      </c>
      <c r="E980" s="4">
        <v>566325.97000000009</v>
      </c>
      <c r="F980" s="7"/>
      <c r="G980" s="4">
        <f t="shared" si="60"/>
        <v>566325.97000000009</v>
      </c>
      <c r="H980" s="8">
        <f t="shared" si="61"/>
        <v>1</v>
      </c>
      <c r="I980" s="8" t="str">
        <f t="shared" si="62"/>
        <v/>
      </c>
      <c r="J980" s="4">
        <v>567067.89000000013</v>
      </c>
      <c r="K980" s="4">
        <v>446848</v>
      </c>
      <c r="L980" s="4">
        <f t="shared" si="63"/>
        <v>120219.89000000013</v>
      </c>
      <c r="M980" s="9">
        <v>41605</v>
      </c>
      <c r="N980" s="9">
        <v>42185</v>
      </c>
      <c r="O980" s="9">
        <v>41609</v>
      </c>
      <c r="P980" s="9">
        <v>42072</v>
      </c>
    </row>
    <row r="981" spans="1:16" x14ac:dyDescent="0.25">
      <c r="A981" s="1" t="s">
        <v>145</v>
      </c>
      <c r="B981" s="1" t="s">
        <v>1185</v>
      </c>
      <c r="C981" s="1" t="s">
        <v>1186</v>
      </c>
      <c r="D981" s="1" t="s">
        <v>1187</v>
      </c>
      <c r="E981" s="4">
        <v>0</v>
      </c>
      <c r="F981" s="7"/>
      <c r="G981" s="4">
        <f t="shared" si="60"/>
        <v>0</v>
      </c>
      <c r="H981" s="8" t="str">
        <f t="shared" si="61"/>
        <v/>
      </c>
      <c r="I981" s="8" t="str">
        <f t="shared" si="62"/>
        <v/>
      </c>
      <c r="J981" s="4">
        <v>12362.77</v>
      </c>
      <c r="K981" s="4">
        <v>15000</v>
      </c>
      <c r="L981" s="4">
        <f t="shared" si="63"/>
        <v>-2637.2299999999996</v>
      </c>
      <c r="M981" s="9">
        <v>40452</v>
      </c>
      <c r="N981" s="9">
        <v>42004</v>
      </c>
      <c r="O981" s="9">
        <v>40422</v>
      </c>
      <c r="P981" s="9">
        <v>40353</v>
      </c>
    </row>
    <row r="982" spans="1:16" x14ac:dyDescent="0.25">
      <c r="A982" s="1" t="s">
        <v>145</v>
      </c>
      <c r="B982" s="1" t="s">
        <v>1188</v>
      </c>
      <c r="C982" s="1" t="s">
        <v>1189</v>
      </c>
      <c r="D982" s="1" t="s">
        <v>1190</v>
      </c>
      <c r="E982" s="4">
        <v>41531.19000000001</v>
      </c>
      <c r="F982" s="7"/>
      <c r="G982" s="4">
        <f t="shared" si="60"/>
        <v>41531.19000000001</v>
      </c>
      <c r="H982" s="8">
        <f t="shared" si="61"/>
        <v>1</v>
      </c>
      <c r="I982" s="8" t="str">
        <f t="shared" si="62"/>
        <v/>
      </c>
      <c r="J982" s="4">
        <v>1489603.4399999997</v>
      </c>
      <c r="K982" s="4">
        <v>1511877.7</v>
      </c>
      <c r="L982" s="4">
        <f t="shared" si="63"/>
        <v>-22274.260000000242</v>
      </c>
      <c r="M982" s="9">
        <v>40452</v>
      </c>
      <c r="N982" s="9">
        <v>41850</v>
      </c>
      <c r="O982" s="9">
        <v>40422</v>
      </c>
      <c r="P982" s="9">
        <v>41778</v>
      </c>
    </row>
    <row r="983" spans="1:16" x14ac:dyDescent="0.25">
      <c r="A983" s="1" t="s">
        <v>145</v>
      </c>
      <c r="B983" s="1" t="s">
        <v>1188</v>
      </c>
      <c r="C983" s="1" t="s">
        <v>1548</v>
      </c>
      <c r="D983" s="1" t="s">
        <v>1549</v>
      </c>
      <c r="E983" s="4">
        <v>-168.71000000000004</v>
      </c>
      <c r="F983" s="7"/>
      <c r="G983" s="4">
        <f t="shared" si="60"/>
        <v>-168.71000000000004</v>
      </c>
      <c r="H983" s="8">
        <f t="shared" si="61"/>
        <v>1</v>
      </c>
      <c r="I983" s="8" t="str">
        <f t="shared" si="62"/>
        <v/>
      </c>
      <c r="J983" s="4">
        <v>7954.1699999999992</v>
      </c>
      <c r="K983" s="4">
        <v>2373</v>
      </c>
      <c r="L983" s="4">
        <f t="shared" si="63"/>
        <v>5581.1699999999992</v>
      </c>
      <c r="M983" s="9">
        <v>40816</v>
      </c>
      <c r="N983" s="9">
        <v>41943</v>
      </c>
      <c r="O983" s="9">
        <v>40848</v>
      </c>
      <c r="P983" s="9">
        <v>41484</v>
      </c>
    </row>
    <row r="984" spans="1:16" x14ac:dyDescent="0.25">
      <c r="A984" s="1" t="s">
        <v>145</v>
      </c>
      <c r="B984" s="1" t="s">
        <v>1188</v>
      </c>
      <c r="C984" s="1" t="s">
        <v>1550</v>
      </c>
      <c r="D984" s="1" t="s">
        <v>1551</v>
      </c>
      <c r="E984" s="4">
        <v>-848.61999999999989</v>
      </c>
      <c r="F984" s="7"/>
      <c r="G984" s="4">
        <f t="shared" si="60"/>
        <v>-848.61999999999989</v>
      </c>
      <c r="H984" s="8">
        <f t="shared" si="61"/>
        <v>1</v>
      </c>
      <c r="I984" s="8" t="str">
        <f t="shared" si="62"/>
        <v/>
      </c>
      <c r="J984" s="4">
        <v>18945.759999999998</v>
      </c>
      <c r="K984" s="4">
        <v>23915.77</v>
      </c>
      <c r="L984" s="4">
        <f t="shared" si="63"/>
        <v>-4970.010000000002</v>
      </c>
      <c r="M984" s="9">
        <v>40816</v>
      </c>
      <c r="N984" s="9">
        <v>41943</v>
      </c>
      <c r="O984" s="9">
        <v>40817</v>
      </c>
      <c r="P984" s="9">
        <v>41484</v>
      </c>
    </row>
    <row r="985" spans="1:16" x14ac:dyDescent="0.25">
      <c r="A985" s="1" t="s">
        <v>145</v>
      </c>
      <c r="B985" s="1" t="s">
        <v>1188</v>
      </c>
      <c r="C985" s="1" t="s">
        <v>1561</v>
      </c>
      <c r="D985" s="1" t="s">
        <v>1562</v>
      </c>
      <c r="E985" s="4">
        <v>0</v>
      </c>
      <c r="F985" s="7"/>
      <c r="G985" s="4">
        <f t="shared" si="60"/>
        <v>0</v>
      </c>
      <c r="H985" s="8" t="str">
        <f t="shared" si="61"/>
        <v/>
      </c>
      <c r="I985" s="8" t="str">
        <f t="shared" si="62"/>
        <v/>
      </c>
      <c r="J985" s="4">
        <v>14317.220000000001</v>
      </c>
      <c r="K985" s="4">
        <v>17715</v>
      </c>
      <c r="L985" s="4">
        <f t="shared" si="63"/>
        <v>-3397.7799999999988</v>
      </c>
      <c r="M985" s="9">
        <v>40723</v>
      </c>
      <c r="N985" s="9">
        <v>40908</v>
      </c>
      <c r="O985" s="9">
        <v>40817</v>
      </c>
      <c r="P985" s="9">
        <v>40786</v>
      </c>
    </row>
    <row r="986" spans="1:16" x14ac:dyDescent="0.25">
      <c r="A986" s="1" t="s">
        <v>145</v>
      </c>
      <c r="B986" s="1" t="s">
        <v>1188</v>
      </c>
      <c r="C986" s="1" t="s">
        <v>1563</v>
      </c>
      <c r="D986" s="1" t="s">
        <v>1564</v>
      </c>
      <c r="E986" s="4">
        <v>0</v>
      </c>
      <c r="F986" s="7"/>
      <c r="G986" s="4">
        <f t="shared" si="60"/>
        <v>0</v>
      </c>
      <c r="H986" s="8" t="str">
        <f t="shared" si="61"/>
        <v/>
      </c>
      <c r="I986" s="8" t="str">
        <f t="shared" si="62"/>
        <v/>
      </c>
      <c r="J986" s="4">
        <v>133886.34</v>
      </c>
      <c r="K986" s="4">
        <v>168748</v>
      </c>
      <c r="L986" s="4">
        <f t="shared" si="63"/>
        <v>-34861.660000000003</v>
      </c>
      <c r="M986" s="9">
        <v>40723</v>
      </c>
      <c r="N986" s="9">
        <v>40908</v>
      </c>
      <c r="O986" s="9">
        <v>40817</v>
      </c>
      <c r="P986" s="9">
        <v>40786</v>
      </c>
    </row>
    <row r="987" spans="1:16" x14ac:dyDescent="0.25">
      <c r="A987" s="1" t="s">
        <v>145</v>
      </c>
      <c r="B987" s="1" t="s">
        <v>1191</v>
      </c>
      <c r="C987" s="1" t="s">
        <v>1192</v>
      </c>
      <c r="D987" s="1" t="s">
        <v>1193</v>
      </c>
      <c r="E987" s="4">
        <v>0</v>
      </c>
      <c r="F987" s="7"/>
      <c r="G987" s="4">
        <f t="shared" si="60"/>
        <v>0</v>
      </c>
      <c r="H987" s="8" t="str">
        <f t="shared" si="61"/>
        <v/>
      </c>
      <c r="I987" s="8" t="str">
        <f t="shared" si="62"/>
        <v/>
      </c>
      <c r="J987" s="4">
        <v>8364.3499999999985</v>
      </c>
      <c r="K987" s="4">
        <v>9765</v>
      </c>
      <c r="L987" s="4">
        <f t="shared" si="63"/>
        <v>-1400.6500000000015</v>
      </c>
      <c r="M987" s="9">
        <v>40451</v>
      </c>
      <c r="N987" s="9">
        <v>42004</v>
      </c>
      <c r="O987" s="9">
        <v>40422</v>
      </c>
      <c r="P987" s="9">
        <v>40575</v>
      </c>
    </row>
    <row r="988" spans="1:16" x14ac:dyDescent="0.25">
      <c r="A988" s="1" t="s">
        <v>145</v>
      </c>
      <c r="B988" s="1" t="s">
        <v>1191</v>
      </c>
      <c r="C988" s="1" t="s">
        <v>1194</v>
      </c>
      <c r="D988" s="1" t="s">
        <v>1195</v>
      </c>
      <c r="E988" s="4">
        <v>0</v>
      </c>
      <c r="F988" s="7"/>
      <c r="G988" s="4">
        <f t="shared" si="60"/>
        <v>0</v>
      </c>
      <c r="H988" s="8" t="str">
        <f t="shared" si="61"/>
        <v/>
      </c>
      <c r="I988" s="8" t="str">
        <f t="shared" si="62"/>
        <v/>
      </c>
      <c r="J988" s="4">
        <v>31031.100000000002</v>
      </c>
      <c r="K988" s="4">
        <v>20000</v>
      </c>
      <c r="L988" s="4">
        <f t="shared" si="63"/>
        <v>11031.100000000002</v>
      </c>
      <c r="M988" s="9">
        <v>40451</v>
      </c>
      <c r="N988" s="9">
        <v>42004</v>
      </c>
      <c r="O988" s="9">
        <v>40422</v>
      </c>
      <c r="P988" s="9">
        <v>40612</v>
      </c>
    </row>
    <row r="989" spans="1:16" x14ac:dyDescent="0.25">
      <c r="A989" s="1" t="s">
        <v>145</v>
      </c>
      <c r="B989" s="1" t="s">
        <v>1191</v>
      </c>
      <c r="C989" s="1" t="s">
        <v>1199</v>
      </c>
      <c r="D989" s="1" t="s">
        <v>1200</v>
      </c>
      <c r="E989" s="4">
        <v>0</v>
      </c>
      <c r="F989" s="7"/>
      <c r="G989" s="4">
        <f t="shared" si="60"/>
        <v>0</v>
      </c>
      <c r="H989" s="8" t="str">
        <f t="shared" si="61"/>
        <v/>
      </c>
      <c r="I989" s="8" t="str">
        <f t="shared" si="62"/>
        <v/>
      </c>
      <c r="J989" s="4">
        <v>128657.14999999991</v>
      </c>
      <c r="K989" s="4">
        <v>169806</v>
      </c>
      <c r="L989" s="4">
        <f t="shared" si="63"/>
        <v>-41148.850000000093</v>
      </c>
      <c r="M989" s="9">
        <v>40345</v>
      </c>
      <c r="N989" s="9">
        <v>40512</v>
      </c>
      <c r="O989" s="9">
        <v>40422</v>
      </c>
      <c r="P989" s="9">
        <v>40591</v>
      </c>
    </row>
    <row r="990" spans="1:16" x14ac:dyDescent="0.25">
      <c r="A990" s="1" t="s">
        <v>145</v>
      </c>
      <c r="B990" s="1" t="s">
        <v>1191</v>
      </c>
      <c r="C990" s="1" t="s">
        <v>1201</v>
      </c>
      <c r="D990" s="1" t="s">
        <v>1202</v>
      </c>
      <c r="E990" s="4">
        <v>0</v>
      </c>
      <c r="F990" s="7"/>
      <c r="G990" s="4">
        <f t="shared" si="60"/>
        <v>0</v>
      </c>
      <c r="H990" s="8" t="str">
        <f t="shared" si="61"/>
        <v/>
      </c>
      <c r="I990" s="8" t="str">
        <f t="shared" si="62"/>
        <v/>
      </c>
      <c r="J990" s="4">
        <v>111333.51</v>
      </c>
      <c r="K990" s="4">
        <v>465000</v>
      </c>
      <c r="L990" s="4">
        <f t="shared" si="63"/>
        <v>-353666.49</v>
      </c>
      <c r="M990" s="9">
        <v>40451</v>
      </c>
      <c r="N990" s="9">
        <v>40241</v>
      </c>
      <c r="O990" s="9">
        <v>40422</v>
      </c>
      <c r="P990" s="9">
        <v>40333</v>
      </c>
    </row>
    <row r="991" spans="1:16" x14ac:dyDescent="0.25">
      <c r="A991" s="1" t="s">
        <v>145</v>
      </c>
      <c r="B991" s="1" t="s">
        <v>1196</v>
      </c>
      <c r="C991" s="1" t="s">
        <v>1197</v>
      </c>
      <c r="D991" s="1" t="s">
        <v>1198</v>
      </c>
      <c r="E991" s="4">
        <v>4865.9699999999975</v>
      </c>
      <c r="F991" s="7"/>
      <c r="G991" s="4">
        <f t="shared" si="60"/>
        <v>4865.9699999999975</v>
      </c>
      <c r="H991" s="8">
        <f t="shared" si="61"/>
        <v>1</v>
      </c>
      <c r="I991" s="8" t="str">
        <f t="shared" si="62"/>
        <v/>
      </c>
      <c r="J991" s="4">
        <v>950.35000000002356</v>
      </c>
      <c r="K991" s="4">
        <v>1</v>
      </c>
      <c r="L991" s="4">
        <f t="shared" si="63"/>
        <v>949.35000000002356</v>
      </c>
      <c r="M991" s="9">
        <v>40451</v>
      </c>
      <c r="N991" s="9">
        <v>43100</v>
      </c>
      <c r="O991" s="9">
        <v>40422</v>
      </c>
    </row>
    <row r="992" spans="1:16" x14ac:dyDescent="0.25">
      <c r="A992" s="1" t="s">
        <v>145</v>
      </c>
      <c r="B992" s="1" t="s">
        <v>2677</v>
      </c>
      <c r="C992" s="1" t="s">
        <v>2678</v>
      </c>
      <c r="D992" s="1" t="s">
        <v>2679</v>
      </c>
      <c r="E992" s="4">
        <v>585678.5</v>
      </c>
      <c r="F992" s="7"/>
      <c r="G992" s="4">
        <f t="shared" si="60"/>
        <v>585678.5</v>
      </c>
      <c r="H992" s="8">
        <f t="shared" si="61"/>
        <v>1</v>
      </c>
      <c r="I992" s="8" t="str">
        <f t="shared" si="62"/>
        <v/>
      </c>
      <c r="J992" s="4">
        <v>585678.5</v>
      </c>
      <c r="K992" s="4">
        <v>585000</v>
      </c>
      <c r="L992" s="4">
        <f t="shared" si="63"/>
        <v>678.5</v>
      </c>
      <c r="M992" s="9">
        <v>41817</v>
      </c>
      <c r="N992" s="9">
        <v>42035</v>
      </c>
      <c r="O992" s="9">
        <v>41852</v>
      </c>
      <c r="P992" s="9">
        <v>42004</v>
      </c>
    </row>
    <row r="993" spans="1:16" x14ac:dyDescent="0.25">
      <c r="A993" s="1" t="s">
        <v>145</v>
      </c>
      <c r="B993" s="1" t="s">
        <v>2680</v>
      </c>
      <c r="C993" s="1" t="s">
        <v>2681</v>
      </c>
      <c r="D993" s="1" t="s">
        <v>2682</v>
      </c>
      <c r="E993" s="4">
        <v>4751.6599999999989</v>
      </c>
      <c r="F993" s="7"/>
      <c r="G993" s="4">
        <f t="shared" si="60"/>
        <v>4751.6599999999989</v>
      </c>
      <c r="H993" s="8">
        <f t="shared" si="61"/>
        <v>1</v>
      </c>
      <c r="I993" s="8" t="str">
        <f t="shared" si="62"/>
        <v/>
      </c>
      <c r="J993" s="4">
        <v>4751.6599999999989</v>
      </c>
      <c r="K993" s="4">
        <v>170000</v>
      </c>
      <c r="L993" s="4">
        <f t="shared" si="63"/>
        <v>-165248.34</v>
      </c>
      <c r="M993" s="9">
        <v>41759</v>
      </c>
      <c r="N993" s="9">
        <v>41912</v>
      </c>
      <c r="O993" s="9">
        <v>41760</v>
      </c>
      <c r="P993" s="9">
        <v>42036</v>
      </c>
    </row>
    <row r="994" spans="1:16" x14ac:dyDescent="0.25">
      <c r="A994" s="1" t="s">
        <v>145</v>
      </c>
      <c r="B994" s="1" t="s">
        <v>2680</v>
      </c>
      <c r="C994" s="1" t="s">
        <v>2683</v>
      </c>
      <c r="D994" s="1" t="s">
        <v>2684</v>
      </c>
      <c r="E994" s="4">
        <v>220.7</v>
      </c>
      <c r="F994" s="7"/>
      <c r="G994" s="4">
        <f t="shared" si="60"/>
        <v>220.7</v>
      </c>
      <c r="H994" s="8">
        <f t="shared" si="61"/>
        <v>1</v>
      </c>
      <c r="I994" s="8" t="str">
        <f t="shared" si="62"/>
        <v/>
      </c>
      <c r="J994" s="4">
        <v>220.7</v>
      </c>
      <c r="K994" s="4">
        <v>170000</v>
      </c>
      <c r="L994" s="4">
        <f t="shared" si="63"/>
        <v>-169779.3</v>
      </c>
      <c r="M994" s="9">
        <v>41759</v>
      </c>
      <c r="N994" s="9">
        <v>41973</v>
      </c>
      <c r="O994" s="9">
        <v>41852</v>
      </c>
      <c r="P994" s="9">
        <v>42036</v>
      </c>
    </row>
    <row r="995" spans="1:16" x14ac:dyDescent="0.25">
      <c r="A995" s="1" t="s">
        <v>145</v>
      </c>
      <c r="B995" s="1" t="s">
        <v>2685</v>
      </c>
      <c r="C995" s="1" t="s">
        <v>2686</v>
      </c>
      <c r="D995" s="1" t="s">
        <v>2687</v>
      </c>
      <c r="E995" s="4">
        <v>8081.0199999999995</v>
      </c>
      <c r="F995" s="7"/>
      <c r="G995" s="4">
        <f t="shared" si="60"/>
        <v>8081.0199999999995</v>
      </c>
      <c r="H995" s="8">
        <f t="shared" si="61"/>
        <v>1</v>
      </c>
      <c r="I995" s="8" t="str">
        <f t="shared" si="62"/>
        <v/>
      </c>
      <c r="J995" s="4">
        <v>8081.0199999999995</v>
      </c>
      <c r="K995" s="4">
        <v>43500</v>
      </c>
      <c r="L995" s="4">
        <f t="shared" si="63"/>
        <v>-35418.980000000003</v>
      </c>
      <c r="M995" s="9">
        <v>41848</v>
      </c>
      <c r="N995" s="9">
        <v>42168</v>
      </c>
      <c r="O995" s="9">
        <v>41913</v>
      </c>
      <c r="P995" s="9">
        <v>42170</v>
      </c>
    </row>
    <row r="996" spans="1:16" x14ac:dyDescent="0.25">
      <c r="A996" s="1" t="s">
        <v>145</v>
      </c>
      <c r="B996" s="1" t="s">
        <v>2688</v>
      </c>
      <c r="C996" s="1" t="s">
        <v>2689</v>
      </c>
      <c r="D996" s="1" t="s">
        <v>2690</v>
      </c>
      <c r="E996" s="4">
        <v>1658.65</v>
      </c>
      <c r="F996" s="7"/>
      <c r="G996" s="4">
        <f t="shared" si="60"/>
        <v>1658.65</v>
      </c>
      <c r="H996" s="8">
        <f t="shared" si="61"/>
        <v>1</v>
      </c>
      <c r="I996" s="8" t="str">
        <f t="shared" si="62"/>
        <v/>
      </c>
      <c r="J996" s="4">
        <v>1658.65</v>
      </c>
      <c r="K996" s="4">
        <v>50075</v>
      </c>
      <c r="L996" s="4">
        <f t="shared" si="63"/>
        <v>-48416.35</v>
      </c>
      <c r="M996" s="9">
        <v>41985</v>
      </c>
      <c r="N996" s="9">
        <v>42612</v>
      </c>
      <c r="O996" s="9">
        <v>41974</v>
      </c>
      <c r="P996" s="9">
        <v>42490</v>
      </c>
    </row>
    <row r="997" spans="1:16" x14ac:dyDescent="0.25">
      <c r="A997" s="1" t="s">
        <v>145</v>
      </c>
      <c r="B997" s="1" t="s">
        <v>2688</v>
      </c>
      <c r="C997" s="1" t="s">
        <v>2691</v>
      </c>
      <c r="D997" s="1" t="s">
        <v>2690</v>
      </c>
      <c r="E997" s="4">
        <v>1608.72</v>
      </c>
      <c r="F997" s="7"/>
      <c r="G997" s="4">
        <f t="shared" si="60"/>
        <v>1608.72</v>
      </c>
      <c r="H997" s="8">
        <f t="shared" si="61"/>
        <v>1</v>
      </c>
      <c r="I997" s="8" t="str">
        <f t="shared" si="62"/>
        <v/>
      </c>
      <c r="J997" s="4">
        <v>1608.72</v>
      </c>
      <c r="K997" s="4">
        <v>50075</v>
      </c>
      <c r="L997" s="4">
        <f t="shared" si="63"/>
        <v>-48466.28</v>
      </c>
      <c r="M997" s="9">
        <v>41985</v>
      </c>
      <c r="N997" s="9">
        <v>42551</v>
      </c>
      <c r="O997" s="9">
        <v>41974</v>
      </c>
      <c r="P997" s="9">
        <v>42490</v>
      </c>
    </row>
    <row r="998" spans="1:16" x14ac:dyDescent="0.25">
      <c r="A998" s="1" t="s">
        <v>145</v>
      </c>
      <c r="B998" s="1" t="s">
        <v>664</v>
      </c>
      <c r="C998" s="1" t="s">
        <v>665</v>
      </c>
      <c r="D998" s="1" t="s">
        <v>666</v>
      </c>
      <c r="E998" s="4">
        <v>0</v>
      </c>
      <c r="F998" s="7"/>
      <c r="G998" s="4">
        <f t="shared" si="60"/>
        <v>0</v>
      </c>
      <c r="H998" s="8" t="str">
        <f t="shared" si="61"/>
        <v/>
      </c>
      <c r="I998" s="8" t="str">
        <f t="shared" si="62"/>
        <v/>
      </c>
      <c r="J998" s="4">
        <v>144198.34</v>
      </c>
      <c r="K998" s="4">
        <v>299</v>
      </c>
      <c r="L998" s="4">
        <f t="shared" si="63"/>
        <v>143899.34</v>
      </c>
      <c r="M998" s="9">
        <v>39630</v>
      </c>
      <c r="N998" s="9">
        <v>55153</v>
      </c>
      <c r="O998" s="9">
        <v>39630</v>
      </c>
    </row>
    <row r="999" spans="1:16" x14ac:dyDescent="0.25">
      <c r="A999" s="1" t="s">
        <v>145</v>
      </c>
      <c r="B999" s="1" t="s">
        <v>2263</v>
      </c>
      <c r="C999" s="1" t="s">
        <v>2264</v>
      </c>
      <c r="D999" s="1" t="s">
        <v>2265</v>
      </c>
      <c r="E999" s="4">
        <v>0</v>
      </c>
      <c r="F999" s="7"/>
      <c r="G999" s="4">
        <f t="shared" si="60"/>
        <v>0</v>
      </c>
      <c r="H999" s="8" t="str">
        <f t="shared" si="61"/>
        <v/>
      </c>
      <c r="I999" s="8" t="str">
        <f t="shared" si="62"/>
        <v/>
      </c>
      <c r="J999" s="4">
        <v>1587.47</v>
      </c>
      <c r="K999" s="4">
        <v>2040</v>
      </c>
      <c r="L999" s="4">
        <f t="shared" si="63"/>
        <v>-452.53</v>
      </c>
      <c r="M999" s="9">
        <v>41373</v>
      </c>
      <c r="N999" s="9">
        <v>41386</v>
      </c>
      <c r="O999" s="9">
        <v>41426</v>
      </c>
      <c r="P999" s="9">
        <v>41548</v>
      </c>
    </row>
    <row r="1000" spans="1:16" x14ac:dyDescent="0.25">
      <c r="A1000" s="1" t="s">
        <v>145</v>
      </c>
      <c r="B1000" s="1" t="s">
        <v>571</v>
      </c>
      <c r="C1000" s="1" t="s">
        <v>572</v>
      </c>
      <c r="D1000" s="1" t="s">
        <v>573</v>
      </c>
      <c r="E1000" s="4">
        <v>0</v>
      </c>
      <c r="F1000" s="7"/>
      <c r="G1000" s="4">
        <f t="shared" si="60"/>
        <v>0</v>
      </c>
      <c r="H1000" s="8" t="str">
        <f t="shared" si="61"/>
        <v/>
      </c>
      <c r="I1000" s="8" t="str">
        <f t="shared" si="62"/>
        <v/>
      </c>
      <c r="J1000" s="4">
        <v>9123.0300000000025</v>
      </c>
      <c r="K1000" s="4">
        <v>8600</v>
      </c>
      <c r="L1000" s="4">
        <f t="shared" si="63"/>
        <v>523.03000000000247</v>
      </c>
      <c r="M1000" s="9">
        <v>39694</v>
      </c>
      <c r="N1000" s="9">
        <v>40178</v>
      </c>
      <c r="O1000" s="9">
        <v>39783</v>
      </c>
      <c r="P1000" s="9">
        <v>40251</v>
      </c>
    </row>
    <row r="1001" spans="1:16" x14ac:dyDescent="0.25">
      <c r="A1001" s="1" t="s">
        <v>145</v>
      </c>
      <c r="B1001" s="1" t="s">
        <v>571</v>
      </c>
      <c r="C1001" s="1" t="s">
        <v>596</v>
      </c>
      <c r="D1001" s="1" t="s">
        <v>597</v>
      </c>
      <c r="E1001" s="4">
        <v>0</v>
      </c>
      <c r="F1001" s="7"/>
      <c r="G1001" s="4">
        <f t="shared" si="60"/>
        <v>0</v>
      </c>
      <c r="H1001" s="8" t="str">
        <f t="shared" si="61"/>
        <v/>
      </c>
      <c r="I1001" s="8" t="str">
        <f t="shared" si="62"/>
        <v/>
      </c>
      <c r="J1001" s="4">
        <v>4289.25</v>
      </c>
      <c r="K1001" s="4">
        <v>4025</v>
      </c>
      <c r="L1001" s="4">
        <f t="shared" si="63"/>
        <v>264.25</v>
      </c>
      <c r="M1001" s="9">
        <v>39764</v>
      </c>
      <c r="N1001" s="9">
        <v>40543</v>
      </c>
      <c r="O1001" s="9">
        <v>39783</v>
      </c>
      <c r="P1001" s="9">
        <v>40602</v>
      </c>
    </row>
    <row r="1002" spans="1:16" x14ac:dyDescent="0.25">
      <c r="A1002" s="1" t="s">
        <v>145</v>
      </c>
      <c r="B1002" s="1" t="s">
        <v>571</v>
      </c>
      <c r="C1002" s="1" t="s">
        <v>844</v>
      </c>
      <c r="D1002" s="1" t="s">
        <v>845</v>
      </c>
      <c r="E1002" s="4">
        <v>0</v>
      </c>
      <c r="F1002" s="7"/>
      <c r="G1002" s="4">
        <f t="shared" si="60"/>
        <v>0</v>
      </c>
      <c r="H1002" s="8" t="str">
        <f t="shared" si="61"/>
        <v/>
      </c>
      <c r="I1002" s="8" t="str">
        <f t="shared" si="62"/>
        <v/>
      </c>
      <c r="J1002" s="4">
        <v>9055.8900000000012</v>
      </c>
      <c r="K1002" s="4">
        <v>5516</v>
      </c>
      <c r="L1002" s="4">
        <f t="shared" si="63"/>
        <v>3539.8900000000012</v>
      </c>
      <c r="M1002" s="9">
        <v>39910</v>
      </c>
      <c r="N1002" s="9">
        <v>40147</v>
      </c>
      <c r="O1002" s="9">
        <v>39904</v>
      </c>
      <c r="P1002" s="9">
        <v>40265</v>
      </c>
    </row>
    <row r="1003" spans="1:16" x14ac:dyDescent="0.25">
      <c r="A1003" s="1" t="s">
        <v>145</v>
      </c>
      <c r="B1003" s="1" t="s">
        <v>813</v>
      </c>
      <c r="C1003" s="1" t="s">
        <v>814</v>
      </c>
      <c r="D1003" s="1" t="s">
        <v>815</v>
      </c>
      <c r="E1003" s="4">
        <v>0</v>
      </c>
      <c r="F1003" s="7"/>
      <c r="G1003" s="4">
        <f t="shared" si="60"/>
        <v>0</v>
      </c>
      <c r="H1003" s="8" t="str">
        <f t="shared" si="61"/>
        <v/>
      </c>
      <c r="I1003" s="8" t="str">
        <f t="shared" si="62"/>
        <v/>
      </c>
      <c r="J1003" s="4">
        <v>11727.24</v>
      </c>
      <c r="K1003" s="4">
        <v>9480</v>
      </c>
      <c r="L1003" s="4">
        <f t="shared" si="63"/>
        <v>2247.2399999999998</v>
      </c>
      <c r="M1003" s="9">
        <v>39729</v>
      </c>
      <c r="N1003" s="9">
        <v>54979</v>
      </c>
      <c r="O1003" s="9">
        <v>39934</v>
      </c>
      <c r="P1003" s="9">
        <v>40048</v>
      </c>
    </row>
    <row r="1004" spans="1:16" x14ac:dyDescent="0.25">
      <c r="A1004" s="1" t="s">
        <v>145</v>
      </c>
      <c r="B1004" s="1" t="s">
        <v>2692</v>
      </c>
      <c r="C1004" s="1" t="s">
        <v>2693</v>
      </c>
      <c r="D1004" s="1" t="s">
        <v>2694</v>
      </c>
      <c r="E1004" s="4">
        <v>16403.43</v>
      </c>
      <c r="F1004" s="7"/>
      <c r="G1004" s="4">
        <f t="shared" si="60"/>
        <v>16403.43</v>
      </c>
      <c r="H1004" s="8">
        <f t="shared" si="61"/>
        <v>1</v>
      </c>
      <c r="I1004" s="8" t="str">
        <f t="shared" si="62"/>
        <v/>
      </c>
      <c r="J1004" s="4">
        <v>16403.43</v>
      </c>
      <c r="K1004" s="4">
        <v>16025.64</v>
      </c>
      <c r="L1004" s="4">
        <f t="shared" si="63"/>
        <v>377.79000000000087</v>
      </c>
      <c r="M1004" s="9">
        <v>41879</v>
      </c>
      <c r="N1004" s="9">
        <v>42094</v>
      </c>
      <c r="O1004" s="9">
        <v>41883</v>
      </c>
      <c r="P1004" s="9">
        <v>42010</v>
      </c>
    </row>
    <row r="1005" spans="1:16" x14ac:dyDescent="0.25">
      <c r="A1005" s="1" t="s">
        <v>145</v>
      </c>
      <c r="B1005" s="1" t="s">
        <v>499</v>
      </c>
      <c r="C1005" s="1" t="s">
        <v>500</v>
      </c>
      <c r="D1005" s="1" t="s">
        <v>501</v>
      </c>
      <c r="E1005" s="4">
        <v>0</v>
      </c>
      <c r="F1005" s="7"/>
      <c r="G1005" s="4">
        <f t="shared" si="60"/>
        <v>0</v>
      </c>
      <c r="H1005" s="8" t="str">
        <f t="shared" si="61"/>
        <v/>
      </c>
      <c r="I1005" s="8" t="str">
        <f t="shared" si="62"/>
        <v/>
      </c>
      <c r="J1005" s="4">
        <v>38944.699999999997</v>
      </c>
      <c r="K1005" s="4">
        <v>1</v>
      </c>
      <c r="L1005" s="4">
        <f t="shared" si="63"/>
        <v>38943.699999999997</v>
      </c>
      <c r="M1005" s="9">
        <v>39400</v>
      </c>
      <c r="N1005" s="9">
        <v>40512</v>
      </c>
      <c r="O1005" s="9">
        <v>39508</v>
      </c>
      <c r="P1005" s="9">
        <v>40452</v>
      </c>
    </row>
    <row r="1006" spans="1:16" x14ac:dyDescent="0.25">
      <c r="A1006" s="1" t="s">
        <v>145</v>
      </c>
      <c r="B1006" s="1" t="s">
        <v>561</v>
      </c>
      <c r="C1006" s="1" t="s">
        <v>562</v>
      </c>
      <c r="D1006" s="1" t="s">
        <v>563</v>
      </c>
      <c r="E1006" s="4">
        <v>0</v>
      </c>
      <c r="F1006" s="7"/>
      <c r="G1006" s="4">
        <f t="shared" si="60"/>
        <v>0</v>
      </c>
      <c r="H1006" s="8" t="str">
        <f t="shared" si="61"/>
        <v/>
      </c>
      <c r="I1006" s="8" t="str">
        <f t="shared" si="62"/>
        <v/>
      </c>
      <c r="J1006" s="4">
        <v>6207.56</v>
      </c>
      <c r="K1006" s="4">
        <v>6200</v>
      </c>
      <c r="L1006" s="4">
        <f t="shared" si="63"/>
        <v>7.5600000000004002</v>
      </c>
      <c r="M1006" s="9">
        <v>39618</v>
      </c>
      <c r="N1006" s="9">
        <v>55153</v>
      </c>
      <c r="O1006" s="9">
        <v>39630</v>
      </c>
      <c r="P1006" s="9">
        <v>39797</v>
      </c>
    </row>
    <row r="1007" spans="1:16" x14ac:dyDescent="0.25">
      <c r="A1007" s="1" t="s">
        <v>145</v>
      </c>
      <c r="B1007" s="1" t="s">
        <v>669</v>
      </c>
      <c r="C1007" s="1" t="s">
        <v>670</v>
      </c>
      <c r="D1007" s="1" t="s">
        <v>671</v>
      </c>
      <c r="E1007" s="4">
        <v>37846.460000000094</v>
      </c>
      <c r="F1007" s="7"/>
      <c r="G1007" s="4">
        <f t="shared" si="60"/>
        <v>37846.460000000094</v>
      </c>
      <c r="H1007" s="8">
        <f t="shared" si="61"/>
        <v>1</v>
      </c>
      <c r="I1007" s="8" t="str">
        <f t="shared" si="62"/>
        <v/>
      </c>
      <c r="J1007" s="4">
        <v>830495.76000000013</v>
      </c>
      <c r="K1007" s="4">
        <v>101</v>
      </c>
      <c r="L1007" s="4">
        <f t="shared" si="63"/>
        <v>830394.76000000013</v>
      </c>
      <c r="M1007" s="9">
        <v>39630</v>
      </c>
      <c r="N1007" s="9">
        <v>55153</v>
      </c>
      <c r="O1007" s="9">
        <v>39692</v>
      </c>
    </row>
    <row r="1008" spans="1:16" x14ac:dyDescent="0.25">
      <c r="A1008" s="1" t="s">
        <v>145</v>
      </c>
      <c r="B1008" s="1" t="s">
        <v>1478</v>
      </c>
      <c r="C1008" s="1" t="s">
        <v>1479</v>
      </c>
      <c r="D1008" s="1" t="s">
        <v>1480</v>
      </c>
      <c r="E1008" s="4">
        <v>0</v>
      </c>
      <c r="F1008" s="7"/>
      <c r="G1008" s="4">
        <f t="shared" si="60"/>
        <v>0</v>
      </c>
      <c r="H1008" s="8" t="str">
        <f t="shared" si="61"/>
        <v/>
      </c>
      <c r="I1008" s="8" t="str">
        <f t="shared" si="62"/>
        <v/>
      </c>
      <c r="J1008" s="4">
        <v>82257.490000000005</v>
      </c>
      <c r="K1008" s="4">
        <v>12073</v>
      </c>
      <c r="L1008" s="4">
        <f t="shared" si="63"/>
        <v>70184.490000000005</v>
      </c>
      <c r="M1008" s="9">
        <v>40778</v>
      </c>
      <c r="N1008" s="9">
        <v>40893</v>
      </c>
      <c r="O1008" s="9">
        <v>40787</v>
      </c>
      <c r="P1008" s="9">
        <v>40873</v>
      </c>
    </row>
    <row r="1009" spans="1:16" x14ac:dyDescent="0.25">
      <c r="A1009" s="1" t="s">
        <v>145</v>
      </c>
      <c r="B1009" s="1" t="s">
        <v>1478</v>
      </c>
      <c r="C1009" s="1" t="s">
        <v>1919</v>
      </c>
      <c r="D1009" s="1" t="s">
        <v>1920</v>
      </c>
      <c r="E1009" s="4">
        <v>0</v>
      </c>
      <c r="F1009" s="7"/>
      <c r="G1009" s="4">
        <f t="shared" si="60"/>
        <v>0</v>
      </c>
      <c r="H1009" s="8" t="str">
        <f t="shared" si="61"/>
        <v/>
      </c>
      <c r="I1009" s="8" t="str">
        <f t="shared" si="62"/>
        <v/>
      </c>
      <c r="J1009" s="4">
        <v>20303.82</v>
      </c>
      <c r="K1009" s="4">
        <v>14237.74</v>
      </c>
      <c r="L1009" s="4">
        <f t="shared" si="63"/>
        <v>6066.08</v>
      </c>
      <c r="M1009" s="9">
        <v>41012</v>
      </c>
      <c r="N1009" s="9">
        <v>41305</v>
      </c>
      <c r="O1009" s="9">
        <v>41000</v>
      </c>
      <c r="P1009" s="9">
        <v>41292</v>
      </c>
    </row>
    <row r="1010" spans="1:16" x14ac:dyDescent="0.25">
      <c r="A1010" s="1" t="s">
        <v>145</v>
      </c>
      <c r="B1010" s="1" t="s">
        <v>1478</v>
      </c>
      <c r="C1010" s="1" t="s">
        <v>1921</v>
      </c>
      <c r="D1010" s="1" t="s">
        <v>1922</v>
      </c>
      <c r="E1010" s="4">
        <v>0</v>
      </c>
      <c r="F1010" s="7"/>
      <c r="G1010" s="4">
        <f t="shared" si="60"/>
        <v>0</v>
      </c>
      <c r="H1010" s="8" t="str">
        <f t="shared" si="61"/>
        <v/>
      </c>
      <c r="I1010" s="8" t="str">
        <f t="shared" si="62"/>
        <v/>
      </c>
      <c r="J1010" s="4">
        <v>18593.04</v>
      </c>
      <c r="K1010" s="4">
        <v>7314.39</v>
      </c>
      <c r="L1010" s="4">
        <f t="shared" si="63"/>
        <v>11278.650000000001</v>
      </c>
      <c r="M1010" s="9">
        <v>41033</v>
      </c>
      <c r="N1010" s="9">
        <v>41243</v>
      </c>
      <c r="O1010" s="9">
        <v>41030</v>
      </c>
      <c r="P1010" s="9">
        <v>41195</v>
      </c>
    </row>
    <row r="1011" spans="1:16" x14ac:dyDescent="0.25">
      <c r="A1011" s="1" t="s">
        <v>145</v>
      </c>
      <c r="B1011" s="1" t="s">
        <v>1478</v>
      </c>
      <c r="C1011" s="1" t="s">
        <v>1923</v>
      </c>
      <c r="D1011" s="1" t="s">
        <v>1924</v>
      </c>
      <c r="E1011" s="4">
        <v>-109918.51</v>
      </c>
      <c r="F1011" s="7"/>
      <c r="G1011" s="4">
        <f t="shared" si="60"/>
        <v>-109918.51</v>
      </c>
      <c r="H1011" s="8">
        <f t="shared" si="61"/>
        <v>1</v>
      </c>
      <c r="I1011" s="8" t="str">
        <f t="shared" si="62"/>
        <v/>
      </c>
      <c r="J1011" s="4">
        <v>351875.95999999996</v>
      </c>
      <c r="K1011" s="4">
        <v>300599.26</v>
      </c>
      <c r="L1011" s="4">
        <f t="shared" si="63"/>
        <v>51276.699999999953</v>
      </c>
      <c r="M1011" s="9">
        <v>41185</v>
      </c>
      <c r="N1011" s="9">
        <v>41340</v>
      </c>
      <c r="O1011" s="9">
        <v>41183</v>
      </c>
      <c r="P1011" s="9">
        <v>41354</v>
      </c>
    </row>
    <row r="1012" spans="1:16" x14ac:dyDescent="0.25">
      <c r="A1012" s="1" t="s">
        <v>145</v>
      </c>
      <c r="B1012" s="1" t="s">
        <v>1478</v>
      </c>
      <c r="C1012" s="1" t="s">
        <v>2266</v>
      </c>
      <c r="D1012" s="1" t="s">
        <v>2267</v>
      </c>
      <c r="E1012" s="4">
        <v>1434</v>
      </c>
      <c r="F1012" s="7"/>
      <c r="G1012" s="4">
        <f t="shared" si="60"/>
        <v>1434</v>
      </c>
      <c r="H1012" s="8">
        <f t="shared" si="61"/>
        <v>1</v>
      </c>
      <c r="I1012" s="8" t="str">
        <f t="shared" si="62"/>
        <v/>
      </c>
      <c r="J1012" s="4">
        <v>24646.68</v>
      </c>
      <c r="K1012" s="4">
        <v>32086.93</v>
      </c>
      <c r="L1012" s="4">
        <f t="shared" si="63"/>
        <v>-7440.25</v>
      </c>
      <c r="M1012" s="9">
        <v>41253</v>
      </c>
      <c r="N1012" s="9">
        <v>41638</v>
      </c>
      <c r="O1012" s="9">
        <v>41548</v>
      </c>
      <c r="P1012" s="9">
        <v>42049</v>
      </c>
    </row>
    <row r="1013" spans="1:16" x14ac:dyDescent="0.25">
      <c r="A1013" s="1" t="s">
        <v>145</v>
      </c>
      <c r="B1013" s="1" t="s">
        <v>1478</v>
      </c>
      <c r="C1013" s="1" t="s">
        <v>2268</v>
      </c>
      <c r="D1013" s="1" t="s">
        <v>2269</v>
      </c>
      <c r="E1013" s="4">
        <v>0</v>
      </c>
      <c r="F1013" s="7"/>
      <c r="G1013" s="4">
        <f t="shared" si="60"/>
        <v>0</v>
      </c>
      <c r="H1013" s="8" t="str">
        <f t="shared" si="61"/>
        <v/>
      </c>
      <c r="I1013" s="8" t="str">
        <f t="shared" si="62"/>
        <v/>
      </c>
      <c r="J1013" s="4">
        <v>12011.82</v>
      </c>
      <c r="K1013" s="4">
        <v>8924.0499999999993</v>
      </c>
      <c r="L1013" s="4">
        <f t="shared" si="63"/>
        <v>3087.7700000000004</v>
      </c>
      <c r="M1013" s="9">
        <v>41262</v>
      </c>
      <c r="N1013" s="9">
        <v>41454</v>
      </c>
      <c r="O1013" s="9">
        <v>41334</v>
      </c>
      <c r="P1013" s="9">
        <v>41443</v>
      </c>
    </row>
    <row r="1014" spans="1:16" x14ac:dyDescent="0.25">
      <c r="A1014" s="1" t="s">
        <v>145</v>
      </c>
      <c r="B1014" s="1" t="s">
        <v>1478</v>
      </c>
      <c r="C1014" s="1" t="s">
        <v>2270</v>
      </c>
      <c r="D1014" s="1" t="s">
        <v>2271</v>
      </c>
      <c r="E1014" s="4">
        <v>217.96</v>
      </c>
      <c r="F1014" s="7"/>
      <c r="G1014" s="4">
        <f t="shared" si="60"/>
        <v>217.96</v>
      </c>
      <c r="H1014" s="8">
        <f t="shared" si="61"/>
        <v>1</v>
      </c>
      <c r="I1014" s="8" t="str">
        <f t="shared" si="62"/>
        <v/>
      </c>
      <c r="J1014" s="4">
        <v>45937.860000000008</v>
      </c>
      <c r="K1014" s="4">
        <v>45872.32</v>
      </c>
      <c r="L1014" s="4">
        <f t="shared" si="63"/>
        <v>65.540000000008149</v>
      </c>
      <c r="M1014" s="9">
        <v>41269</v>
      </c>
      <c r="N1014" s="9">
        <v>41635</v>
      </c>
      <c r="O1014" s="9">
        <v>41306</v>
      </c>
      <c r="P1014" s="9">
        <v>41711</v>
      </c>
    </row>
    <row r="1015" spans="1:16" x14ac:dyDescent="0.25">
      <c r="A1015" s="1" t="s">
        <v>145</v>
      </c>
      <c r="B1015" s="1" t="s">
        <v>543</v>
      </c>
      <c r="C1015" s="1" t="s">
        <v>544</v>
      </c>
      <c r="D1015" s="1" t="s">
        <v>545</v>
      </c>
      <c r="E1015" s="4">
        <v>0</v>
      </c>
      <c r="F1015" s="7"/>
      <c r="G1015" s="4">
        <f t="shared" si="60"/>
        <v>0</v>
      </c>
      <c r="H1015" s="8" t="str">
        <f t="shared" si="61"/>
        <v/>
      </c>
      <c r="I1015" s="8" t="str">
        <f t="shared" si="62"/>
        <v/>
      </c>
      <c r="J1015" s="4">
        <v>34681.99</v>
      </c>
      <c r="K1015" s="4">
        <v>31800</v>
      </c>
      <c r="L1015" s="4">
        <f t="shared" si="63"/>
        <v>2881.989999999998</v>
      </c>
      <c r="M1015" s="9">
        <v>39573</v>
      </c>
      <c r="N1015" s="9">
        <v>55153</v>
      </c>
      <c r="O1015" s="9">
        <v>39600</v>
      </c>
      <c r="P1015" s="9">
        <v>39749</v>
      </c>
    </row>
    <row r="1016" spans="1:16" x14ac:dyDescent="0.25">
      <c r="A1016" s="1" t="s">
        <v>145</v>
      </c>
      <c r="B1016" s="1" t="s">
        <v>543</v>
      </c>
      <c r="C1016" s="1" t="s">
        <v>574</v>
      </c>
      <c r="D1016" s="1" t="s">
        <v>575</v>
      </c>
      <c r="E1016" s="4">
        <v>0</v>
      </c>
      <c r="F1016" s="7"/>
      <c r="G1016" s="4">
        <f t="shared" si="60"/>
        <v>0</v>
      </c>
      <c r="H1016" s="8" t="str">
        <f t="shared" si="61"/>
        <v/>
      </c>
      <c r="I1016" s="8" t="str">
        <f t="shared" si="62"/>
        <v/>
      </c>
      <c r="J1016" s="4">
        <v>11770</v>
      </c>
      <c r="K1016" s="4">
        <v>12177</v>
      </c>
      <c r="L1016" s="4">
        <f t="shared" si="63"/>
        <v>-407</v>
      </c>
      <c r="M1016" s="9">
        <v>39700</v>
      </c>
      <c r="N1016" s="9">
        <v>39782</v>
      </c>
      <c r="O1016" s="9">
        <v>39722</v>
      </c>
      <c r="P1016" s="9">
        <v>39813</v>
      </c>
    </row>
    <row r="1017" spans="1:16" x14ac:dyDescent="0.25">
      <c r="A1017" s="1" t="s">
        <v>145</v>
      </c>
      <c r="B1017" s="1" t="s">
        <v>191</v>
      </c>
      <c r="C1017" s="1" t="s">
        <v>192</v>
      </c>
      <c r="D1017" s="1" t="s">
        <v>193</v>
      </c>
      <c r="E1017" s="4">
        <v>0</v>
      </c>
      <c r="F1017" s="7"/>
      <c r="G1017" s="4">
        <f t="shared" si="60"/>
        <v>0</v>
      </c>
      <c r="H1017" s="8" t="str">
        <f t="shared" si="61"/>
        <v/>
      </c>
      <c r="I1017" s="8" t="str">
        <f t="shared" si="62"/>
        <v/>
      </c>
      <c r="J1017" s="4">
        <v>17071.23</v>
      </c>
      <c r="K1017" s="4">
        <v>20123</v>
      </c>
      <c r="L1017" s="4">
        <f t="shared" si="63"/>
        <v>-3051.7700000000004</v>
      </c>
      <c r="M1017" s="9">
        <v>39161</v>
      </c>
      <c r="N1017" s="9">
        <v>55153</v>
      </c>
      <c r="O1017" s="9">
        <v>39142</v>
      </c>
      <c r="P1017" s="9">
        <v>39162</v>
      </c>
    </row>
    <row r="1018" spans="1:16" x14ac:dyDescent="0.25">
      <c r="A1018" s="1" t="s">
        <v>145</v>
      </c>
      <c r="B1018" s="1" t="s">
        <v>224</v>
      </c>
      <c r="C1018" s="1" t="s">
        <v>225</v>
      </c>
      <c r="D1018" s="1" t="s">
        <v>226</v>
      </c>
      <c r="E1018" s="4">
        <v>0</v>
      </c>
      <c r="F1018" s="7"/>
      <c r="G1018" s="4">
        <f t="shared" si="60"/>
        <v>0</v>
      </c>
      <c r="H1018" s="8" t="str">
        <f t="shared" si="61"/>
        <v/>
      </c>
      <c r="I1018" s="8" t="str">
        <f t="shared" si="62"/>
        <v/>
      </c>
      <c r="J1018" s="4">
        <v>30159.649999999998</v>
      </c>
      <c r="K1018" s="4">
        <v>13915</v>
      </c>
      <c r="L1018" s="4">
        <f t="shared" si="63"/>
        <v>16244.649999999998</v>
      </c>
      <c r="M1018" s="9">
        <v>39337</v>
      </c>
      <c r="N1018" s="9">
        <v>55153</v>
      </c>
      <c r="O1018" s="9">
        <v>39326</v>
      </c>
      <c r="P1018" s="9">
        <v>39346</v>
      </c>
    </row>
    <row r="1019" spans="1:16" x14ac:dyDescent="0.25">
      <c r="A1019" s="1" t="s">
        <v>145</v>
      </c>
      <c r="B1019" s="1" t="s">
        <v>803</v>
      </c>
      <c r="C1019" s="1" t="s">
        <v>804</v>
      </c>
      <c r="D1019" s="1" t="s">
        <v>805</v>
      </c>
      <c r="E1019" s="4">
        <v>0</v>
      </c>
      <c r="F1019" s="7"/>
      <c r="G1019" s="4">
        <f t="shared" si="60"/>
        <v>0</v>
      </c>
      <c r="H1019" s="8" t="str">
        <f t="shared" si="61"/>
        <v/>
      </c>
      <c r="I1019" s="8" t="str">
        <f t="shared" si="62"/>
        <v/>
      </c>
      <c r="J1019" s="4">
        <v>52045</v>
      </c>
      <c r="K1019" s="4">
        <v>52045</v>
      </c>
      <c r="L1019" s="4">
        <f t="shared" si="63"/>
        <v>0</v>
      </c>
      <c r="M1019" s="9">
        <v>39324</v>
      </c>
      <c r="N1019" s="9">
        <v>55153</v>
      </c>
      <c r="O1019" s="9">
        <v>40118</v>
      </c>
      <c r="P1019" s="9">
        <v>37855</v>
      </c>
    </row>
    <row r="1020" spans="1:16" x14ac:dyDescent="0.25">
      <c r="A1020" s="1" t="s">
        <v>145</v>
      </c>
      <c r="B1020" s="1" t="s">
        <v>255</v>
      </c>
      <c r="C1020" s="1" t="s">
        <v>256</v>
      </c>
      <c r="D1020" s="1" t="s">
        <v>257</v>
      </c>
      <c r="E1020" s="4">
        <v>0</v>
      </c>
      <c r="F1020" s="7"/>
      <c r="G1020" s="4">
        <f t="shared" si="60"/>
        <v>0</v>
      </c>
      <c r="H1020" s="8" t="str">
        <f t="shared" si="61"/>
        <v/>
      </c>
      <c r="I1020" s="8" t="str">
        <f t="shared" si="62"/>
        <v/>
      </c>
      <c r="J1020" s="4">
        <v>4273.9900000000007</v>
      </c>
      <c r="K1020" s="4">
        <v>1</v>
      </c>
      <c r="L1020" s="4">
        <f t="shared" si="63"/>
        <v>4272.9900000000007</v>
      </c>
      <c r="M1020" s="9">
        <v>39198</v>
      </c>
      <c r="N1020" s="9">
        <v>55153</v>
      </c>
      <c r="O1020" s="9">
        <v>39173</v>
      </c>
      <c r="P1020" s="9">
        <v>39538</v>
      </c>
    </row>
    <row r="1021" spans="1:16" x14ac:dyDescent="0.25">
      <c r="A1021" s="1" t="s">
        <v>145</v>
      </c>
      <c r="B1021" s="1" t="s">
        <v>146</v>
      </c>
      <c r="C1021" s="1" t="s">
        <v>147</v>
      </c>
      <c r="D1021" s="1" t="s">
        <v>148</v>
      </c>
      <c r="E1021" s="4">
        <v>0</v>
      </c>
      <c r="F1021" s="7"/>
      <c r="G1021" s="4">
        <f t="shared" si="60"/>
        <v>0</v>
      </c>
      <c r="H1021" s="8" t="str">
        <f t="shared" si="61"/>
        <v/>
      </c>
      <c r="I1021" s="8" t="str">
        <f t="shared" si="62"/>
        <v/>
      </c>
      <c r="J1021" s="4">
        <v>-449.2</v>
      </c>
      <c r="K1021" s="4">
        <v>0</v>
      </c>
      <c r="L1021" s="4">
        <f t="shared" si="63"/>
        <v>-449.2</v>
      </c>
      <c r="M1021" s="9">
        <v>39085</v>
      </c>
      <c r="N1021" s="9">
        <v>55153</v>
      </c>
      <c r="O1021" s="9">
        <v>39114</v>
      </c>
      <c r="P1021" s="9">
        <v>39114</v>
      </c>
    </row>
    <row r="1022" spans="1:16" x14ac:dyDescent="0.25">
      <c r="A1022" s="1" t="s">
        <v>145</v>
      </c>
      <c r="B1022" s="1" t="s">
        <v>146</v>
      </c>
      <c r="C1022" s="1" t="s">
        <v>167</v>
      </c>
      <c r="D1022" s="1" t="s">
        <v>166</v>
      </c>
      <c r="E1022" s="4">
        <v>0</v>
      </c>
      <c r="F1022" s="7"/>
      <c r="G1022" s="4">
        <f t="shared" si="60"/>
        <v>0</v>
      </c>
      <c r="H1022" s="8" t="str">
        <f t="shared" si="61"/>
        <v/>
      </c>
      <c r="I1022" s="8" t="str">
        <f t="shared" si="62"/>
        <v/>
      </c>
      <c r="J1022" s="4">
        <v>-208.67</v>
      </c>
      <c r="K1022" s="4">
        <v>75231</v>
      </c>
      <c r="L1022" s="4">
        <f t="shared" si="63"/>
        <v>-75439.67</v>
      </c>
      <c r="M1022" s="9">
        <v>39086</v>
      </c>
      <c r="N1022" s="9">
        <v>39113</v>
      </c>
      <c r="O1022" s="9">
        <v>39083</v>
      </c>
      <c r="P1022" s="9">
        <v>39113</v>
      </c>
    </row>
    <row r="1023" spans="1:16" x14ac:dyDescent="0.25">
      <c r="A1023" s="1" t="s">
        <v>145</v>
      </c>
      <c r="B1023" s="1" t="s">
        <v>146</v>
      </c>
      <c r="C1023" s="1" t="s">
        <v>211</v>
      </c>
      <c r="D1023" s="1" t="s">
        <v>212</v>
      </c>
      <c r="E1023" s="4">
        <v>0</v>
      </c>
      <c r="F1023" s="7"/>
      <c r="G1023" s="4">
        <f t="shared" si="60"/>
        <v>0</v>
      </c>
      <c r="H1023" s="8" t="str">
        <f t="shared" si="61"/>
        <v/>
      </c>
      <c r="I1023" s="8" t="str">
        <f t="shared" si="62"/>
        <v/>
      </c>
      <c r="J1023" s="4">
        <v>645.24000000000524</v>
      </c>
      <c r="K1023" s="4">
        <v>53416</v>
      </c>
      <c r="L1023" s="4">
        <f t="shared" si="63"/>
        <v>-52770.759999999995</v>
      </c>
      <c r="M1023" s="9">
        <v>39232</v>
      </c>
      <c r="N1023" s="9">
        <v>41030</v>
      </c>
      <c r="O1023" s="9">
        <v>39234</v>
      </c>
      <c r="P1023" s="9">
        <v>39346</v>
      </c>
    </row>
    <row r="1024" spans="1:16" x14ac:dyDescent="0.25">
      <c r="A1024" s="1" t="s">
        <v>145</v>
      </c>
      <c r="B1024" s="1" t="s">
        <v>152</v>
      </c>
      <c r="C1024" s="1" t="s">
        <v>153</v>
      </c>
      <c r="D1024" s="1" t="s">
        <v>154</v>
      </c>
      <c r="E1024" s="4">
        <v>0</v>
      </c>
      <c r="F1024" s="7"/>
      <c r="G1024" s="4">
        <f t="shared" si="60"/>
        <v>0</v>
      </c>
      <c r="H1024" s="8" t="str">
        <f t="shared" si="61"/>
        <v/>
      </c>
      <c r="I1024" s="8" t="str">
        <f t="shared" si="62"/>
        <v/>
      </c>
      <c r="J1024" s="4">
        <v>-42185.33</v>
      </c>
      <c r="K1024" s="4">
        <v>42069</v>
      </c>
      <c r="L1024" s="4">
        <f t="shared" si="63"/>
        <v>-84254.33</v>
      </c>
      <c r="M1024" s="9">
        <v>39086</v>
      </c>
      <c r="N1024" s="9">
        <v>39113</v>
      </c>
      <c r="O1024" s="9">
        <v>39083</v>
      </c>
      <c r="P1024" s="9">
        <v>39113</v>
      </c>
    </row>
    <row r="1025" spans="1:16" x14ac:dyDescent="0.25">
      <c r="A1025" s="1" t="s">
        <v>145</v>
      </c>
      <c r="B1025" s="1" t="s">
        <v>152</v>
      </c>
      <c r="C1025" s="1" t="s">
        <v>194</v>
      </c>
      <c r="D1025" s="1" t="s">
        <v>195</v>
      </c>
      <c r="E1025" s="4">
        <v>0</v>
      </c>
      <c r="F1025" s="7"/>
      <c r="G1025" s="4">
        <f t="shared" si="60"/>
        <v>0</v>
      </c>
      <c r="H1025" s="8" t="str">
        <f t="shared" si="61"/>
        <v/>
      </c>
      <c r="I1025" s="8" t="str">
        <f t="shared" si="62"/>
        <v/>
      </c>
      <c r="J1025" s="4">
        <v>11782.240000000005</v>
      </c>
      <c r="K1025" s="4">
        <v>38177</v>
      </c>
      <c r="L1025" s="4">
        <f t="shared" si="63"/>
        <v>-26394.759999999995</v>
      </c>
      <c r="M1025" s="9">
        <v>39182</v>
      </c>
      <c r="N1025" s="9">
        <v>42095</v>
      </c>
      <c r="O1025" s="9">
        <v>39173</v>
      </c>
      <c r="P1025" s="9">
        <v>39398</v>
      </c>
    </row>
    <row r="1026" spans="1:16" x14ac:dyDescent="0.25">
      <c r="A1026" s="1" t="s">
        <v>145</v>
      </c>
      <c r="B1026" s="1" t="s">
        <v>152</v>
      </c>
      <c r="C1026" s="1" t="s">
        <v>199</v>
      </c>
      <c r="D1026" s="1" t="s">
        <v>200</v>
      </c>
      <c r="E1026" s="4">
        <v>0</v>
      </c>
      <c r="F1026" s="7"/>
      <c r="G1026" s="4">
        <f t="shared" si="60"/>
        <v>0</v>
      </c>
      <c r="H1026" s="8" t="str">
        <f t="shared" si="61"/>
        <v/>
      </c>
      <c r="I1026" s="8" t="str">
        <f t="shared" si="62"/>
        <v/>
      </c>
      <c r="J1026" s="4">
        <v>23075.94</v>
      </c>
      <c r="K1026" s="4">
        <v>15263</v>
      </c>
      <c r="L1026" s="4">
        <f t="shared" si="63"/>
        <v>7812.9399999999987</v>
      </c>
      <c r="M1026" s="9">
        <v>39199</v>
      </c>
      <c r="N1026" s="9">
        <v>41000</v>
      </c>
      <c r="O1026" s="9">
        <v>39203</v>
      </c>
      <c r="P1026" s="9">
        <v>39449</v>
      </c>
    </row>
    <row r="1027" spans="1:16" x14ac:dyDescent="0.25">
      <c r="A1027" s="1" t="s">
        <v>145</v>
      </c>
      <c r="B1027" s="1" t="s">
        <v>152</v>
      </c>
      <c r="C1027" s="1" t="s">
        <v>809</v>
      </c>
      <c r="D1027" s="1" t="s">
        <v>810</v>
      </c>
      <c r="E1027" s="4">
        <v>0</v>
      </c>
      <c r="F1027" s="7"/>
      <c r="G1027" s="4">
        <f t="shared" si="60"/>
        <v>0</v>
      </c>
      <c r="H1027" s="8" t="str">
        <f t="shared" si="61"/>
        <v/>
      </c>
      <c r="I1027" s="8" t="str">
        <f t="shared" si="62"/>
        <v/>
      </c>
      <c r="J1027" s="4">
        <v>120906.90000000001</v>
      </c>
      <c r="K1027" s="4">
        <v>60754</v>
      </c>
      <c r="L1027" s="4">
        <f t="shared" si="63"/>
        <v>60152.900000000009</v>
      </c>
      <c r="M1027" s="9">
        <v>39358</v>
      </c>
      <c r="N1027" s="9">
        <v>41183</v>
      </c>
      <c r="O1027" s="9">
        <v>39845</v>
      </c>
      <c r="P1027" s="9">
        <v>40162</v>
      </c>
    </row>
    <row r="1028" spans="1:16" x14ac:dyDescent="0.25">
      <c r="A1028" s="1" t="s">
        <v>145</v>
      </c>
      <c r="B1028" s="1" t="s">
        <v>152</v>
      </c>
      <c r="C1028" s="1" t="s">
        <v>246</v>
      </c>
      <c r="D1028" s="1" t="s">
        <v>247</v>
      </c>
      <c r="E1028" s="4">
        <v>0</v>
      </c>
      <c r="F1028" s="7"/>
      <c r="G1028" s="4">
        <f t="shared" si="60"/>
        <v>0</v>
      </c>
      <c r="H1028" s="8" t="str">
        <f t="shared" si="61"/>
        <v/>
      </c>
      <c r="I1028" s="8" t="str">
        <f t="shared" si="62"/>
        <v/>
      </c>
      <c r="J1028" s="4">
        <v>353455.74</v>
      </c>
      <c r="K1028" s="4">
        <v>516774.62</v>
      </c>
      <c r="L1028" s="4">
        <f t="shared" si="63"/>
        <v>-163318.88</v>
      </c>
      <c r="M1028" s="9">
        <v>39387</v>
      </c>
      <c r="N1028" s="9">
        <v>41183</v>
      </c>
      <c r="O1028" s="9">
        <v>39387</v>
      </c>
      <c r="P1028" s="9">
        <v>40997</v>
      </c>
    </row>
    <row r="1029" spans="1:16" x14ac:dyDescent="0.25">
      <c r="A1029" s="1" t="s">
        <v>145</v>
      </c>
      <c r="B1029" s="1" t="s">
        <v>152</v>
      </c>
      <c r="C1029" s="1" t="s">
        <v>248</v>
      </c>
      <c r="D1029" s="1" t="s">
        <v>249</v>
      </c>
      <c r="E1029" s="4">
        <v>0</v>
      </c>
      <c r="F1029" s="7"/>
      <c r="G1029" s="4">
        <f t="shared" ref="G1029:G1092" si="64">E1029-F1029</f>
        <v>0</v>
      </c>
      <c r="H1029" s="8" t="str">
        <f t="shared" si="61"/>
        <v/>
      </c>
      <c r="I1029" s="8" t="str">
        <f t="shared" si="62"/>
        <v/>
      </c>
      <c r="J1029" s="4">
        <v>41739.15</v>
      </c>
      <c r="K1029" s="4">
        <v>41768</v>
      </c>
      <c r="L1029" s="4">
        <f t="shared" si="63"/>
        <v>-28.849999999998545</v>
      </c>
      <c r="M1029" s="9">
        <v>39402</v>
      </c>
      <c r="N1029" s="9">
        <v>41214</v>
      </c>
      <c r="O1029" s="9">
        <v>39387</v>
      </c>
      <c r="P1029" s="9">
        <v>39460</v>
      </c>
    </row>
    <row r="1030" spans="1:16" x14ac:dyDescent="0.25">
      <c r="A1030" s="1" t="s">
        <v>145</v>
      </c>
      <c r="B1030" s="1" t="s">
        <v>152</v>
      </c>
      <c r="C1030" s="1" t="s">
        <v>533</v>
      </c>
      <c r="D1030" s="1" t="s">
        <v>534</v>
      </c>
      <c r="E1030" s="4">
        <v>0</v>
      </c>
      <c r="F1030" s="7"/>
      <c r="G1030" s="4">
        <f t="shared" si="64"/>
        <v>0</v>
      </c>
      <c r="H1030" s="8" t="str">
        <f t="shared" ref="H1030:H1093" si="65">IFERROR(G1030/E1030,"")</f>
        <v/>
      </c>
      <c r="I1030" s="8" t="str">
        <f t="shared" ref="I1030:I1093" si="66">IFERROR(E1030/F1030,"")</f>
        <v/>
      </c>
      <c r="J1030" s="4">
        <v>-5.0931703299283981E-11</v>
      </c>
      <c r="K1030" s="4">
        <v>0</v>
      </c>
      <c r="L1030" s="4">
        <f t="shared" ref="L1030:L1093" si="67">J1030-K1030</f>
        <v>-5.0931703299283981E-11</v>
      </c>
      <c r="M1030" s="9">
        <v>39562</v>
      </c>
      <c r="N1030" s="9">
        <v>41365</v>
      </c>
      <c r="O1030" s="9">
        <v>39600</v>
      </c>
      <c r="P1030" s="9">
        <v>40275</v>
      </c>
    </row>
    <row r="1031" spans="1:16" x14ac:dyDescent="0.25">
      <c r="A1031" s="1" t="s">
        <v>145</v>
      </c>
      <c r="B1031" s="1" t="s">
        <v>149</v>
      </c>
      <c r="C1031" s="1" t="s">
        <v>150</v>
      </c>
      <c r="D1031" s="1" t="s">
        <v>151</v>
      </c>
      <c r="E1031" s="4">
        <v>0</v>
      </c>
      <c r="F1031" s="7"/>
      <c r="G1031" s="4">
        <f t="shared" si="64"/>
        <v>0</v>
      </c>
      <c r="H1031" s="8" t="str">
        <f t="shared" si="65"/>
        <v/>
      </c>
      <c r="I1031" s="8" t="str">
        <f t="shared" si="66"/>
        <v/>
      </c>
      <c r="J1031" s="4">
        <v>-162705.78</v>
      </c>
      <c r="K1031" s="4">
        <v>162253</v>
      </c>
      <c r="L1031" s="4">
        <f t="shared" si="67"/>
        <v>-324958.78000000003</v>
      </c>
      <c r="M1031" s="9">
        <v>39086</v>
      </c>
      <c r="N1031" s="9">
        <v>39113</v>
      </c>
      <c r="O1031" s="9">
        <v>39083</v>
      </c>
      <c r="P1031" s="9">
        <v>39113</v>
      </c>
    </row>
    <row r="1032" spans="1:16" x14ac:dyDescent="0.25">
      <c r="A1032" s="1" t="s">
        <v>145</v>
      </c>
      <c r="B1032" s="1" t="s">
        <v>681</v>
      </c>
      <c r="C1032" s="1" t="s">
        <v>682</v>
      </c>
      <c r="D1032" s="1" t="s">
        <v>683</v>
      </c>
      <c r="E1032" s="4">
        <v>0</v>
      </c>
      <c r="F1032" s="7"/>
      <c r="G1032" s="4">
        <f t="shared" si="64"/>
        <v>0</v>
      </c>
      <c r="H1032" s="8" t="str">
        <f t="shared" si="65"/>
        <v/>
      </c>
      <c r="I1032" s="8" t="str">
        <f t="shared" si="66"/>
        <v/>
      </c>
      <c r="J1032" s="4">
        <v>0</v>
      </c>
      <c r="K1032" s="4">
        <v>1</v>
      </c>
      <c r="L1032" s="4">
        <f t="shared" si="67"/>
        <v>-1</v>
      </c>
      <c r="M1032" s="9">
        <v>39492</v>
      </c>
      <c r="N1032" s="9">
        <v>55153</v>
      </c>
      <c r="O1032" s="9">
        <v>39508</v>
      </c>
    </row>
    <row r="1033" spans="1:16" x14ac:dyDescent="0.25">
      <c r="A1033" s="1" t="s">
        <v>145</v>
      </c>
      <c r="B1033" s="1" t="s">
        <v>258</v>
      </c>
      <c r="C1033" s="1" t="s">
        <v>259</v>
      </c>
      <c r="D1033" s="1" t="s">
        <v>260</v>
      </c>
      <c r="E1033" s="4">
        <v>0</v>
      </c>
      <c r="F1033" s="7"/>
      <c r="G1033" s="4">
        <f t="shared" si="64"/>
        <v>0</v>
      </c>
      <c r="H1033" s="8" t="str">
        <f t="shared" si="65"/>
        <v/>
      </c>
      <c r="I1033" s="8" t="str">
        <f t="shared" si="66"/>
        <v/>
      </c>
      <c r="J1033" s="4">
        <v>0</v>
      </c>
      <c r="K1033" s="4">
        <v>1</v>
      </c>
      <c r="L1033" s="4">
        <f t="shared" si="67"/>
        <v>-1</v>
      </c>
      <c r="M1033" s="9">
        <v>39198</v>
      </c>
      <c r="N1033" s="9">
        <v>55153</v>
      </c>
      <c r="O1033" s="9">
        <v>39234</v>
      </c>
    </row>
    <row r="1034" spans="1:16" x14ac:dyDescent="0.25">
      <c r="A1034" s="1" t="s">
        <v>145</v>
      </c>
      <c r="B1034" s="1" t="s">
        <v>239</v>
      </c>
      <c r="C1034" s="1" t="s">
        <v>1043</v>
      </c>
      <c r="D1034" s="1" t="s">
        <v>1044</v>
      </c>
      <c r="E1034" s="4">
        <v>0</v>
      </c>
      <c r="F1034" s="7"/>
      <c r="G1034" s="4">
        <f t="shared" si="64"/>
        <v>0</v>
      </c>
      <c r="H1034" s="8" t="str">
        <f t="shared" si="65"/>
        <v/>
      </c>
      <c r="I1034" s="8" t="str">
        <f t="shared" si="66"/>
        <v/>
      </c>
      <c r="J1034" s="4">
        <v>0</v>
      </c>
      <c r="K1034" s="4">
        <v>0</v>
      </c>
      <c r="L1034" s="4">
        <f t="shared" si="67"/>
        <v>0</v>
      </c>
      <c r="M1034" s="9">
        <v>39357</v>
      </c>
      <c r="N1034" s="9">
        <v>39545</v>
      </c>
      <c r="O1034" s="9">
        <v>40391</v>
      </c>
      <c r="P1034" s="9">
        <v>39384</v>
      </c>
    </row>
    <row r="1035" spans="1:16" x14ac:dyDescent="0.25">
      <c r="A1035" s="1" t="s">
        <v>145</v>
      </c>
      <c r="B1035" s="1" t="s">
        <v>239</v>
      </c>
      <c r="C1035" s="1" t="s">
        <v>240</v>
      </c>
      <c r="D1035" s="1" t="s">
        <v>241</v>
      </c>
      <c r="E1035" s="4">
        <v>0</v>
      </c>
      <c r="F1035" s="7"/>
      <c r="G1035" s="4">
        <f t="shared" si="64"/>
        <v>0</v>
      </c>
      <c r="H1035" s="8" t="str">
        <f t="shared" si="65"/>
        <v/>
      </c>
      <c r="I1035" s="8" t="str">
        <f t="shared" si="66"/>
        <v/>
      </c>
      <c r="J1035" s="4">
        <v>14429.119999999999</v>
      </c>
      <c r="K1035" s="4">
        <v>18456</v>
      </c>
      <c r="L1035" s="4">
        <f t="shared" si="67"/>
        <v>-4026.880000000001</v>
      </c>
      <c r="M1035" s="9">
        <v>39360</v>
      </c>
      <c r="N1035" s="9">
        <v>55153</v>
      </c>
      <c r="O1035" s="9">
        <v>39387</v>
      </c>
      <c r="P1035" s="9">
        <v>39431</v>
      </c>
    </row>
    <row r="1036" spans="1:16" x14ac:dyDescent="0.25">
      <c r="A1036" s="1" t="s">
        <v>145</v>
      </c>
      <c r="B1036" s="1" t="s">
        <v>1347</v>
      </c>
      <c r="C1036" s="1" t="s">
        <v>1348</v>
      </c>
      <c r="D1036" s="1" t="s">
        <v>1349</v>
      </c>
      <c r="E1036" s="4">
        <v>0</v>
      </c>
      <c r="F1036" s="7"/>
      <c r="G1036" s="4">
        <f t="shared" si="64"/>
        <v>0</v>
      </c>
      <c r="H1036" s="8" t="str">
        <f t="shared" si="65"/>
        <v/>
      </c>
      <c r="I1036" s="8" t="str">
        <f t="shared" si="66"/>
        <v/>
      </c>
      <c r="J1036" s="4">
        <v>0</v>
      </c>
      <c r="K1036" s="4">
        <v>232000</v>
      </c>
      <c r="L1036" s="4">
        <f t="shared" si="67"/>
        <v>-232000</v>
      </c>
      <c r="M1036" s="9">
        <v>40617</v>
      </c>
      <c r="N1036" s="9">
        <v>42369</v>
      </c>
      <c r="O1036" s="9">
        <v>40634</v>
      </c>
    </row>
    <row r="1037" spans="1:16" x14ac:dyDescent="0.25">
      <c r="A1037" s="1" t="s">
        <v>145</v>
      </c>
      <c r="B1037" s="1" t="s">
        <v>1347</v>
      </c>
      <c r="C1037" s="1" t="s">
        <v>2272</v>
      </c>
      <c r="D1037" s="1" t="s">
        <v>2273</v>
      </c>
      <c r="E1037" s="4">
        <v>-16197.189999999999</v>
      </c>
      <c r="F1037" s="7"/>
      <c r="G1037" s="4">
        <f t="shared" si="64"/>
        <v>-16197.189999999999</v>
      </c>
      <c r="H1037" s="8">
        <f t="shared" si="65"/>
        <v>1</v>
      </c>
      <c r="I1037" s="8" t="str">
        <f t="shared" si="66"/>
        <v/>
      </c>
      <c r="J1037" s="4">
        <v>0</v>
      </c>
      <c r="K1037" s="4">
        <v>250000</v>
      </c>
      <c r="L1037" s="4">
        <f t="shared" si="67"/>
        <v>-250000</v>
      </c>
      <c r="M1037" s="9">
        <v>41229</v>
      </c>
      <c r="N1037" s="9">
        <v>55153</v>
      </c>
      <c r="O1037" s="9">
        <v>41334</v>
      </c>
    </row>
    <row r="1038" spans="1:16" x14ac:dyDescent="0.25">
      <c r="A1038" s="1" t="s">
        <v>145</v>
      </c>
      <c r="B1038" s="1" t="s">
        <v>672</v>
      </c>
      <c r="C1038" s="1" t="s">
        <v>858</v>
      </c>
      <c r="D1038" s="1" t="s">
        <v>859</v>
      </c>
      <c r="E1038" s="4">
        <v>0</v>
      </c>
      <c r="F1038" s="7"/>
      <c r="G1038" s="4">
        <f t="shared" si="64"/>
        <v>0</v>
      </c>
      <c r="H1038" s="8" t="str">
        <f t="shared" si="65"/>
        <v/>
      </c>
      <c r="I1038" s="8" t="str">
        <f t="shared" si="66"/>
        <v/>
      </c>
      <c r="J1038" s="4">
        <v>0</v>
      </c>
      <c r="K1038" s="4">
        <v>72432</v>
      </c>
      <c r="L1038" s="4">
        <f t="shared" si="67"/>
        <v>-72432</v>
      </c>
      <c r="M1038" s="9">
        <v>39968</v>
      </c>
      <c r="N1038" s="9">
        <v>40178</v>
      </c>
      <c r="O1038" s="9">
        <v>39995</v>
      </c>
      <c r="P1038" s="9">
        <v>40164</v>
      </c>
    </row>
    <row r="1039" spans="1:16" x14ac:dyDescent="0.25">
      <c r="A1039" s="1" t="s">
        <v>145</v>
      </c>
      <c r="B1039" s="1" t="s">
        <v>672</v>
      </c>
      <c r="C1039" s="1" t="s">
        <v>860</v>
      </c>
      <c r="D1039" s="1" t="s">
        <v>861</v>
      </c>
      <c r="E1039" s="4">
        <v>0</v>
      </c>
      <c r="F1039" s="7"/>
      <c r="G1039" s="4">
        <f t="shared" si="64"/>
        <v>0</v>
      </c>
      <c r="H1039" s="8" t="str">
        <f t="shared" si="65"/>
        <v/>
      </c>
      <c r="I1039" s="8" t="str">
        <f t="shared" si="66"/>
        <v/>
      </c>
      <c r="J1039" s="4">
        <v>0</v>
      </c>
      <c r="K1039" s="4">
        <v>83042</v>
      </c>
      <c r="L1039" s="4">
        <f t="shared" si="67"/>
        <v>-83042</v>
      </c>
      <c r="M1039" s="9">
        <v>39969</v>
      </c>
      <c r="N1039" s="9">
        <v>40330</v>
      </c>
      <c r="O1039" s="9">
        <v>39995</v>
      </c>
      <c r="P1039" s="9">
        <v>40228</v>
      </c>
    </row>
    <row r="1040" spans="1:16" x14ac:dyDescent="0.25">
      <c r="A1040" s="1" t="s">
        <v>145</v>
      </c>
      <c r="B1040" s="1" t="s">
        <v>672</v>
      </c>
      <c r="C1040" s="1" t="s">
        <v>877</v>
      </c>
      <c r="D1040" s="1" t="s">
        <v>878</v>
      </c>
      <c r="E1040" s="4">
        <v>0</v>
      </c>
      <c r="F1040" s="7"/>
      <c r="G1040" s="4">
        <f t="shared" si="64"/>
        <v>0</v>
      </c>
      <c r="H1040" s="8" t="str">
        <f t="shared" si="65"/>
        <v/>
      </c>
      <c r="I1040" s="8" t="str">
        <f t="shared" si="66"/>
        <v/>
      </c>
      <c r="J1040" s="4">
        <v>148789.21000000002</v>
      </c>
      <c r="K1040" s="4">
        <v>163914.64000000001</v>
      </c>
      <c r="L1040" s="4">
        <f t="shared" si="67"/>
        <v>-15125.429999999993</v>
      </c>
      <c r="M1040" s="9">
        <v>40081</v>
      </c>
      <c r="N1040" s="9">
        <v>40543</v>
      </c>
      <c r="O1040" s="9">
        <v>40148</v>
      </c>
      <c r="P1040" s="9">
        <v>40458</v>
      </c>
    </row>
    <row r="1041" spans="1:16" x14ac:dyDescent="0.25">
      <c r="A1041" s="1" t="s">
        <v>145</v>
      </c>
      <c r="B1041" s="1" t="s">
        <v>672</v>
      </c>
      <c r="C1041" s="1" t="s">
        <v>1061</v>
      </c>
      <c r="D1041" s="1" t="s">
        <v>1062</v>
      </c>
      <c r="E1041" s="4">
        <v>80591.13</v>
      </c>
      <c r="F1041" s="7"/>
      <c r="G1041" s="4">
        <f t="shared" si="64"/>
        <v>80591.13</v>
      </c>
      <c r="H1041" s="8">
        <f t="shared" si="65"/>
        <v>1</v>
      </c>
      <c r="I1041" s="8" t="str">
        <f t="shared" si="66"/>
        <v/>
      </c>
      <c r="J1041" s="4">
        <v>113614.48000000001</v>
      </c>
      <c r="K1041" s="4">
        <v>124734.81</v>
      </c>
      <c r="L1041" s="4">
        <f t="shared" si="67"/>
        <v>-11120.329999999987</v>
      </c>
      <c r="M1041" s="9">
        <v>40218</v>
      </c>
      <c r="N1041" s="9">
        <v>40543</v>
      </c>
      <c r="O1041" s="9">
        <v>40238</v>
      </c>
      <c r="P1041" s="9">
        <v>40479</v>
      </c>
    </row>
    <row r="1042" spans="1:16" x14ac:dyDescent="0.25">
      <c r="A1042" s="1" t="s">
        <v>145</v>
      </c>
      <c r="B1042" s="1" t="s">
        <v>672</v>
      </c>
      <c r="C1042" s="1" t="s">
        <v>1156</v>
      </c>
      <c r="D1042" s="1" t="s">
        <v>1157</v>
      </c>
      <c r="E1042" s="4">
        <v>0</v>
      </c>
      <c r="F1042" s="7"/>
      <c r="G1042" s="4">
        <f t="shared" si="64"/>
        <v>0</v>
      </c>
      <c r="H1042" s="8" t="str">
        <f t="shared" si="65"/>
        <v/>
      </c>
      <c r="I1042" s="8" t="str">
        <f t="shared" si="66"/>
        <v/>
      </c>
      <c r="J1042" s="4">
        <v>415673.18000000005</v>
      </c>
      <c r="K1042" s="4">
        <v>585415.78</v>
      </c>
      <c r="L1042" s="4">
        <f t="shared" si="67"/>
        <v>-169742.59999999998</v>
      </c>
      <c r="M1042" s="9">
        <v>40527</v>
      </c>
      <c r="N1042" s="9">
        <v>41364</v>
      </c>
      <c r="O1042" s="9">
        <v>40513</v>
      </c>
      <c r="P1042" s="9">
        <v>40753</v>
      </c>
    </row>
    <row r="1043" spans="1:16" x14ac:dyDescent="0.25">
      <c r="A1043" s="1" t="s">
        <v>145</v>
      </c>
      <c r="B1043" s="1" t="s">
        <v>672</v>
      </c>
      <c r="C1043" s="1" t="s">
        <v>1428</v>
      </c>
      <c r="D1043" s="1" t="s">
        <v>1429</v>
      </c>
      <c r="E1043" s="4">
        <v>0</v>
      </c>
      <c r="F1043" s="7"/>
      <c r="G1043" s="4">
        <f t="shared" si="64"/>
        <v>0</v>
      </c>
      <c r="H1043" s="8" t="str">
        <f t="shared" si="65"/>
        <v/>
      </c>
      <c r="I1043" s="8" t="str">
        <f t="shared" si="66"/>
        <v/>
      </c>
      <c r="J1043" s="4">
        <v>99612.1</v>
      </c>
      <c r="K1043" s="4">
        <v>119746.44</v>
      </c>
      <c r="L1043" s="4">
        <f t="shared" si="67"/>
        <v>-20134.339999999997</v>
      </c>
      <c r="M1043" s="9">
        <v>40704</v>
      </c>
      <c r="N1043" s="9">
        <v>41364</v>
      </c>
      <c r="O1043" s="9">
        <v>40695</v>
      </c>
      <c r="P1043" s="9">
        <v>41018</v>
      </c>
    </row>
    <row r="1044" spans="1:16" x14ac:dyDescent="0.25">
      <c r="A1044" s="1" t="s">
        <v>145</v>
      </c>
      <c r="B1044" s="1" t="s">
        <v>672</v>
      </c>
      <c r="C1044" s="1" t="s">
        <v>2274</v>
      </c>
      <c r="D1044" s="1" t="s">
        <v>2275</v>
      </c>
      <c r="E1044" s="4">
        <v>1714.92</v>
      </c>
      <c r="F1044" s="7"/>
      <c r="G1044" s="4">
        <f t="shared" si="64"/>
        <v>1714.92</v>
      </c>
      <c r="H1044" s="8">
        <f t="shared" si="65"/>
        <v>1</v>
      </c>
      <c r="I1044" s="8" t="str">
        <f t="shared" si="66"/>
        <v/>
      </c>
      <c r="J1044" s="4">
        <v>106816.26000000001</v>
      </c>
      <c r="K1044" s="4">
        <v>85982.93</v>
      </c>
      <c r="L1044" s="4">
        <f t="shared" si="67"/>
        <v>20833.330000000016</v>
      </c>
      <c r="M1044" s="9">
        <v>41261</v>
      </c>
      <c r="N1044" s="9">
        <v>42185</v>
      </c>
      <c r="O1044" s="9">
        <v>41365</v>
      </c>
      <c r="P1044" s="9">
        <v>41670</v>
      </c>
    </row>
    <row r="1045" spans="1:16" x14ac:dyDescent="0.25">
      <c r="A1045" s="1" t="s">
        <v>145</v>
      </c>
      <c r="B1045" s="1" t="s">
        <v>672</v>
      </c>
      <c r="C1045" s="1" t="s">
        <v>2695</v>
      </c>
      <c r="D1045" s="1" t="s">
        <v>2696</v>
      </c>
      <c r="E1045" s="4">
        <v>154132.69000000003</v>
      </c>
      <c r="F1045" s="7"/>
      <c r="G1045" s="4">
        <f t="shared" si="64"/>
        <v>154132.69000000003</v>
      </c>
      <c r="H1045" s="8">
        <f t="shared" si="65"/>
        <v>1</v>
      </c>
      <c r="I1045" s="8" t="str">
        <f t="shared" si="66"/>
        <v/>
      </c>
      <c r="J1045" s="4">
        <v>154132.69000000003</v>
      </c>
      <c r="K1045" s="4">
        <v>142644.34</v>
      </c>
      <c r="L1045" s="4">
        <f t="shared" si="67"/>
        <v>11488.350000000035</v>
      </c>
      <c r="M1045" s="9">
        <v>41654</v>
      </c>
      <c r="N1045" s="9">
        <v>42063</v>
      </c>
      <c r="O1045" s="9">
        <v>41640</v>
      </c>
      <c r="P1045" s="9">
        <v>41879</v>
      </c>
    </row>
    <row r="1046" spans="1:16" x14ac:dyDescent="0.25">
      <c r="A1046" s="1" t="s">
        <v>145</v>
      </c>
      <c r="B1046" s="1" t="s">
        <v>672</v>
      </c>
      <c r="C1046" s="1" t="s">
        <v>2697</v>
      </c>
      <c r="D1046" s="1" t="s">
        <v>2698</v>
      </c>
      <c r="E1046" s="4">
        <v>193141.33000000002</v>
      </c>
      <c r="F1046" s="7"/>
      <c r="G1046" s="4">
        <f t="shared" si="64"/>
        <v>193141.33000000002</v>
      </c>
      <c r="H1046" s="8">
        <f t="shared" si="65"/>
        <v>1</v>
      </c>
      <c r="I1046" s="8" t="str">
        <f t="shared" si="66"/>
        <v/>
      </c>
      <c r="J1046" s="4">
        <v>193141.33000000002</v>
      </c>
      <c r="K1046" s="4">
        <v>158779.79999999999</v>
      </c>
      <c r="L1046" s="4">
        <f t="shared" si="67"/>
        <v>34361.530000000028</v>
      </c>
      <c r="M1046" s="9">
        <v>41820</v>
      </c>
      <c r="N1046" s="9">
        <v>42185</v>
      </c>
      <c r="O1046" s="9">
        <v>41852</v>
      </c>
      <c r="P1046" s="9">
        <v>42065</v>
      </c>
    </row>
    <row r="1047" spans="1:16" x14ac:dyDescent="0.25">
      <c r="A1047" s="1" t="s">
        <v>145</v>
      </c>
      <c r="B1047" s="1" t="s">
        <v>672</v>
      </c>
      <c r="C1047" s="1" t="s">
        <v>673</v>
      </c>
      <c r="D1047" s="1" t="s">
        <v>674</v>
      </c>
      <c r="E1047" s="4">
        <v>0</v>
      </c>
      <c r="F1047" s="7"/>
      <c r="G1047" s="4">
        <f t="shared" si="64"/>
        <v>0</v>
      </c>
      <c r="H1047" s="8" t="str">
        <f t="shared" si="65"/>
        <v/>
      </c>
      <c r="I1047" s="8" t="str">
        <f t="shared" si="66"/>
        <v/>
      </c>
      <c r="J1047" s="4">
        <v>337806.19999999995</v>
      </c>
      <c r="K1047" s="4">
        <v>100</v>
      </c>
      <c r="L1047" s="4">
        <f t="shared" si="67"/>
        <v>337706.19999999995</v>
      </c>
      <c r="M1047" s="9">
        <v>39630</v>
      </c>
      <c r="N1047" s="9">
        <v>55153</v>
      </c>
      <c r="O1047" s="9">
        <v>39630</v>
      </c>
    </row>
    <row r="1048" spans="1:16" x14ac:dyDescent="0.25">
      <c r="A1048" s="1" t="s">
        <v>145</v>
      </c>
      <c r="B1048" s="1" t="s">
        <v>675</v>
      </c>
      <c r="C1048" s="1" t="s">
        <v>1925</v>
      </c>
      <c r="D1048" s="1" t="s">
        <v>1926</v>
      </c>
      <c r="E1048" s="4">
        <v>336627.25</v>
      </c>
      <c r="F1048" s="7"/>
      <c r="G1048" s="4">
        <f t="shared" si="64"/>
        <v>336627.25</v>
      </c>
      <c r="H1048" s="8">
        <f t="shared" si="65"/>
        <v>1</v>
      </c>
      <c r="I1048" s="8" t="str">
        <f t="shared" si="66"/>
        <v/>
      </c>
      <c r="J1048" s="4">
        <v>1327948.4099999999</v>
      </c>
      <c r="K1048" s="4">
        <v>1</v>
      </c>
      <c r="L1048" s="4">
        <f t="shared" si="67"/>
        <v>1327947.4099999999</v>
      </c>
      <c r="M1048" s="9">
        <v>40933</v>
      </c>
      <c r="N1048" s="9">
        <v>55153</v>
      </c>
      <c r="O1048" s="9">
        <v>40940</v>
      </c>
    </row>
    <row r="1049" spans="1:16" x14ac:dyDescent="0.25">
      <c r="A1049" s="1" t="s">
        <v>145</v>
      </c>
      <c r="B1049" s="1" t="s">
        <v>675</v>
      </c>
      <c r="C1049" s="1" t="s">
        <v>676</v>
      </c>
      <c r="D1049" s="1" t="s">
        <v>677</v>
      </c>
      <c r="E1049" s="4">
        <v>190806.13999999998</v>
      </c>
      <c r="F1049" s="7"/>
      <c r="G1049" s="4">
        <f t="shared" si="64"/>
        <v>190806.13999999998</v>
      </c>
      <c r="H1049" s="8">
        <f t="shared" si="65"/>
        <v>1</v>
      </c>
      <c r="I1049" s="8" t="str">
        <f t="shared" si="66"/>
        <v/>
      </c>
      <c r="J1049" s="4">
        <v>1183065.3400000001</v>
      </c>
      <c r="K1049" s="4">
        <v>1</v>
      </c>
      <c r="L1049" s="4">
        <f t="shared" si="67"/>
        <v>1183064.3400000001</v>
      </c>
      <c r="M1049" s="9">
        <v>39630</v>
      </c>
      <c r="N1049" s="9">
        <v>55153</v>
      </c>
      <c r="O1049" s="9">
        <v>39630</v>
      </c>
    </row>
    <row r="1050" spans="1:16" x14ac:dyDescent="0.25">
      <c r="A1050" s="1" t="s">
        <v>145</v>
      </c>
      <c r="B1050" s="1" t="s">
        <v>678</v>
      </c>
      <c r="C1050" s="1" t="s">
        <v>679</v>
      </c>
      <c r="D1050" s="1" t="s">
        <v>680</v>
      </c>
      <c r="E1050" s="4">
        <v>39389.89</v>
      </c>
      <c r="F1050" s="7"/>
      <c r="G1050" s="4">
        <f t="shared" si="64"/>
        <v>39389.89</v>
      </c>
      <c r="H1050" s="8">
        <f t="shared" si="65"/>
        <v>1</v>
      </c>
      <c r="I1050" s="8" t="str">
        <f t="shared" si="66"/>
        <v/>
      </c>
      <c r="J1050" s="4">
        <v>135253.65000000002</v>
      </c>
      <c r="K1050" s="4">
        <v>1</v>
      </c>
      <c r="L1050" s="4">
        <f t="shared" si="67"/>
        <v>135252.65000000002</v>
      </c>
      <c r="M1050" s="9">
        <v>39630</v>
      </c>
      <c r="N1050" s="9">
        <v>55153</v>
      </c>
      <c r="O1050" s="9">
        <v>39630</v>
      </c>
    </row>
    <row r="1051" spans="1:16" x14ac:dyDescent="0.25">
      <c r="A1051" s="1" t="s">
        <v>145</v>
      </c>
      <c r="B1051" s="1" t="s">
        <v>1358</v>
      </c>
      <c r="C1051" s="1" t="s">
        <v>1359</v>
      </c>
      <c r="D1051" s="1" t="s">
        <v>1360</v>
      </c>
      <c r="E1051" s="4">
        <v>0</v>
      </c>
      <c r="F1051" s="7"/>
      <c r="G1051" s="4">
        <f t="shared" si="64"/>
        <v>0</v>
      </c>
      <c r="H1051" s="8" t="str">
        <f t="shared" si="65"/>
        <v/>
      </c>
      <c r="I1051" s="8" t="str">
        <f t="shared" si="66"/>
        <v/>
      </c>
      <c r="J1051" s="4">
        <v>273166.29000000004</v>
      </c>
      <c r="K1051" s="4">
        <v>170830</v>
      </c>
      <c r="L1051" s="4">
        <f t="shared" si="67"/>
        <v>102336.29000000004</v>
      </c>
      <c r="M1051" s="9">
        <v>40197</v>
      </c>
      <c r="N1051" s="9">
        <v>40999</v>
      </c>
      <c r="O1051" s="9">
        <v>40544</v>
      </c>
      <c r="P1051" s="9">
        <v>40950</v>
      </c>
    </row>
    <row r="1052" spans="1:16" x14ac:dyDescent="0.25">
      <c r="A1052" s="1" t="s">
        <v>145</v>
      </c>
      <c r="B1052" s="1" t="s">
        <v>1439</v>
      </c>
      <c r="C1052" s="1" t="s">
        <v>1440</v>
      </c>
      <c r="D1052" s="1" t="s">
        <v>1441</v>
      </c>
      <c r="E1052" s="4">
        <v>0</v>
      </c>
      <c r="F1052" s="7"/>
      <c r="G1052" s="4">
        <f t="shared" si="64"/>
        <v>0</v>
      </c>
      <c r="H1052" s="8" t="str">
        <f t="shared" si="65"/>
        <v/>
      </c>
      <c r="I1052" s="8" t="str">
        <f t="shared" si="66"/>
        <v/>
      </c>
      <c r="J1052" s="4">
        <v>199403.84</v>
      </c>
      <c r="K1052" s="4">
        <v>147094</v>
      </c>
      <c r="L1052" s="4">
        <f t="shared" si="67"/>
        <v>52309.84</v>
      </c>
      <c r="M1052" s="9">
        <v>40718</v>
      </c>
      <c r="N1052" s="9">
        <v>41364</v>
      </c>
      <c r="O1052" s="9">
        <v>40848</v>
      </c>
      <c r="P1052" s="9">
        <v>41351</v>
      </c>
    </row>
    <row r="1053" spans="1:16" x14ac:dyDescent="0.25">
      <c r="A1053" s="1" t="s">
        <v>145</v>
      </c>
      <c r="B1053" s="1" t="s">
        <v>1927</v>
      </c>
      <c r="C1053" s="1" t="s">
        <v>1928</v>
      </c>
      <c r="D1053" s="1" t="s">
        <v>1929</v>
      </c>
      <c r="E1053" s="4">
        <v>132768.42000000001</v>
      </c>
      <c r="F1053" s="7"/>
      <c r="G1053" s="4">
        <f t="shared" si="64"/>
        <v>132768.42000000001</v>
      </c>
      <c r="H1053" s="8">
        <f t="shared" si="65"/>
        <v>1</v>
      </c>
      <c r="I1053" s="8" t="str">
        <f t="shared" si="66"/>
        <v/>
      </c>
      <c r="J1053" s="4">
        <v>252759.6</v>
      </c>
      <c r="K1053" s="4">
        <v>248446</v>
      </c>
      <c r="L1053" s="4">
        <f t="shared" si="67"/>
        <v>4313.6000000000058</v>
      </c>
      <c r="M1053" s="9">
        <v>41031</v>
      </c>
      <c r="N1053" s="9">
        <v>42094</v>
      </c>
      <c r="O1053" s="9">
        <v>41030</v>
      </c>
      <c r="P1053" s="9">
        <v>41896</v>
      </c>
    </row>
    <row r="1054" spans="1:16" x14ac:dyDescent="0.25">
      <c r="A1054" s="1" t="s">
        <v>145</v>
      </c>
      <c r="B1054" s="1" t="s">
        <v>1930</v>
      </c>
      <c r="C1054" s="1" t="s">
        <v>1931</v>
      </c>
      <c r="D1054" s="1" t="s">
        <v>1932</v>
      </c>
      <c r="E1054" s="4">
        <v>307424.11</v>
      </c>
      <c r="F1054" s="7"/>
      <c r="G1054" s="4">
        <f t="shared" si="64"/>
        <v>307424.11</v>
      </c>
      <c r="H1054" s="8">
        <f t="shared" si="65"/>
        <v>1</v>
      </c>
      <c r="I1054" s="8" t="str">
        <f t="shared" si="66"/>
        <v/>
      </c>
      <c r="J1054" s="4">
        <v>599670.91999999993</v>
      </c>
      <c r="K1054" s="4">
        <v>320573</v>
      </c>
      <c r="L1054" s="4">
        <f t="shared" si="67"/>
        <v>279097.91999999993</v>
      </c>
      <c r="M1054" s="9">
        <v>41031</v>
      </c>
      <c r="N1054" s="9">
        <v>42094</v>
      </c>
      <c r="O1054" s="9">
        <v>41030</v>
      </c>
      <c r="P1054" s="9">
        <v>42018</v>
      </c>
    </row>
    <row r="1055" spans="1:16" x14ac:dyDescent="0.25">
      <c r="A1055" s="1" t="s">
        <v>261</v>
      </c>
      <c r="B1055" s="1" t="s">
        <v>262</v>
      </c>
      <c r="C1055" s="1" t="s">
        <v>263</v>
      </c>
      <c r="D1055" s="1" t="s">
        <v>264</v>
      </c>
      <c r="E1055" s="4">
        <v>0</v>
      </c>
      <c r="F1055" s="7"/>
      <c r="G1055" s="4">
        <f t="shared" si="64"/>
        <v>0</v>
      </c>
      <c r="H1055" s="8" t="str">
        <f t="shared" si="65"/>
        <v/>
      </c>
      <c r="I1055" s="8" t="str">
        <f t="shared" si="66"/>
        <v/>
      </c>
      <c r="J1055" s="4">
        <v>79580.84</v>
      </c>
      <c r="K1055" s="4">
        <v>101605</v>
      </c>
      <c r="L1055" s="4">
        <f t="shared" si="67"/>
        <v>-22024.160000000003</v>
      </c>
      <c r="M1055" s="9">
        <v>39086</v>
      </c>
      <c r="N1055" s="9">
        <v>39447</v>
      </c>
      <c r="O1055" s="9">
        <v>39083</v>
      </c>
      <c r="P1055" s="9">
        <v>39447</v>
      </c>
    </row>
    <row r="1056" spans="1:16" x14ac:dyDescent="0.25">
      <c r="A1056" s="1" t="s">
        <v>261</v>
      </c>
      <c r="B1056" s="1" t="s">
        <v>262</v>
      </c>
      <c r="C1056" s="1" t="s">
        <v>265</v>
      </c>
      <c r="D1056" s="1" t="s">
        <v>266</v>
      </c>
      <c r="E1056" s="4">
        <v>0</v>
      </c>
      <c r="F1056" s="7"/>
      <c r="G1056" s="4">
        <f t="shared" si="64"/>
        <v>0</v>
      </c>
      <c r="H1056" s="8" t="str">
        <f t="shared" si="65"/>
        <v/>
      </c>
      <c r="I1056" s="8" t="str">
        <f t="shared" si="66"/>
        <v/>
      </c>
      <c r="J1056" s="4">
        <v>202616.61000000002</v>
      </c>
      <c r="K1056" s="4">
        <v>153106</v>
      </c>
      <c r="L1056" s="4">
        <f t="shared" si="67"/>
        <v>49510.610000000015</v>
      </c>
      <c r="M1056" s="9">
        <v>39089</v>
      </c>
      <c r="N1056" s="9">
        <v>39386</v>
      </c>
      <c r="O1056" s="9">
        <v>39083</v>
      </c>
      <c r="P1056" s="9">
        <v>39386</v>
      </c>
    </row>
    <row r="1057" spans="1:16" x14ac:dyDescent="0.25">
      <c r="A1057" s="1" t="s">
        <v>261</v>
      </c>
      <c r="B1057" s="1" t="s">
        <v>262</v>
      </c>
      <c r="C1057" s="1" t="s">
        <v>267</v>
      </c>
      <c r="D1057" s="1" t="s">
        <v>268</v>
      </c>
      <c r="E1057" s="4">
        <v>0</v>
      </c>
      <c r="F1057" s="7"/>
      <c r="G1057" s="4">
        <f t="shared" si="64"/>
        <v>0</v>
      </c>
      <c r="H1057" s="8" t="str">
        <f t="shared" si="65"/>
        <v/>
      </c>
      <c r="I1057" s="8" t="str">
        <f t="shared" si="66"/>
        <v/>
      </c>
      <c r="J1057" s="4">
        <v>117897.98999999999</v>
      </c>
      <c r="K1057" s="4">
        <v>137706</v>
      </c>
      <c r="L1057" s="4">
        <f t="shared" si="67"/>
        <v>-19808.010000000009</v>
      </c>
      <c r="M1057" s="9">
        <v>39089</v>
      </c>
      <c r="N1057" s="9">
        <v>39386</v>
      </c>
      <c r="O1057" s="9">
        <v>39083</v>
      </c>
      <c r="P1057" s="9">
        <v>39386</v>
      </c>
    </row>
    <row r="1058" spans="1:16" x14ac:dyDescent="0.25">
      <c r="A1058" s="1" t="s">
        <v>261</v>
      </c>
      <c r="B1058" s="1" t="s">
        <v>262</v>
      </c>
      <c r="C1058" s="1" t="s">
        <v>269</v>
      </c>
      <c r="D1058" s="1" t="s">
        <v>270</v>
      </c>
      <c r="E1058" s="4">
        <v>0</v>
      </c>
      <c r="F1058" s="7"/>
      <c r="G1058" s="4">
        <f t="shared" si="64"/>
        <v>0</v>
      </c>
      <c r="H1058" s="8" t="str">
        <f t="shared" si="65"/>
        <v/>
      </c>
      <c r="I1058" s="8" t="str">
        <f t="shared" si="66"/>
        <v/>
      </c>
      <c r="J1058" s="4">
        <v>179935.34</v>
      </c>
      <c r="K1058" s="4">
        <v>197559</v>
      </c>
      <c r="L1058" s="4">
        <f t="shared" si="67"/>
        <v>-17623.660000000003</v>
      </c>
      <c r="M1058" s="9">
        <v>39089</v>
      </c>
      <c r="N1058" s="9">
        <v>39447</v>
      </c>
      <c r="O1058" s="9">
        <v>39083</v>
      </c>
      <c r="P1058" s="9">
        <v>39447</v>
      </c>
    </row>
    <row r="1059" spans="1:16" x14ac:dyDescent="0.25">
      <c r="A1059" s="1" t="s">
        <v>261</v>
      </c>
      <c r="B1059" s="1" t="s">
        <v>262</v>
      </c>
      <c r="C1059" s="1" t="s">
        <v>271</v>
      </c>
      <c r="D1059" s="1" t="s">
        <v>272</v>
      </c>
      <c r="E1059" s="4">
        <v>0</v>
      </c>
      <c r="F1059" s="7"/>
      <c r="G1059" s="4">
        <f t="shared" si="64"/>
        <v>0</v>
      </c>
      <c r="H1059" s="8" t="str">
        <f t="shared" si="65"/>
        <v/>
      </c>
      <c r="I1059" s="8" t="str">
        <f t="shared" si="66"/>
        <v/>
      </c>
      <c r="J1059" s="4">
        <v>41017.980000000003</v>
      </c>
      <c r="K1059" s="4">
        <v>200835</v>
      </c>
      <c r="L1059" s="4">
        <f t="shared" si="67"/>
        <v>-159817.01999999999</v>
      </c>
      <c r="M1059" s="9">
        <v>39089</v>
      </c>
      <c r="N1059" s="9">
        <v>39522</v>
      </c>
      <c r="O1059" s="9">
        <v>39083</v>
      </c>
      <c r="P1059" s="9">
        <v>39416</v>
      </c>
    </row>
    <row r="1060" spans="1:16" x14ac:dyDescent="0.25">
      <c r="A1060" s="1" t="s">
        <v>261</v>
      </c>
      <c r="B1060" s="1" t="s">
        <v>262</v>
      </c>
      <c r="C1060" s="1" t="s">
        <v>273</v>
      </c>
      <c r="D1060" s="1" t="s">
        <v>274</v>
      </c>
      <c r="E1060" s="4">
        <v>0</v>
      </c>
      <c r="F1060" s="7"/>
      <c r="G1060" s="4">
        <f t="shared" si="64"/>
        <v>0</v>
      </c>
      <c r="H1060" s="8" t="str">
        <f t="shared" si="65"/>
        <v/>
      </c>
      <c r="I1060" s="8" t="str">
        <f t="shared" si="66"/>
        <v/>
      </c>
      <c r="J1060" s="4">
        <v>59674.83</v>
      </c>
      <c r="K1060" s="4">
        <v>151468</v>
      </c>
      <c r="L1060" s="4">
        <f t="shared" si="67"/>
        <v>-91793.17</v>
      </c>
      <c r="M1060" s="9">
        <v>39089</v>
      </c>
      <c r="N1060" s="9">
        <v>39522</v>
      </c>
      <c r="O1060" s="9">
        <v>39083</v>
      </c>
      <c r="P1060" s="9">
        <v>39416</v>
      </c>
    </row>
    <row r="1061" spans="1:16" x14ac:dyDescent="0.25">
      <c r="A1061" s="1" t="s">
        <v>261</v>
      </c>
      <c r="B1061" s="1" t="s">
        <v>262</v>
      </c>
      <c r="C1061" s="1" t="s">
        <v>275</v>
      </c>
      <c r="D1061" s="1" t="s">
        <v>276</v>
      </c>
      <c r="E1061" s="4">
        <v>0</v>
      </c>
      <c r="F1061" s="7"/>
      <c r="G1061" s="4">
        <f t="shared" si="64"/>
        <v>0</v>
      </c>
      <c r="H1061" s="8" t="str">
        <f t="shared" si="65"/>
        <v/>
      </c>
      <c r="I1061" s="8" t="str">
        <f t="shared" si="66"/>
        <v/>
      </c>
      <c r="J1061" s="4">
        <v>62106.41</v>
      </c>
      <c r="K1061" s="4">
        <v>94724</v>
      </c>
      <c r="L1061" s="4">
        <f t="shared" si="67"/>
        <v>-32617.589999999997</v>
      </c>
      <c r="M1061" s="9">
        <v>39089</v>
      </c>
      <c r="N1061" s="9">
        <v>39386</v>
      </c>
      <c r="O1061" s="9">
        <v>39083</v>
      </c>
      <c r="P1061" s="9">
        <v>39386</v>
      </c>
    </row>
    <row r="1062" spans="1:16" x14ac:dyDescent="0.25">
      <c r="A1062" s="1" t="s">
        <v>261</v>
      </c>
      <c r="B1062" s="1" t="s">
        <v>262</v>
      </c>
      <c r="C1062" s="1" t="s">
        <v>277</v>
      </c>
      <c r="D1062" s="1" t="s">
        <v>278</v>
      </c>
      <c r="E1062" s="4">
        <v>0</v>
      </c>
      <c r="F1062" s="7"/>
      <c r="G1062" s="4">
        <f t="shared" si="64"/>
        <v>0</v>
      </c>
      <c r="H1062" s="8" t="str">
        <f t="shared" si="65"/>
        <v/>
      </c>
      <c r="I1062" s="8" t="str">
        <f t="shared" si="66"/>
        <v/>
      </c>
      <c r="J1062" s="4">
        <v>11249.91</v>
      </c>
      <c r="K1062" s="4">
        <v>93304</v>
      </c>
      <c r="L1062" s="4">
        <f t="shared" si="67"/>
        <v>-82054.09</v>
      </c>
      <c r="M1062" s="9">
        <v>39089</v>
      </c>
      <c r="N1062" s="9">
        <v>39522</v>
      </c>
      <c r="O1062" s="9">
        <v>39264</v>
      </c>
      <c r="P1062" s="9">
        <v>39416</v>
      </c>
    </row>
    <row r="1063" spans="1:16" x14ac:dyDescent="0.25">
      <c r="A1063" s="1" t="s">
        <v>261</v>
      </c>
      <c r="B1063" s="1" t="s">
        <v>262</v>
      </c>
      <c r="C1063" s="1" t="s">
        <v>279</v>
      </c>
      <c r="D1063" s="1" t="s">
        <v>280</v>
      </c>
      <c r="E1063" s="4">
        <v>0</v>
      </c>
      <c r="F1063" s="7"/>
      <c r="G1063" s="4">
        <f t="shared" si="64"/>
        <v>0</v>
      </c>
      <c r="H1063" s="8" t="str">
        <f t="shared" si="65"/>
        <v/>
      </c>
      <c r="I1063" s="8" t="str">
        <f t="shared" si="66"/>
        <v/>
      </c>
      <c r="J1063" s="4">
        <v>35936.31</v>
      </c>
      <c r="K1063" s="4">
        <v>158349</v>
      </c>
      <c r="L1063" s="4">
        <f t="shared" si="67"/>
        <v>-122412.69</v>
      </c>
      <c r="M1063" s="9">
        <v>39089</v>
      </c>
      <c r="N1063" s="9">
        <v>40056</v>
      </c>
      <c r="O1063" s="9">
        <v>39264</v>
      </c>
      <c r="P1063" s="9">
        <v>40056</v>
      </c>
    </row>
    <row r="1064" spans="1:16" x14ac:dyDescent="0.25">
      <c r="A1064" s="1" t="s">
        <v>261</v>
      </c>
      <c r="B1064" s="1" t="s">
        <v>262</v>
      </c>
      <c r="C1064" s="1" t="s">
        <v>281</v>
      </c>
      <c r="D1064" s="1" t="s">
        <v>282</v>
      </c>
      <c r="E1064" s="4">
        <v>0</v>
      </c>
      <c r="F1064" s="7"/>
      <c r="G1064" s="4">
        <f t="shared" si="64"/>
        <v>0</v>
      </c>
      <c r="H1064" s="8" t="str">
        <f t="shared" si="65"/>
        <v/>
      </c>
      <c r="I1064" s="8" t="str">
        <f t="shared" si="66"/>
        <v/>
      </c>
      <c r="J1064" s="4">
        <v>81306.22</v>
      </c>
      <c r="K1064" s="4">
        <v>189695</v>
      </c>
      <c r="L1064" s="4">
        <f t="shared" si="67"/>
        <v>-108388.78</v>
      </c>
      <c r="M1064" s="9">
        <v>39089</v>
      </c>
      <c r="N1064" s="9">
        <v>39522</v>
      </c>
      <c r="O1064" s="9">
        <v>39203</v>
      </c>
      <c r="P1064" s="9">
        <v>39416</v>
      </c>
    </row>
    <row r="1065" spans="1:16" x14ac:dyDescent="0.25">
      <c r="A1065" s="1" t="s">
        <v>261</v>
      </c>
      <c r="B1065" s="1" t="s">
        <v>262</v>
      </c>
      <c r="C1065" s="1" t="s">
        <v>283</v>
      </c>
      <c r="D1065" s="1" t="s">
        <v>284</v>
      </c>
      <c r="E1065" s="4">
        <v>0</v>
      </c>
      <c r="F1065" s="7"/>
      <c r="G1065" s="4">
        <f t="shared" si="64"/>
        <v>0</v>
      </c>
      <c r="H1065" s="8" t="str">
        <f t="shared" si="65"/>
        <v/>
      </c>
      <c r="I1065" s="8" t="str">
        <f t="shared" si="66"/>
        <v/>
      </c>
      <c r="J1065" s="4">
        <v>59478.75</v>
      </c>
      <c r="K1065" s="4">
        <v>150703</v>
      </c>
      <c r="L1065" s="4">
        <f t="shared" si="67"/>
        <v>-91224.25</v>
      </c>
      <c r="M1065" s="9">
        <v>39089</v>
      </c>
      <c r="N1065" s="9">
        <v>39522</v>
      </c>
      <c r="O1065" s="9">
        <v>39203</v>
      </c>
      <c r="P1065" s="9">
        <v>39416</v>
      </c>
    </row>
    <row r="1066" spans="1:16" x14ac:dyDescent="0.25">
      <c r="A1066" s="1" t="s">
        <v>261</v>
      </c>
      <c r="B1066" s="1" t="s">
        <v>262</v>
      </c>
      <c r="C1066" s="1" t="s">
        <v>285</v>
      </c>
      <c r="D1066" s="1" t="s">
        <v>286</v>
      </c>
      <c r="E1066" s="4">
        <v>0</v>
      </c>
      <c r="F1066" s="7"/>
      <c r="G1066" s="4">
        <f t="shared" si="64"/>
        <v>0</v>
      </c>
      <c r="H1066" s="8" t="str">
        <f t="shared" si="65"/>
        <v/>
      </c>
      <c r="I1066" s="8" t="str">
        <f t="shared" si="66"/>
        <v/>
      </c>
      <c r="J1066" s="4">
        <v>50283.840000000004</v>
      </c>
      <c r="K1066" s="4">
        <v>154744</v>
      </c>
      <c r="L1066" s="4">
        <f t="shared" si="67"/>
        <v>-104460.16</v>
      </c>
      <c r="M1066" s="9">
        <v>39089</v>
      </c>
      <c r="N1066" s="9">
        <v>39522</v>
      </c>
      <c r="O1066" s="9">
        <v>39264</v>
      </c>
      <c r="P1066" s="9">
        <v>39478</v>
      </c>
    </row>
    <row r="1067" spans="1:16" x14ac:dyDescent="0.25">
      <c r="A1067" s="1" t="s">
        <v>261</v>
      </c>
      <c r="B1067" s="1" t="s">
        <v>262</v>
      </c>
      <c r="C1067" s="1" t="s">
        <v>287</v>
      </c>
      <c r="D1067" s="1" t="s">
        <v>288</v>
      </c>
      <c r="E1067" s="4">
        <v>0</v>
      </c>
      <c r="F1067" s="7"/>
      <c r="G1067" s="4">
        <f t="shared" si="64"/>
        <v>0</v>
      </c>
      <c r="H1067" s="8" t="str">
        <f t="shared" si="65"/>
        <v/>
      </c>
      <c r="I1067" s="8" t="str">
        <f t="shared" si="66"/>
        <v/>
      </c>
      <c r="J1067" s="4">
        <v>76372.45</v>
      </c>
      <c r="K1067" s="4">
        <v>191879</v>
      </c>
      <c r="L1067" s="4">
        <f t="shared" si="67"/>
        <v>-115506.55</v>
      </c>
      <c r="M1067" s="9">
        <v>39089</v>
      </c>
      <c r="N1067" s="9">
        <v>39522</v>
      </c>
      <c r="O1067" s="9">
        <v>39114</v>
      </c>
      <c r="P1067" s="9">
        <v>39629</v>
      </c>
    </row>
    <row r="1068" spans="1:16" x14ac:dyDescent="0.25">
      <c r="A1068" s="1" t="s">
        <v>261</v>
      </c>
      <c r="B1068" s="1" t="s">
        <v>262</v>
      </c>
      <c r="C1068" s="1" t="s">
        <v>292</v>
      </c>
      <c r="D1068" s="1" t="s">
        <v>293</v>
      </c>
      <c r="E1068" s="4">
        <v>0</v>
      </c>
      <c r="F1068" s="7"/>
      <c r="G1068" s="4">
        <f t="shared" si="64"/>
        <v>0</v>
      </c>
      <c r="H1068" s="8" t="str">
        <f t="shared" si="65"/>
        <v/>
      </c>
      <c r="I1068" s="8" t="str">
        <f t="shared" si="66"/>
        <v/>
      </c>
      <c r="J1068" s="4">
        <v>56532.740000000005</v>
      </c>
      <c r="K1068" s="4">
        <v>95052</v>
      </c>
      <c r="L1068" s="4">
        <f t="shared" si="67"/>
        <v>-38519.259999999995</v>
      </c>
      <c r="M1068" s="9">
        <v>39157</v>
      </c>
      <c r="N1068" s="9">
        <v>39370</v>
      </c>
      <c r="O1068" s="9">
        <v>39173</v>
      </c>
      <c r="P1068" s="9">
        <v>39370</v>
      </c>
    </row>
    <row r="1069" spans="1:16" x14ac:dyDescent="0.25">
      <c r="A1069" s="1" t="s">
        <v>261</v>
      </c>
      <c r="B1069" s="1" t="s">
        <v>262</v>
      </c>
      <c r="C1069" s="1" t="s">
        <v>294</v>
      </c>
      <c r="D1069" s="1" t="s">
        <v>295</v>
      </c>
      <c r="E1069" s="4">
        <v>0</v>
      </c>
      <c r="F1069" s="7"/>
      <c r="G1069" s="4">
        <f t="shared" si="64"/>
        <v>0</v>
      </c>
      <c r="H1069" s="8" t="str">
        <f t="shared" si="65"/>
        <v/>
      </c>
      <c r="I1069" s="8" t="str">
        <f t="shared" si="66"/>
        <v/>
      </c>
      <c r="J1069" s="4">
        <v>10657.81</v>
      </c>
      <c r="K1069" s="4">
        <v>1</v>
      </c>
      <c r="L1069" s="4">
        <f t="shared" si="67"/>
        <v>10656.81</v>
      </c>
      <c r="M1069" s="9">
        <v>39267</v>
      </c>
      <c r="N1069" s="9">
        <v>39614</v>
      </c>
      <c r="O1069" s="9">
        <v>39264</v>
      </c>
      <c r="P1069" s="9">
        <v>39416</v>
      </c>
    </row>
    <row r="1070" spans="1:16" x14ac:dyDescent="0.25">
      <c r="A1070" s="1" t="s">
        <v>261</v>
      </c>
      <c r="B1070" s="1" t="s">
        <v>262</v>
      </c>
      <c r="C1070" s="1" t="s">
        <v>296</v>
      </c>
      <c r="D1070" s="1" t="s">
        <v>297</v>
      </c>
      <c r="E1070" s="4">
        <v>0</v>
      </c>
      <c r="F1070" s="7"/>
      <c r="G1070" s="4">
        <f t="shared" si="64"/>
        <v>0</v>
      </c>
      <c r="H1070" s="8" t="str">
        <f t="shared" si="65"/>
        <v/>
      </c>
      <c r="I1070" s="8" t="str">
        <f t="shared" si="66"/>
        <v/>
      </c>
      <c r="J1070" s="4">
        <v>50286.69</v>
      </c>
      <c r="K1070" s="4">
        <v>50000</v>
      </c>
      <c r="L1070" s="4">
        <f t="shared" si="67"/>
        <v>286.69000000000233</v>
      </c>
      <c r="M1070" s="9">
        <v>39269</v>
      </c>
      <c r="N1070" s="9">
        <v>40633</v>
      </c>
      <c r="O1070" s="9">
        <v>39264</v>
      </c>
      <c r="P1070" s="9">
        <v>39814</v>
      </c>
    </row>
    <row r="1071" spans="1:16" x14ac:dyDescent="0.25">
      <c r="A1071" s="1" t="s">
        <v>261</v>
      </c>
      <c r="B1071" s="1" t="s">
        <v>298</v>
      </c>
      <c r="C1071" s="1" t="s">
        <v>299</v>
      </c>
      <c r="D1071" s="1" t="s">
        <v>300</v>
      </c>
      <c r="E1071" s="4">
        <v>0</v>
      </c>
      <c r="F1071" s="7"/>
      <c r="G1071" s="4">
        <f t="shared" si="64"/>
        <v>0</v>
      </c>
      <c r="H1071" s="8" t="str">
        <f t="shared" si="65"/>
        <v/>
      </c>
      <c r="I1071" s="8" t="str">
        <f t="shared" si="66"/>
        <v/>
      </c>
      <c r="J1071" s="4">
        <v>601512.92999999993</v>
      </c>
      <c r="K1071" s="4">
        <v>1</v>
      </c>
      <c r="L1071" s="4">
        <f t="shared" si="67"/>
        <v>601511.92999999993</v>
      </c>
      <c r="M1071" s="9">
        <v>39118</v>
      </c>
      <c r="N1071" s="9">
        <v>55153</v>
      </c>
      <c r="O1071" s="9">
        <v>39264</v>
      </c>
      <c r="P1071" s="9">
        <v>39630</v>
      </c>
    </row>
    <row r="1072" spans="1:16" x14ac:dyDescent="0.25">
      <c r="A1072" s="1" t="s">
        <v>261</v>
      </c>
      <c r="B1072" s="1" t="s">
        <v>289</v>
      </c>
      <c r="C1072" s="1" t="s">
        <v>290</v>
      </c>
      <c r="D1072" s="1" t="s">
        <v>291</v>
      </c>
      <c r="E1072" s="4">
        <v>0</v>
      </c>
      <c r="F1072" s="7"/>
      <c r="G1072" s="4">
        <f t="shared" si="64"/>
        <v>0</v>
      </c>
      <c r="H1072" s="8" t="str">
        <f t="shared" si="65"/>
        <v/>
      </c>
      <c r="I1072" s="8" t="str">
        <f t="shared" si="66"/>
        <v/>
      </c>
      <c r="J1072" s="4">
        <v>16913.75</v>
      </c>
      <c r="K1072" s="4">
        <v>18468</v>
      </c>
      <c r="L1072" s="4">
        <f t="shared" si="67"/>
        <v>-1554.25</v>
      </c>
      <c r="M1072" s="9">
        <v>39127</v>
      </c>
      <c r="N1072" s="9">
        <v>39447</v>
      </c>
      <c r="O1072" s="9">
        <v>39114</v>
      </c>
      <c r="P1072" s="9">
        <v>39538</v>
      </c>
    </row>
    <row r="1073" spans="1:16" x14ac:dyDescent="0.25">
      <c r="A1073" s="1" t="s">
        <v>261</v>
      </c>
      <c r="B1073" s="1" t="s">
        <v>1586</v>
      </c>
      <c r="C1073" s="1" t="s">
        <v>1587</v>
      </c>
      <c r="D1073" s="1" t="s">
        <v>1588</v>
      </c>
      <c r="E1073" s="4">
        <v>0</v>
      </c>
      <c r="F1073" s="7"/>
      <c r="G1073" s="4">
        <f t="shared" si="64"/>
        <v>0</v>
      </c>
      <c r="H1073" s="8" t="str">
        <f t="shared" si="65"/>
        <v/>
      </c>
      <c r="I1073" s="8" t="str">
        <f t="shared" si="66"/>
        <v/>
      </c>
      <c r="J1073" s="4">
        <v>61896.290000000008</v>
      </c>
      <c r="K1073" s="4">
        <v>72600</v>
      </c>
      <c r="L1073" s="4">
        <f t="shared" si="67"/>
        <v>-10703.709999999992</v>
      </c>
      <c r="M1073" s="9">
        <v>40683</v>
      </c>
      <c r="N1073" s="9">
        <v>40908</v>
      </c>
      <c r="O1073" s="9">
        <v>40695</v>
      </c>
      <c r="P1073" s="9">
        <v>40999</v>
      </c>
    </row>
    <row r="1074" spans="1:16" x14ac:dyDescent="0.25">
      <c r="A1074" s="1" t="s">
        <v>261</v>
      </c>
      <c r="B1074" s="1" t="s">
        <v>1586</v>
      </c>
      <c r="C1074" s="1" t="s">
        <v>1933</v>
      </c>
      <c r="D1074" s="1" t="s">
        <v>1934</v>
      </c>
      <c r="E1074" s="4">
        <v>0</v>
      </c>
      <c r="F1074" s="7"/>
      <c r="G1074" s="4">
        <f t="shared" si="64"/>
        <v>0</v>
      </c>
      <c r="H1074" s="8" t="str">
        <f t="shared" si="65"/>
        <v/>
      </c>
      <c r="I1074" s="8" t="str">
        <f t="shared" si="66"/>
        <v/>
      </c>
      <c r="J1074" s="4">
        <v>46724.419999999991</v>
      </c>
      <c r="K1074" s="4">
        <v>47000</v>
      </c>
      <c r="L1074" s="4">
        <f t="shared" si="67"/>
        <v>-275.58000000000902</v>
      </c>
      <c r="M1074" s="9">
        <v>40959</v>
      </c>
      <c r="N1074" s="9">
        <v>41274</v>
      </c>
      <c r="O1074" s="9">
        <v>40940</v>
      </c>
      <c r="P1074" s="9">
        <v>41260</v>
      </c>
    </row>
    <row r="1075" spans="1:16" x14ac:dyDescent="0.25">
      <c r="A1075" s="1" t="s">
        <v>261</v>
      </c>
      <c r="B1075" s="1" t="s">
        <v>1935</v>
      </c>
      <c r="C1075" s="1" t="s">
        <v>1936</v>
      </c>
      <c r="D1075" s="1" t="s">
        <v>1937</v>
      </c>
      <c r="E1075" s="4">
        <v>0</v>
      </c>
      <c r="F1075" s="7"/>
      <c r="G1075" s="4">
        <f t="shared" si="64"/>
        <v>0</v>
      </c>
      <c r="H1075" s="8" t="str">
        <f t="shared" si="65"/>
        <v/>
      </c>
      <c r="I1075" s="8" t="str">
        <f t="shared" si="66"/>
        <v/>
      </c>
      <c r="J1075" s="4">
        <v>51555.839999999997</v>
      </c>
      <c r="K1075" s="4">
        <v>53881.98</v>
      </c>
      <c r="L1075" s="4">
        <f t="shared" si="67"/>
        <v>-2326.1400000000067</v>
      </c>
      <c r="M1075" s="9">
        <v>41060</v>
      </c>
      <c r="N1075" s="9">
        <v>41182</v>
      </c>
      <c r="O1075" s="9">
        <v>41061</v>
      </c>
      <c r="P1075" s="9">
        <v>41262</v>
      </c>
    </row>
    <row r="1076" spans="1:16" x14ac:dyDescent="0.25">
      <c r="A1076" s="1" t="s">
        <v>261</v>
      </c>
      <c r="B1076" s="1" t="s">
        <v>1935</v>
      </c>
      <c r="C1076" s="1" t="s">
        <v>2699</v>
      </c>
      <c r="D1076" s="1" t="s">
        <v>2700</v>
      </c>
      <c r="E1076" s="4">
        <v>17941.989999999998</v>
      </c>
      <c r="F1076" s="7"/>
      <c r="G1076" s="4">
        <f t="shared" si="64"/>
        <v>17941.989999999998</v>
      </c>
      <c r="H1076" s="8">
        <f t="shared" si="65"/>
        <v>1</v>
      </c>
      <c r="I1076" s="8" t="str">
        <f t="shared" si="66"/>
        <v/>
      </c>
      <c r="J1076" s="4">
        <v>17941.989999999998</v>
      </c>
      <c r="K1076" s="4">
        <v>12541.38</v>
      </c>
      <c r="L1076" s="4">
        <f t="shared" si="67"/>
        <v>5400.6099999999988</v>
      </c>
      <c r="M1076" s="9">
        <v>41652</v>
      </c>
      <c r="N1076" s="9">
        <v>42003</v>
      </c>
      <c r="O1076" s="9">
        <v>41671</v>
      </c>
      <c r="P1076" s="9">
        <v>41966</v>
      </c>
    </row>
    <row r="1077" spans="1:16" x14ac:dyDescent="0.25">
      <c r="A1077" s="1" t="s">
        <v>261</v>
      </c>
      <c r="B1077" s="1" t="s">
        <v>1935</v>
      </c>
      <c r="C1077" s="1" t="s">
        <v>2701</v>
      </c>
      <c r="D1077" s="1" t="s">
        <v>2702</v>
      </c>
      <c r="E1077" s="4">
        <v>29439.350000000002</v>
      </c>
      <c r="F1077" s="7"/>
      <c r="G1077" s="4">
        <f t="shared" si="64"/>
        <v>29439.350000000002</v>
      </c>
      <c r="H1077" s="8">
        <f t="shared" si="65"/>
        <v>1</v>
      </c>
      <c r="I1077" s="8" t="str">
        <f t="shared" si="66"/>
        <v/>
      </c>
      <c r="J1077" s="4">
        <v>29439.350000000002</v>
      </c>
      <c r="K1077" s="4">
        <v>22322.04</v>
      </c>
      <c r="L1077" s="4">
        <f t="shared" si="67"/>
        <v>7117.3100000000013</v>
      </c>
      <c r="M1077" s="9">
        <v>41913</v>
      </c>
      <c r="N1077" s="9">
        <v>42004</v>
      </c>
      <c r="O1077" s="9">
        <v>41913</v>
      </c>
      <c r="P1077" s="9">
        <v>42144</v>
      </c>
    </row>
    <row r="1078" spans="1:16" x14ac:dyDescent="0.25">
      <c r="A1078" s="1" t="s">
        <v>261</v>
      </c>
      <c r="B1078" s="1" t="s">
        <v>1935</v>
      </c>
      <c r="C1078" s="1" t="s">
        <v>2703</v>
      </c>
      <c r="D1078" s="1" t="s">
        <v>2704</v>
      </c>
      <c r="E1078" s="4">
        <v>21987.18</v>
      </c>
      <c r="F1078" s="7"/>
      <c r="G1078" s="4">
        <f t="shared" si="64"/>
        <v>21987.18</v>
      </c>
      <c r="H1078" s="8">
        <f t="shared" si="65"/>
        <v>1</v>
      </c>
      <c r="I1078" s="8" t="str">
        <f t="shared" si="66"/>
        <v/>
      </c>
      <c r="J1078" s="4">
        <v>21987.18</v>
      </c>
      <c r="K1078" s="4">
        <v>47222.49</v>
      </c>
      <c r="L1078" s="4">
        <f t="shared" si="67"/>
        <v>-25235.309999999998</v>
      </c>
      <c r="M1078" s="9">
        <v>41935</v>
      </c>
      <c r="N1078" s="9">
        <v>42216</v>
      </c>
      <c r="O1078" s="9">
        <v>41944</v>
      </c>
      <c r="P1078" s="9">
        <v>42294</v>
      </c>
    </row>
    <row r="1079" spans="1:16" x14ac:dyDescent="0.25">
      <c r="A1079" s="1" t="s">
        <v>261</v>
      </c>
      <c r="B1079" s="1" t="s">
        <v>1935</v>
      </c>
      <c r="C1079" s="1" t="s">
        <v>2276</v>
      </c>
      <c r="D1079" s="1" t="s">
        <v>2277</v>
      </c>
      <c r="E1079" s="4">
        <v>12556.36</v>
      </c>
      <c r="F1079" s="7"/>
      <c r="G1079" s="4">
        <f t="shared" si="64"/>
        <v>12556.36</v>
      </c>
      <c r="H1079" s="8">
        <f t="shared" si="65"/>
        <v>1</v>
      </c>
      <c r="I1079" s="8" t="str">
        <f t="shared" si="66"/>
        <v/>
      </c>
      <c r="J1079" s="4">
        <v>41139.94</v>
      </c>
      <c r="K1079" s="4">
        <v>34008</v>
      </c>
      <c r="L1079" s="4">
        <f t="shared" si="67"/>
        <v>7131.9400000000023</v>
      </c>
      <c r="M1079" s="9">
        <v>41487</v>
      </c>
      <c r="N1079" s="9">
        <v>41926</v>
      </c>
      <c r="O1079" s="9">
        <v>41487</v>
      </c>
      <c r="P1079" s="9">
        <v>41926</v>
      </c>
    </row>
    <row r="1080" spans="1:16" x14ac:dyDescent="0.25">
      <c r="A1080" s="1" t="s">
        <v>261</v>
      </c>
      <c r="B1080" s="1" t="s">
        <v>1935</v>
      </c>
      <c r="C1080" s="1" t="s">
        <v>2705</v>
      </c>
      <c r="D1080" s="1" t="s">
        <v>2706</v>
      </c>
      <c r="E1080" s="4">
        <v>291.14</v>
      </c>
      <c r="F1080" s="7"/>
      <c r="G1080" s="4">
        <f t="shared" si="64"/>
        <v>291.14</v>
      </c>
      <c r="H1080" s="8">
        <f t="shared" si="65"/>
        <v>1</v>
      </c>
      <c r="I1080" s="8" t="str">
        <f t="shared" si="66"/>
        <v/>
      </c>
      <c r="J1080" s="4">
        <v>291.14</v>
      </c>
      <c r="K1080" s="4">
        <v>78939.89</v>
      </c>
      <c r="L1080" s="4">
        <f t="shared" si="67"/>
        <v>-78648.75</v>
      </c>
      <c r="M1080" s="9">
        <v>41960</v>
      </c>
      <c r="N1080" s="9">
        <v>42582</v>
      </c>
      <c r="O1080" s="9">
        <v>41974</v>
      </c>
      <c r="P1080" s="9">
        <v>42648</v>
      </c>
    </row>
    <row r="1081" spans="1:16" x14ac:dyDescent="0.25">
      <c r="A1081" s="1" t="s">
        <v>261</v>
      </c>
      <c r="B1081" s="1" t="s">
        <v>1935</v>
      </c>
      <c r="C1081" s="1" t="s">
        <v>2278</v>
      </c>
      <c r="D1081" s="1" t="s">
        <v>2279</v>
      </c>
      <c r="E1081" s="4">
        <v>5446.33</v>
      </c>
      <c r="F1081" s="7"/>
      <c r="G1081" s="4">
        <f t="shared" si="64"/>
        <v>5446.33</v>
      </c>
      <c r="H1081" s="8">
        <f t="shared" si="65"/>
        <v>1</v>
      </c>
      <c r="I1081" s="8" t="str">
        <f t="shared" si="66"/>
        <v/>
      </c>
      <c r="J1081" s="4">
        <v>8641.02</v>
      </c>
      <c r="K1081" s="4">
        <v>7351.4</v>
      </c>
      <c r="L1081" s="4">
        <f t="shared" si="67"/>
        <v>1289.6200000000008</v>
      </c>
      <c r="M1081" s="9">
        <v>41569</v>
      </c>
      <c r="N1081" s="9">
        <v>41905</v>
      </c>
      <c r="O1081" s="9">
        <v>41579</v>
      </c>
      <c r="P1081" s="9">
        <v>41905</v>
      </c>
    </row>
    <row r="1082" spans="1:16" x14ac:dyDescent="0.25">
      <c r="A1082" s="1" t="s">
        <v>261</v>
      </c>
      <c r="B1082" s="1" t="s">
        <v>1935</v>
      </c>
      <c r="C1082" s="1" t="s">
        <v>2707</v>
      </c>
      <c r="D1082" s="1" t="s">
        <v>2708</v>
      </c>
      <c r="E1082" s="4">
        <v>11679.57</v>
      </c>
      <c r="F1082" s="7"/>
      <c r="G1082" s="4">
        <f t="shared" si="64"/>
        <v>11679.57</v>
      </c>
      <c r="H1082" s="8">
        <f t="shared" si="65"/>
        <v>1</v>
      </c>
      <c r="I1082" s="8" t="str">
        <f t="shared" si="66"/>
        <v/>
      </c>
      <c r="J1082" s="4">
        <v>11679.57</v>
      </c>
      <c r="K1082" s="4">
        <v>9387.7199999999993</v>
      </c>
      <c r="L1082" s="4">
        <f t="shared" si="67"/>
        <v>2291.8500000000004</v>
      </c>
      <c r="M1082" s="9">
        <v>41933</v>
      </c>
      <c r="N1082" s="9">
        <v>42338</v>
      </c>
      <c r="O1082" s="9">
        <v>41944</v>
      </c>
      <c r="P1082" s="9">
        <v>42094</v>
      </c>
    </row>
    <row r="1083" spans="1:16" x14ac:dyDescent="0.25">
      <c r="A1083" s="1" t="s">
        <v>261</v>
      </c>
      <c r="B1083" s="1" t="s">
        <v>1935</v>
      </c>
      <c r="C1083" s="1" t="s">
        <v>2709</v>
      </c>
      <c r="D1083" s="1" t="s">
        <v>2710</v>
      </c>
      <c r="E1083" s="4">
        <v>9162.15</v>
      </c>
      <c r="F1083" s="7"/>
      <c r="G1083" s="4">
        <f t="shared" si="64"/>
        <v>9162.15</v>
      </c>
      <c r="H1083" s="8">
        <f t="shared" si="65"/>
        <v>1</v>
      </c>
      <c r="I1083" s="8" t="str">
        <f t="shared" si="66"/>
        <v/>
      </c>
      <c r="J1083" s="4">
        <v>9162.15</v>
      </c>
      <c r="K1083" s="4">
        <v>14924.07</v>
      </c>
      <c r="L1083" s="4">
        <f t="shared" si="67"/>
        <v>-5761.92</v>
      </c>
      <c r="M1083" s="9">
        <v>41935</v>
      </c>
      <c r="N1083" s="9">
        <v>42338</v>
      </c>
      <c r="O1083" s="9">
        <v>41944</v>
      </c>
      <c r="P1083" s="9">
        <v>42094</v>
      </c>
    </row>
    <row r="1084" spans="1:16" x14ac:dyDescent="0.25">
      <c r="A1084" s="1" t="s">
        <v>261</v>
      </c>
      <c r="B1084" s="1" t="s">
        <v>1935</v>
      </c>
      <c r="C1084" s="1" t="s">
        <v>2711</v>
      </c>
      <c r="D1084" s="1" t="s">
        <v>2712</v>
      </c>
      <c r="E1084" s="4">
        <v>213904.41999999998</v>
      </c>
      <c r="F1084" s="7"/>
      <c r="G1084" s="4">
        <f t="shared" si="64"/>
        <v>213904.41999999998</v>
      </c>
      <c r="H1084" s="8">
        <f t="shared" si="65"/>
        <v>1</v>
      </c>
      <c r="I1084" s="8" t="str">
        <f t="shared" si="66"/>
        <v/>
      </c>
      <c r="J1084" s="4">
        <v>213904.41999999998</v>
      </c>
      <c r="K1084" s="4">
        <v>520043.89</v>
      </c>
      <c r="L1084" s="4">
        <f t="shared" si="67"/>
        <v>-306139.47000000003</v>
      </c>
      <c r="M1084" s="9">
        <v>41934</v>
      </c>
      <c r="N1084" s="9">
        <v>42735</v>
      </c>
      <c r="O1084" s="9">
        <v>41944</v>
      </c>
      <c r="P1084" s="9">
        <v>42756</v>
      </c>
    </row>
    <row r="1085" spans="1:16" x14ac:dyDescent="0.25">
      <c r="A1085" s="1" t="s">
        <v>261</v>
      </c>
      <c r="B1085" s="1" t="s">
        <v>1935</v>
      </c>
      <c r="C1085" s="1" t="s">
        <v>2280</v>
      </c>
      <c r="D1085" s="1" t="s">
        <v>2281</v>
      </c>
      <c r="E1085" s="4">
        <v>-72.87</v>
      </c>
      <c r="F1085" s="7"/>
      <c r="G1085" s="4">
        <f t="shared" si="64"/>
        <v>-72.87</v>
      </c>
      <c r="H1085" s="8">
        <f t="shared" si="65"/>
        <v>1</v>
      </c>
      <c r="I1085" s="8" t="str">
        <f t="shared" si="66"/>
        <v/>
      </c>
      <c r="J1085" s="4">
        <v>6622.7</v>
      </c>
      <c r="K1085" s="4">
        <v>3580</v>
      </c>
      <c r="L1085" s="4">
        <f t="shared" si="67"/>
        <v>3042.7</v>
      </c>
      <c r="M1085" s="9">
        <v>41294</v>
      </c>
      <c r="N1085" s="9">
        <v>41577</v>
      </c>
      <c r="O1085" s="9">
        <v>41334</v>
      </c>
      <c r="P1085" s="9">
        <v>41670</v>
      </c>
    </row>
    <row r="1086" spans="1:16" x14ac:dyDescent="0.25">
      <c r="A1086" s="1" t="s">
        <v>261</v>
      </c>
      <c r="B1086" s="1" t="s">
        <v>1935</v>
      </c>
      <c r="C1086" s="1" t="s">
        <v>2282</v>
      </c>
      <c r="D1086" s="1" t="s">
        <v>2283</v>
      </c>
      <c r="E1086" s="4">
        <v>10609.230000000001</v>
      </c>
      <c r="F1086" s="7"/>
      <c r="G1086" s="4">
        <f t="shared" si="64"/>
        <v>10609.230000000001</v>
      </c>
      <c r="H1086" s="8">
        <f t="shared" si="65"/>
        <v>1</v>
      </c>
      <c r="I1086" s="8" t="str">
        <f t="shared" si="66"/>
        <v/>
      </c>
      <c r="J1086" s="4">
        <v>83234.429999999993</v>
      </c>
      <c r="K1086" s="4">
        <v>84000</v>
      </c>
      <c r="L1086" s="4">
        <f t="shared" si="67"/>
        <v>-765.57000000000698</v>
      </c>
      <c r="M1086" s="9">
        <v>41345</v>
      </c>
      <c r="N1086" s="9">
        <v>41851</v>
      </c>
      <c r="O1086" s="9">
        <v>41395</v>
      </c>
      <c r="P1086" s="9">
        <v>41866</v>
      </c>
    </row>
    <row r="1087" spans="1:16" x14ac:dyDescent="0.25">
      <c r="A1087" s="1" t="s">
        <v>261</v>
      </c>
      <c r="B1087" s="1" t="s">
        <v>1935</v>
      </c>
      <c r="C1087" s="1" t="s">
        <v>1938</v>
      </c>
      <c r="D1087" s="1" t="s">
        <v>1939</v>
      </c>
      <c r="E1087" s="4">
        <v>0</v>
      </c>
      <c r="F1087" s="7"/>
      <c r="G1087" s="4">
        <f t="shared" si="64"/>
        <v>0</v>
      </c>
      <c r="H1087" s="8" t="str">
        <f t="shared" si="65"/>
        <v/>
      </c>
      <c r="I1087" s="8" t="str">
        <f t="shared" si="66"/>
        <v/>
      </c>
      <c r="J1087" s="4">
        <v>83424.320000000007</v>
      </c>
      <c r="K1087" s="4">
        <v>84000</v>
      </c>
      <c r="L1087" s="4">
        <f t="shared" si="67"/>
        <v>-575.67999999999302</v>
      </c>
      <c r="M1087" s="9">
        <v>40939</v>
      </c>
      <c r="N1087" s="9">
        <v>41364</v>
      </c>
      <c r="O1087" s="9">
        <v>40940</v>
      </c>
      <c r="P1087" s="9">
        <v>41302</v>
      </c>
    </row>
    <row r="1088" spans="1:16" x14ac:dyDescent="0.25">
      <c r="A1088" s="1" t="s">
        <v>261</v>
      </c>
      <c r="B1088" s="1" t="s">
        <v>1935</v>
      </c>
      <c r="C1088" s="1" t="s">
        <v>1940</v>
      </c>
      <c r="D1088" s="1" t="s">
        <v>1941</v>
      </c>
      <c r="E1088" s="4">
        <v>0</v>
      </c>
      <c r="F1088" s="7"/>
      <c r="G1088" s="4">
        <f t="shared" si="64"/>
        <v>0</v>
      </c>
      <c r="H1088" s="8" t="str">
        <f t="shared" si="65"/>
        <v/>
      </c>
      <c r="I1088" s="8" t="str">
        <f t="shared" si="66"/>
        <v/>
      </c>
      <c r="J1088" s="4">
        <v>26202.58</v>
      </c>
      <c r="K1088" s="4">
        <v>27000</v>
      </c>
      <c r="L1088" s="4">
        <f t="shared" si="67"/>
        <v>-797.41999999999825</v>
      </c>
      <c r="M1088" s="9">
        <v>40939</v>
      </c>
      <c r="N1088" s="9">
        <v>41364</v>
      </c>
      <c r="O1088" s="9">
        <v>40940</v>
      </c>
      <c r="P1088" s="9">
        <v>41302</v>
      </c>
    </row>
    <row r="1089" spans="1:16" x14ac:dyDescent="0.25">
      <c r="A1089" s="1" t="s">
        <v>261</v>
      </c>
      <c r="B1089" s="1" t="s">
        <v>1935</v>
      </c>
      <c r="C1089" s="1" t="s">
        <v>1942</v>
      </c>
      <c r="D1089" s="1" t="s">
        <v>1943</v>
      </c>
      <c r="E1089" s="4">
        <v>0</v>
      </c>
      <c r="F1089" s="7"/>
      <c r="G1089" s="4">
        <f t="shared" si="64"/>
        <v>0</v>
      </c>
      <c r="H1089" s="8" t="str">
        <f t="shared" si="65"/>
        <v/>
      </c>
      <c r="I1089" s="8" t="str">
        <f t="shared" si="66"/>
        <v/>
      </c>
      <c r="J1089" s="4">
        <v>3320.23</v>
      </c>
      <c r="K1089" s="4">
        <v>3450</v>
      </c>
      <c r="L1089" s="4">
        <f t="shared" si="67"/>
        <v>-129.76999999999998</v>
      </c>
      <c r="M1089" s="9">
        <v>41073</v>
      </c>
      <c r="N1089" s="9">
        <v>41274</v>
      </c>
      <c r="O1089" s="9">
        <v>41153</v>
      </c>
      <c r="P1089" s="9">
        <v>41364</v>
      </c>
    </row>
    <row r="1090" spans="1:16" x14ac:dyDescent="0.25">
      <c r="A1090" s="1" t="s">
        <v>261</v>
      </c>
      <c r="B1090" s="1" t="s">
        <v>1597</v>
      </c>
      <c r="C1090" s="1" t="s">
        <v>1598</v>
      </c>
      <c r="D1090" s="1" t="s">
        <v>1599</v>
      </c>
      <c r="E1090" s="4">
        <v>0</v>
      </c>
      <c r="F1090" s="7"/>
      <c r="G1090" s="4">
        <f t="shared" si="64"/>
        <v>0</v>
      </c>
      <c r="H1090" s="8" t="str">
        <f t="shared" si="65"/>
        <v/>
      </c>
      <c r="I1090" s="8" t="str">
        <f t="shared" si="66"/>
        <v/>
      </c>
      <c r="J1090" s="4">
        <v>123830.93</v>
      </c>
      <c r="K1090" s="4">
        <v>124000</v>
      </c>
      <c r="L1090" s="4">
        <f t="shared" si="67"/>
        <v>-169.07000000000698</v>
      </c>
      <c r="M1090" s="9">
        <v>40746</v>
      </c>
      <c r="N1090" s="9">
        <v>40908</v>
      </c>
      <c r="O1090" s="9">
        <v>40756</v>
      </c>
      <c r="P1090" s="9">
        <v>40999</v>
      </c>
    </row>
    <row r="1091" spans="1:16" x14ac:dyDescent="0.25">
      <c r="A1091" s="1" t="s">
        <v>261</v>
      </c>
      <c r="B1091" s="1" t="s">
        <v>1597</v>
      </c>
      <c r="C1091" s="1" t="s">
        <v>1600</v>
      </c>
      <c r="D1091" s="1" t="s">
        <v>1599</v>
      </c>
      <c r="E1091" s="4">
        <v>0</v>
      </c>
      <c r="F1091" s="7"/>
      <c r="G1091" s="4">
        <f t="shared" si="64"/>
        <v>0</v>
      </c>
      <c r="H1091" s="8" t="str">
        <f t="shared" si="65"/>
        <v/>
      </c>
      <c r="I1091" s="8" t="str">
        <f t="shared" si="66"/>
        <v/>
      </c>
      <c r="J1091" s="4">
        <v>232943.03</v>
      </c>
      <c r="K1091" s="4">
        <v>162502.14000000001</v>
      </c>
      <c r="L1091" s="4">
        <f t="shared" si="67"/>
        <v>70440.889999999985</v>
      </c>
      <c r="M1091" s="9">
        <v>40749</v>
      </c>
      <c r="N1091" s="9">
        <v>40908</v>
      </c>
      <c r="O1091" s="9">
        <v>40756</v>
      </c>
      <c r="P1091" s="9">
        <v>40999</v>
      </c>
    </row>
    <row r="1092" spans="1:16" x14ac:dyDescent="0.25">
      <c r="A1092" s="1" t="s">
        <v>261</v>
      </c>
      <c r="B1092" s="1" t="s">
        <v>1597</v>
      </c>
      <c r="C1092" s="1" t="s">
        <v>1601</v>
      </c>
      <c r="D1092" s="1" t="s">
        <v>1599</v>
      </c>
      <c r="E1092" s="4">
        <v>0</v>
      </c>
      <c r="F1092" s="7"/>
      <c r="G1092" s="4">
        <f t="shared" si="64"/>
        <v>0</v>
      </c>
      <c r="H1092" s="8" t="str">
        <f t="shared" si="65"/>
        <v/>
      </c>
      <c r="I1092" s="8" t="str">
        <f t="shared" si="66"/>
        <v/>
      </c>
      <c r="J1092" s="4">
        <v>10402.84</v>
      </c>
      <c r="K1092" s="4">
        <v>11000</v>
      </c>
      <c r="L1092" s="4">
        <f t="shared" si="67"/>
        <v>-597.15999999999985</v>
      </c>
      <c r="M1092" s="9">
        <v>40749</v>
      </c>
      <c r="N1092" s="9">
        <v>40908</v>
      </c>
      <c r="O1092" s="9">
        <v>40756</v>
      </c>
      <c r="P1092" s="9">
        <v>40999</v>
      </c>
    </row>
    <row r="1093" spans="1:16" x14ac:dyDescent="0.25">
      <c r="A1093" s="1" t="s">
        <v>261</v>
      </c>
      <c r="B1093" s="1" t="s">
        <v>1594</v>
      </c>
      <c r="C1093" s="1" t="s">
        <v>1595</v>
      </c>
      <c r="D1093" s="1" t="s">
        <v>1596</v>
      </c>
      <c r="E1093" s="4">
        <v>0</v>
      </c>
      <c r="F1093" s="7"/>
      <c r="G1093" s="4">
        <f t="shared" ref="G1093:G1096" si="68">E1093-F1093</f>
        <v>0</v>
      </c>
      <c r="H1093" s="8" t="str">
        <f t="shared" si="65"/>
        <v/>
      </c>
      <c r="I1093" s="8" t="str">
        <f t="shared" si="66"/>
        <v/>
      </c>
      <c r="J1093" s="4">
        <v>28724.53</v>
      </c>
      <c r="K1093" s="4">
        <v>315500</v>
      </c>
      <c r="L1093" s="4">
        <f t="shared" si="67"/>
        <v>-286775.46999999997</v>
      </c>
      <c r="M1093" s="9">
        <v>40687</v>
      </c>
      <c r="N1093" s="9">
        <v>40877</v>
      </c>
      <c r="O1093" s="9">
        <v>40695</v>
      </c>
      <c r="P1093" s="9">
        <v>40969</v>
      </c>
    </row>
    <row r="1094" spans="1:16" x14ac:dyDescent="0.25">
      <c r="A1094" s="1" t="s">
        <v>261</v>
      </c>
      <c r="B1094" s="1" t="s">
        <v>1589</v>
      </c>
      <c r="C1094" s="1" t="s">
        <v>1590</v>
      </c>
      <c r="D1094" s="1" t="s">
        <v>1591</v>
      </c>
      <c r="E1094" s="4">
        <v>0</v>
      </c>
      <c r="F1094" s="7"/>
      <c r="G1094" s="4">
        <f t="shared" si="68"/>
        <v>0</v>
      </c>
      <c r="H1094" s="8" t="str">
        <f t="shared" ref="H1094:H1095" si="69">IFERROR(G1094/E1094,"")</f>
        <v/>
      </c>
      <c r="I1094" s="8" t="str">
        <f t="shared" ref="I1094:I1095" si="70">IFERROR(E1094/F1094,"")</f>
        <v/>
      </c>
      <c r="J1094" s="4">
        <v>31257.610000000004</v>
      </c>
      <c r="K1094" s="4">
        <v>100000</v>
      </c>
      <c r="L1094" s="4">
        <f t="shared" ref="L1094:L1095" si="71">J1094-K1094</f>
        <v>-68742.39</v>
      </c>
      <c r="M1094" s="9">
        <v>40598</v>
      </c>
      <c r="N1094" s="9">
        <v>42185</v>
      </c>
      <c r="O1094" s="9">
        <v>40603</v>
      </c>
      <c r="P1094" s="9">
        <v>40439</v>
      </c>
    </row>
    <row r="1095" spans="1:16" x14ac:dyDescent="0.25">
      <c r="A1095" s="1" t="s">
        <v>261</v>
      </c>
      <c r="B1095" s="1" t="s">
        <v>1589</v>
      </c>
      <c r="C1095" s="1" t="s">
        <v>1592</v>
      </c>
      <c r="D1095" s="1" t="s">
        <v>1593</v>
      </c>
      <c r="E1095" s="4">
        <v>0</v>
      </c>
      <c r="F1095" s="7"/>
      <c r="G1095" s="4">
        <f t="shared" si="68"/>
        <v>0</v>
      </c>
      <c r="H1095" s="8" t="str">
        <f t="shared" si="69"/>
        <v/>
      </c>
      <c r="I1095" s="8" t="str">
        <f t="shared" si="70"/>
        <v/>
      </c>
      <c r="J1095" s="4">
        <v>3473.739999999998</v>
      </c>
      <c r="K1095" s="4">
        <v>100000</v>
      </c>
      <c r="L1095" s="4">
        <f t="shared" si="71"/>
        <v>-96526.260000000009</v>
      </c>
      <c r="M1095" s="9">
        <v>40646</v>
      </c>
      <c r="N1095" s="9">
        <v>42078</v>
      </c>
      <c r="O1095" s="9">
        <v>40634</v>
      </c>
      <c r="P1095" s="9">
        <v>40877</v>
      </c>
    </row>
    <row r="1096" spans="1:16" ht="15.75" thickBot="1" x14ac:dyDescent="0.3">
      <c r="E1096" s="15">
        <f>SUM(E5:E1095)</f>
        <v>47802612.360000014</v>
      </c>
      <c r="F1096" s="15">
        <f>43.3744826100731*1000000</f>
        <v>43374482.610073105</v>
      </c>
      <c r="G1096" s="15">
        <f t="shared" si="68"/>
        <v>4428129.7499269098</v>
      </c>
      <c r="H1096" s="16">
        <f>IFERROR(G1096/F1096,"")</f>
        <v>0.10209066445206519</v>
      </c>
    </row>
    <row r="1097" spans="1:16" ht="15.75" thickTop="1" x14ac:dyDescent="0.25">
      <c r="G1097" s="10"/>
      <c r="H1097" s="2"/>
    </row>
    <row r="1098" spans="1:16" x14ac:dyDescent="0.25">
      <c r="G1098" s="10"/>
      <c r="H1098" s="2"/>
    </row>
    <row r="1099" spans="1:16" x14ac:dyDescent="0.25">
      <c r="G1099" s="10"/>
      <c r="H1099" s="2"/>
    </row>
    <row r="1100" spans="1:16" x14ac:dyDescent="0.25">
      <c r="G1100" s="10"/>
      <c r="H1100" s="2"/>
    </row>
  </sheetData>
  <mergeCells count="2">
    <mergeCell ref="A1:P1"/>
    <mergeCell ref="A2:P2"/>
  </mergeCells>
  <pageMargins left="0.25" right="0.25" top="0.75" bottom="0.75" header="0.3" footer="0.3"/>
  <pageSetup scale="46" fitToHeight="0" orientation="landscape" r:id="rId1"/>
  <headerFooter>
    <oddHeader>&amp;R&amp;"Times New Roman,Bold"&amp;10KyPSC Case No. 2019-00271
STAFF-DR-01-027(a)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7"/>
  <sheetViews>
    <sheetView tabSelected="1" view="pageLayout" topLeftCell="B1" zoomScaleNormal="100" workbookViewId="0">
      <selection activeCell="H1096" sqref="H1096"/>
    </sheetView>
  </sheetViews>
  <sheetFormatPr defaultColWidth="9.140625" defaultRowHeight="15" x14ac:dyDescent="0.25"/>
  <cols>
    <col min="1" max="1" width="35.7109375" style="1" bestFit="1" customWidth="1"/>
    <col min="2" max="2" width="17.42578125" style="12" bestFit="1" customWidth="1"/>
    <col min="3" max="3" width="19.28515625" style="1" bestFit="1" customWidth="1"/>
    <col min="4" max="4" width="39.85546875" style="1" bestFit="1" customWidth="1"/>
    <col min="5" max="5" width="15.28515625" style="1" bestFit="1" customWidth="1"/>
    <col min="6" max="6" width="15.42578125" style="1" bestFit="1" customWidth="1"/>
    <col min="7" max="7" width="16.28515625" style="1" customWidth="1"/>
    <col min="8" max="9" width="9.140625" style="1"/>
    <col min="10" max="10" width="16.28515625" style="4" bestFit="1" customWidth="1"/>
    <col min="11" max="12" width="16.28515625" style="4" customWidth="1"/>
    <col min="13" max="13" width="13.85546875" style="9" bestFit="1" customWidth="1"/>
    <col min="14" max="14" width="17.5703125" style="9" bestFit="1" customWidth="1"/>
    <col min="15" max="15" width="16.42578125" style="9" bestFit="1" customWidth="1"/>
    <col min="16" max="16" width="16.140625" style="9" bestFit="1" customWidth="1"/>
    <col min="17" max="16384" width="9.140625" style="1"/>
  </cols>
  <sheetData>
    <row r="1" spans="1:16" x14ac:dyDescent="0.25">
      <c r="A1" s="25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5">
      <c r="A2" s="25" t="s">
        <v>2713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x14ac:dyDescent="0.25">
      <c r="H3" s="4"/>
      <c r="I3" s="4"/>
      <c r="M3" s="4"/>
      <c r="N3" s="4"/>
      <c r="O3" s="4"/>
      <c r="P3" s="1"/>
    </row>
    <row r="4" spans="1:16" ht="38.25" x14ac:dyDescent="0.25">
      <c r="A4" s="5" t="s">
        <v>4</v>
      </c>
      <c r="B4" s="13" t="s">
        <v>5</v>
      </c>
      <c r="C4" s="5" t="s">
        <v>6</v>
      </c>
      <c r="D4" s="5" t="s">
        <v>7</v>
      </c>
      <c r="E4" s="5" t="s">
        <v>8</v>
      </c>
      <c r="F4" s="6" t="s">
        <v>9</v>
      </c>
      <c r="G4" s="5" t="s">
        <v>10</v>
      </c>
      <c r="H4" s="5" t="s">
        <v>11</v>
      </c>
      <c r="I4" s="5" t="s">
        <v>687</v>
      </c>
      <c r="J4" s="11" t="s">
        <v>13</v>
      </c>
      <c r="K4" s="11" t="s">
        <v>14</v>
      </c>
      <c r="L4" s="5" t="s">
        <v>10</v>
      </c>
      <c r="M4" s="5" t="s">
        <v>15</v>
      </c>
      <c r="N4" s="5" t="s">
        <v>0</v>
      </c>
      <c r="O4" s="5" t="s">
        <v>1</v>
      </c>
      <c r="P4" s="5" t="s">
        <v>2</v>
      </c>
    </row>
    <row r="5" spans="1:16" x14ac:dyDescent="0.25">
      <c r="A5" s="1" t="s">
        <v>16</v>
      </c>
      <c r="B5" s="12" t="s">
        <v>2301</v>
      </c>
      <c r="C5" s="1" t="s">
        <v>2714</v>
      </c>
      <c r="D5" s="1" t="s">
        <v>2715</v>
      </c>
      <c r="E5" s="4">
        <v>2983.0099999999998</v>
      </c>
      <c r="F5" s="7"/>
      <c r="G5" s="4">
        <f t="shared" ref="G5:G68" si="0">E5-F5</f>
        <v>2983.0099999999998</v>
      </c>
      <c r="H5" s="8">
        <f t="shared" ref="H5:H68" si="1">IFERROR(G5/E5,"")</f>
        <v>1</v>
      </c>
      <c r="I5" s="8" t="str">
        <f t="shared" ref="I5:I68" si="2">IFERROR(E5/F5,"")</f>
        <v/>
      </c>
      <c r="J5" s="4">
        <v>2983.0099999999998</v>
      </c>
      <c r="K5" s="4">
        <v>49950</v>
      </c>
      <c r="L5" s="4">
        <f t="shared" ref="L5:L68" si="3">J5-K5</f>
        <v>-46966.99</v>
      </c>
      <c r="M5" s="9">
        <v>42165.714722222219</v>
      </c>
      <c r="N5" s="9">
        <v>42368</v>
      </c>
      <c r="O5" s="9">
        <v>42186</v>
      </c>
      <c r="P5" s="9">
        <v>42459</v>
      </c>
    </row>
    <row r="6" spans="1:16" x14ac:dyDescent="0.25">
      <c r="A6" s="1" t="s">
        <v>16</v>
      </c>
      <c r="B6" s="12" t="s">
        <v>1625</v>
      </c>
      <c r="C6" s="1" t="s">
        <v>1626</v>
      </c>
      <c r="D6" s="1" t="s">
        <v>1627</v>
      </c>
      <c r="E6" s="4">
        <v>0</v>
      </c>
      <c r="F6" s="7"/>
      <c r="G6" s="4">
        <f t="shared" si="0"/>
        <v>0</v>
      </c>
      <c r="H6" s="8" t="str">
        <f t="shared" si="1"/>
        <v/>
      </c>
      <c r="I6" s="8" t="str">
        <f t="shared" si="2"/>
        <v/>
      </c>
      <c r="J6" s="4">
        <v>0</v>
      </c>
      <c r="K6" s="4">
        <v>50000</v>
      </c>
      <c r="L6" s="4">
        <f t="shared" si="3"/>
        <v>-50000</v>
      </c>
      <c r="M6" s="9">
        <v>41163</v>
      </c>
      <c r="N6" s="9">
        <v>46022</v>
      </c>
      <c r="O6" s="9">
        <v>41153</v>
      </c>
    </row>
    <row r="7" spans="1:16" x14ac:dyDescent="0.25">
      <c r="A7" s="1" t="s">
        <v>16</v>
      </c>
      <c r="B7" s="12" t="s">
        <v>688</v>
      </c>
      <c r="C7" s="1" t="s">
        <v>689</v>
      </c>
      <c r="D7" s="1" t="s">
        <v>690</v>
      </c>
      <c r="E7" s="4">
        <v>0</v>
      </c>
      <c r="F7" s="7"/>
      <c r="G7" s="4">
        <f t="shared" si="0"/>
        <v>0</v>
      </c>
      <c r="H7" s="8" t="str">
        <f t="shared" si="1"/>
        <v/>
      </c>
      <c r="I7" s="8" t="str">
        <f t="shared" si="2"/>
        <v/>
      </c>
      <c r="J7" s="4">
        <v>146836.03999999998</v>
      </c>
      <c r="K7" s="4">
        <v>146836</v>
      </c>
      <c r="L7" s="4">
        <f t="shared" si="3"/>
        <v>3.9999999979045242E-2</v>
      </c>
      <c r="M7" s="9">
        <v>39967</v>
      </c>
      <c r="N7" s="9">
        <v>40466</v>
      </c>
      <c r="O7" s="9">
        <v>40118</v>
      </c>
      <c r="P7" s="9">
        <v>40466</v>
      </c>
    </row>
    <row r="8" spans="1:16" x14ac:dyDescent="0.25">
      <c r="A8" s="1" t="s">
        <v>16</v>
      </c>
      <c r="B8" s="12" t="s">
        <v>1625</v>
      </c>
      <c r="C8" s="1" t="s">
        <v>1951</v>
      </c>
      <c r="D8" s="1" t="s">
        <v>1952</v>
      </c>
      <c r="E8" s="4">
        <v>0</v>
      </c>
      <c r="F8" s="7"/>
      <c r="G8" s="4">
        <f t="shared" si="0"/>
        <v>0</v>
      </c>
      <c r="H8" s="8" t="str">
        <f t="shared" si="1"/>
        <v/>
      </c>
      <c r="I8" s="8" t="str">
        <f t="shared" si="2"/>
        <v/>
      </c>
      <c r="J8" s="4">
        <v>270.58999999999997</v>
      </c>
      <c r="K8" s="4">
        <v>50000</v>
      </c>
      <c r="L8" s="4">
        <f t="shared" si="3"/>
        <v>-49729.41</v>
      </c>
      <c r="M8" s="9">
        <v>41522</v>
      </c>
      <c r="N8" s="9">
        <v>46022</v>
      </c>
      <c r="O8" s="9">
        <v>41518</v>
      </c>
    </row>
    <row r="9" spans="1:16" x14ac:dyDescent="0.25">
      <c r="A9" s="1" t="s">
        <v>16</v>
      </c>
      <c r="B9" s="12" t="s">
        <v>1208</v>
      </c>
      <c r="C9" s="1" t="s">
        <v>1209</v>
      </c>
      <c r="D9" s="1" t="s">
        <v>1210</v>
      </c>
      <c r="E9" s="4">
        <v>5300.54</v>
      </c>
      <c r="F9" s="7"/>
      <c r="G9" s="4">
        <f t="shared" si="0"/>
        <v>5300.54</v>
      </c>
      <c r="H9" s="8">
        <f t="shared" si="1"/>
        <v>1</v>
      </c>
      <c r="I9" s="8" t="str">
        <f t="shared" si="2"/>
        <v/>
      </c>
      <c r="J9" s="4">
        <v>7466.3</v>
      </c>
      <c r="K9" s="4">
        <v>50000</v>
      </c>
      <c r="L9" s="4">
        <f t="shared" si="3"/>
        <v>-42533.7</v>
      </c>
      <c r="M9" s="9">
        <v>40834</v>
      </c>
      <c r="N9" s="9">
        <v>43830</v>
      </c>
      <c r="O9" s="9">
        <v>40878</v>
      </c>
    </row>
    <row r="10" spans="1:16" x14ac:dyDescent="0.25">
      <c r="A10" s="1" t="s">
        <v>16</v>
      </c>
      <c r="B10" s="12" t="s">
        <v>17</v>
      </c>
      <c r="C10" s="1" t="s">
        <v>18</v>
      </c>
      <c r="D10" s="1" t="s">
        <v>19</v>
      </c>
      <c r="E10" s="4">
        <v>0</v>
      </c>
      <c r="F10" s="7"/>
      <c r="G10" s="4">
        <f t="shared" si="0"/>
        <v>0</v>
      </c>
      <c r="H10" s="8" t="str">
        <f t="shared" si="1"/>
        <v/>
      </c>
      <c r="I10" s="8" t="str">
        <f t="shared" si="2"/>
        <v/>
      </c>
      <c r="J10" s="4">
        <v>742848.83</v>
      </c>
      <c r="K10" s="4">
        <v>1</v>
      </c>
      <c r="L10" s="4">
        <f t="shared" si="3"/>
        <v>742847.83</v>
      </c>
      <c r="M10" s="9">
        <v>39086</v>
      </c>
      <c r="N10" s="9">
        <v>39964</v>
      </c>
      <c r="O10" s="9">
        <v>39142</v>
      </c>
      <c r="P10" s="9">
        <v>40013</v>
      </c>
    </row>
    <row r="11" spans="1:16" x14ac:dyDescent="0.25">
      <c r="A11" s="1" t="s">
        <v>16</v>
      </c>
      <c r="B11" s="12" t="s">
        <v>20</v>
      </c>
      <c r="C11" s="1" t="s">
        <v>21</v>
      </c>
      <c r="D11" s="1" t="s">
        <v>22</v>
      </c>
      <c r="E11" s="4">
        <v>0</v>
      </c>
      <c r="F11" s="7"/>
      <c r="G11" s="4">
        <f t="shared" si="0"/>
        <v>0</v>
      </c>
      <c r="H11" s="8" t="str">
        <f t="shared" si="1"/>
        <v/>
      </c>
      <c r="I11" s="8" t="str">
        <f t="shared" si="2"/>
        <v/>
      </c>
      <c r="J11" s="4">
        <v>1074336.23</v>
      </c>
      <c r="K11" s="4">
        <v>1</v>
      </c>
      <c r="L11" s="4">
        <f t="shared" si="3"/>
        <v>1074335.23</v>
      </c>
      <c r="M11" s="9">
        <v>39122</v>
      </c>
      <c r="N11" s="9">
        <v>39813</v>
      </c>
      <c r="O11" s="9">
        <v>39142</v>
      </c>
      <c r="P11" s="9">
        <v>39813</v>
      </c>
    </row>
    <row r="12" spans="1:16" x14ac:dyDescent="0.25">
      <c r="A12" s="1" t="s">
        <v>16</v>
      </c>
      <c r="B12" s="12" t="s">
        <v>706</v>
      </c>
      <c r="C12" s="1" t="s">
        <v>1645</v>
      </c>
      <c r="D12" s="1" t="s">
        <v>1646</v>
      </c>
      <c r="E12" s="4">
        <v>0</v>
      </c>
      <c r="F12" s="7"/>
      <c r="G12" s="4">
        <f t="shared" si="0"/>
        <v>0</v>
      </c>
      <c r="H12" s="8" t="str">
        <f t="shared" si="1"/>
        <v/>
      </c>
      <c r="I12" s="8" t="str">
        <f t="shared" si="2"/>
        <v/>
      </c>
      <c r="J12" s="4">
        <v>14034.970000000001</v>
      </c>
      <c r="K12" s="4">
        <v>14034.970000000001</v>
      </c>
      <c r="L12" s="4">
        <f t="shared" si="3"/>
        <v>0</v>
      </c>
      <c r="M12" s="9">
        <v>40792</v>
      </c>
      <c r="N12" s="9">
        <v>41639</v>
      </c>
      <c r="O12" s="9">
        <v>41091</v>
      </c>
      <c r="P12" s="9">
        <v>41738</v>
      </c>
    </row>
    <row r="13" spans="1:16" x14ac:dyDescent="0.25">
      <c r="A13" s="1" t="s">
        <v>16</v>
      </c>
      <c r="B13" s="12" t="s">
        <v>903</v>
      </c>
      <c r="C13" s="1" t="s">
        <v>904</v>
      </c>
      <c r="D13" s="1" t="s">
        <v>905</v>
      </c>
      <c r="E13" s="4">
        <v>0</v>
      </c>
      <c r="F13" s="7"/>
      <c r="G13" s="4">
        <f t="shared" si="0"/>
        <v>0</v>
      </c>
      <c r="H13" s="8" t="str">
        <f t="shared" si="1"/>
        <v/>
      </c>
      <c r="I13" s="8" t="str">
        <f t="shared" si="2"/>
        <v/>
      </c>
      <c r="J13" s="4">
        <v>8895.7799999999988</v>
      </c>
      <c r="K13" s="4">
        <v>7582</v>
      </c>
      <c r="L13" s="4">
        <f t="shared" si="3"/>
        <v>1313.7799999999988</v>
      </c>
      <c r="M13" s="9">
        <v>40406</v>
      </c>
      <c r="N13" s="9">
        <v>40662</v>
      </c>
      <c r="O13" s="9">
        <v>40513</v>
      </c>
      <c r="P13" s="9">
        <v>40761</v>
      </c>
    </row>
    <row r="14" spans="1:16" x14ac:dyDescent="0.25">
      <c r="A14" s="1" t="s">
        <v>16</v>
      </c>
      <c r="B14" s="12" t="s">
        <v>906</v>
      </c>
      <c r="C14" s="1" t="s">
        <v>907</v>
      </c>
      <c r="D14" s="1" t="s">
        <v>908</v>
      </c>
      <c r="E14" s="4">
        <v>0</v>
      </c>
      <c r="F14" s="7"/>
      <c r="G14" s="4">
        <f t="shared" si="0"/>
        <v>0</v>
      </c>
      <c r="H14" s="8" t="str">
        <f t="shared" si="1"/>
        <v/>
      </c>
      <c r="I14" s="8" t="str">
        <f t="shared" si="2"/>
        <v/>
      </c>
      <c r="J14" s="4">
        <v>35115.81</v>
      </c>
      <c r="K14" s="4">
        <v>25979</v>
      </c>
      <c r="L14" s="4">
        <f t="shared" si="3"/>
        <v>9136.8099999999977</v>
      </c>
      <c r="M14" s="9">
        <v>40403</v>
      </c>
      <c r="N14" s="9">
        <v>40662</v>
      </c>
      <c r="O14" s="9">
        <v>40391</v>
      </c>
      <c r="P14" s="9">
        <v>40761</v>
      </c>
    </row>
    <row r="15" spans="1:16" x14ac:dyDescent="0.25">
      <c r="A15" s="1" t="s">
        <v>16</v>
      </c>
      <c r="B15" s="12">
        <v>75080</v>
      </c>
      <c r="C15" s="1" t="s">
        <v>1602</v>
      </c>
      <c r="D15" s="1" t="s">
        <v>1603</v>
      </c>
      <c r="E15" s="4">
        <v>0</v>
      </c>
      <c r="F15" s="7"/>
      <c r="G15" s="4">
        <f t="shared" si="0"/>
        <v>0</v>
      </c>
      <c r="H15" s="8" t="str">
        <f t="shared" si="1"/>
        <v/>
      </c>
      <c r="I15" s="8" t="str">
        <f t="shared" si="2"/>
        <v/>
      </c>
      <c r="J15" s="4">
        <v>0</v>
      </c>
      <c r="K15" s="4">
        <v>1</v>
      </c>
      <c r="L15" s="4">
        <f t="shared" si="3"/>
        <v>-1</v>
      </c>
      <c r="M15" s="9">
        <v>41149</v>
      </c>
      <c r="N15" s="9">
        <v>55152</v>
      </c>
      <c r="O15" s="9">
        <v>41183</v>
      </c>
    </row>
    <row r="16" spans="1:16" x14ac:dyDescent="0.25">
      <c r="A16" s="1" t="s">
        <v>16</v>
      </c>
      <c r="B16" s="12" t="s">
        <v>23</v>
      </c>
      <c r="C16" s="1" t="s">
        <v>24</v>
      </c>
      <c r="D16" s="1" t="s">
        <v>25</v>
      </c>
      <c r="E16" s="4">
        <v>0</v>
      </c>
      <c r="F16" s="7"/>
      <c r="G16" s="4">
        <f t="shared" si="0"/>
        <v>0</v>
      </c>
      <c r="H16" s="8" t="str">
        <f t="shared" si="1"/>
        <v/>
      </c>
      <c r="I16" s="8" t="str">
        <f t="shared" si="2"/>
        <v/>
      </c>
      <c r="J16" s="4">
        <v>6581.74</v>
      </c>
      <c r="K16" s="4">
        <v>1</v>
      </c>
      <c r="L16" s="4">
        <f t="shared" si="3"/>
        <v>6580.74</v>
      </c>
      <c r="M16" s="9">
        <v>39275</v>
      </c>
      <c r="N16" s="9">
        <v>40633</v>
      </c>
      <c r="O16" s="9">
        <v>39356</v>
      </c>
      <c r="P16" s="9">
        <v>40619</v>
      </c>
    </row>
    <row r="17" spans="1:16" x14ac:dyDescent="0.25">
      <c r="A17" s="1" t="s">
        <v>16</v>
      </c>
      <c r="B17" s="12" t="s">
        <v>26</v>
      </c>
      <c r="C17" s="1" t="s">
        <v>27</v>
      </c>
      <c r="D17" s="1" t="s">
        <v>28</v>
      </c>
      <c r="E17" s="4">
        <v>0</v>
      </c>
      <c r="F17" s="7"/>
      <c r="G17" s="4">
        <f t="shared" si="0"/>
        <v>0</v>
      </c>
      <c r="H17" s="8" t="str">
        <f t="shared" si="1"/>
        <v/>
      </c>
      <c r="I17" s="8" t="str">
        <f t="shared" si="2"/>
        <v/>
      </c>
      <c r="J17" s="4">
        <v>14429.4</v>
      </c>
      <c r="K17" s="4">
        <v>18253</v>
      </c>
      <c r="L17" s="4">
        <f t="shared" si="3"/>
        <v>-3823.6000000000004</v>
      </c>
      <c r="M17" s="9">
        <v>39306</v>
      </c>
      <c r="N17" s="9">
        <v>39813</v>
      </c>
      <c r="O17" s="9">
        <v>39326</v>
      </c>
      <c r="P17" s="9">
        <v>39626</v>
      </c>
    </row>
    <row r="18" spans="1:16" x14ac:dyDescent="0.25">
      <c r="A18" s="1" t="s">
        <v>16</v>
      </c>
      <c r="B18" s="12" t="s">
        <v>29</v>
      </c>
      <c r="C18" s="1" t="s">
        <v>30</v>
      </c>
      <c r="D18" s="1" t="s">
        <v>31</v>
      </c>
      <c r="E18" s="4">
        <v>0</v>
      </c>
      <c r="F18" s="7"/>
      <c r="G18" s="4">
        <f t="shared" si="0"/>
        <v>0</v>
      </c>
      <c r="H18" s="8" t="str">
        <f t="shared" si="1"/>
        <v/>
      </c>
      <c r="I18" s="8" t="str">
        <f t="shared" si="2"/>
        <v/>
      </c>
      <c r="J18" s="4">
        <v>30771.18</v>
      </c>
      <c r="K18" s="4">
        <v>40000</v>
      </c>
      <c r="L18" s="4">
        <f t="shared" si="3"/>
        <v>-9228.82</v>
      </c>
      <c r="M18" s="9">
        <v>39343</v>
      </c>
      <c r="N18" s="9">
        <v>39624</v>
      </c>
      <c r="O18" s="9">
        <v>39417</v>
      </c>
      <c r="P18" s="9">
        <v>39532</v>
      </c>
    </row>
    <row r="19" spans="1:16" x14ac:dyDescent="0.25">
      <c r="A19" s="1" t="s">
        <v>16</v>
      </c>
      <c r="B19" s="12" t="s">
        <v>32</v>
      </c>
      <c r="C19" s="1" t="s">
        <v>33</v>
      </c>
      <c r="D19" s="1" t="s">
        <v>34</v>
      </c>
      <c r="E19" s="4">
        <v>0</v>
      </c>
      <c r="F19" s="7"/>
      <c r="G19" s="4">
        <f t="shared" si="0"/>
        <v>0</v>
      </c>
      <c r="H19" s="8" t="str">
        <f t="shared" si="1"/>
        <v/>
      </c>
      <c r="I19" s="8" t="str">
        <f t="shared" si="2"/>
        <v/>
      </c>
      <c r="J19" s="4">
        <v>66251.430000000008</v>
      </c>
      <c r="K19" s="4">
        <v>1</v>
      </c>
      <c r="L19" s="4">
        <f t="shared" si="3"/>
        <v>66250.430000000008</v>
      </c>
      <c r="M19" s="9">
        <v>39369</v>
      </c>
      <c r="N19" s="9">
        <v>40268</v>
      </c>
      <c r="O19" s="9">
        <v>39387</v>
      </c>
      <c r="P19" s="9">
        <v>40036</v>
      </c>
    </row>
    <row r="20" spans="1:16" x14ac:dyDescent="0.25">
      <c r="A20" s="1" t="s">
        <v>16</v>
      </c>
      <c r="B20" s="12" t="s">
        <v>35</v>
      </c>
      <c r="C20" s="1" t="s">
        <v>36</v>
      </c>
      <c r="D20" s="1" t="s">
        <v>37</v>
      </c>
      <c r="E20" s="4">
        <v>0</v>
      </c>
      <c r="F20" s="7"/>
      <c r="G20" s="4">
        <f t="shared" si="0"/>
        <v>0</v>
      </c>
      <c r="H20" s="8" t="str">
        <f t="shared" si="1"/>
        <v/>
      </c>
      <c r="I20" s="8" t="str">
        <f t="shared" si="2"/>
        <v/>
      </c>
      <c r="J20" s="4">
        <v>34915.31</v>
      </c>
      <c r="K20" s="4">
        <v>1</v>
      </c>
      <c r="L20" s="4">
        <f t="shared" si="3"/>
        <v>34914.31</v>
      </c>
      <c r="M20" s="9">
        <v>39428</v>
      </c>
      <c r="N20" s="9">
        <v>39568</v>
      </c>
      <c r="O20" s="9">
        <v>39417</v>
      </c>
      <c r="P20" s="9">
        <v>39660</v>
      </c>
    </row>
    <row r="21" spans="1:16" x14ac:dyDescent="0.25">
      <c r="A21" s="1" t="s">
        <v>16</v>
      </c>
      <c r="B21" s="12" t="s">
        <v>301</v>
      </c>
      <c r="C21" s="1" t="s">
        <v>302</v>
      </c>
      <c r="D21" s="1" t="s">
        <v>303</v>
      </c>
      <c r="E21" s="4">
        <v>0</v>
      </c>
      <c r="F21" s="7"/>
      <c r="G21" s="4">
        <f t="shared" si="0"/>
        <v>0</v>
      </c>
      <c r="H21" s="8" t="str">
        <f t="shared" si="1"/>
        <v/>
      </c>
      <c r="I21" s="8" t="str">
        <f t="shared" si="2"/>
        <v/>
      </c>
      <c r="J21" s="4">
        <v>59046.2</v>
      </c>
      <c r="K21" s="4">
        <v>1</v>
      </c>
      <c r="L21" s="4">
        <f t="shared" si="3"/>
        <v>59045.2</v>
      </c>
      <c r="M21" s="9">
        <v>39455</v>
      </c>
      <c r="N21" s="9">
        <v>39813</v>
      </c>
      <c r="O21" s="9">
        <v>39508</v>
      </c>
      <c r="P21" s="9">
        <v>39903</v>
      </c>
    </row>
    <row r="22" spans="1:16" x14ac:dyDescent="0.25">
      <c r="A22" s="1" t="s">
        <v>16</v>
      </c>
      <c r="B22" s="12" t="s">
        <v>706</v>
      </c>
      <c r="C22" s="1" t="s">
        <v>909</v>
      </c>
      <c r="D22" s="1" t="s">
        <v>910</v>
      </c>
      <c r="E22" s="4">
        <v>0</v>
      </c>
      <c r="F22" s="7"/>
      <c r="G22" s="4">
        <f t="shared" si="0"/>
        <v>0</v>
      </c>
      <c r="H22" s="8" t="str">
        <f t="shared" si="1"/>
        <v/>
      </c>
      <c r="I22" s="8" t="str">
        <f t="shared" si="2"/>
        <v/>
      </c>
      <c r="J22" s="4">
        <v>871140.98</v>
      </c>
      <c r="K22" s="4">
        <v>866250</v>
      </c>
      <c r="L22" s="4">
        <f t="shared" si="3"/>
        <v>4890.9799999999814</v>
      </c>
      <c r="M22" s="9">
        <v>40191</v>
      </c>
      <c r="N22" s="9">
        <v>41274</v>
      </c>
      <c r="O22" s="9">
        <v>40179</v>
      </c>
      <c r="P22" s="9">
        <v>40298</v>
      </c>
    </row>
    <row r="23" spans="1:16" x14ac:dyDescent="0.25">
      <c r="A23" s="1" t="s">
        <v>16</v>
      </c>
      <c r="B23" s="12" t="s">
        <v>304</v>
      </c>
      <c r="C23" s="1" t="s">
        <v>305</v>
      </c>
      <c r="D23" s="1" t="s">
        <v>306</v>
      </c>
      <c r="E23" s="4">
        <v>0</v>
      </c>
      <c r="F23" s="7"/>
      <c r="G23" s="4">
        <f t="shared" si="0"/>
        <v>0</v>
      </c>
      <c r="H23" s="8" t="str">
        <f t="shared" si="1"/>
        <v/>
      </c>
      <c r="I23" s="8" t="str">
        <f t="shared" si="2"/>
        <v/>
      </c>
      <c r="J23" s="4">
        <v>116092.55</v>
      </c>
      <c r="K23" s="4">
        <v>1</v>
      </c>
      <c r="L23" s="4">
        <f t="shared" si="3"/>
        <v>116091.55</v>
      </c>
      <c r="M23" s="9">
        <v>39464</v>
      </c>
      <c r="N23" s="9">
        <v>39843</v>
      </c>
      <c r="O23" s="9">
        <v>39479</v>
      </c>
      <c r="P23" s="9">
        <v>39933</v>
      </c>
    </row>
    <row r="24" spans="1:16" x14ac:dyDescent="0.25">
      <c r="A24" s="1" t="s">
        <v>16</v>
      </c>
      <c r="B24" s="12" t="s">
        <v>307</v>
      </c>
      <c r="C24" s="1" t="s">
        <v>308</v>
      </c>
      <c r="D24" s="1" t="s">
        <v>309</v>
      </c>
      <c r="E24" s="4">
        <v>0</v>
      </c>
      <c r="F24" s="7"/>
      <c r="G24" s="4">
        <f t="shared" si="0"/>
        <v>0</v>
      </c>
      <c r="H24" s="8" t="str">
        <f t="shared" si="1"/>
        <v/>
      </c>
      <c r="I24" s="8" t="str">
        <f t="shared" si="2"/>
        <v/>
      </c>
      <c r="J24" s="4">
        <v>949.68999999999994</v>
      </c>
      <c r="K24" s="4">
        <v>1</v>
      </c>
      <c r="L24" s="4">
        <f t="shared" si="3"/>
        <v>948.68999999999994</v>
      </c>
      <c r="M24" s="9">
        <v>39533</v>
      </c>
      <c r="N24" s="9">
        <v>40178</v>
      </c>
      <c r="O24" s="9">
        <v>39569</v>
      </c>
      <c r="P24" s="9">
        <v>39844</v>
      </c>
    </row>
    <row r="25" spans="1:16" x14ac:dyDescent="0.25">
      <c r="A25" s="1" t="s">
        <v>16</v>
      </c>
      <c r="B25" s="12" t="s">
        <v>2308</v>
      </c>
      <c r="C25" s="1" t="s">
        <v>2716</v>
      </c>
      <c r="D25" s="1" t="s">
        <v>2717</v>
      </c>
      <c r="E25" s="4">
        <v>9131.1</v>
      </c>
      <c r="F25" s="7"/>
      <c r="G25" s="4">
        <f t="shared" si="0"/>
        <v>9131.1</v>
      </c>
      <c r="H25" s="8">
        <f t="shared" si="1"/>
        <v>1</v>
      </c>
      <c r="I25" s="8" t="str">
        <f t="shared" si="2"/>
        <v/>
      </c>
      <c r="J25" s="4">
        <v>9131.1</v>
      </c>
      <c r="K25" s="4">
        <v>9131</v>
      </c>
      <c r="L25" s="4">
        <f t="shared" si="3"/>
        <v>0.1000000000003638</v>
      </c>
      <c r="M25" s="9">
        <v>42109.374293981484</v>
      </c>
      <c r="N25" s="9">
        <v>42124</v>
      </c>
      <c r="O25" s="9">
        <v>42095</v>
      </c>
      <c r="P25" s="9">
        <v>42247</v>
      </c>
    </row>
    <row r="26" spans="1:16" x14ac:dyDescent="0.25">
      <c r="A26" s="1" t="s">
        <v>16</v>
      </c>
      <c r="B26" s="12" t="s">
        <v>1625</v>
      </c>
      <c r="C26" s="1" t="s">
        <v>1628</v>
      </c>
      <c r="D26" s="1" t="s">
        <v>1629</v>
      </c>
      <c r="E26" s="4">
        <v>10678</v>
      </c>
      <c r="F26" s="7"/>
      <c r="G26" s="4">
        <f t="shared" si="0"/>
        <v>10678</v>
      </c>
      <c r="H26" s="8">
        <f t="shared" si="1"/>
        <v>1</v>
      </c>
      <c r="I26" s="8" t="str">
        <f t="shared" si="2"/>
        <v/>
      </c>
      <c r="J26" s="4">
        <v>23232.1</v>
      </c>
      <c r="K26" s="4">
        <v>50000</v>
      </c>
      <c r="L26" s="4">
        <f t="shared" si="3"/>
        <v>-26767.9</v>
      </c>
      <c r="M26" s="9">
        <v>41008</v>
      </c>
      <c r="N26" s="9">
        <v>42369</v>
      </c>
      <c r="O26" s="9">
        <v>41000</v>
      </c>
    </row>
    <row r="27" spans="1:16" x14ac:dyDescent="0.25">
      <c r="A27" s="1" t="s">
        <v>16</v>
      </c>
      <c r="B27" s="12" t="s">
        <v>310</v>
      </c>
      <c r="C27" s="1" t="s">
        <v>311</v>
      </c>
      <c r="D27" s="1" t="s">
        <v>312</v>
      </c>
      <c r="E27" s="4">
        <v>0</v>
      </c>
      <c r="F27" s="7"/>
      <c r="G27" s="4">
        <f t="shared" si="0"/>
        <v>0</v>
      </c>
      <c r="H27" s="8" t="str">
        <f t="shared" si="1"/>
        <v/>
      </c>
      <c r="I27" s="8" t="str">
        <f t="shared" si="2"/>
        <v/>
      </c>
      <c r="J27" s="4">
        <v>6169.61</v>
      </c>
      <c r="K27" s="4">
        <v>6162</v>
      </c>
      <c r="L27" s="4">
        <f t="shared" si="3"/>
        <v>7.6099999999996726</v>
      </c>
      <c r="M27" s="9">
        <v>39696</v>
      </c>
      <c r="N27" s="9">
        <v>39813</v>
      </c>
      <c r="O27" s="9">
        <v>39783</v>
      </c>
      <c r="P27" s="9">
        <v>39813</v>
      </c>
    </row>
    <row r="28" spans="1:16" x14ac:dyDescent="0.25">
      <c r="A28" s="1" t="s">
        <v>16</v>
      </c>
      <c r="B28" s="12" t="s">
        <v>313</v>
      </c>
      <c r="C28" s="1" t="s">
        <v>314</v>
      </c>
      <c r="D28" s="1" t="s">
        <v>315</v>
      </c>
      <c r="E28" s="4">
        <v>149000</v>
      </c>
      <c r="F28" s="7"/>
      <c r="G28" s="4">
        <f t="shared" si="0"/>
        <v>149000</v>
      </c>
      <c r="H28" s="8">
        <f t="shared" si="1"/>
        <v>1</v>
      </c>
      <c r="I28" s="8" t="str">
        <f t="shared" si="2"/>
        <v/>
      </c>
      <c r="J28" s="4">
        <v>205000</v>
      </c>
      <c r="K28" s="4">
        <v>0</v>
      </c>
      <c r="L28" s="4">
        <f t="shared" si="3"/>
        <v>205000</v>
      </c>
      <c r="M28" s="9">
        <v>39710</v>
      </c>
      <c r="N28" s="9">
        <v>55153</v>
      </c>
      <c r="O28" s="9">
        <v>39692</v>
      </c>
    </row>
    <row r="29" spans="1:16" x14ac:dyDescent="0.25">
      <c r="A29" s="1" t="s">
        <v>16</v>
      </c>
      <c r="B29" s="12" t="s">
        <v>316</v>
      </c>
      <c r="C29" s="1" t="s">
        <v>317</v>
      </c>
      <c r="D29" s="1" t="s">
        <v>318</v>
      </c>
      <c r="E29" s="4">
        <v>0</v>
      </c>
      <c r="F29" s="7"/>
      <c r="G29" s="4">
        <f t="shared" si="0"/>
        <v>0</v>
      </c>
      <c r="H29" s="8" t="str">
        <f t="shared" si="1"/>
        <v/>
      </c>
      <c r="I29" s="8" t="str">
        <f t="shared" si="2"/>
        <v/>
      </c>
      <c r="J29" s="4">
        <v>387939.95999999996</v>
      </c>
      <c r="K29" s="4">
        <v>316630.45</v>
      </c>
      <c r="L29" s="4">
        <f t="shared" si="3"/>
        <v>71309.509999999951</v>
      </c>
      <c r="M29" s="9">
        <v>39723</v>
      </c>
      <c r="N29" s="9">
        <v>39693</v>
      </c>
      <c r="O29" s="9">
        <v>39692</v>
      </c>
      <c r="P29" s="9">
        <v>39693</v>
      </c>
    </row>
    <row r="30" spans="1:16" x14ac:dyDescent="0.25">
      <c r="A30" s="1" t="s">
        <v>16</v>
      </c>
      <c r="B30" s="12" t="s">
        <v>319</v>
      </c>
      <c r="C30" s="1" t="s">
        <v>320</v>
      </c>
      <c r="D30" s="1" t="s">
        <v>321</v>
      </c>
      <c r="E30" s="4">
        <v>0</v>
      </c>
      <c r="F30" s="7"/>
      <c r="G30" s="4">
        <f t="shared" si="0"/>
        <v>0</v>
      </c>
      <c r="H30" s="8" t="str">
        <f t="shared" si="1"/>
        <v/>
      </c>
      <c r="I30" s="8" t="str">
        <f t="shared" si="2"/>
        <v/>
      </c>
      <c r="J30" s="4">
        <v>591257.38000000012</v>
      </c>
      <c r="K30" s="4">
        <v>1100288.25</v>
      </c>
      <c r="L30" s="4">
        <f t="shared" si="3"/>
        <v>-509030.86999999988</v>
      </c>
      <c r="M30" s="9">
        <v>39723</v>
      </c>
      <c r="O30" s="9">
        <v>39692</v>
      </c>
      <c r="P30" s="9">
        <v>40482</v>
      </c>
    </row>
    <row r="31" spans="1:16" x14ac:dyDescent="0.25">
      <c r="A31" s="1" t="s">
        <v>16</v>
      </c>
      <c r="B31" s="12" t="s">
        <v>571</v>
      </c>
      <c r="C31" s="1" t="s">
        <v>691</v>
      </c>
      <c r="D31" s="1" t="s">
        <v>692</v>
      </c>
      <c r="E31" s="4">
        <v>0</v>
      </c>
      <c r="F31" s="7"/>
      <c r="G31" s="4">
        <f t="shared" si="0"/>
        <v>0</v>
      </c>
      <c r="H31" s="8" t="str">
        <f t="shared" si="1"/>
        <v/>
      </c>
      <c r="I31" s="8" t="str">
        <f t="shared" si="2"/>
        <v/>
      </c>
      <c r="J31" s="4">
        <v>60473.26999999999</v>
      </c>
      <c r="K31" s="4">
        <v>82200</v>
      </c>
      <c r="L31" s="4">
        <f t="shared" si="3"/>
        <v>-21726.73000000001</v>
      </c>
      <c r="M31" s="9">
        <v>39836</v>
      </c>
      <c r="N31" s="9">
        <v>55243</v>
      </c>
      <c r="O31" s="9">
        <v>39845</v>
      </c>
      <c r="P31" s="9">
        <v>40040</v>
      </c>
    </row>
    <row r="32" spans="1:16" x14ac:dyDescent="0.25">
      <c r="A32" s="1" t="s">
        <v>16</v>
      </c>
      <c r="B32" s="12" t="s">
        <v>1211</v>
      </c>
      <c r="C32" s="1" t="s">
        <v>1212</v>
      </c>
      <c r="D32" s="1" t="s">
        <v>1213</v>
      </c>
      <c r="E32" s="4">
        <v>0</v>
      </c>
      <c r="F32" s="7"/>
      <c r="G32" s="4">
        <f t="shared" si="0"/>
        <v>0</v>
      </c>
      <c r="H32" s="8" t="str">
        <f t="shared" si="1"/>
        <v/>
      </c>
      <c r="I32" s="8" t="str">
        <f t="shared" si="2"/>
        <v/>
      </c>
      <c r="J32" s="4">
        <v>52056.020000000004</v>
      </c>
      <c r="K32" s="4">
        <v>56737</v>
      </c>
      <c r="L32" s="4">
        <f t="shared" si="3"/>
        <v>-4680.9799999999959</v>
      </c>
      <c r="M32" s="9">
        <v>40553</v>
      </c>
      <c r="N32" s="9">
        <v>41759</v>
      </c>
      <c r="O32" s="9">
        <v>40544</v>
      </c>
      <c r="P32" s="9">
        <v>41729</v>
      </c>
    </row>
    <row r="33" spans="1:16" x14ac:dyDescent="0.25">
      <c r="A33" s="1" t="s">
        <v>16</v>
      </c>
      <c r="B33" s="12" t="s">
        <v>1214</v>
      </c>
      <c r="C33" s="1" t="s">
        <v>1215</v>
      </c>
      <c r="D33" s="1" t="s">
        <v>1216</v>
      </c>
      <c r="E33" s="4">
        <v>0</v>
      </c>
      <c r="F33" s="7"/>
      <c r="G33" s="4">
        <f t="shared" si="0"/>
        <v>0</v>
      </c>
      <c r="H33" s="8" t="str">
        <f t="shared" si="1"/>
        <v/>
      </c>
      <c r="I33" s="8" t="str">
        <f t="shared" si="2"/>
        <v/>
      </c>
      <c r="J33" s="4">
        <v>58634.240000000013</v>
      </c>
      <c r="K33" s="4">
        <v>124474</v>
      </c>
      <c r="L33" s="4">
        <f t="shared" si="3"/>
        <v>-65839.75999999998</v>
      </c>
      <c r="M33" s="9">
        <v>40567</v>
      </c>
      <c r="N33" s="9">
        <v>41759</v>
      </c>
      <c r="O33" s="9">
        <v>40544</v>
      </c>
      <c r="P33" s="9">
        <v>41729</v>
      </c>
    </row>
    <row r="34" spans="1:16" x14ac:dyDescent="0.25">
      <c r="A34" s="1" t="s">
        <v>16</v>
      </c>
      <c r="B34" s="12" t="s">
        <v>322</v>
      </c>
      <c r="C34" s="1" t="s">
        <v>323</v>
      </c>
      <c r="D34" s="1" t="s">
        <v>324</v>
      </c>
      <c r="E34" s="4">
        <v>0</v>
      </c>
      <c r="F34" s="7"/>
      <c r="G34" s="4">
        <f t="shared" si="0"/>
        <v>0</v>
      </c>
      <c r="H34" s="8" t="str">
        <f t="shared" si="1"/>
        <v/>
      </c>
      <c r="I34" s="8" t="str">
        <f t="shared" si="2"/>
        <v/>
      </c>
      <c r="J34" s="4">
        <v>0</v>
      </c>
      <c r="K34" s="4">
        <v>0</v>
      </c>
      <c r="L34" s="4">
        <f t="shared" si="3"/>
        <v>0</v>
      </c>
      <c r="M34" s="9">
        <v>39630</v>
      </c>
      <c r="N34" s="9">
        <v>55153</v>
      </c>
      <c r="O34" s="9">
        <v>39630</v>
      </c>
    </row>
    <row r="35" spans="1:16" x14ac:dyDescent="0.25">
      <c r="A35" s="1" t="s">
        <v>16</v>
      </c>
      <c r="B35" s="12" t="s">
        <v>322</v>
      </c>
      <c r="C35" s="1" t="s">
        <v>325</v>
      </c>
      <c r="D35" s="1" t="s">
        <v>326</v>
      </c>
      <c r="E35" s="4">
        <v>249.07</v>
      </c>
      <c r="F35" s="7"/>
      <c r="G35" s="4">
        <f t="shared" si="0"/>
        <v>249.07</v>
      </c>
      <c r="H35" s="8">
        <f t="shared" si="1"/>
        <v>1</v>
      </c>
      <c r="I35" s="8" t="str">
        <f t="shared" si="2"/>
        <v/>
      </c>
      <c r="J35" s="4">
        <v>2606.4699999999943</v>
      </c>
      <c r="K35" s="4">
        <v>0</v>
      </c>
      <c r="L35" s="4">
        <f t="shared" si="3"/>
        <v>2606.4699999999943</v>
      </c>
      <c r="M35" s="9">
        <v>39636</v>
      </c>
      <c r="N35" s="9">
        <v>55153</v>
      </c>
      <c r="O35" s="9">
        <v>39630</v>
      </c>
    </row>
    <row r="36" spans="1:16" x14ac:dyDescent="0.25">
      <c r="A36" s="1" t="s">
        <v>16</v>
      </c>
      <c r="B36" s="12" t="s">
        <v>693</v>
      </c>
      <c r="C36" s="1" t="s">
        <v>694</v>
      </c>
      <c r="D36" s="1" t="s">
        <v>695</v>
      </c>
      <c r="E36" s="4">
        <v>0</v>
      </c>
      <c r="F36" s="7"/>
      <c r="G36" s="4">
        <f t="shared" si="0"/>
        <v>0</v>
      </c>
      <c r="H36" s="8" t="str">
        <f t="shared" si="1"/>
        <v/>
      </c>
      <c r="I36" s="8" t="str">
        <f t="shared" si="2"/>
        <v/>
      </c>
      <c r="J36" s="4">
        <v>974499.35999999987</v>
      </c>
      <c r="K36" s="4">
        <v>1</v>
      </c>
      <c r="L36" s="4">
        <f t="shared" si="3"/>
        <v>974498.35999999987</v>
      </c>
      <c r="M36" s="9">
        <v>40119</v>
      </c>
      <c r="N36" s="9">
        <v>40117</v>
      </c>
      <c r="O36" s="9">
        <v>40087</v>
      </c>
      <c r="P36" s="9">
        <v>40209</v>
      </c>
    </row>
    <row r="37" spans="1:16" x14ac:dyDescent="0.25">
      <c r="A37" s="1" t="s">
        <v>16</v>
      </c>
      <c r="B37" s="12" t="s">
        <v>696</v>
      </c>
      <c r="C37" s="1" t="s">
        <v>697</v>
      </c>
      <c r="D37" s="1" t="s">
        <v>698</v>
      </c>
      <c r="E37" s="4">
        <v>0</v>
      </c>
      <c r="F37" s="7"/>
      <c r="G37" s="4">
        <f t="shared" si="0"/>
        <v>0</v>
      </c>
      <c r="H37" s="8" t="str">
        <f t="shared" si="1"/>
        <v/>
      </c>
      <c r="I37" s="8" t="str">
        <f t="shared" si="2"/>
        <v/>
      </c>
      <c r="J37" s="4">
        <v>334546.69</v>
      </c>
      <c r="K37" s="4">
        <v>335000</v>
      </c>
      <c r="L37" s="4">
        <f t="shared" si="3"/>
        <v>-453.30999999999767</v>
      </c>
      <c r="M37" s="9">
        <v>40163</v>
      </c>
      <c r="N37" s="9">
        <v>40847</v>
      </c>
      <c r="O37" s="9">
        <v>40148</v>
      </c>
      <c r="P37" s="9">
        <v>40877</v>
      </c>
    </row>
    <row r="38" spans="1:16" x14ac:dyDescent="0.25">
      <c r="A38" s="1" t="s">
        <v>16</v>
      </c>
      <c r="B38" s="12" t="s">
        <v>911</v>
      </c>
      <c r="C38" s="1" t="s">
        <v>912</v>
      </c>
      <c r="D38" s="1" t="s">
        <v>913</v>
      </c>
      <c r="E38" s="4">
        <v>0</v>
      </c>
      <c r="F38" s="7"/>
      <c r="G38" s="4">
        <f t="shared" si="0"/>
        <v>0</v>
      </c>
      <c r="H38" s="8" t="str">
        <f t="shared" si="1"/>
        <v/>
      </c>
      <c r="I38" s="8" t="str">
        <f t="shared" si="2"/>
        <v/>
      </c>
      <c r="J38" s="4">
        <v>23268.809999999998</v>
      </c>
      <c r="K38" s="4">
        <v>14334</v>
      </c>
      <c r="L38" s="4">
        <f t="shared" si="3"/>
        <v>8934.8099999999977</v>
      </c>
      <c r="M38" s="9">
        <v>40330</v>
      </c>
      <c r="N38" s="9">
        <v>40542</v>
      </c>
      <c r="O38" s="9">
        <v>40391</v>
      </c>
      <c r="P38" s="9">
        <v>40561</v>
      </c>
    </row>
    <row r="39" spans="1:16" x14ac:dyDescent="0.25">
      <c r="A39" s="1" t="s">
        <v>16</v>
      </c>
      <c r="B39" s="12" t="s">
        <v>914</v>
      </c>
      <c r="C39" s="1" t="s">
        <v>915</v>
      </c>
      <c r="D39" s="1" t="s">
        <v>916</v>
      </c>
      <c r="E39" s="4">
        <v>0</v>
      </c>
      <c r="F39" s="7"/>
      <c r="G39" s="4">
        <f t="shared" si="0"/>
        <v>0</v>
      </c>
      <c r="H39" s="8" t="str">
        <f t="shared" si="1"/>
        <v/>
      </c>
      <c r="I39" s="8" t="str">
        <f t="shared" si="2"/>
        <v/>
      </c>
      <c r="J39" s="4">
        <v>5177.1499999999996</v>
      </c>
      <c r="K39" s="4">
        <v>1</v>
      </c>
      <c r="L39" s="4">
        <f t="shared" si="3"/>
        <v>5176.1499999999996</v>
      </c>
      <c r="M39" s="9">
        <v>40331</v>
      </c>
      <c r="N39" s="9">
        <v>41274</v>
      </c>
      <c r="O39" s="9">
        <v>40330</v>
      </c>
    </row>
    <row r="40" spans="1:16" x14ac:dyDescent="0.25">
      <c r="A40" s="1" t="s">
        <v>16</v>
      </c>
      <c r="B40" s="12" t="s">
        <v>939</v>
      </c>
      <c r="C40" s="1" t="s">
        <v>1620</v>
      </c>
      <c r="D40" s="1" t="s">
        <v>1621</v>
      </c>
      <c r="E40" s="4">
        <v>0</v>
      </c>
      <c r="F40" s="7"/>
      <c r="G40" s="4">
        <f t="shared" si="0"/>
        <v>0</v>
      </c>
      <c r="H40" s="8" t="str">
        <f t="shared" si="1"/>
        <v/>
      </c>
      <c r="I40" s="8" t="str">
        <f t="shared" si="2"/>
        <v/>
      </c>
      <c r="J40" s="4">
        <v>7729.95</v>
      </c>
      <c r="K40" s="4">
        <v>50000</v>
      </c>
      <c r="L40" s="4">
        <f t="shared" si="3"/>
        <v>-42270.05</v>
      </c>
      <c r="M40" s="9">
        <v>41086</v>
      </c>
      <c r="N40" s="9">
        <v>43100</v>
      </c>
      <c r="O40" s="9">
        <v>41061</v>
      </c>
    </row>
    <row r="41" spans="1:16" x14ac:dyDescent="0.25">
      <c r="A41" s="1" t="s">
        <v>16</v>
      </c>
      <c r="B41" s="12" t="s">
        <v>310</v>
      </c>
      <c r="C41" s="1" t="s">
        <v>699</v>
      </c>
      <c r="D41" s="1" t="s">
        <v>700</v>
      </c>
      <c r="E41" s="4">
        <v>0</v>
      </c>
      <c r="F41" s="7"/>
      <c r="G41" s="4">
        <f t="shared" si="0"/>
        <v>0</v>
      </c>
      <c r="H41" s="8" t="str">
        <f t="shared" si="1"/>
        <v/>
      </c>
      <c r="I41" s="8" t="str">
        <f t="shared" si="2"/>
        <v/>
      </c>
      <c r="J41" s="4">
        <v>9910.1299999999992</v>
      </c>
      <c r="K41" s="4">
        <v>3000</v>
      </c>
      <c r="L41" s="4">
        <f t="shared" si="3"/>
        <v>6910.1299999999992</v>
      </c>
      <c r="M41" s="9">
        <v>40149</v>
      </c>
      <c r="N41" s="9">
        <v>40209</v>
      </c>
      <c r="O41" s="9">
        <v>40148</v>
      </c>
      <c r="P41" s="9">
        <v>40268</v>
      </c>
    </row>
    <row r="42" spans="1:16" x14ac:dyDescent="0.25">
      <c r="A42" s="1" t="s">
        <v>16</v>
      </c>
      <c r="B42" s="12" t="s">
        <v>701</v>
      </c>
      <c r="C42" s="1" t="s">
        <v>702</v>
      </c>
      <c r="D42" s="1" t="s">
        <v>703</v>
      </c>
      <c r="E42" s="4">
        <v>0</v>
      </c>
      <c r="F42" s="7"/>
      <c r="G42" s="4">
        <f t="shared" si="0"/>
        <v>0</v>
      </c>
      <c r="H42" s="8" t="str">
        <f t="shared" si="1"/>
        <v/>
      </c>
      <c r="I42" s="8" t="str">
        <f t="shared" si="2"/>
        <v/>
      </c>
      <c r="J42" s="4">
        <v>39713.449999999997</v>
      </c>
      <c r="K42" s="4">
        <v>60000</v>
      </c>
      <c r="L42" s="4">
        <f t="shared" si="3"/>
        <v>-20286.550000000003</v>
      </c>
      <c r="M42" s="9">
        <v>39883</v>
      </c>
      <c r="N42" s="9">
        <v>40178</v>
      </c>
      <c r="O42" s="9">
        <v>39934</v>
      </c>
      <c r="P42" s="9">
        <v>40268</v>
      </c>
    </row>
    <row r="43" spans="1:16" x14ac:dyDescent="0.25">
      <c r="A43" s="1" t="s">
        <v>16</v>
      </c>
      <c r="B43" s="12" t="s">
        <v>917</v>
      </c>
      <c r="C43" s="1" t="s">
        <v>918</v>
      </c>
      <c r="D43" s="1" t="s">
        <v>919</v>
      </c>
      <c r="E43" s="4">
        <v>0</v>
      </c>
      <c r="F43" s="7"/>
      <c r="G43" s="4">
        <f t="shared" si="0"/>
        <v>0</v>
      </c>
      <c r="H43" s="8" t="str">
        <f t="shared" si="1"/>
        <v/>
      </c>
      <c r="I43" s="8" t="str">
        <f t="shared" si="2"/>
        <v/>
      </c>
      <c r="J43" s="4">
        <v>56253.919999999998</v>
      </c>
      <c r="K43" s="4">
        <v>110000</v>
      </c>
      <c r="L43" s="4">
        <f t="shared" si="3"/>
        <v>-53746.080000000002</v>
      </c>
      <c r="M43" s="9">
        <v>40200</v>
      </c>
      <c r="N43" s="9">
        <v>40633</v>
      </c>
      <c r="O43" s="9">
        <v>40179</v>
      </c>
      <c r="P43" s="9">
        <v>40633</v>
      </c>
    </row>
    <row r="44" spans="1:16" x14ac:dyDescent="0.25">
      <c r="A44" s="1" t="s">
        <v>16</v>
      </c>
      <c r="B44" s="12" t="s">
        <v>920</v>
      </c>
      <c r="C44" s="1" t="s">
        <v>921</v>
      </c>
      <c r="D44" s="1" t="s">
        <v>922</v>
      </c>
      <c r="E44" s="4">
        <v>0</v>
      </c>
      <c r="F44" s="7"/>
      <c r="G44" s="4">
        <f t="shared" si="0"/>
        <v>0</v>
      </c>
      <c r="H44" s="8" t="str">
        <f t="shared" si="1"/>
        <v/>
      </c>
      <c r="I44" s="8" t="str">
        <f t="shared" si="2"/>
        <v/>
      </c>
      <c r="J44" s="4">
        <v>-24893.88</v>
      </c>
      <c r="K44" s="4">
        <v>73140</v>
      </c>
      <c r="L44" s="4">
        <f t="shared" si="3"/>
        <v>-98033.88</v>
      </c>
      <c r="M44" s="9">
        <v>40473</v>
      </c>
      <c r="N44" s="9">
        <v>40543</v>
      </c>
      <c r="O44" s="9">
        <v>40513</v>
      </c>
      <c r="P44" s="9">
        <v>40633</v>
      </c>
    </row>
    <row r="45" spans="1:16" x14ac:dyDescent="0.25">
      <c r="A45" s="1" t="s">
        <v>16</v>
      </c>
      <c r="B45" s="12" t="s">
        <v>923</v>
      </c>
      <c r="C45" s="1" t="s">
        <v>924</v>
      </c>
      <c r="D45" s="1" t="s">
        <v>925</v>
      </c>
      <c r="E45" s="4">
        <v>0</v>
      </c>
      <c r="F45" s="7"/>
      <c r="G45" s="4">
        <f t="shared" si="0"/>
        <v>0</v>
      </c>
      <c r="H45" s="8" t="str">
        <f t="shared" si="1"/>
        <v/>
      </c>
      <c r="I45" s="8" t="str">
        <f t="shared" si="2"/>
        <v/>
      </c>
      <c r="J45" s="4">
        <v>3969.4500000000003</v>
      </c>
      <c r="K45" s="4">
        <v>8230</v>
      </c>
      <c r="L45" s="4">
        <f t="shared" si="3"/>
        <v>-4260.5499999999993</v>
      </c>
      <c r="M45" s="9">
        <v>40527</v>
      </c>
      <c r="N45" s="9">
        <v>40724</v>
      </c>
      <c r="O45" s="9">
        <v>40513</v>
      </c>
      <c r="P45" s="9">
        <v>40782</v>
      </c>
    </row>
    <row r="46" spans="1:16" x14ac:dyDescent="0.25">
      <c r="A46" s="1" t="s">
        <v>16</v>
      </c>
      <c r="B46" s="12" t="s">
        <v>1217</v>
      </c>
      <c r="C46" s="1" t="s">
        <v>1218</v>
      </c>
      <c r="D46" s="1" t="s">
        <v>1219</v>
      </c>
      <c r="E46" s="4">
        <v>0</v>
      </c>
      <c r="F46" s="7"/>
      <c r="G46" s="4">
        <f t="shared" si="0"/>
        <v>0</v>
      </c>
      <c r="H46" s="8" t="str">
        <f t="shared" si="1"/>
        <v/>
      </c>
      <c r="I46" s="8" t="str">
        <f t="shared" si="2"/>
        <v/>
      </c>
      <c r="J46" s="4">
        <v>39066.410000000003</v>
      </c>
      <c r="K46" s="4">
        <v>14052</v>
      </c>
      <c r="L46" s="4">
        <f t="shared" si="3"/>
        <v>25014.410000000003</v>
      </c>
      <c r="M46" s="9">
        <v>40584</v>
      </c>
      <c r="N46" s="9">
        <v>40724</v>
      </c>
      <c r="O46" s="9">
        <v>40575</v>
      </c>
      <c r="P46" s="9">
        <v>40953</v>
      </c>
    </row>
    <row r="47" spans="1:16" x14ac:dyDescent="0.25">
      <c r="A47" s="1" t="s">
        <v>16</v>
      </c>
      <c r="B47" s="12" t="s">
        <v>1211</v>
      </c>
      <c r="C47" s="1" t="s">
        <v>1220</v>
      </c>
      <c r="D47" s="1" t="s">
        <v>1221</v>
      </c>
      <c r="E47" s="4">
        <v>0</v>
      </c>
      <c r="F47" s="7"/>
      <c r="G47" s="4">
        <f t="shared" si="0"/>
        <v>0</v>
      </c>
      <c r="H47" s="8" t="str">
        <f t="shared" si="1"/>
        <v/>
      </c>
      <c r="I47" s="8" t="str">
        <f t="shared" si="2"/>
        <v/>
      </c>
      <c r="J47" s="4">
        <v>832.90999999999985</v>
      </c>
      <c r="K47" s="4">
        <v>3372.07</v>
      </c>
      <c r="L47" s="4">
        <f t="shared" si="3"/>
        <v>-2539.1600000000003</v>
      </c>
      <c r="M47" s="9">
        <v>40646</v>
      </c>
      <c r="N47" s="9">
        <v>41547</v>
      </c>
      <c r="O47" s="9">
        <v>40634</v>
      </c>
      <c r="P47" s="9">
        <v>40904</v>
      </c>
    </row>
    <row r="48" spans="1:16" x14ac:dyDescent="0.25">
      <c r="A48" s="1" t="s">
        <v>16</v>
      </c>
      <c r="B48" s="12" t="s">
        <v>1222</v>
      </c>
      <c r="C48" s="1" t="s">
        <v>1223</v>
      </c>
      <c r="D48" s="1" t="s">
        <v>1224</v>
      </c>
      <c r="E48" s="4">
        <v>0</v>
      </c>
      <c r="F48" s="7"/>
      <c r="G48" s="4">
        <f t="shared" si="0"/>
        <v>0</v>
      </c>
      <c r="H48" s="8" t="str">
        <f t="shared" si="1"/>
        <v/>
      </c>
      <c r="I48" s="8" t="str">
        <f t="shared" si="2"/>
        <v/>
      </c>
      <c r="J48" s="4">
        <v>64088.969999999994</v>
      </c>
      <c r="K48" s="4">
        <v>94938</v>
      </c>
      <c r="L48" s="4">
        <f t="shared" si="3"/>
        <v>-30849.030000000006</v>
      </c>
      <c r="M48" s="9">
        <v>40822</v>
      </c>
      <c r="N48" s="9">
        <v>41261</v>
      </c>
      <c r="O48" s="9">
        <v>40817</v>
      </c>
      <c r="P48" s="9">
        <v>41322</v>
      </c>
    </row>
    <row r="49" spans="1:16" x14ac:dyDescent="0.25">
      <c r="A49" s="1" t="s">
        <v>16</v>
      </c>
      <c r="B49" s="12" t="s">
        <v>310</v>
      </c>
      <c r="C49" s="1" t="s">
        <v>704</v>
      </c>
      <c r="D49" s="1" t="s">
        <v>705</v>
      </c>
      <c r="E49" s="4">
        <v>0</v>
      </c>
      <c r="F49" s="7"/>
      <c r="G49" s="4">
        <f t="shared" si="0"/>
        <v>0</v>
      </c>
      <c r="H49" s="8" t="str">
        <f t="shared" si="1"/>
        <v/>
      </c>
      <c r="I49" s="8" t="str">
        <f t="shared" si="2"/>
        <v/>
      </c>
      <c r="J49" s="4">
        <v>83669.17</v>
      </c>
      <c r="K49" s="4">
        <v>79587</v>
      </c>
      <c r="L49" s="4">
        <f t="shared" si="3"/>
        <v>4082.1699999999983</v>
      </c>
      <c r="M49" s="9">
        <v>39962</v>
      </c>
      <c r="N49" s="9">
        <v>40086</v>
      </c>
      <c r="O49" s="9">
        <v>39934</v>
      </c>
      <c r="P49" s="9">
        <v>39890</v>
      </c>
    </row>
    <row r="50" spans="1:16" x14ac:dyDescent="0.25">
      <c r="A50" s="1" t="s">
        <v>16</v>
      </c>
      <c r="B50" s="12" t="s">
        <v>1625</v>
      </c>
      <c r="C50" s="1" t="s">
        <v>1953</v>
      </c>
      <c r="D50" s="1" t="s">
        <v>1954</v>
      </c>
      <c r="E50" s="4">
        <v>0</v>
      </c>
      <c r="F50" s="7"/>
      <c r="G50" s="4">
        <f t="shared" si="0"/>
        <v>0</v>
      </c>
      <c r="H50" s="8" t="str">
        <f t="shared" si="1"/>
        <v/>
      </c>
      <c r="I50" s="8" t="str">
        <f t="shared" si="2"/>
        <v/>
      </c>
      <c r="J50" s="4">
        <v>1089.68</v>
      </c>
      <c r="K50" s="4">
        <v>50000</v>
      </c>
      <c r="L50" s="4">
        <f t="shared" si="3"/>
        <v>-48910.32</v>
      </c>
      <c r="M50" s="9">
        <v>41116</v>
      </c>
      <c r="N50" s="9">
        <v>43100</v>
      </c>
      <c r="O50" s="9">
        <v>41426</v>
      </c>
    </row>
    <row r="51" spans="1:16" x14ac:dyDescent="0.25">
      <c r="A51" s="1" t="s">
        <v>16</v>
      </c>
      <c r="B51" s="12" t="s">
        <v>706</v>
      </c>
      <c r="C51" s="1" t="s">
        <v>707</v>
      </c>
      <c r="D51" s="1" t="s">
        <v>708</v>
      </c>
      <c r="E51" s="4">
        <v>0</v>
      </c>
      <c r="F51" s="7"/>
      <c r="G51" s="4">
        <f t="shared" si="0"/>
        <v>0</v>
      </c>
      <c r="H51" s="8" t="str">
        <f t="shared" si="1"/>
        <v/>
      </c>
      <c r="I51" s="8" t="str">
        <f t="shared" si="2"/>
        <v/>
      </c>
      <c r="J51" s="4">
        <v>2535.6099999999997</v>
      </c>
      <c r="K51" s="4">
        <v>50000</v>
      </c>
      <c r="L51" s="4">
        <f t="shared" si="3"/>
        <v>-47464.39</v>
      </c>
      <c r="M51" s="9">
        <v>39706</v>
      </c>
      <c r="N51" s="9">
        <v>39903</v>
      </c>
      <c r="O51" s="9">
        <v>39845</v>
      </c>
      <c r="P51" s="9">
        <v>39994</v>
      </c>
    </row>
    <row r="52" spans="1:16" x14ac:dyDescent="0.25">
      <c r="A52" s="1" t="s">
        <v>16</v>
      </c>
      <c r="B52" s="12" t="s">
        <v>706</v>
      </c>
      <c r="C52" s="1" t="s">
        <v>709</v>
      </c>
      <c r="D52" s="1" t="s">
        <v>710</v>
      </c>
      <c r="E52" s="4">
        <v>0</v>
      </c>
      <c r="F52" s="7"/>
      <c r="G52" s="4">
        <f t="shared" si="0"/>
        <v>0</v>
      </c>
      <c r="H52" s="8" t="str">
        <f t="shared" si="1"/>
        <v/>
      </c>
      <c r="I52" s="8" t="str">
        <f t="shared" si="2"/>
        <v/>
      </c>
      <c r="J52" s="4">
        <v>527338.41</v>
      </c>
      <c r="K52" s="4">
        <v>844550</v>
      </c>
      <c r="L52" s="4">
        <f t="shared" si="3"/>
        <v>-317211.58999999997</v>
      </c>
      <c r="M52" s="9">
        <v>39912</v>
      </c>
      <c r="N52" s="9">
        <v>40574</v>
      </c>
      <c r="O52" s="9">
        <v>39934</v>
      </c>
      <c r="P52" s="9">
        <v>40570</v>
      </c>
    </row>
    <row r="53" spans="1:16" x14ac:dyDescent="0.25">
      <c r="A53" s="1" t="s">
        <v>16</v>
      </c>
      <c r="B53" s="12" t="s">
        <v>926</v>
      </c>
      <c r="C53" s="1" t="s">
        <v>2718</v>
      </c>
      <c r="D53" s="1" t="s">
        <v>2719</v>
      </c>
      <c r="E53" s="4">
        <v>113582.07</v>
      </c>
      <c r="F53" s="7"/>
      <c r="G53" s="4">
        <f t="shared" si="0"/>
        <v>113582.07</v>
      </c>
      <c r="H53" s="8">
        <f t="shared" si="1"/>
        <v>1</v>
      </c>
      <c r="I53" s="8" t="str">
        <f t="shared" si="2"/>
        <v/>
      </c>
      <c r="J53" s="4">
        <v>113582.07</v>
      </c>
      <c r="K53" s="4">
        <v>121466</v>
      </c>
      <c r="L53" s="4">
        <f t="shared" si="3"/>
        <v>-7883.929999999993</v>
      </c>
      <c r="M53" s="9">
        <v>42179.586377314816</v>
      </c>
      <c r="N53" s="9">
        <v>42443</v>
      </c>
      <c r="O53" s="9">
        <v>42186</v>
      </c>
      <c r="P53" s="9">
        <v>42443</v>
      </c>
    </row>
    <row r="54" spans="1:16" x14ac:dyDescent="0.25">
      <c r="A54" s="1" t="s">
        <v>16</v>
      </c>
      <c r="B54" s="12" t="s">
        <v>310</v>
      </c>
      <c r="C54" s="1" t="s">
        <v>711</v>
      </c>
      <c r="D54" s="1" t="s">
        <v>712</v>
      </c>
      <c r="E54" s="4">
        <v>0</v>
      </c>
      <c r="F54" s="7"/>
      <c r="G54" s="4">
        <f t="shared" si="0"/>
        <v>0</v>
      </c>
      <c r="H54" s="8" t="str">
        <f t="shared" si="1"/>
        <v/>
      </c>
      <c r="I54" s="8" t="str">
        <f t="shared" si="2"/>
        <v/>
      </c>
      <c r="J54" s="4">
        <v>61918.780000000006</v>
      </c>
      <c r="K54" s="4">
        <v>70161</v>
      </c>
      <c r="L54" s="4">
        <f t="shared" si="3"/>
        <v>-8242.2199999999939</v>
      </c>
      <c r="M54" s="9">
        <v>39937</v>
      </c>
      <c r="N54" s="9">
        <v>40118</v>
      </c>
      <c r="O54" s="9">
        <v>39934</v>
      </c>
      <c r="P54" s="9">
        <v>40157</v>
      </c>
    </row>
    <row r="55" spans="1:16" x14ac:dyDescent="0.25">
      <c r="A55" s="1" t="s">
        <v>16</v>
      </c>
      <c r="B55" s="12" t="s">
        <v>310</v>
      </c>
      <c r="C55" s="1" t="s">
        <v>713</v>
      </c>
      <c r="D55" s="1" t="s">
        <v>714</v>
      </c>
      <c r="E55" s="4">
        <v>0</v>
      </c>
      <c r="F55" s="7"/>
      <c r="G55" s="4">
        <f t="shared" si="0"/>
        <v>0</v>
      </c>
      <c r="H55" s="8" t="str">
        <f t="shared" si="1"/>
        <v/>
      </c>
      <c r="I55" s="8" t="str">
        <f t="shared" si="2"/>
        <v/>
      </c>
      <c r="J55" s="4">
        <v>17038.060000000001</v>
      </c>
      <c r="K55" s="4">
        <v>18215</v>
      </c>
      <c r="L55" s="4">
        <f t="shared" si="3"/>
        <v>-1176.9399999999987</v>
      </c>
      <c r="M55" s="9">
        <v>39959</v>
      </c>
      <c r="N55" s="9">
        <v>40087</v>
      </c>
      <c r="O55" s="9">
        <v>39965</v>
      </c>
      <c r="P55" s="9">
        <v>40162</v>
      </c>
    </row>
    <row r="56" spans="1:16" x14ac:dyDescent="0.25">
      <c r="A56" s="1" t="s">
        <v>16</v>
      </c>
      <c r="B56" s="12" t="s">
        <v>926</v>
      </c>
      <c r="C56" s="1" t="s">
        <v>927</v>
      </c>
      <c r="D56" s="1" t="s">
        <v>928</v>
      </c>
      <c r="E56" s="4">
        <v>0</v>
      </c>
      <c r="F56" s="7"/>
      <c r="G56" s="4">
        <f t="shared" si="0"/>
        <v>0</v>
      </c>
      <c r="H56" s="8" t="str">
        <f t="shared" si="1"/>
        <v/>
      </c>
      <c r="I56" s="8" t="str">
        <f t="shared" si="2"/>
        <v/>
      </c>
      <c r="J56" s="4">
        <v>5595.72</v>
      </c>
      <c r="K56" s="4">
        <v>6569</v>
      </c>
      <c r="L56" s="4">
        <f t="shared" si="3"/>
        <v>-973.27999999999975</v>
      </c>
      <c r="M56" s="9">
        <v>40519</v>
      </c>
      <c r="N56" s="9">
        <v>40629</v>
      </c>
      <c r="O56" s="9">
        <v>40513</v>
      </c>
      <c r="P56" s="9">
        <v>40630</v>
      </c>
    </row>
    <row r="57" spans="1:16" x14ac:dyDescent="0.25">
      <c r="A57" s="1" t="s">
        <v>16</v>
      </c>
      <c r="B57" s="12" t="s">
        <v>688</v>
      </c>
      <c r="C57" s="1" t="s">
        <v>929</v>
      </c>
      <c r="D57" s="1" t="s">
        <v>930</v>
      </c>
      <c r="E57" s="4">
        <v>0</v>
      </c>
      <c r="F57" s="7"/>
      <c r="G57" s="4">
        <f t="shared" si="0"/>
        <v>0</v>
      </c>
      <c r="H57" s="8" t="str">
        <f t="shared" si="1"/>
        <v/>
      </c>
      <c r="I57" s="8" t="str">
        <f t="shared" si="2"/>
        <v/>
      </c>
      <c r="J57" s="4">
        <v>308443.3</v>
      </c>
      <c r="K57" s="4">
        <v>322675</v>
      </c>
      <c r="L57" s="4">
        <f t="shared" si="3"/>
        <v>-14231.700000000012</v>
      </c>
      <c r="M57" s="9">
        <v>40437</v>
      </c>
      <c r="N57" s="9">
        <v>40755</v>
      </c>
      <c r="O57" s="9">
        <v>40452</v>
      </c>
      <c r="P57" s="9">
        <v>40908</v>
      </c>
    </row>
    <row r="58" spans="1:16" x14ac:dyDescent="0.25">
      <c r="A58" s="1" t="s">
        <v>16</v>
      </c>
      <c r="B58" s="12" t="s">
        <v>926</v>
      </c>
      <c r="C58" s="1" t="s">
        <v>931</v>
      </c>
      <c r="D58" s="1" t="s">
        <v>932</v>
      </c>
      <c r="E58" s="4">
        <v>0</v>
      </c>
      <c r="F58" s="7"/>
      <c r="G58" s="4">
        <f t="shared" si="0"/>
        <v>0</v>
      </c>
      <c r="H58" s="8" t="str">
        <f t="shared" si="1"/>
        <v/>
      </c>
      <c r="I58" s="8" t="str">
        <f t="shared" si="2"/>
        <v/>
      </c>
      <c r="J58" s="4">
        <v>1150.51</v>
      </c>
      <c r="K58" s="4">
        <v>1255</v>
      </c>
      <c r="L58" s="4">
        <f t="shared" si="3"/>
        <v>-104.49000000000001</v>
      </c>
      <c r="M58" s="9">
        <v>40469</v>
      </c>
      <c r="N58" s="9">
        <v>40671</v>
      </c>
      <c r="O58" s="9">
        <v>40513</v>
      </c>
      <c r="P58" s="9">
        <v>40609</v>
      </c>
    </row>
    <row r="59" spans="1:16" x14ac:dyDescent="0.25">
      <c r="A59" s="1" t="s">
        <v>16</v>
      </c>
      <c r="B59" s="12" t="s">
        <v>926</v>
      </c>
      <c r="C59" s="1" t="s">
        <v>1225</v>
      </c>
      <c r="D59" s="1" t="s">
        <v>1226</v>
      </c>
      <c r="E59" s="4">
        <v>0</v>
      </c>
      <c r="F59" s="7"/>
      <c r="G59" s="4">
        <f t="shared" si="0"/>
        <v>0</v>
      </c>
      <c r="H59" s="8" t="str">
        <f t="shared" si="1"/>
        <v/>
      </c>
      <c r="I59" s="8" t="str">
        <f t="shared" si="2"/>
        <v/>
      </c>
      <c r="J59" s="4">
        <v>38073.81</v>
      </c>
      <c r="K59" s="4">
        <v>39848</v>
      </c>
      <c r="L59" s="4">
        <f t="shared" si="3"/>
        <v>-1774.1900000000023</v>
      </c>
      <c r="M59" s="9">
        <v>40793</v>
      </c>
      <c r="N59" s="9">
        <v>41030</v>
      </c>
      <c r="O59" s="9">
        <v>40787</v>
      </c>
      <c r="P59" s="9">
        <v>41072</v>
      </c>
    </row>
    <row r="60" spans="1:16" x14ac:dyDescent="0.25">
      <c r="A60" s="1" t="s">
        <v>16</v>
      </c>
      <c r="B60" s="12">
        <v>75080</v>
      </c>
      <c r="C60" s="1" t="s">
        <v>1604</v>
      </c>
      <c r="D60" s="1" t="s">
        <v>1605</v>
      </c>
      <c r="E60" s="4">
        <v>0</v>
      </c>
      <c r="F60" s="7"/>
      <c r="G60" s="4">
        <f t="shared" si="0"/>
        <v>0</v>
      </c>
      <c r="H60" s="8" t="str">
        <f t="shared" si="1"/>
        <v/>
      </c>
      <c r="I60" s="8" t="str">
        <f t="shared" si="2"/>
        <v/>
      </c>
      <c r="J60" s="4">
        <v>27321.34</v>
      </c>
      <c r="K60" s="4">
        <v>14739</v>
      </c>
      <c r="L60" s="4">
        <f t="shared" si="3"/>
        <v>12582.34</v>
      </c>
      <c r="M60" s="9">
        <v>41071</v>
      </c>
      <c r="N60" s="9">
        <v>41305</v>
      </c>
      <c r="O60" s="9">
        <v>41061</v>
      </c>
      <c r="P60" s="9">
        <v>41306</v>
      </c>
    </row>
    <row r="61" spans="1:16" x14ac:dyDescent="0.25">
      <c r="A61" s="1" t="s">
        <v>16</v>
      </c>
      <c r="B61" s="12">
        <v>75080</v>
      </c>
      <c r="C61" s="1" t="s">
        <v>1944</v>
      </c>
      <c r="D61" s="1" t="s">
        <v>1945</v>
      </c>
      <c r="E61" s="4">
        <v>-8924.7999999999993</v>
      </c>
      <c r="F61" s="7"/>
      <c r="G61" s="4">
        <f t="shared" si="0"/>
        <v>-8924.7999999999993</v>
      </c>
      <c r="H61" s="8">
        <f t="shared" si="1"/>
        <v>1</v>
      </c>
      <c r="I61" s="8" t="str">
        <f t="shared" si="2"/>
        <v/>
      </c>
      <c r="J61" s="4">
        <v>80324.11</v>
      </c>
      <c r="K61" s="4">
        <v>93211</v>
      </c>
      <c r="L61" s="4">
        <f t="shared" si="3"/>
        <v>-12886.89</v>
      </c>
      <c r="M61" s="9">
        <v>41549</v>
      </c>
      <c r="N61" s="9">
        <v>41729</v>
      </c>
      <c r="O61" s="9">
        <v>41548</v>
      </c>
      <c r="P61" s="9">
        <v>41683</v>
      </c>
    </row>
    <row r="62" spans="1:16" x14ac:dyDescent="0.25">
      <c r="A62" s="1" t="s">
        <v>16</v>
      </c>
      <c r="B62" s="12">
        <v>75080</v>
      </c>
      <c r="C62" s="1" t="s">
        <v>1946</v>
      </c>
      <c r="D62" s="1" t="s">
        <v>1947</v>
      </c>
      <c r="E62" s="4">
        <v>-8119.8</v>
      </c>
      <c r="F62" s="7"/>
      <c r="G62" s="4">
        <f t="shared" si="0"/>
        <v>-8119.8</v>
      </c>
      <c r="H62" s="8">
        <f t="shared" si="1"/>
        <v>1</v>
      </c>
      <c r="I62" s="8" t="str">
        <f t="shared" si="2"/>
        <v/>
      </c>
      <c r="J62" s="4">
        <v>73078.429999999993</v>
      </c>
      <c r="K62" s="4">
        <v>90127</v>
      </c>
      <c r="L62" s="4">
        <f t="shared" si="3"/>
        <v>-17048.570000000007</v>
      </c>
      <c r="M62" s="9">
        <v>41549</v>
      </c>
      <c r="N62" s="9">
        <v>41729</v>
      </c>
      <c r="O62" s="9">
        <v>41548</v>
      </c>
      <c r="P62" s="9">
        <v>41692</v>
      </c>
    </row>
    <row r="63" spans="1:16" x14ac:dyDescent="0.25">
      <c r="A63" s="1" t="s">
        <v>16</v>
      </c>
      <c r="B63" s="12" t="s">
        <v>926</v>
      </c>
      <c r="C63" s="1" t="s">
        <v>933</v>
      </c>
      <c r="D63" s="1" t="s">
        <v>934</v>
      </c>
      <c r="E63" s="4">
        <v>0</v>
      </c>
      <c r="F63" s="7"/>
      <c r="G63" s="4">
        <f t="shared" si="0"/>
        <v>0</v>
      </c>
      <c r="H63" s="8" t="str">
        <f t="shared" si="1"/>
        <v/>
      </c>
      <c r="I63" s="8" t="str">
        <f t="shared" si="2"/>
        <v/>
      </c>
      <c r="J63" s="4">
        <v>5918.47</v>
      </c>
      <c r="K63" s="4">
        <v>6167</v>
      </c>
      <c r="L63" s="4">
        <f t="shared" si="3"/>
        <v>-248.52999999999975</v>
      </c>
      <c r="M63" s="9">
        <v>40519</v>
      </c>
      <c r="N63" s="9">
        <v>40907</v>
      </c>
      <c r="O63" s="9">
        <v>40513</v>
      </c>
      <c r="P63" s="9">
        <v>40633</v>
      </c>
    </row>
    <row r="64" spans="1:16" x14ac:dyDescent="0.25">
      <c r="A64" s="1" t="s">
        <v>16</v>
      </c>
      <c r="B64" s="12" t="s">
        <v>926</v>
      </c>
      <c r="C64" s="1" t="s">
        <v>1227</v>
      </c>
      <c r="D64" s="1" t="s">
        <v>1228</v>
      </c>
      <c r="E64" s="4">
        <v>0</v>
      </c>
      <c r="F64" s="7"/>
      <c r="G64" s="4">
        <f t="shared" si="0"/>
        <v>0</v>
      </c>
      <c r="H64" s="8" t="str">
        <f t="shared" si="1"/>
        <v/>
      </c>
      <c r="I64" s="8" t="str">
        <f t="shared" si="2"/>
        <v/>
      </c>
      <c r="J64" s="4">
        <v>1914828.5499999998</v>
      </c>
      <c r="K64" s="4">
        <v>1938891</v>
      </c>
      <c r="L64" s="4">
        <f t="shared" si="3"/>
        <v>-24062.450000000186</v>
      </c>
      <c r="M64" s="9">
        <v>40674</v>
      </c>
      <c r="N64" s="9">
        <v>41334</v>
      </c>
      <c r="O64" s="9">
        <v>40695</v>
      </c>
      <c r="P64" s="9">
        <v>41299</v>
      </c>
    </row>
    <row r="65" spans="1:16" x14ac:dyDescent="0.25">
      <c r="A65" s="1" t="s">
        <v>16</v>
      </c>
      <c r="B65" s="12" t="s">
        <v>926</v>
      </c>
      <c r="C65" s="1" t="s">
        <v>1229</v>
      </c>
      <c r="D65" s="1" t="s">
        <v>1230</v>
      </c>
      <c r="E65" s="4">
        <v>0</v>
      </c>
      <c r="F65" s="7"/>
      <c r="G65" s="4">
        <f t="shared" si="0"/>
        <v>0</v>
      </c>
      <c r="H65" s="8" t="str">
        <f t="shared" si="1"/>
        <v/>
      </c>
      <c r="I65" s="8" t="str">
        <f t="shared" si="2"/>
        <v/>
      </c>
      <c r="J65" s="4">
        <v>3561.95</v>
      </c>
      <c r="K65" s="4">
        <v>3987</v>
      </c>
      <c r="L65" s="4">
        <f t="shared" si="3"/>
        <v>-425.05000000000018</v>
      </c>
      <c r="M65" s="9">
        <v>40829</v>
      </c>
      <c r="N65" s="9">
        <v>40982</v>
      </c>
      <c r="O65" s="9">
        <v>40878</v>
      </c>
      <c r="P65" s="9">
        <v>40983</v>
      </c>
    </row>
    <row r="66" spans="1:16" x14ac:dyDescent="0.25">
      <c r="A66" s="1" t="s">
        <v>16</v>
      </c>
      <c r="B66" s="12" t="s">
        <v>926</v>
      </c>
      <c r="C66" s="1" t="s">
        <v>1231</v>
      </c>
      <c r="D66" s="1" t="s">
        <v>1232</v>
      </c>
      <c r="E66" s="4">
        <v>0</v>
      </c>
      <c r="F66" s="7"/>
      <c r="G66" s="4">
        <f t="shared" si="0"/>
        <v>0</v>
      </c>
      <c r="H66" s="8" t="str">
        <f t="shared" si="1"/>
        <v/>
      </c>
      <c r="I66" s="8" t="str">
        <f t="shared" si="2"/>
        <v/>
      </c>
      <c r="J66" s="4">
        <v>8051.17</v>
      </c>
      <c r="K66" s="4">
        <v>8889</v>
      </c>
      <c r="L66" s="4">
        <f t="shared" si="3"/>
        <v>-837.82999999999993</v>
      </c>
      <c r="M66" s="9">
        <v>40862</v>
      </c>
      <c r="N66" s="9">
        <v>40999</v>
      </c>
      <c r="O66" s="9">
        <v>40878</v>
      </c>
      <c r="P66" s="9">
        <v>40983</v>
      </c>
    </row>
    <row r="67" spans="1:16" x14ac:dyDescent="0.25">
      <c r="A67" s="1" t="s">
        <v>16</v>
      </c>
      <c r="B67" s="12" t="s">
        <v>926</v>
      </c>
      <c r="C67" s="1" t="s">
        <v>1233</v>
      </c>
      <c r="D67" s="1" t="s">
        <v>1234</v>
      </c>
      <c r="E67" s="4">
        <v>0</v>
      </c>
      <c r="F67" s="7"/>
      <c r="G67" s="4">
        <f t="shared" si="0"/>
        <v>0</v>
      </c>
      <c r="H67" s="8" t="str">
        <f t="shared" si="1"/>
        <v/>
      </c>
      <c r="I67" s="8" t="str">
        <f t="shared" si="2"/>
        <v/>
      </c>
      <c r="J67" s="4">
        <v>18810.099999999999</v>
      </c>
      <c r="K67" s="4">
        <v>19613</v>
      </c>
      <c r="L67" s="4">
        <f t="shared" si="3"/>
        <v>-802.90000000000146</v>
      </c>
      <c r="M67" s="9">
        <v>40862</v>
      </c>
      <c r="N67" s="9">
        <v>40999</v>
      </c>
      <c r="O67" s="9">
        <v>40878</v>
      </c>
      <c r="P67" s="9">
        <v>40983</v>
      </c>
    </row>
    <row r="68" spans="1:16" x14ac:dyDescent="0.25">
      <c r="A68" s="1" t="s">
        <v>16</v>
      </c>
      <c r="B68" s="12">
        <v>75080</v>
      </c>
      <c r="C68" s="1" t="s">
        <v>1606</v>
      </c>
      <c r="D68" s="1" t="s">
        <v>1607</v>
      </c>
      <c r="E68" s="4">
        <v>-300</v>
      </c>
      <c r="F68" s="7"/>
      <c r="G68" s="4">
        <f t="shared" si="0"/>
        <v>-300</v>
      </c>
      <c r="H68" s="8">
        <f t="shared" si="1"/>
        <v>1</v>
      </c>
      <c r="I68" s="8" t="str">
        <f t="shared" si="2"/>
        <v/>
      </c>
      <c r="J68" s="4">
        <v>13294.66</v>
      </c>
      <c r="K68" s="4">
        <v>15385</v>
      </c>
      <c r="L68" s="4">
        <f t="shared" si="3"/>
        <v>-2090.34</v>
      </c>
      <c r="M68" s="9">
        <v>41158</v>
      </c>
      <c r="N68" s="9">
        <v>41273</v>
      </c>
      <c r="O68" s="9">
        <v>41214</v>
      </c>
      <c r="P68" s="9">
        <v>41317</v>
      </c>
    </row>
    <row r="69" spans="1:16" x14ac:dyDescent="0.25">
      <c r="A69" s="1" t="s">
        <v>16</v>
      </c>
      <c r="B69" s="12">
        <v>75080</v>
      </c>
      <c r="C69" s="1" t="s">
        <v>1608</v>
      </c>
      <c r="D69" s="1" t="s">
        <v>1609</v>
      </c>
      <c r="E69" s="4">
        <v>0</v>
      </c>
      <c r="F69" s="7"/>
      <c r="G69" s="4">
        <f t="shared" ref="G69:G132" si="4">E69-F69</f>
        <v>0</v>
      </c>
      <c r="H69" s="8" t="str">
        <f t="shared" ref="H69:H132" si="5">IFERROR(G69/E69,"")</f>
        <v/>
      </c>
      <c r="I69" s="8" t="str">
        <f t="shared" ref="I69:I132" si="6">IFERROR(E69/F69,"")</f>
        <v/>
      </c>
      <c r="J69" s="4">
        <v>14900</v>
      </c>
      <c r="K69" s="4">
        <v>16558</v>
      </c>
      <c r="L69" s="4">
        <f t="shared" ref="L69:L132" si="7">J69-K69</f>
        <v>-1658</v>
      </c>
      <c r="M69" s="9">
        <v>41177</v>
      </c>
      <c r="N69" s="9">
        <v>41333</v>
      </c>
      <c r="O69" s="9">
        <v>41244</v>
      </c>
      <c r="P69" s="9">
        <v>41345</v>
      </c>
    </row>
    <row r="70" spans="1:16" x14ac:dyDescent="0.25">
      <c r="A70" s="1" t="s">
        <v>16</v>
      </c>
      <c r="B70" s="12">
        <v>75080</v>
      </c>
      <c r="C70" s="1" t="s">
        <v>2285</v>
      </c>
      <c r="D70" s="1" t="s">
        <v>2286</v>
      </c>
      <c r="E70" s="4">
        <v>-71.64</v>
      </c>
      <c r="F70" s="7"/>
      <c r="G70" s="4">
        <f t="shared" si="4"/>
        <v>-71.64</v>
      </c>
      <c r="H70" s="8">
        <f t="shared" si="5"/>
        <v>1</v>
      </c>
      <c r="I70" s="8" t="str">
        <f t="shared" si="6"/>
        <v/>
      </c>
      <c r="J70" s="4">
        <v>43997.73</v>
      </c>
      <c r="K70" s="4">
        <v>33308</v>
      </c>
      <c r="L70" s="4">
        <f t="shared" si="7"/>
        <v>10689.730000000003</v>
      </c>
      <c r="M70" s="9">
        <v>41932</v>
      </c>
      <c r="N70" s="9">
        <v>42094</v>
      </c>
      <c r="O70" s="9">
        <v>41974</v>
      </c>
      <c r="P70" s="9">
        <v>42075</v>
      </c>
    </row>
    <row r="71" spans="1:16" x14ac:dyDescent="0.25">
      <c r="A71" s="1" t="s">
        <v>16</v>
      </c>
      <c r="B71" s="12" t="s">
        <v>310</v>
      </c>
      <c r="C71" s="1" t="s">
        <v>715</v>
      </c>
      <c r="D71" s="1" t="s">
        <v>716</v>
      </c>
      <c r="E71" s="4">
        <v>0</v>
      </c>
      <c r="F71" s="7"/>
      <c r="G71" s="4">
        <f t="shared" si="4"/>
        <v>0</v>
      </c>
      <c r="H71" s="8" t="str">
        <f t="shared" si="5"/>
        <v/>
      </c>
      <c r="I71" s="8" t="str">
        <f t="shared" si="6"/>
        <v/>
      </c>
      <c r="J71" s="4">
        <v>10391.56</v>
      </c>
      <c r="K71" s="4">
        <v>10386</v>
      </c>
      <c r="L71" s="4">
        <f t="shared" si="7"/>
        <v>5.5599999999994907</v>
      </c>
      <c r="M71" s="9">
        <v>40032</v>
      </c>
      <c r="N71" s="9">
        <v>40162</v>
      </c>
      <c r="O71" s="9">
        <v>40148</v>
      </c>
      <c r="P71" s="9">
        <v>40247</v>
      </c>
    </row>
    <row r="72" spans="1:16" x14ac:dyDescent="0.25">
      <c r="A72" s="1" t="s">
        <v>16</v>
      </c>
      <c r="B72" s="12" t="s">
        <v>926</v>
      </c>
      <c r="C72" s="1" t="s">
        <v>935</v>
      </c>
      <c r="D72" s="1" t="s">
        <v>936</v>
      </c>
      <c r="E72" s="4">
        <v>0</v>
      </c>
      <c r="F72" s="7"/>
      <c r="G72" s="4">
        <f t="shared" si="4"/>
        <v>0</v>
      </c>
      <c r="H72" s="8" t="str">
        <f t="shared" si="5"/>
        <v/>
      </c>
      <c r="I72" s="8" t="str">
        <f t="shared" si="6"/>
        <v/>
      </c>
      <c r="J72" s="4">
        <v>97989.979999999981</v>
      </c>
      <c r="K72" s="4">
        <v>105681</v>
      </c>
      <c r="L72" s="4">
        <f t="shared" si="7"/>
        <v>-7691.0200000000186</v>
      </c>
      <c r="M72" s="9">
        <v>40288</v>
      </c>
      <c r="N72" s="9">
        <v>40512</v>
      </c>
      <c r="O72" s="9">
        <v>40391</v>
      </c>
      <c r="P72" s="9">
        <v>40586</v>
      </c>
    </row>
    <row r="73" spans="1:16" x14ac:dyDescent="0.25">
      <c r="A73" s="1" t="s">
        <v>16</v>
      </c>
      <c r="B73" s="12" t="s">
        <v>926</v>
      </c>
      <c r="C73" s="1" t="s">
        <v>1235</v>
      </c>
      <c r="D73" s="1" t="s">
        <v>1236</v>
      </c>
      <c r="E73" s="4">
        <v>0</v>
      </c>
      <c r="F73" s="7"/>
      <c r="G73" s="4">
        <f t="shared" si="4"/>
        <v>0</v>
      </c>
      <c r="H73" s="8" t="str">
        <f t="shared" si="5"/>
        <v/>
      </c>
      <c r="I73" s="8" t="str">
        <f t="shared" si="6"/>
        <v/>
      </c>
      <c r="J73" s="4">
        <v>7613.19</v>
      </c>
      <c r="K73" s="4">
        <v>7657</v>
      </c>
      <c r="L73" s="4">
        <f t="shared" si="7"/>
        <v>-43.8100000000004</v>
      </c>
      <c r="M73" s="9">
        <v>40316</v>
      </c>
      <c r="N73" s="9">
        <v>40420</v>
      </c>
      <c r="O73" s="9">
        <v>40544</v>
      </c>
      <c r="P73" s="9">
        <v>40501</v>
      </c>
    </row>
    <row r="74" spans="1:16" x14ac:dyDescent="0.25">
      <c r="A74" s="1" t="s">
        <v>16</v>
      </c>
      <c r="B74" s="12" t="s">
        <v>926</v>
      </c>
      <c r="C74" s="1" t="s">
        <v>937</v>
      </c>
      <c r="D74" s="1" t="s">
        <v>938</v>
      </c>
      <c r="E74" s="4">
        <v>0</v>
      </c>
      <c r="F74" s="7"/>
      <c r="G74" s="4">
        <f t="shared" si="4"/>
        <v>0</v>
      </c>
      <c r="H74" s="8" t="str">
        <f t="shared" si="5"/>
        <v/>
      </c>
      <c r="I74" s="8" t="str">
        <f t="shared" si="6"/>
        <v/>
      </c>
      <c r="J74" s="4">
        <v>24647.4</v>
      </c>
      <c r="K74" s="4">
        <v>27241</v>
      </c>
      <c r="L74" s="4">
        <f t="shared" si="7"/>
        <v>-2593.5999999999985</v>
      </c>
      <c r="M74" s="9">
        <v>40420</v>
      </c>
      <c r="N74" s="9">
        <v>40526</v>
      </c>
      <c r="O74" s="9">
        <v>40513</v>
      </c>
      <c r="P74" s="9">
        <v>40570</v>
      </c>
    </row>
    <row r="75" spans="1:16" x14ac:dyDescent="0.25">
      <c r="A75" s="1" t="s">
        <v>16</v>
      </c>
      <c r="B75" s="12" t="s">
        <v>939</v>
      </c>
      <c r="C75" s="1" t="s">
        <v>1237</v>
      </c>
      <c r="D75" s="1" t="s">
        <v>1238</v>
      </c>
      <c r="E75" s="4">
        <v>0</v>
      </c>
      <c r="F75" s="7"/>
      <c r="G75" s="4">
        <f t="shared" si="4"/>
        <v>0</v>
      </c>
      <c r="H75" s="8" t="str">
        <f t="shared" si="5"/>
        <v/>
      </c>
      <c r="I75" s="8" t="str">
        <f t="shared" si="6"/>
        <v/>
      </c>
      <c r="J75" s="4">
        <v>264495.16000000003</v>
      </c>
      <c r="K75" s="4">
        <v>248300</v>
      </c>
      <c r="L75" s="4">
        <f t="shared" si="7"/>
        <v>16195.160000000033</v>
      </c>
      <c r="M75" s="9">
        <v>40584</v>
      </c>
      <c r="N75" s="9">
        <v>40602</v>
      </c>
      <c r="O75" s="9">
        <v>40575</v>
      </c>
      <c r="P75" s="9">
        <v>40724</v>
      </c>
    </row>
    <row r="76" spans="1:16" x14ac:dyDescent="0.25">
      <c r="A76" s="1" t="s">
        <v>16</v>
      </c>
      <c r="B76" s="12" t="s">
        <v>926</v>
      </c>
      <c r="C76" s="1" t="s">
        <v>1239</v>
      </c>
      <c r="D76" s="1" t="s">
        <v>1240</v>
      </c>
      <c r="E76" s="4">
        <v>0</v>
      </c>
      <c r="F76" s="7"/>
      <c r="G76" s="4">
        <f t="shared" si="4"/>
        <v>0</v>
      </c>
      <c r="H76" s="8" t="str">
        <f t="shared" si="5"/>
        <v/>
      </c>
      <c r="I76" s="8" t="str">
        <f t="shared" si="6"/>
        <v/>
      </c>
      <c r="J76" s="4">
        <v>26510.69</v>
      </c>
      <c r="K76" s="4">
        <v>23682</v>
      </c>
      <c r="L76" s="4">
        <f t="shared" si="7"/>
        <v>2828.6899999999987</v>
      </c>
      <c r="M76" s="9">
        <v>40794</v>
      </c>
      <c r="N76" s="9">
        <v>41029</v>
      </c>
      <c r="O76" s="9">
        <v>40817</v>
      </c>
      <c r="P76" s="9">
        <v>41030</v>
      </c>
    </row>
    <row r="77" spans="1:16" x14ac:dyDescent="0.25">
      <c r="A77" s="1" t="s">
        <v>16</v>
      </c>
      <c r="B77" s="12">
        <v>75080</v>
      </c>
      <c r="C77" s="1" t="s">
        <v>1610</v>
      </c>
      <c r="D77" s="1" t="s">
        <v>1611</v>
      </c>
      <c r="E77" s="4">
        <v>0</v>
      </c>
      <c r="F77" s="7"/>
      <c r="G77" s="4">
        <f t="shared" si="4"/>
        <v>0</v>
      </c>
      <c r="H77" s="8" t="str">
        <f t="shared" si="5"/>
        <v/>
      </c>
      <c r="I77" s="8" t="str">
        <f t="shared" si="6"/>
        <v/>
      </c>
      <c r="J77" s="4">
        <v>40945.61</v>
      </c>
      <c r="K77" s="4">
        <v>56806</v>
      </c>
      <c r="L77" s="4">
        <f t="shared" si="7"/>
        <v>-15860.39</v>
      </c>
      <c r="M77" s="9">
        <v>41116</v>
      </c>
      <c r="N77" s="9">
        <v>41729</v>
      </c>
      <c r="O77" s="9">
        <v>41122</v>
      </c>
      <c r="P77" s="9">
        <v>41495</v>
      </c>
    </row>
    <row r="78" spans="1:16" x14ac:dyDescent="0.25">
      <c r="A78" s="1" t="s">
        <v>16</v>
      </c>
      <c r="B78" s="12">
        <v>75080</v>
      </c>
      <c r="C78" s="1" t="s">
        <v>1612</v>
      </c>
      <c r="D78" s="1" t="s">
        <v>1613</v>
      </c>
      <c r="E78" s="4">
        <v>-31502.3</v>
      </c>
      <c r="F78" s="7"/>
      <c r="G78" s="4">
        <f t="shared" si="4"/>
        <v>-31502.3</v>
      </c>
      <c r="H78" s="8">
        <f t="shared" si="5"/>
        <v>1</v>
      </c>
      <c r="I78" s="8" t="str">
        <f t="shared" si="6"/>
        <v/>
      </c>
      <c r="J78" s="4">
        <v>281871.68</v>
      </c>
      <c r="K78" s="4">
        <v>346911</v>
      </c>
      <c r="L78" s="4">
        <f t="shared" si="7"/>
        <v>-65039.320000000007</v>
      </c>
      <c r="M78" s="9">
        <v>41107</v>
      </c>
      <c r="N78" s="9">
        <v>41394</v>
      </c>
      <c r="O78" s="9">
        <v>41091</v>
      </c>
      <c r="P78" s="9">
        <v>41364</v>
      </c>
    </row>
    <row r="79" spans="1:16" x14ac:dyDescent="0.25">
      <c r="A79" s="1" t="s">
        <v>16</v>
      </c>
      <c r="B79" s="12">
        <v>75080</v>
      </c>
      <c r="C79" s="1" t="s">
        <v>2287</v>
      </c>
      <c r="D79" s="1" t="s">
        <v>2288</v>
      </c>
      <c r="E79" s="4">
        <v>0</v>
      </c>
      <c r="F79" s="7"/>
      <c r="G79" s="4">
        <f t="shared" si="4"/>
        <v>0</v>
      </c>
      <c r="H79" s="8" t="str">
        <f t="shared" si="5"/>
        <v/>
      </c>
      <c r="I79" s="8" t="str">
        <f t="shared" si="6"/>
        <v/>
      </c>
      <c r="J79" s="4">
        <v>20895.34</v>
      </c>
      <c r="K79" s="4">
        <v>38968</v>
      </c>
      <c r="L79" s="4">
        <f t="shared" si="7"/>
        <v>-18072.66</v>
      </c>
      <c r="M79" s="9">
        <v>41614</v>
      </c>
      <c r="N79" s="9">
        <v>41729</v>
      </c>
      <c r="O79" s="9">
        <v>41640</v>
      </c>
      <c r="P79" s="9">
        <v>41729</v>
      </c>
    </row>
    <row r="80" spans="1:16" x14ac:dyDescent="0.25">
      <c r="A80" s="1" t="s">
        <v>16</v>
      </c>
      <c r="B80" s="12">
        <v>75080</v>
      </c>
      <c r="C80" s="1" t="s">
        <v>2289</v>
      </c>
      <c r="D80" s="1" t="s">
        <v>2290</v>
      </c>
      <c r="E80" s="4">
        <v>0</v>
      </c>
      <c r="F80" s="7"/>
      <c r="G80" s="4">
        <f t="shared" si="4"/>
        <v>0</v>
      </c>
      <c r="H80" s="8" t="str">
        <f t="shared" si="5"/>
        <v/>
      </c>
      <c r="I80" s="8" t="str">
        <f t="shared" si="6"/>
        <v/>
      </c>
      <c r="J80" s="4">
        <v>73467.319999999992</v>
      </c>
      <c r="K80" s="4">
        <v>79238</v>
      </c>
      <c r="L80" s="4">
        <f t="shared" si="7"/>
        <v>-5770.6800000000076</v>
      </c>
      <c r="M80" s="9">
        <v>41652</v>
      </c>
      <c r="N80" s="9">
        <v>41788</v>
      </c>
      <c r="O80" s="9">
        <v>41640</v>
      </c>
      <c r="P80" s="9">
        <v>41790</v>
      </c>
    </row>
    <row r="81" spans="1:16" x14ac:dyDescent="0.25">
      <c r="A81" s="1" t="s">
        <v>16</v>
      </c>
      <c r="B81" s="12">
        <v>75080</v>
      </c>
      <c r="C81" s="1" t="s">
        <v>2291</v>
      </c>
      <c r="D81" s="1" t="s">
        <v>2292</v>
      </c>
      <c r="E81" s="4">
        <v>0</v>
      </c>
      <c r="F81" s="7"/>
      <c r="G81" s="4">
        <f t="shared" si="4"/>
        <v>0</v>
      </c>
      <c r="H81" s="8" t="str">
        <f t="shared" si="5"/>
        <v/>
      </c>
      <c r="I81" s="8" t="str">
        <f t="shared" si="6"/>
        <v/>
      </c>
      <c r="J81" s="4">
        <v>337992.02999999997</v>
      </c>
      <c r="K81" s="4">
        <v>323771</v>
      </c>
      <c r="L81" s="4">
        <f t="shared" si="7"/>
        <v>14221.02999999997</v>
      </c>
      <c r="M81" s="9">
        <v>41675</v>
      </c>
      <c r="N81" s="9">
        <v>42094</v>
      </c>
      <c r="O81" s="9">
        <v>41730</v>
      </c>
      <c r="P81" s="9">
        <v>41944</v>
      </c>
    </row>
    <row r="82" spans="1:16" x14ac:dyDescent="0.25">
      <c r="A82" s="1" t="s">
        <v>16</v>
      </c>
      <c r="B82" s="12">
        <v>75080</v>
      </c>
      <c r="C82" s="1" t="s">
        <v>2293</v>
      </c>
      <c r="D82" s="1" t="s">
        <v>2294</v>
      </c>
      <c r="E82" s="4">
        <v>0</v>
      </c>
      <c r="F82" s="7"/>
      <c r="G82" s="4">
        <f t="shared" si="4"/>
        <v>0</v>
      </c>
      <c r="H82" s="8" t="str">
        <f t="shared" si="5"/>
        <v/>
      </c>
      <c r="I82" s="8" t="str">
        <f t="shared" si="6"/>
        <v/>
      </c>
      <c r="J82" s="4">
        <v>73366.569999999992</v>
      </c>
      <c r="K82" s="4">
        <v>87618</v>
      </c>
      <c r="L82" s="4">
        <f t="shared" si="7"/>
        <v>-14251.430000000008</v>
      </c>
      <c r="M82" s="9">
        <v>41735</v>
      </c>
      <c r="N82" s="9">
        <v>41895</v>
      </c>
      <c r="O82" s="9">
        <v>41730</v>
      </c>
      <c r="P82" s="9">
        <v>41895</v>
      </c>
    </row>
    <row r="83" spans="1:16" x14ac:dyDescent="0.25">
      <c r="A83" s="1" t="s">
        <v>16</v>
      </c>
      <c r="B83" s="12">
        <v>75080</v>
      </c>
      <c r="C83" s="1" t="s">
        <v>2295</v>
      </c>
      <c r="D83" s="1" t="s">
        <v>2296</v>
      </c>
      <c r="E83" s="4">
        <v>0</v>
      </c>
      <c r="F83" s="7"/>
      <c r="G83" s="4">
        <f t="shared" si="4"/>
        <v>0</v>
      </c>
      <c r="H83" s="8" t="str">
        <f t="shared" si="5"/>
        <v/>
      </c>
      <c r="I83" s="8" t="str">
        <f t="shared" si="6"/>
        <v/>
      </c>
      <c r="J83" s="4">
        <v>26799.89</v>
      </c>
      <c r="K83" s="4">
        <v>29710</v>
      </c>
      <c r="L83" s="4">
        <f t="shared" si="7"/>
        <v>-2910.1100000000006</v>
      </c>
      <c r="M83" s="9">
        <v>41805</v>
      </c>
      <c r="N83" s="9">
        <v>41912</v>
      </c>
      <c r="O83" s="9">
        <v>41791</v>
      </c>
      <c r="P83" s="9">
        <v>41912</v>
      </c>
    </row>
    <row r="84" spans="1:16" x14ac:dyDescent="0.25">
      <c r="A84" s="1" t="s">
        <v>16</v>
      </c>
      <c r="B84" s="12">
        <v>75080</v>
      </c>
      <c r="C84" s="1" t="s">
        <v>2297</v>
      </c>
      <c r="D84" s="1" t="s">
        <v>2298</v>
      </c>
      <c r="E84" s="4">
        <v>34255.74</v>
      </c>
      <c r="F84" s="7"/>
      <c r="G84" s="4">
        <f t="shared" si="4"/>
        <v>34255.74</v>
      </c>
      <c r="H84" s="8">
        <f t="shared" si="5"/>
        <v>1</v>
      </c>
      <c r="I84" s="8" t="str">
        <f t="shared" si="6"/>
        <v/>
      </c>
      <c r="J84" s="4">
        <v>141137.47</v>
      </c>
      <c r="K84" s="4">
        <v>152592</v>
      </c>
      <c r="L84" s="4">
        <f t="shared" si="7"/>
        <v>-11454.529999999999</v>
      </c>
      <c r="M84" s="9">
        <v>41816</v>
      </c>
      <c r="N84" s="9">
        <v>42064</v>
      </c>
      <c r="O84" s="9">
        <v>41821</v>
      </c>
      <c r="P84" s="9">
        <v>42094</v>
      </c>
    </row>
    <row r="85" spans="1:16" x14ac:dyDescent="0.25">
      <c r="A85" s="1" t="s">
        <v>16</v>
      </c>
      <c r="B85" s="12">
        <v>75080</v>
      </c>
      <c r="C85" s="1" t="s">
        <v>2720</v>
      </c>
      <c r="D85" s="1" t="s">
        <v>2721</v>
      </c>
      <c r="E85" s="4">
        <v>10220</v>
      </c>
      <c r="F85" s="7"/>
      <c r="G85" s="4">
        <f t="shared" si="4"/>
        <v>10220</v>
      </c>
      <c r="H85" s="8">
        <f t="shared" si="5"/>
        <v>1</v>
      </c>
      <c r="I85" s="8" t="str">
        <f t="shared" si="6"/>
        <v/>
      </c>
      <c r="J85" s="4">
        <v>10220</v>
      </c>
      <c r="K85" s="4">
        <v>16165</v>
      </c>
      <c r="L85" s="4">
        <f t="shared" si="7"/>
        <v>-5945</v>
      </c>
      <c r="M85" s="9">
        <v>41964</v>
      </c>
      <c r="N85" s="9">
        <v>42130</v>
      </c>
      <c r="O85" s="9">
        <v>42005</v>
      </c>
      <c r="P85" s="9">
        <v>42089</v>
      </c>
    </row>
    <row r="86" spans="1:16" x14ac:dyDescent="0.25">
      <c r="A86" s="1" t="s">
        <v>16</v>
      </c>
      <c r="B86" s="12">
        <v>75080</v>
      </c>
      <c r="C86" s="1" t="s">
        <v>2299</v>
      </c>
      <c r="D86" s="1" t="s">
        <v>2300</v>
      </c>
      <c r="E86" s="4">
        <v>1547.59</v>
      </c>
      <c r="F86" s="7"/>
      <c r="G86" s="4">
        <f t="shared" si="4"/>
        <v>1547.59</v>
      </c>
      <c r="H86" s="8">
        <f t="shared" si="5"/>
        <v>1</v>
      </c>
      <c r="I86" s="8" t="str">
        <f t="shared" si="6"/>
        <v/>
      </c>
      <c r="J86" s="4">
        <v>37021.209999999992</v>
      </c>
      <c r="K86" s="4">
        <v>48746</v>
      </c>
      <c r="L86" s="4">
        <f t="shared" si="7"/>
        <v>-11724.790000000008</v>
      </c>
      <c r="M86" s="9">
        <v>41947</v>
      </c>
      <c r="N86" s="9">
        <v>42245</v>
      </c>
      <c r="O86" s="9">
        <v>41944</v>
      </c>
      <c r="P86" s="9">
        <v>42244</v>
      </c>
    </row>
    <row r="87" spans="1:16" x14ac:dyDescent="0.25">
      <c r="A87" s="1" t="s">
        <v>16</v>
      </c>
      <c r="B87" s="12" t="s">
        <v>706</v>
      </c>
      <c r="C87" s="1" t="s">
        <v>717</v>
      </c>
      <c r="D87" s="1" t="s">
        <v>718</v>
      </c>
      <c r="E87" s="4">
        <v>0</v>
      </c>
      <c r="F87" s="7"/>
      <c r="G87" s="4">
        <f t="shared" si="4"/>
        <v>0</v>
      </c>
      <c r="H87" s="8" t="str">
        <f t="shared" si="5"/>
        <v/>
      </c>
      <c r="I87" s="8" t="str">
        <f t="shared" si="6"/>
        <v/>
      </c>
      <c r="J87" s="4">
        <v>145687.05000000002</v>
      </c>
      <c r="K87" s="4">
        <v>175000</v>
      </c>
      <c r="L87" s="4">
        <f t="shared" si="7"/>
        <v>-29312.949999999983</v>
      </c>
      <c r="M87" s="9">
        <v>39916</v>
      </c>
      <c r="N87" s="9">
        <v>40178</v>
      </c>
      <c r="O87" s="9">
        <v>39904</v>
      </c>
      <c r="P87" s="9">
        <v>40238</v>
      </c>
    </row>
    <row r="88" spans="1:16" x14ac:dyDescent="0.25">
      <c r="A88" s="1" t="s">
        <v>16</v>
      </c>
      <c r="B88" s="12" t="s">
        <v>2301</v>
      </c>
      <c r="C88" s="1" t="s">
        <v>2302</v>
      </c>
      <c r="D88" s="1" t="s">
        <v>2303</v>
      </c>
      <c r="E88" s="4">
        <v>81199.28</v>
      </c>
      <c r="F88" s="7"/>
      <c r="G88" s="4">
        <f t="shared" si="4"/>
        <v>81199.28</v>
      </c>
      <c r="H88" s="8">
        <f t="shared" si="5"/>
        <v>1</v>
      </c>
      <c r="I88" s="8" t="str">
        <f t="shared" si="6"/>
        <v/>
      </c>
      <c r="J88" s="4">
        <v>408410.58999999997</v>
      </c>
      <c r="K88" s="4">
        <v>430000</v>
      </c>
      <c r="L88" s="4">
        <f t="shared" si="7"/>
        <v>-21589.410000000033</v>
      </c>
      <c r="M88" s="9">
        <v>41703</v>
      </c>
      <c r="N88" s="9">
        <v>42004</v>
      </c>
      <c r="O88" s="9">
        <v>41699</v>
      </c>
      <c r="P88" s="9">
        <v>42124</v>
      </c>
    </row>
    <row r="89" spans="1:16" x14ac:dyDescent="0.25">
      <c r="A89" s="1" t="s">
        <v>16</v>
      </c>
      <c r="B89" s="12" t="s">
        <v>939</v>
      </c>
      <c r="C89" s="1" t="s">
        <v>940</v>
      </c>
      <c r="D89" s="1" t="s">
        <v>941</v>
      </c>
      <c r="E89" s="4">
        <v>0</v>
      </c>
      <c r="F89" s="7"/>
      <c r="G89" s="4">
        <f t="shared" si="4"/>
        <v>0</v>
      </c>
      <c r="H89" s="8" t="str">
        <f t="shared" si="5"/>
        <v/>
      </c>
      <c r="I89" s="8" t="str">
        <f t="shared" si="6"/>
        <v/>
      </c>
      <c r="J89" s="4">
        <v>442410.49</v>
      </c>
      <c r="K89" s="4">
        <v>341232</v>
      </c>
      <c r="L89" s="4">
        <f t="shared" si="7"/>
        <v>101178.48999999999</v>
      </c>
      <c r="M89" s="9">
        <v>40248</v>
      </c>
      <c r="N89" s="9">
        <v>40786</v>
      </c>
      <c r="O89" s="9">
        <v>40238</v>
      </c>
      <c r="P89" s="9">
        <v>40877</v>
      </c>
    </row>
    <row r="90" spans="1:16" x14ac:dyDescent="0.25">
      <c r="A90" s="1" t="s">
        <v>16</v>
      </c>
      <c r="B90" s="12" t="s">
        <v>939</v>
      </c>
      <c r="C90" s="1" t="s">
        <v>1241</v>
      </c>
      <c r="D90" s="1" t="s">
        <v>1242</v>
      </c>
      <c r="E90" s="4">
        <v>0</v>
      </c>
      <c r="F90" s="7"/>
      <c r="G90" s="4">
        <f t="shared" si="4"/>
        <v>0</v>
      </c>
      <c r="H90" s="8" t="str">
        <f t="shared" si="5"/>
        <v/>
      </c>
      <c r="I90" s="8" t="str">
        <f t="shared" si="6"/>
        <v/>
      </c>
      <c r="J90" s="4">
        <v>249540.28</v>
      </c>
      <c r="K90" s="4">
        <v>242795.05000000002</v>
      </c>
      <c r="L90" s="4">
        <f t="shared" si="7"/>
        <v>6745.2299999999814</v>
      </c>
      <c r="M90" s="9">
        <v>40619</v>
      </c>
      <c r="N90" s="9">
        <v>41029</v>
      </c>
      <c r="O90" s="9">
        <v>40603</v>
      </c>
      <c r="P90" s="9">
        <v>41136</v>
      </c>
    </row>
    <row r="91" spans="1:16" x14ac:dyDescent="0.25">
      <c r="A91" s="1" t="s">
        <v>16</v>
      </c>
      <c r="B91" s="12" t="s">
        <v>2301</v>
      </c>
      <c r="C91" s="1" t="s">
        <v>2304</v>
      </c>
      <c r="D91" s="1" t="s">
        <v>2305</v>
      </c>
      <c r="E91" s="4">
        <v>4.92</v>
      </c>
      <c r="F91" s="7"/>
      <c r="G91" s="4">
        <f t="shared" si="4"/>
        <v>4.92</v>
      </c>
      <c r="H91" s="8">
        <f t="shared" si="5"/>
        <v>1</v>
      </c>
      <c r="I91" s="8" t="str">
        <f t="shared" si="6"/>
        <v/>
      </c>
      <c r="J91" s="4">
        <v>916.43999999999994</v>
      </c>
      <c r="K91" s="4">
        <v>10000</v>
      </c>
      <c r="L91" s="4">
        <f t="shared" si="7"/>
        <v>-9083.56</v>
      </c>
      <c r="M91" s="9">
        <v>41788</v>
      </c>
      <c r="N91" s="9">
        <v>42004</v>
      </c>
      <c r="O91" s="9">
        <v>41852</v>
      </c>
      <c r="P91" s="9">
        <v>42094</v>
      </c>
    </row>
    <row r="92" spans="1:16" x14ac:dyDescent="0.25">
      <c r="A92" s="1" t="s">
        <v>16</v>
      </c>
      <c r="B92" s="12" t="s">
        <v>2301</v>
      </c>
      <c r="C92" s="1" t="s">
        <v>2306</v>
      </c>
      <c r="D92" s="1" t="s">
        <v>2307</v>
      </c>
      <c r="E92" s="4">
        <v>4951.2999999999993</v>
      </c>
      <c r="F92" s="7"/>
      <c r="G92" s="4">
        <f t="shared" si="4"/>
        <v>4951.2999999999993</v>
      </c>
      <c r="H92" s="8">
        <f t="shared" si="5"/>
        <v>1</v>
      </c>
      <c r="I92" s="8" t="str">
        <f t="shared" si="6"/>
        <v/>
      </c>
      <c r="J92" s="4">
        <v>64163.75</v>
      </c>
      <c r="K92" s="4">
        <v>60346</v>
      </c>
      <c r="L92" s="4">
        <f t="shared" si="7"/>
        <v>3817.75</v>
      </c>
      <c r="M92" s="9">
        <v>41645</v>
      </c>
      <c r="N92" s="9">
        <v>42004</v>
      </c>
      <c r="O92" s="9">
        <v>41671</v>
      </c>
      <c r="P92" s="9">
        <v>41899</v>
      </c>
    </row>
    <row r="93" spans="1:16" x14ac:dyDescent="0.25">
      <c r="A93" s="1" t="s">
        <v>16</v>
      </c>
      <c r="B93" s="12" t="s">
        <v>939</v>
      </c>
      <c r="C93" s="1" t="s">
        <v>2722</v>
      </c>
      <c r="D93" s="1" t="s">
        <v>2723</v>
      </c>
      <c r="E93" s="4">
        <v>1716.7999999999997</v>
      </c>
      <c r="F93" s="7"/>
      <c r="G93" s="4">
        <f t="shared" si="4"/>
        <v>1716.7999999999997</v>
      </c>
      <c r="H93" s="8">
        <f t="shared" si="5"/>
        <v>1</v>
      </c>
      <c r="I93" s="8" t="str">
        <f t="shared" si="6"/>
        <v/>
      </c>
      <c r="J93" s="4">
        <v>1716.7999999999997</v>
      </c>
      <c r="K93" s="4">
        <v>3015</v>
      </c>
      <c r="L93" s="4">
        <f t="shared" si="7"/>
        <v>-1298.2000000000003</v>
      </c>
      <c r="M93" s="9">
        <v>42151.649074074077</v>
      </c>
      <c r="N93" s="9">
        <v>42369</v>
      </c>
      <c r="O93" s="9">
        <v>42186</v>
      </c>
      <c r="P93" s="9">
        <v>42444</v>
      </c>
    </row>
    <row r="94" spans="1:16" x14ac:dyDescent="0.25">
      <c r="A94" s="1" t="s">
        <v>16</v>
      </c>
      <c r="B94" s="12" t="s">
        <v>2301</v>
      </c>
      <c r="C94" s="1" t="s">
        <v>2724</v>
      </c>
      <c r="D94" s="1" t="s">
        <v>2725</v>
      </c>
      <c r="E94" s="4">
        <v>3565.09</v>
      </c>
      <c r="F94" s="7"/>
      <c r="G94" s="4">
        <f t="shared" si="4"/>
        <v>3565.09</v>
      </c>
      <c r="H94" s="8">
        <f t="shared" si="5"/>
        <v>1</v>
      </c>
      <c r="I94" s="8" t="str">
        <f t="shared" si="6"/>
        <v/>
      </c>
      <c r="J94" s="4">
        <v>3565.09</v>
      </c>
      <c r="K94" s="4">
        <v>3015</v>
      </c>
      <c r="L94" s="4">
        <f t="shared" si="7"/>
        <v>550.09000000000015</v>
      </c>
      <c r="M94" s="9">
        <v>42166.733182870368</v>
      </c>
      <c r="N94" s="9">
        <v>42369</v>
      </c>
      <c r="O94" s="9">
        <v>42217</v>
      </c>
      <c r="P94" s="9">
        <v>42270</v>
      </c>
    </row>
    <row r="95" spans="1:16" x14ac:dyDescent="0.25">
      <c r="A95" s="1" t="s">
        <v>16</v>
      </c>
      <c r="B95" s="12" t="s">
        <v>939</v>
      </c>
      <c r="C95" s="1" t="s">
        <v>2311</v>
      </c>
      <c r="D95" s="1" t="s">
        <v>2312</v>
      </c>
      <c r="E95" s="4">
        <v>7.2299999999999995</v>
      </c>
      <c r="F95" s="7"/>
      <c r="G95" s="4">
        <f t="shared" si="4"/>
        <v>7.2299999999999995</v>
      </c>
      <c r="H95" s="8">
        <f t="shared" si="5"/>
        <v>1</v>
      </c>
      <c r="I95" s="8" t="str">
        <f t="shared" si="6"/>
        <v/>
      </c>
      <c r="J95" s="4">
        <v>1274.3399999999999</v>
      </c>
      <c r="K95" s="4">
        <v>2640</v>
      </c>
      <c r="L95" s="4">
        <f t="shared" si="7"/>
        <v>-1365.66</v>
      </c>
      <c r="M95" s="9">
        <v>41834</v>
      </c>
      <c r="N95" s="9">
        <v>42369</v>
      </c>
      <c r="O95" s="9">
        <v>41883</v>
      </c>
      <c r="P95" s="9">
        <v>42488</v>
      </c>
    </row>
    <row r="96" spans="1:16" x14ac:dyDescent="0.25">
      <c r="A96" s="1" t="s">
        <v>16</v>
      </c>
      <c r="B96" s="12" t="s">
        <v>939</v>
      </c>
      <c r="C96" s="1" t="s">
        <v>2313</v>
      </c>
      <c r="D96" s="1" t="s">
        <v>2314</v>
      </c>
      <c r="E96" s="4">
        <v>1157.4699999999998</v>
      </c>
      <c r="F96" s="7"/>
      <c r="G96" s="4">
        <f t="shared" si="4"/>
        <v>1157.4699999999998</v>
      </c>
      <c r="H96" s="8">
        <f t="shared" si="5"/>
        <v>1</v>
      </c>
      <c r="I96" s="8" t="str">
        <f t="shared" si="6"/>
        <v/>
      </c>
      <c r="J96" s="4">
        <v>1252.5199999999998</v>
      </c>
      <c r="K96" s="4">
        <v>7640</v>
      </c>
      <c r="L96" s="4">
        <f t="shared" si="7"/>
        <v>-6387.4800000000005</v>
      </c>
      <c r="M96" s="9">
        <v>41813</v>
      </c>
      <c r="N96" s="9">
        <v>42369</v>
      </c>
      <c r="O96" s="9">
        <v>41821</v>
      </c>
      <c r="P96" s="9">
        <v>42370</v>
      </c>
    </row>
    <row r="97" spans="1:16" x14ac:dyDescent="0.25">
      <c r="A97" s="1" t="s">
        <v>16</v>
      </c>
      <c r="B97" s="12" t="s">
        <v>939</v>
      </c>
      <c r="C97" s="1" t="s">
        <v>2315</v>
      </c>
      <c r="D97" s="1" t="s">
        <v>2316</v>
      </c>
      <c r="E97" s="4">
        <v>38757.39</v>
      </c>
      <c r="F97" s="7"/>
      <c r="G97" s="4">
        <f t="shared" si="4"/>
        <v>38757.39</v>
      </c>
      <c r="H97" s="8">
        <f t="shared" si="5"/>
        <v>1</v>
      </c>
      <c r="I97" s="8" t="str">
        <f t="shared" si="6"/>
        <v/>
      </c>
      <c r="J97" s="4">
        <v>40054.300000000003</v>
      </c>
      <c r="K97" s="4">
        <v>2640</v>
      </c>
      <c r="L97" s="4">
        <f t="shared" si="7"/>
        <v>37414.300000000003</v>
      </c>
      <c r="M97" s="9">
        <v>41834</v>
      </c>
      <c r="N97" s="9">
        <v>42369</v>
      </c>
      <c r="O97" s="9">
        <v>41883</v>
      </c>
      <c r="P97" s="9">
        <v>42270</v>
      </c>
    </row>
    <row r="98" spans="1:16" x14ac:dyDescent="0.25">
      <c r="A98" s="1" t="s">
        <v>16</v>
      </c>
      <c r="B98" s="12" t="s">
        <v>2301</v>
      </c>
      <c r="C98" s="1" t="s">
        <v>2726</v>
      </c>
      <c r="D98" s="1" t="s">
        <v>2727</v>
      </c>
      <c r="E98" s="4">
        <v>29928.840000000004</v>
      </c>
      <c r="F98" s="7"/>
      <c r="G98" s="4">
        <f t="shared" si="4"/>
        <v>29928.840000000004</v>
      </c>
      <c r="H98" s="8">
        <f t="shared" si="5"/>
        <v>1</v>
      </c>
      <c r="I98" s="8" t="str">
        <f t="shared" si="6"/>
        <v/>
      </c>
      <c r="J98" s="4">
        <v>29928.840000000004</v>
      </c>
      <c r="K98" s="4">
        <v>18889</v>
      </c>
      <c r="L98" s="4">
        <f t="shared" si="7"/>
        <v>11039.840000000004</v>
      </c>
      <c r="M98" s="9">
        <v>42122.591238425928</v>
      </c>
      <c r="N98" s="9">
        <v>42369</v>
      </c>
      <c r="O98" s="9">
        <v>42125</v>
      </c>
      <c r="P98" s="9">
        <v>42287</v>
      </c>
    </row>
    <row r="99" spans="1:16" x14ac:dyDescent="0.25">
      <c r="A99" s="1" t="s">
        <v>16</v>
      </c>
      <c r="B99" s="12" t="s">
        <v>310</v>
      </c>
      <c r="C99" s="1" t="s">
        <v>1243</v>
      </c>
      <c r="D99" s="1" t="s">
        <v>1244</v>
      </c>
      <c r="E99" s="4">
        <v>0</v>
      </c>
      <c r="F99" s="7"/>
      <c r="G99" s="4">
        <f t="shared" si="4"/>
        <v>0</v>
      </c>
      <c r="H99" s="8" t="str">
        <f t="shared" si="5"/>
        <v/>
      </c>
      <c r="I99" s="8" t="str">
        <f t="shared" si="6"/>
        <v/>
      </c>
      <c r="J99" s="4">
        <v>0</v>
      </c>
      <c r="L99" s="4">
        <f t="shared" si="7"/>
        <v>0</v>
      </c>
      <c r="M99" s="9">
        <v>40641</v>
      </c>
      <c r="N99" s="9">
        <v>40178</v>
      </c>
      <c r="O99" s="9">
        <v>40756</v>
      </c>
      <c r="P99" s="9">
        <v>40863</v>
      </c>
    </row>
    <row r="100" spans="1:16" x14ac:dyDescent="0.25">
      <c r="A100" s="1" t="s">
        <v>16</v>
      </c>
      <c r="B100" s="12" t="s">
        <v>939</v>
      </c>
      <c r="C100" s="1" t="s">
        <v>2317</v>
      </c>
      <c r="D100" s="1" t="s">
        <v>2318</v>
      </c>
      <c r="E100" s="4">
        <v>140044.14000000001</v>
      </c>
      <c r="F100" s="7"/>
      <c r="G100" s="4">
        <f t="shared" si="4"/>
        <v>140044.14000000001</v>
      </c>
      <c r="H100" s="8">
        <f t="shared" si="5"/>
        <v>1</v>
      </c>
      <c r="I100" s="8" t="str">
        <f t="shared" si="6"/>
        <v/>
      </c>
      <c r="J100" s="4">
        <v>147465.81000000003</v>
      </c>
      <c r="K100" s="4">
        <v>125000</v>
      </c>
      <c r="L100" s="4">
        <f t="shared" si="7"/>
        <v>22465.810000000027</v>
      </c>
      <c r="M100" s="9">
        <v>41878</v>
      </c>
      <c r="N100" s="9">
        <v>42004</v>
      </c>
      <c r="O100" s="9">
        <v>41883</v>
      </c>
      <c r="P100" s="9">
        <v>42657</v>
      </c>
    </row>
    <row r="101" spans="1:16" x14ac:dyDescent="0.25">
      <c r="A101" s="1" t="s">
        <v>16</v>
      </c>
      <c r="B101" s="12" t="s">
        <v>1642</v>
      </c>
      <c r="C101" s="1" t="s">
        <v>1643</v>
      </c>
      <c r="D101" s="1" t="s">
        <v>1644</v>
      </c>
      <c r="E101" s="4">
        <v>0</v>
      </c>
      <c r="F101" s="7"/>
      <c r="G101" s="4">
        <f t="shared" si="4"/>
        <v>0</v>
      </c>
      <c r="H101" s="8" t="str">
        <f t="shared" si="5"/>
        <v/>
      </c>
      <c r="I101" s="8" t="str">
        <f t="shared" si="6"/>
        <v/>
      </c>
      <c r="J101" s="4">
        <v>40565.699999999997</v>
      </c>
      <c r="K101" s="4">
        <v>38205</v>
      </c>
      <c r="L101" s="4">
        <f t="shared" si="7"/>
        <v>2360.6999999999971</v>
      </c>
      <c r="M101" s="9">
        <v>41240</v>
      </c>
      <c r="N101" s="9">
        <v>41364</v>
      </c>
      <c r="O101" s="9">
        <v>41244</v>
      </c>
      <c r="P101" s="9">
        <v>41912</v>
      </c>
    </row>
    <row r="102" spans="1:16" x14ac:dyDescent="0.25">
      <c r="A102" s="1" t="s">
        <v>16</v>
      </c>
      <c r="B102" s="12" t="s">
        <v>2308</v>
      </c>
      <c r="C102" s="1" t="s">
        <v>2309</v>
      </c>
      <c r="D102" s="1" t="s">
        <v>2310</v>
      </c>
      <c r="E102" s="4">
        <v>0</v>
      </c>
      <c r="F102" s="7"/>
      <c r="G102" s="4">
        <f t="shared" si="4"/>
        <v>0</v>
      </c>
      <c r="H102" s="8" t="str">
        <f t="shared" si="5"/>
        <v/>
      </c>
      <c r="I102" s="8" t="str">
        <f t="shared" si="6"/>
        <v/>
      </c>
      <c r="J102" s="4">
        <v>714626.09</v>
      </c>
      <c r="K102" s="4">
        <v>737000</v>
      </c>
      <c r="L102" s="4">
        <f t="shared" si="7"/>
        <v>-22373.910000000033</v>
      </c>
      <c r="M102" s="9">
        <v>41905</v>
      </c>
      <c r="N102" s="9">
        <v>41904</v>
      </c>
      <c r="O102" s="9">
        <v>41883</v>
      </c>
      <c r="P102" s="9">
        <v>41670</v>
      </c>
    </row>
    <row r="103" spans="1:16" x14ac:dyDescent="0.25">
      <c r="A103" s="1" t="s">
        <v>16</v>
      </c>
      <c r="B103" s="12" t="s">
        <v>706</v>
      </c>
      <c r="C103" s="1" t="s">
        <v>942</v>
      </c>
      <c r="D103" s="1" t="s">
        <v>943</v>
      </c>
      <c r="E103" s="4">
        <v>0</v>
      </c>
      <c r="F103" s="7"/>
      <c r="G103" s="4">
        <f t="shared" si="4"/>
        <v>0</v>
      </c>
      <c r="H103" s="8" t="str">
        <f t="shared" si="5"/>
        <v/>
      </c>
      <c r="I103" s="8" t="str">
        <f t="shared" si="6"/>
        <v/>
      </c>
      <c r="J103" s="4">
        <v>191767.68000000002</v>
      </c>
      <c r="K103" s="4">
        <v>190327.92</v>
      </c>
      <c r="L103" s="4">
        <f t="shared" si="7"/>
        <v>1439.7600000000093</v>
      </c>
      <c r="M103" s="9">
        <v>40483</v>
      </c>
      <c r="N103" s="9">
        <v>41274</v>
      </c>
      <c r="O103" s="9">
        <v>40513</v>
      </c>
      <c r="P103" s="9">
        <v>41090</v>
      </c>
    </row>
    <row r="104" spans="1:16" x14ac:dyDescent="0.25">
      <c r="A104" s="1" t="s">
        <v>16</v>
      </c>
      <c r="B104" s="12" t="s">
        <v>1214</v>
      </c>
      <c r="C104" s="1" t="s">
        <v>1948</v>
      </c>
      <c r="D104" s="1" t="s">
        <v>1216</v>
      </c>
      <c r="E104" s="4">
        <v>0</v>
      </c>
      <c r="F104" s="7"/>
      <c r="G104" s="4">
        <f t="shared" si="4"/>
        <v>0</v>
      </c>
      <c r="H104" s="8" t="str">
        <f t="shared" si="5"/>
        <v/>
      </c>
      <c r="I104" s="8" t="str">
        <f t="shared" si="6"/>
        <v/>
      </c>
      <c r="J104" s="4">
        <v>161902.26999999999</v>
      </c>
      <c r="K104" s="4">
        <v>160816</v>
      </c>
      <c r="L104" s="4">
        <f t="shared" si="7"/>
        <v>1086.2699999999895</v>
      </c>
      <c r="M104" s="9">
        <v>41572</v>
      </c>
      <c r="N104" s="9">
        <v>41759</v>
      </c>
      <c r="O104" s="9">
        <v>41579</v>
      </c>
      <c r="P104" s="9">
        <v>41729</v>
      </c>
    </row>
    <row r="105" spans="1:16" x14ac:dyDescent="0.25">
      <c r="A105" s="1" t="s">
        <v>16</v>
      </c>
      <c r="B105" s="12" t="s">
        <v>939</v>
      </c>
      <c r="C105" s="1" t="s">
        <v>1622</v>
      </c>
      <c r="D105" s="1" t="s">
        <v>1623</v>
      </c>
      <c r="E105" s="4">
        <v>0</v>
      </c>
      <c r="F105" s="7"/>
      <c r="G105" s="4">
        <f t="shared" si="4"/>
        <v>0</v>
      </c>
      <c r="H105" s="8" t="str">
        <f t="shared" si="5"/>
        <v/>
      </c>
      <c r="I105" s="8" t="str">
        <f t="shared" si="6"/>
        <v/>
      </c>
      <c r="J105" s="4">
        <v>14756</v>
      </c>
      <c r="K105" s="4">
        <v>13000</v>
      </c>
      <c r="L105" s="4">
        <f t="shared" si="7"/>
        <v>1756</v>
      </c>
      <c r="M105" s="9">
        <v>40681</v>
      </c>
      <c r="N105" s="9">
        <v>41000</v>
      </c>
      <c r="O105" s="9">
        <v>41091</v>
      </c>
      <c r="P105" s="9">
        <v>41183</v>
      </c>
    </row>
    <row r="106" spans="1:16" x14ac:dyDescent="0.25">
      <c r="A106" s="1" t="s">
        <v>16</v>
      </c>
      <c r="B106" s="12">
        <v>75080</v>
      </c>
      <c r="C106" s="1" t="s">
        <v>1614</v>
      </c>
      <c r="D106" s="1" t="s">
        <v>1615</v>
      </c>
      <c r="E106" s="4">
        <v>0</v>
      </c>
      <c r="F106" s="7"/>
      <c r="G106" s="4">
        <f t="shared" si="4"/>
        <v>0</v>
      </c>
      <c r="H106" s="8" t="str">
        <f t="shared" si="5"/>
        <v/>
      </c>
      <c r="I106" s="8" t="str">
        <f t="shared" si="6"/>
        <v/>
      </c>
      <c r="J106" s="4">
        <v>0</v>
      </c>
      <c r="L106" s="4">
        <f t="shared" si="7"/>
        <v>0</v>
      </c>
      <c r="M106" s="9">
        <v>41263</v>
      </c>
      <c r="N106" s="9">
        <v>41364</v>
      </c>
      <c r="O106" s="9">
        <v>41244</v>
      </c>
      <c r="P106" s="9">
        <v>41364</v>
      </c>
    </row>
    <row r="107" spans="1:16" x14ac:dyDescent="0.25">
      <c r="A107" s="1" t="s">
        <v>16</v>
      </c>
      <c r="B107" s="12">
        <v>75080</v>
      </c>
      <c r="C107" s="1" t="s">
        <v>1616</v>
      </c>
      <c r="D107" s="1" t="s">
        <v>1617</v>
      </c>
      <c r="E107" s="4">
        <v>0</v>
      </c>
      <c r="F107" s="7"/>
      <c r="G107" s="4">
        <f t="shared" si="4"/>
        <v>0</v>
      </c>
      <c r="H107" s="8" t="str">
        <f t="shared" si="5"/>
        <v/>
      </c>
      <c r="I107" s="8" t="str">
        <f t="shared" si="6"/>
        <v/>
      </c>
      <c r="J107" s="4">
        <v>0</v>
      </c>
      <c r="L107" s="4">
        <f t="shared" si="7"/>
        <v>0</v>
      </c>
      <c r="M107" s="9">
        <v>41263</v>
      </c>
      <c r="N107" s="9">
        <v>41364</v>
      </c>
      <c r="O107" s="9">
        <v>41244</v>
      </c>
      <c r="P107" s="9">
        <v>41369</v>
      </c>
    </row>
    <row r="108" spans="1:16" x14ac:dyDescent="0.25">
      <c r="A108" s="1" t="s">
        <v>16</v>
      </c>
      <c r="B108" s="12" t="s">
        <v>1625</v>
      </c>
      <c r="C108" s="1" t="s">
        <v>1630</v>
      </c>
      <c r="D108" s="1" t="s">
        <v>1631</v>
      </c>
      <c r="E108" s="4">
        <v>1904</v>
      </c>
      <c r="F108" s="7"/>
      <c r="G108" s="4">
        <f t="shared" si="4"/>
        <v>1904</v>
      </c>
      <c r="H108" s="8">
        <f t="shared" si="5"/>
        <v>1</v>
      </c>
      <c r="I108" s="8" t="str">
        <f t="shared" si="6"/>
        <v/>
      </c>
      <c r="J108" s="4">
        <v>2964</v>
      </c>
      <c r="K108" s="4">
        <v>50000</v>
      </c>
      <c r="L108" s="4">
        <f t="shared" si="7"/>
        <v>-47036</v>
      </c>
      <c r="M108" s="9">
        <v>41110</v>
      </c>
      <c r="N108" s="9">
        <v>43100</v>
      </c>
      <c r="O108" s="9">
        <v>41091</v>
      </c>
    </row>
    <row r="109" spans="1:16" x14ac:dyDescent="0.25">
      <c r="A109" s="1" t="s">
        <v>16</v>
      </c>
      <c r="B109" s="12" t="s">
        <v>1625</v>
      </c>
      <c r="C109" s="1" t="s">
        <v>1632</v>
      </c>
      <c r="D109" s="1" t="s">
        <v>1633</v>
      </c>
      <c r="E109" s="4">
        <v>0</v>
      </c>
      <c r="F109" s="7"/>
      <c r="G109" s="4">
        <f t="shared" si="4"/>
        <v>0</v>
      </c>
      <c r="H109" s="8" t="str">
        <f t="shared" si="5"/>
        <v/>
      </c>
      <c r="I109" s="8" t="str">
        <f t="shared" si="6"/>
        <v/>
      </c>
      <c r="J109" s="4">
        <v>2164.69</v>
      </c>
      <c r="K109" s="4">
        <v>50000</v>
      </c>
      <c r="L109" s="4">
        <f t="shared" si="7"/>
        <v>-47835.31</v>
      </c>
      <c r="M109" s="9">
        <v>41163</v>
      </c>
      <c r="N109" s="9">
        <v>46022</v>
      </c>
      <c r="O109" s="9">
        <v>41153</v>
      </c>
    </row>
    <row r="110" spans="1:16" x14ac:dyDescent="0.25">
      <c r="A110" s="1" t="s">
        <v>16</v>
      </c>
      <c r="B110" s="12" t="s">
        <v>719</v>
      </c>
      <c r="C110" s="1" t="s">
        <v>720</v>
      </c>
      <c r="D110" s="1" t="s">
        <v>721</v>
      </c>
      <c r="E110" s="4">
        <v>0</v>
      </c>
      <c r="F110" s="7"/>
      <c r="G110" s="4">
        <f t="shared" si="4"/>
        <v>0</v>
      </c>
      <c r="H110" s="8" t="str">
        <f t="shared" si="5"/>
        <v/>
      </c>
      <c r="I110" s="8" t="str">
        <f t="shared" si="6"/>
        <v/>
      </c>
      <c r="J110" s="4">
        <v>65109.41</v>
      </c>
      <c r="K110" s="4">
        <v>25000</v>
      </c>
      <c r="L110" s="4">
        <f t="shared" si="7"/>
        <v>40109.410000000003</v>
      </c>
      <c r="M110" s="9">
        <v>39847</v>
      </c>
      <c r="N110" s="9">
        <v>40178</v>
      </c>
      <c r="O110" s="9">
        <v>39904</v>
      </c>
      <c r="P110" s="9">
        <v>40268</v>
      </c>
    </row>
    <row r="111" spans="1:16" x14ac:dyDescent="0.25">
      <c r="A111" s="1" t="s">
        <v>16</v>
      </c>
      <c r="B111" s="12">
        <v>75080</v>
      </c>
      <c r="C111" s="1" t="s">
        <v>1618</v>
      </c>
      <c r="D111" s="1" t="s">
        <v>1619</v>
      </c>
      <c r="E111" s="4">
        <v>0</v>
      </c>
      <c r="F111" s="7"/>
      <c r="G111" s="4">
        <f t="shared" si="4"/>
        <v>0</v>
      </c>
      <c r="H111" s="8" t="str">
        <f t="shared" si="5"/>
        <v/>
      </c>
      <c r="I111" s="8" t="str">
        <f t="shared" si="6"/>
        <v/>
      </c>
      <c r="J111" s="4">
        <v>0</v>
      </c>
      <c r="L111" s="4">
        <f t="shared" si="7"/>
        <v>0</v>
      </c>
      <c r="M111" s="9">
        <v>41172</v>
      </c>
      <c r="N111" s="9">
        <v>46111</v>
      </c>
      <c r="O111" s="9">
        <v>41153</v>
      </c>
    </row>
    <row r="112" spans="1:16" x14ac:dyDescent="0.25">
      <c r="A112" s="1" t="s">
        <v>16</v>
      </c>
      <c r="B112" s="12" t="s">
        <v>1625</v>
      </c>
      <c r="C112" s="1" t="s">
        <v>1634</v>
      </c>
      <c r="D112" s="1" t="s">
        <v>1635</v>
      </c>
      <c r="E112" s="4">
        <v>0</v>
      </c>
      <c r="F112" s="7"/>
      <c r="G112" s="4">
        <f t="shared" si="4"/>
        <v>0</v>
      </c>
      <c r="H112" s="8" t="str">
        <f t="shared" si="5"/>
        <v/>
      </c>
      <c r="I112" s="8" t="str">
        <f t="shared" si="6"/>
        <v/>
      </c>
      <c r="J112" s="4">
        <v>0</v>
      </c>
      <c r="K112" s="4">
        <v>50000</v>
      </c>
      <c r="L112" s="4">
        <f t="shared" si="7"/>
        <v>-50000</v>
      </c>
      <c r="M112" s="9">
        <v>40947</v>
      </c>
      <c r="N112" s="9">
        <v>42369</v>
      </c>
      <c r="O112" s="9">
        <v>40940</v>
      </c>
    </row>
    <row r="113" spans="1:16" x14ac:dyDescent="0.25">
      <c r="A113" s="1" t="s">
        <v>16</v>
      </c>
      <c r="B113" s="12" t="s">
        <v>939</v>
      </c>
      <c r="C113" s="1" t="s">
        <v>1949</v>
      </c>
      <c r="D113" s="1" t="s">
        <v>1950</v>
      </c>
      <c r="E113" s="4">
        <v>0</v>
      </c>
      <c r="F113" s="7"/>
      <c r="G113" s="4">
        <f t="shared" si="4"/>
        <v>0</v>
      </c>
      <c r="H113" s="8" t="str">
        <f t="shared" si="5"/>
        <v/>
      </c>
      <c r="I113" s="8" t="str">
        <f t="shared" si="6"/>
        <v/>
      </c>
      <c r="J113" s="4">
        <v>3820.95</v>
      </c>
      <c r="K113" s="4">
        <v>3800</v>
      </c>
      <c r="L113" s="4">
        <f t="shared" si="7"/>
        <v>20.949999999999818</v>
      </c>
      <c r="M113" s="9">
        <v>41144</v>
      </c>
      <c r="N113" s="9">
        <v>41274</v>
      </c>
      <c r="O113" s="9">
        <v>41275</v>
      </c>
      <c r="P113" s="9">
        <v>41973</v>
      </c>
    </row>
    <row r="114" spans="1:16" x14ac:dyDescent="0.25">
      <c r="A114" s="1" t="s">
        <v>16</v>
      </c>
      <c r="B114" s="12" t="s">
        <v>939</v>
      </c>
      <c r="C114" s="1" t="s">
        <v>2319</v>
      </c>
      <c r="D114" s="1" t="s">
        <v>2320</v>
      </c>
      <c r="E114" s="4">
        <v>0</v>
      </c>
      <c r="F114" s="7"/>
      <c r="G114" s="4">
        <f t="shared" si="4"/>
        <v>0</v>
      </c>
      <c r="H114" s="8" t="str">
        <f t="shared" si="5"/>
        <v/>
      </c>
      <c r="I114" s="8" t="str">
        <f t="shared" si="6"/>
        <v/>
      </c>
      <c r="J114" s="4">
        <v>-5005.32</v>
      </c>
      <c r="K114" s="4">
        <v>50000</v>
      </c>
      <c r="L114" s="4">
        <f t="shared" si="7"/>
        <v>-55005.32</v>
      </c>
      <c r="M114" s="9">
        <v>41701</v>
      </c>
      <c r="N114" s="9">
        <v>46022</v>
      </c>
      <c r="O114" s="9">
        <v>41699</v>
      </c>
    </row>
    <row r="115" spans="1:16" x14ac:dyDescent="0.25">
      <c r="A115" s="1" t="s">
        <v>16</v>
      </c>
      <c r="B115" s="12" t="s">
        <v>1625</v>
      </c>
      <c r="C115" s="1" t="s">
        <v>1636</v>
      </c>
      <c r="D115" s="1" t="s">
        <v>1637</v>
      </c>
      <c r="E115" s="4">
        <v>1102.3899999999999</v>
      </c>
      <c r="F115" s="7"/>
      <c r="G115" s="4">
        <f t="shared" si="4"/>
        <v>1102.3899999999999</v>
      </c>
      <c r="H115" s="8">
        <f t="shared" si="5"/>
        <v>1</v>
      </c>
      <c r="I115" s="8" t="str">
        <f t="shared" si="6"/>
        <v/>
      </c>
      <c r="J115" s="4">
        <v>3903.3699999999994</v>
      </c>
      <c r="K115" s="4">
        <v>50000</v>
      </c>
      <c r="L115" s="4">
        <f t="shared" si="7"/>
        <v>-46096.63</v>
      </c>
      <c r="M115" s="9">
        <v>41116</v>
      </c>
      <c r="N115" s="9">
        <v>43100</v>
      </c>
      <c r="O115" s="9">
        <v>41091</v>
      </c>
    </row>
    <row r="116" spans="1:16" x14ac:dyDescent="0.25">
      <c r="A116" s="1" t="s">
        <v>16</v>
      </c>
      <c r="B116" s="12" t="s">
        <v>1642</v>
      </c>
      <c r="C116" s="1" t="s">
        <v>1955</v>
      </c>
      <c r="D116" s="1" t="s">
        <v>1956</v>
      </c>
      <c r="E116" s="4">
        <v>0</v>
      </c>
      <c r="F116" s="7"/>
      <c r="G116" s="4">
        <f t="shared" si="4"/>
        <v>0</v>
      </c>
      <c r="H116" s="8" t="str">
        <f t="shared" si="5"/>
        <v/>
      </c>
      <c r="I116" s="8" t="str">
        <f t="shared" si="6"/>
        <v/>
      </c>
      <c r="J116" s="4">
        <v>23902.100000000002</v>
      </c>
      <c r="K116" s="4">
        <v>23907</v>
      </c>
      <c r="L116" s="4">
        <f t="shared" si="7"/>
        <v>-4.8999999999978172</v>
      </c>
      <c r="M116" s="9">
        <v>41534</v>
      </c>
      <c r="N116" s="9">
        <v>41820</v>
      </c>
      <c r="O116" s="9">
        <v>41548</v>
      </c>
      <c r="P116" s="9">
        <v>41912</v>
      </c>
    </row>
    <row r="117" spans="1:16" x14ac:dyDescent="0.25">
      <c r="A117" s="1" t="s">
        <v>16</v>
      </c>
      <c r="B117" s="12" t="s">
        <v>939</v>
      </c>
      <c r="C117" s="1" t="s">
        <v>2321</v>
      </c>
      <c r="D117" s="1" t="s">
        <v>2322</v>
      </c>
      <c r="E117" s="4">
        <v>0</v>
      </c>
      <c r="F117" s="7"/>
      <c r="G117" s="4">
        <f t="shared" si="4"/>
        <v>0</v>
      </c>
      <c r="H117" s="8" t="str">
        <f t="shared" si="5"/>
        <v/>
      </c>
      <c r="I117" s="8" t="str">
        <f t="shared" si="6"/>
        <v/>
      </c>
      <c r="J117" s="4">
        <v>2551.6799999999994</v>
      </c>
      <c r="K117" s="4">
        <v>2500</v>
      </c>
      <c r="L117" s="4">
        <f t="shared" si="7"/>
        <v>51.679999999999382</v>
      </c>
      <c r="M117" s="9">
        <v>41534</v>
      </c>
      <c r="N117" s="9">
        <v>41639</v>
      </c>
      <c r="O117" s="9">
        <v>41671</v>
      </c>
      <c r="P117" s="9">
        <v>41973</v>
      </c>
    </row>
    <row r="118" spans="1:16" x14ac:dyDescent="0.25">
      <c r="A118" s="1" t="s">
        <v>16</v>
      </c>
      <c r="B118" s="12" t="s">
        <v>1625</v>
      </c>
      <c r="C118" s="1" t="s">
        <v>1638</v>
      </c>
      <c r="D118" s="1" t="s">
        <v>1639</v>
      </c>
      <c r="E118" s="4">
        <v>0</v>
      </c>
      <c r="F118" s="7"/>
      <c r="G118" s="4">
        <f t="shared" si="4"/>
        <v>0</v>
      </c>
      <c r="H118" s="8" t="str">
        <f t="shared" si="5"/>
        <v/>
      </c>
      <c r="I118" s="8" t="str">
        <f t="shared" si="6"/>
        <v/>
      </c>
      <c r="J118" s="4">
        <v>0</v>
      </c>
      <c r="K118" s="4">
        <v>50000</v>
      </c>
      <c r="L118" s="4">
        <f t="shared" si="7"/>
        <v>-50000</v>
      </c>
      <c r="M118" s="9">
        <v>41110</v>
      </c>
      <c r="N118" s="9">
        <v>43100</v>
      </c>
      <c r="O118" s="9">
        <v>41091</v>
      </c>
    </row>
    <row r="119" spans="1:16" x14ac:dyDescent="0.25">
      <c r="A119" s="1" t="s">
        <v>16</v>
      </c>
      <c r="B119" s="12" t="s">
        <v>1625</v>
      </c>
      <c r="C119" s="1" t="s">
        <v>1640</v>
      </c>
      <c r="D119" s="1" t="s">
        <v>1641</v>
      </c>
      <c r="E119" s="4">
        <v>0</v>
      </c>
      <c r="F119" s="7"/>
      <c r="G119" s="4">
        <f t="shared" si="4"/>
        <v>0</v>
      </c>
      <c r="H119" s="8" t="str">
        <f t="shared" si="5"/>
        <v/>
      </c>
      <c r="I119" s="8" t="str">
        <f t="shared" si="6"/>
        <v/>
      </c>
      <c r="J119" s="4">
        <v>0</v>
      </c>
      <c r="K119" s="4">
        <v>50000</v>
      </c>
      <c r="L119" s="4">
        <f t="shared" si="7"/>
        <v>-50000</v>
      </c>
      <c r="M119" s="9">
        <v>41157</v>
      </c>
      <c r="N119" s="9">
        <v>46022</v>
      </c>
      <c r="O119" s="9">
        <v>41153</v>
      </c>
    </row>
    <row r="120" spans="1:16" x14ac:dyDescent="0.25">
      <c r="A120" s="1" t="s">
        <v>38</v>
      </c>
      <c r="B120" s="12" t="s">
        <v>2323</v>
      </c>
      <c r="C120" s="1" t="s">
        <v>2324</v>
      </c>
      <c r="D120" s="1" t="s">
        <v>2325</v>
      </c>
      <c r="E120" s="4">
        <v>12.22</v>
      </c>
      <c r="F120" s="7"/>
      <c r="G120" s="4">
        <f t="shared" si="4"/>
        <v>12.22</v>
      </c>
      <c r="H120" s="8">
        <f t="shared" si="5"/>
        <v>1</v>
      </c>
      <c r="I120" s="8" t="str">
        <f t="shared" si="6"/>
        <v/>
      </c>
      <c r="J120" s="4">
        <v>14.840000000000009</v>
      </c>
      <c r="K120" s="4">
        <v>387.22</v>
      </c>
      <c r="L120" s="4">
        <f t="shared" si="7"/>
        <v>-372.38</v>
      </c>
      <c r="M120" s="9">
        <v>41754</v>
      </c>
      <c r="N120" s="9">
        <v>42004</v>
      </c>
      <c r="O120" s="9">
        <v>41791</v>
      </c>
      <c r="P120" s="9">
        <v>41973</v>
      </c>
    </row>
    <row r="121" spans="1:16" x14ac:dyDescent="0.25">
      <c r="A121" s="1" t="s">
        <v>38</v>
      </c>
      <c r="B121" s="12" t="s">
        <v>2323</v>
      </c>
      <c r="C121" s="1" t="s">
        <v>2326</v>
      </c>
      <c r="D121" s="1" t="s">
        <v>2325</v>
      </c>
      <c r="E121" s="4">
        <v>788.39</v>
      </c>
      <c r="F121" s="7"/>
      <c r="G121" s="4">
        <f t="shared" si="4"/>
        <v>788.39</v>
      </c>
      <c r="H121" s="8">
        <f t="shared" si="5"/>
        <v>1</v>
      </c>
      <c r="I121" s="8" t="str">
        <f t="shared" si="6"/>
        <v/>
      </c>
      <c r="J121" s="4">
        <v>990.06000000000051</v>
      </c>
      <c r="K121" s="4">
        <v>28287.7</v>
      </c>
      <c r="L121" s="4">
        <f t="shared" si="7"/>
        <v>-27297.64</v>
      </c>
      <c r="M121" s="9">
        <v>41754</v>
      </c>
      <c r="N121" s="9">
        <v>42004</v>
      </c>
      <c r="O121" s="9">
        <v>41791</v>
      </c>
      <c r="P121" s="9">
        <v>41973</v>
      </c>
    </row>
    <row r="122" spans="1:16" x14ac:dyDescent="0.25">
      <c r="A122" s="1" t="s">
        <v>38</v>
      </c>
      <c r="B122" s="12" t="s">
        <v>2327</v>
      </c>
      <c r="C122" s="1" t="s">
        <v>2328</v>
      </c>
      <c r="D122" s="1" t="s">
        <v>2325</v>
      </c>
      <c r="E122" s="4">
        <v>-2.94</v>
      </c>
      <c r="F122" s="7"/>
      <c r="G122" s="4">
        <f t="shared" si="4"/>
        <v>-2.94</v>
      </c>
      <c r="H122" s="8">
        <f t="shared" si="5"/>
        <v>1</v>
      </c>
      <c r="I122" s="8" t="str">
        <f t="shared" si="6"/>
        <v/>
      </c>
      <c r="J122" s="4">
        <v>268.31</v>
      </c>
      <c r="K122" s="4">
        <v>102.93</v>
      </c>
      <c r="L122" s="4">
        <f t="shared" si="7"/>
        <v>165.38</v>
      </c>
      <c r="M122" s="9">
        <v>41754</v>
      </c>
      <c r="N122" s="9">
        <v>42004</v>
      </c>
      <c r="O122" s="9">
        <v>41791</v>
      </c>
      <c r="P122" s="9">
        <v>41973</v>
      </c>
    </row>
    <row r="123" spans="1:16" x14ac:dyDescent="0.25">
      <c r="A123" s="1" t="s">
        <v>38</v>
      </c>
      <c r="B123" s="12" t="s">
        <v>2327</v>
      </c>
      <c r="C123" s="1" t="s">
        <v>2329</v>
      </c>
      <c r="D123" s="1" t="s">
        <v>2325</v>
      </c>
      <c r="E123" s="4">
        <v>4120.7000000000007</v>
      </c>
      <c r="F123" s="7"/>
      <c r="G123" s="4">
        <f t="shared" si="4"/>
        <v>4120.7000000000007</v>
      </c>
      <c r="H123" s="8">
        <f t="shared" si="5"/>
        <v>1</v>
      </c>
      <c r="I123" s="8" t="str">
        <f t="shared" si="6"/>
        <v/>
      </c>
      <c r="J123" s="4">
        <v>48601.710000000006</v>
      </c>
      <c r="K123" s="4">
        <v>7519.51</v>
      </c>
      <c r="L123" s="4">
        <f t="shared" si="7"/>
        <v>41082.200000000004</v>
      </c>
      <c r="M123" s="9">
        <v>41754</v>
      </c>
      <c r="N123" s="9">
        <v>42004</v>
      </c>
      <c r="O123" s="9">
        <v>41791</v>
      </c>
      <c r="P123" s="9">
        <v>41973</v>
      </c>
    </row>
    <row r="124" spans="1:16" x14ac:dyDescent="0.25">
      <c r="A124" s="1" t="s">
        <v>38</v>
      </c>
      <c r="B124" s="12" t="s">
        <v>2330</v>
      </c>
      <c r="C124" s="1" t="s">
        <v>2331</v>
      </c>
      <c r="D124" s="1" t="s">
        <v>2332</v>
      </c>
      <c r="E124" s="4">
        <v>-13.719999999999999</v>
      </c>
      <c r="F124" s="7"/>
      <c r="G124" s="4">
        <f t="shared" si="4"/>
        <v>-13.719999999999999</v>
      </c>
      <c r="H124" s="8">
        <f t="shared" si="5"/>
        <v>1</v>
      </c>
      <c r="I124" s="8" t="str">
        <f t="shared" si="6"/>
        <v/>
      </c>
      <c r="J124" s="4">
        <v>-13.300000000000011</v>
      </c>
      <c r="K124" s="4">
        <v>1518.46</v>
      </c>
      <c r="L124" s="4">
        <f t="shared" si="7"/>
        <v>-1531.76</v>
      </c>
      <c r="M124" s="9">
        <v>41746</v>
      </c>
      <c r="N124" s="9">
        <v>42369</v>
      </c>
      <c r="O124" s="9">
        <v>41791</v>
      </c>
      <c r="P124" s="9">
        <v>42460</v>
      </c>
    </row>
    <row r="125" spans="1:16" x14ac:dyDescent="0.25">
      <c r="A125" s="1" t="s">
        <v>38</v>
      </c>
      <c r="B125" s="12" t="s">
        <v>2330</v>
      </c>
      <c r="C125" s="1" t="s">
        <v>2333</v>
      </c>
      <c r="D125" s="1" t="s">
        <v>2332</v>
      </c>
      <c r="E125" s="4">
        <v>-593.39</v>
      </c>
      <c r="F125" s="7"/>
      <c r="G125" s="4">
        <f t="shared" si="4"/>
        <v>-593.39</v>
      </c>
      <c r="H125" s="8">
        <f t="shared" si="5"/>
        <v>1</v>
      </c>
      <c r="I125" s="8" t="str">
        <f t="shared" si="6"/>
        <v/>
      </c>
      <c r="J125" s="4">
        <v>-572.18000000000154</v>
      </c>
      <c r="K125" s="4">
        <v>37846.81</v>
      </c>
      <c r="L125" s="4">
        <f t="shared" si="7"/>
        <v>-38418.99</v>
      </c>
      <c r="M125" s="9">
        <v>41746</v>
      </c>
      <c r="N125" s="9">
        <v>42369</v>
      </c>
      <c r="O125" s="9">
        <v>41791</v>
      </c>
      <c r="P125" s="9">
        <v>42460</v>
      </c>
    </row>
    <row r="126" spans="1:16" x14ac:dyDescent="0.25">
      <c r="A126" s="1" t="s">
        <v>38</v>
      </c>
      <c r="B126" s="12" t="s">
        <v>2334</v>
      </c>
      <c r="C126" s="1" t="s">
        <v>2335</v>
      </c>
      <c r="D126" s="1" t="s">
        <v>2332</v>
      </c>
      <c r="E126" s="4">
        <v>10.31</v>
      </c>
      <c r="F126" s="7"/>
      <c r="G126" s="4">
        <f t="shared" si="4"/>
        <v>10.31</v>
      </c>
      <c r="H126" s="8">
        <f t="shared" si="5"/>
        <v>1</v>
      </c>
      <c r="I126" s="8" t="str">
        <f t="shared" si="6"/>
        <v/>
      </c>
      <c r="J126" s="4">
        <v>514.35</v>
      </c>
      <c r="K126" s="4">
        <v>403.64</v>
      </c>
      <c r="L126" s="4">
        <f t="shared" si="7"/>
        <v>110.71000000000004</v>
      </c>
      <c r="M126" s="9">
        <v>41746</v>
      </c>
      <c r="N126" s="9">
        <v>42369</v>
      </c>
      <c r="O126" s="9">
        <v>41791</v>
      </c>
      <c r="P126" s="9">
        <v>42460</v>
      </c>
    </row>
    <row r="127" spans="1:16" x14ac:dyDescent="0.25">
      <c r="A127" s="1" t="s">
        <v>38</v>
      </c>
      <c r="B127" s="12" t="s">
        <v>2334</v>
      </c>
      <c r="C127" s="1" t="s">
        <v>2336</v>
      </c>
      <c r="D127" s="1" t="s">
        <v>2332</v>
      </c>
      <c r="E127" s="4">
        <v>824.36</v>
      </c>
      <c r="F127" s="7"/>
      <c r="G127" s="4">
        <f t="shared" si="4"/>
        <v>824.36</v>
      </c>
      <c r="H127" s="8">
        <f t="shared" si="5"/>
        <v>1</v>
      </c>
      <c r="I127" s="8" t="str">
        <f t="shared" si="6"/>
        <v/>
      </c>
      <c r="J127" s="4">
        <v>25614.910000000003</v>
      </c>
      <c r="K127" s="4">
        <v>10060.549999999999</v>
      </c>
      <c r="L127" s="4">
        <f t="shared" si="7"/>
        <v>15554.360000000004</v>
      </c>
      <c r="M127" s="9">
        <v>41746</v>
      </c>
      <c r="N127" s="9">
        <v>42369</v>
      </c>
      <c r="O127" s="9">
        <v>41791</v>
      </c>
      <c r="P127" s="9">
        <v>42460</v>
      </c>
    </row>
    <row r="128" spans="1:16" x14ac:dyDescent="0.25">
      <c r="A128" s="1" t="s">
        <v>38</v>
      </c>
      <c r="B128" s="12" t="s">
        <v>39</v>
      </c>
      <c r="C128" s="1" t="s">
        <v>40</v>
      </c>
      <c r="D128" s="1" t="s">
        <v>41</v>
      </c>
      <c r="E128" s="4">
        <v>0</v>
      </c>
      <c r="F128" s="7"/>
      <c r="G128" s="4">
        <f t="shared" si="4"/>
        <v>0</v>
      </c>
      <c r="H128" s="8" t="str">
        <f t="shared" si="5"/>
        <v/>
      </c>
      <c r="I128" s="8" t="str">
        <f t="shared" si="6"/>
        <v/>
      </c>
      <c r="J128" s="4">
        <v>163463.06</v>
      </c>
      <c r="K128" s="4">
        <v>432758</v>
      </c>
      <c r="L128" s="4">
        <f t="shared" si="7"/>
        <v>-269294.94</v>
      </c>
      <c r="M128" s="9">
        <v>39099</v>
      </c>
      <c r="N128" s="9">
        <v>39491</v>
      </c>
      <c r="O128" s="9">
        <v>39114</v>
      </c>
      <c r="P128" s="9">
        <v>39416</v>
      </c>
    </row>
    <row r="129" spans="1:16" x14ac:dyDescent="0.25">
      <c r="A129" s="1" t="s">
        <v>38</v>
      </c>
      <c r="B129" s="12" t="s">
        <v>42</v>
      </c>
      <c r="C129" s="1" t="s">
        <v>43</v>
      </c>
      <c r="D129" s="1" t="s">
        <v>44</v>
      </c>
      <c r="E129" s="4">
        <v>0</v>
      </c>
      <c r="F129" s="7"/>
      <c r="G129" s="4">
        <f t="shared" si="4"/>
        <v>0</v>
      </c>
      <c r="H129" s="8" t="str">
        <f t="shared" si="5"/>
        <v/>
      </c>
      <c r="I129" s="8" t="str">
        <f t="shared" si="6"/>
        <v/>
      </c>
      <c r="J129" s="4">
        <v>236141.68999999994</v>
      </c>
      <c r="K129" s="4">
        <v>356255</v>
      </c>
      <c r="L129" s="4">
        <f t="shared" si="7"/>
        <v>-120113.31000000006</v>
      </c>
      <c r="M129" s="9">
        <v>39106</v>
      </c>
      <c r="N129" s="9">
        <v>39478</v>
      </c>
      <c r="O129" s="9">
        <v>39083</v>
      </c>
      <c r="P129" s="9">
        <v>39416</v>
      </c>
    </row>
    <row r="130" spans="1:16" x14ac:dyDescent="0.25">
      <c r="A130" s="1" t="s">
        <v>38</v>
      </c>
      <c r="B130" s="12" t="s">
        <v>45</v>
      </c>
      <c r="C130" s="1" t="s">
        <v>46</v>
      </c>
      <c r="D130" s="1" t="s">
        <v>47</v>
      </c>
      <c r="E130" s="4">
        <v>0</v>
      </c>
      <c r="F130" s="7"/>
      <c r="G130" s="4">
        <f t="shared" si="4"/>
        <v>0</v>
      </c>
      <c r="H130" s="8" t="str">
        <f t="shared" si="5"/>
        <v/>
      </c>
      <c r="I130" s="8" t="str">
        <f t="shared" si="6"/>
        <v/>
      </c>
      <c r="J130" s="4">
        <v>69324.009999999995</v>
      </c>
      <c r="K130" s="4">
        <v>90454</v>
      </c>
      <c r="L130" s="4">
        <f t="shared" si="7"/>
        <v>-21129.990000000005</v>
      </c>
      <c r="M130" s="9">
        <v>39106</v>
      </c>
      <c r="N130" s="9">
        <v>39447</v>
      </c>
      <c r="O130" s="9">
        <v>39114</v>
      </c>
      <c r="P130" s="9">
        <v>39447</v>
      </c>
    </row>
    <row r="131" spans="1:16" x14ac:dyDescent="0.25">
      <c r="A131" s="1" t="s">
        <v>38</v>
      </c>
      <c r="B131" s="12" t="s">
        <v>48</v>
      </c>
      <c r="C131" s="1" t="s">
        <v>49</v>
      </c>
      <c r="D131" s="1" t="s">
        <v>50</v>
      </c>
      <c r="E131" s="4">
        <v>0</v>
      </c>
      <c r="F131" s="7"/>
      <c r="G131" s="4">
        <f t="shared" si="4"/>
        <v>0</v>
      </c>
      <c r="H131" s="8" t="str">
        <f t="shared" si="5"/>
        <v/>
      </c>
      <c r="I131" s="8" t="str">
        <f t="shared" si="6"/>
        <v/>
      </c>
      <c r="J131" s="4">
        <v>151474.23000000001</v>
      </c>
      <c r="K131" s="4">
        <v>171803</v>
      </c>
      <c r="L131" s="4">
        <f t="shared" si="7"/>
        <v>-20328.76999999999</v>
      </c>
      <c r="M131" s="9">
        <v>39114</v>
      </c>
      <c r="N131" s="9">
        <v>39604</v>
      </c>
      <c r="O131" s="9">
        <v>39173</v>
      </c>
      <c r="P131" s="9">
        <v>39386</v>
      </c>
    </row>
    <row r="132" spans="1:16" x14ac:dyDescent="0.25">
      <c r="A132" s="1" t="s">
        <v>38</v>
      </c>
      <c r="B132" s="12" t="s">
        <v>51</v>
      </c>
      <c r="C132" s="1" t="s">
        <v>52</v>
      </c>
      <c r="D132" s="1" t="s">
        <v>53</v>
      </c>
      <c r="E132" s="4">
        <v>0</v>
      </c>
      <c r="F132" s="7"/>
      <c r="G132" s="4">
        <f t="shared" si="4"/>
        <v>0</v>
      </c>
      <c r="H132" s="8" t="str">
        <f t="shared" si="5"/>
        <v/>
      </c>
      <c r="I132" s="8" t="str">
        <f t="shared" si="6"/>
        <v/>
      </c>
      <c r="J132" s="4">
        <v>228799.58000000002</v>
      </c>
      <c r="K132" s="4">
        <v>421718</v>
      </c>
      <c r="L132" s="4">
        <f t="shared" si="7"/>
        <v>-192918.41999999998</v>
      </c>
      <c r="M132" s="9">
        <v>39114</v>
      </c>
      <c r="N132" s="9">
        <v>39568</v>
      </c>
      <c r="O132" s="9">
        <v>39142</v>
      </c>
      <c r="P132" s="9">
        <v>39325</v>
      </c>
    </row>
    <row r="133" spans="1:16" x14ac:dyDescent="0.25">
      <c r="A133" s="1" t="s">
        <v>38</v>
      </c>
      <c r="B133" s="12" t="s">
        <v>54</v>
      </c>
      <c r="C133" s="1" t="s">
        <v>55</v>
      </c>
      <c r="D133" s="1" t="s">
        <v>56</v>
      </c>
      <c r="E133" s="4">
        <v>0</v>
      </c>
      <c r="F133" s="7"/>
      <c r="G133" s="4">
        <f t="shared" ref="G133:G196" si="8">E133-F133</f>
        <v>0</v>
      </c>
      <c r="H133" s="8" t="str">
        <f t="shared" ref="H133:H196" si="9">IFERROR(G133/E133,"")</f>
        <v/>
      </c>
      <c r="I133" s="8" t="str">
        <f t="shared" ref="I133:I196" si="10">IFERROR(E133/F133,"")</f>
        <v/>
      </c>
      <c r="J133" s="4">
        <v>209019.91999999995</v>
      </c>
      <c r="K133" s="4">
        <v>332437</v>
      </c>
      <c r="L133" s="4">
        <f t="shared" ref="L133:L196" si="11">J133-K133</f>
        <v>-123417.08000000005</v>
      </c>
      <c r="M133" s="9">
        <v>39114</v>
      </c>
      <c r="N133" s="9">
        <v>39568</v>
      </c>
      <c r="O133" s="9">
        <v>39142</v>
      </c>
      <c r="P133" s="9">
        <v>39447</v>
      </c>
    </row>
    <row r="134" spans="1:16" x14ac:dyDescent="0.25">
      <c r="A134" s="1" t="s">
        <v>38</v>
      </c>
      <c r="B134" s="12" t="s">
        <v>57</v>
      </c>
      <c r="C134" s="1" t="s">
        <v>58</v>
      </c>
      <c r="D134" s="1" t="s">
        <v>59</v>
      </c>
      <c r="E134" s="4">
        <v>0</v>
      </c>
      <c r="F134" s="7"/>
      <c r="G134" s="4">
        <f t="shared" si="8"/>
        <v>0</v>
      </c>
      <c r="H134" s="8" t="str">
        <f t="shared" si="9"/>
        <v/>
      </c>
      <c r="I134" s="8" t="str">
        <f t="shared" si="10"/>
        <v/>
      </c>
      <c r="J134" s="4">
        <v>31346.36</v>
      </c>
      <c r="K134" s="4">
        <v>46224</v>
      </c>
      <c r="L134" s="4">
        <f t="shared" si="11"/>
        <v>-14877.64</v>
      </c>
      <c r="M134" s="9">
        <v>39114</v>
      </c>
      <c r="N134" s="9">
        <v>39569</v>
      </c>
      <c r="O134" s="9">
        <v>39114</v>
      </c>
      <c r="P134" s="9">
        <v>39325</v>
      </c>
    </row>
    <row r="135" spans="1:16" x14ac:dyDescent="0.25">
      <c r="A135" s="1" t="s">
        <v>38</v>
      </c>
      <c r="B135" s="12" t="s">
        <v>60</v>
      </c>
      <c r="C135" s="1" t="s">
        <v>61</v>
      </c>
      <c r="D135" s="1" t="s">
        <v>62</v>
      </c>
      <c r="E135" s="4">
        <v>0</v>
      </c>
      <c r="F135" s="7"/>
      <c r="G135" s="4">
        <f t="shared" si="8"/>
        <v>0</v>
      </c>
      <c r="H135" s="8" t="str">
        <f t="shared" si="9"/>
        <v/>
      </c>
      <c r="I135" s="8" t="str">
        <f t="shared" si="10"/>
        <v/>
      </c>
      <c r="J135" s="4">
        <v>90123.7</v>
      </c>
      <c r="K135" s="4">
        <v>146201</v>
      </c>
      <c r="L135" s="4">
        <f t="shared" si="11"/>
        <v>-56077.3</v>
      </c>
      <c r="M135" s="9">
        <v>39135</v>
      </c>
      <c r="N135" s="9">
        <v>39719</v>
      </c>
      <c r="O135" s="9">
        <v>39114</v>
      </c>
      <c r="P135" s="9">
        <v>39416</v>
      </c>
    </row>
    <row r="136" spans="1:16" x14ac:dyDescent="0.25">
      <c r="A136" s="1" t="s">
        <v>38</v>
      </c>
      <c r="B136" s="12" t="s">
        <v>63</v>
      </c>
      <c r="C136" s="1" t="s">
        <v>64</v>
      </c>
      <c r="D136" s="1" t="s">
        <v>65</v>
      </c>
      <c r="E136" s="4">
        <v>0</v>
      </c>
      <c r="F136" s="7"/>
      <c r="G136" s="4">
        <f t="shared" si="8"/>
        <v>0</v>
      </c>
      <c r="H136" s="8" t="str">
        <f t="shared" si="9"/>
        <v/>
      </c>
      <c r="I136" s="8" t="str">
        <f t="shared" si="10"/>
        <v/>
      </c>
      <c r="J136" s="4">
        <v>47007.219999999987</v>
      </c>
      <c r="K136" s="4">
        <v>74046</v>
      </c>
      <c r="L136" s="4">
        <f t="shared" si="11"/>
        <v>-27038.780000000013</v>
      </c>
      <c r="M136" s="9">
        <v>39220</v>
      </c>
      <c r="N136" s="9">
        <v>39325</v>
      </c>
      <c r="O136" s="9">
        <v>39295</v>
      </c>
      <c r="P136" s="9">
        <v>39416</v>
      </c>
    </row>
    <row r="137" spans="1:16" x14ac:dyDescent="0.25">
      <c r="A137" s="1" t="s">
        <v>38</v>
      </c>
      <c r="B137" s="12" t="s">
        <v>2728</v>
      </c>
      <c r="C137" s="1" t="s">
        <v>2729</v>
      </c>
      <c r="D137" s="1" t="s">
        <v>2730</v>
      </c>
      <c r="E137" s="4">
        <v>153418.49</v>
      </c>
      <c r="F137" s="7"/>
      <c r="G137" s="4">
        <f t="shared" si="8"/>
        <v>153418.49</v>
      </c>
      <c r="H137" s="8">
        <f t="shared" si="9"/>
        <v>1</v>
      </c>
      <c r="I137" s="8" t="str">
        <f t="shared" si="10"/>
        <v/>
      </c>
      <c r="J137" s="4">
        <v>153418.49</v>
      </c>
      <c r="K137" s="4">
        <v>24439593</v>
      </c>
      <c r="L137" s="4">
        <f t="shared" si="11"/>
        <v>-24286174.510000002</v>
      </c>
      <c r="M137" s="9">
        <v>42292.609050925923</v>
      </c>
      <c r="N137" s="9">
        <v>43311</v>
      </c>
      <c r="O137" s="9">
        <v>42339</v>
      </c>
    </row>
    <row r="138" spans="1:16" x14ac:dyDescent="0.25">
      <c r="A138" s="1" t="s">
        <v>38</v>
      </c>
      <c r="B138" s="12" t="s">
        <v>2731</v>
      </c>
      <c r="C138" s="1" t="s">
        <v>2732</v>
      </c>
      <c r="D138" s="1" t="s">
        <v>2733</v>
      </c>
      <c r="E138" s="4">
        <v>125259.8</v>
      </c>
      <c r="F138" s="7"/>
      <c r="G138" s="4">
        <f t="shared" si="8"/>
        <v>125259.8</v>
      </c>
      <c r="H138" s="8">
        <f t="shared" si="9"/>
        <v>1</v>
      </c>
      <c r="I138" s="8" t="str">
        <f t="shared" si="10"/>
        <v/>
      </c>
      <c r="J138" s="4">
        <v>125259.8</v>
      </c>
      <c r="K138" s="4">
        <v>132199</v>
      </c>
      <c r="L138" s="4">
        <f t="shared" si="11"/>
        <v>-6939.1999999999971</v>
      </c>
      <c r="M138" s="9">
        <v>42027</v>
      </c>
      <c r="N138" s="9">
        <v>42855</v>
      </c>
      <c r="O138" s="9">
        <v>42248</v>
      </c>
    </row>
    <row r="139" spans="1:16" x14ac:dyDescent="0.25">
      <c r="A139" s="1" t="s">
        <v>38</v>
      </c>
      <c r="B139" s="12" t="s">
        <v>66</v>
      </c>
      <c r="C139" s="1" t="s">
        <v>67</v>
      </c>
      <c r="D139" s="1" t="s">
        <v>68</v>
      </c>
      <c r="E139" s="4">
        <v>0</v>
      </c>
      <c r="F139" s="7"/>
      <c r="G139" s="4">
        <f t="shared" si="8"/>
        <v>0</v>
      </c>
      <c r="H139" s="8" t="str">
        <f t="shared" si="9"/>
        <v/>
      </c>
      <c r="I139" s="8" t="str">
        <f t="shared" si="10"/>
        <v/>
      </c>
      <c r="J139" s="4">
        <v>69781.27</v>
      </c>
      <c r="K139" s="4">
        <v>140380</v>
      </c>
      <c r="L139" s="4">
        <f t="shared" si="11"/>
        <v>-70598.73</v>
      </c>
      <c r="M139" s="9">
        <v>39135</v>
      </c>
      <c r="N139" s="9">
        <v>39629</v>
      </c>
      <c r="O139" s="9">
        <v>39142</v>
      </c>
      <c r="P139" s="9">
        <v>39599</v>
      </c>
    </row>
    <row r="140" spans="1:16" x14ac:dyDescent="0.25">
      <c r="A140" s="1" t="s">
        <v>38</v>
      </c>
      <c r="B140" s="12" t="s">
        <v>327</v>
      </c>
      <c r="C140" s="1" t="s">
        <v>328</v>
      </c>
      <c r="D140" s="1" t="s">
        <v>329</v>
      </c>
      <c r="E140" s="4">
        <v>0</v>
      </c>
      <c r="F140" s="7"/>
      <c r="G140" s="4">
        <f t="shared" si="8"/>
        <v>0</v>
      </c>
      <c r="H140" s="8" t="str">
        <f t="shared" si="9"/>
        <v/>
      </c>
      <c r="I140" s="8" t="str">
        <f t="shared" si="10"/>
        <v/>
      </c>
      <c r="J140" s="4">
        <v>40822.559999999998</v>
      </c>
      <c r="K140" s="4">
        <v>123326</v>
      </c>
      <c r="L140" s="4">
        <f t="shared" si="11"/>
        <v>-82503.44</v>
      </c>
      <c r="M140" s="9">
        <v>39499</v>
      </c>
      <c r="N140" s="9">
        <v>39964</v>
      </c>
      <c r="O140" s="9">
        <v>39539</v>
      </c>
      <c r="P140" s="9">
        <v>39903</v>
      </c>
    </row>
    <row r="141" spans="1:16" x14ac:dyDescent="0.25">
      <c r="A141" s="1" t="s">
        <v>38</v>
      </c>
      <c r="B141" s="12" t="s">
        <v>69</v>
      </c>
      <c r="C141" s="1" t="s">
        <v>70</v>
      </c>
      <c r="D141" s="1" t="s">
        <v>71</v>
      </c>
      <c r="E141" s="4">
        <v>0</v>
      </c>
      <c r="F141" s="7"/>
      <c r="G141" s="4">
        <f t="shared" si="8"/>
        <v>0</v>
      </c>
      <c r="H141" s="8" t="str">
        <f t="shared" si="9"/>
        <v/>
      </c>
      <c r="I141" s="8" t="str">
        <f t="shared" si="10"/>
        <v/>
      </c>
      <c r="J141" s="4">
        <v>392542.70999999996</v>
      </c>
      <c r="K141" s="4">
        <v>839900</v>
      </c>
      <c r="L141" s="4">
        <f t="shared" si="11"/>
        <v>-447357.29000000004</v>
      </c>
      <c r="M141" s="9">
        <v>39184</v>
      </c>
      <c r="N141" s="9">
        <v>39629</v>
      </c>
      <c r="O141" s="9">
        <v>39173</v>
      </c>
      <c r="P141" s="9">
        <v>39812</v>
      </c>
    </row>
    <row r="142" spans="1:16" x14ac:dyDescent="0.25">
      <c r="A142" s="1" t="s">
        <v>38</v>
      </c>
      <c r="B142" s="12" t="s">
        <v>330</v>
      </c>
      <c r="C142" s="1" t="s">
        <v>331</v>
      </c>
      <c r="D142" s="1" t="s">
        <v>332</v>
      </c>
      <c r="E142" s="4">
        <v>0</v>
      </c>
      <c r="F142" s="7"/>
      <c r="G142" s="4">
        <f t="shared" si="8"/>
        <v>0</v>
      </c>
      <c r="H142" s="8" t="str">
        <f t="shared" si="9"/>
        <v/>
      </c>
      <c r="I142" s="8" t="str">
        <f t="shared" si="10"/>
        <v/>
      </c>
      <c r="J142" s="4">
        <v>218058.68999999994</v>
      </c>
      <c r="K142" s="4">
        <v>296068</v>
      </c>
      <c r="L142" s="4">
        <f t="shared" si="11"/>
        <v>-78009.310000000056</v>
      </c>
      <c r="M142" s="9">
        <v>39471</v>
      </c>
      <c r="N142" s="9">
        <v>39872</v>
      </c>
      <c r="O142" s="9">
        <v>39479</v>
      </c>
      <c r="P142" s="9">
        <v>39887</v>
      </c>
    </row>
    <row r="143" spans="1:16" x14ac:dyDescent="0.25">
      <c r="A143" s="1" t="s">
        <v>38</v>
      </c>
      <c r="B143" s="12" t="s">
        <v>2731</v>
      </c>
      <c r="C143" s="1" t="s">
        <v>2734</v>
      </c>
      <c r="D143" s="1" t="s">
        <v>2735</v>
      </c>
      <c r="E143" s="4">
        <v>9697319.7599999979</v>
      </c>
      <c r="F143" s="7"/>
      <c r="G143" s="4">
        <f t="shared" si="8"/>
        <v>9697319.7599999979</v>
      </c>
      <c r="H143" s="8">
        <f t="shared" si="9"/>
        <v>1</v>
      </c>
      <c r="I143" s="8" t="str">
        <f t="shared" si="10"/>
        <v/>
      </c>
      <c r="J143" s="4">
        <v>9697319.7599999979</v>
      </c>
      <c r="K143" s="4">
        <v>9471135</v>
      </c>
      <c r="L143" s="4">
        <f t="shared" si="11"/>
        <v>226184.75999999791</v>
      </c>
      <c r="M143" s="9">
        <v>42060.684374999997</v>
      </c>
      <c r="N143" s="9">
        <v>42154</v>
      </c>
      <c r="O143" s="9">
        <v>42064</v>
      </c>
      <c r="P143" s="9">
        <v>42502</v>
      </c>
    </row>
    <row r="144" spans="1:16" x14ac:dyDescent="0.25">
      <c r="A144" s="1" t="s">
        <v>38</v>
      </c>
      <c r="B144" s="12" t="s">
        <v>333</v>
      </c>
      <c r="C144" s="1" t="s">
        <v>334</v>
      </c>
      <c r="D144" s="1" t="s">
        <v>335</v>
      </c>
      <c r="E144" s="4">
        <v>0</v>
      </c>
      <c r="F144" s="7"/>
      <c r="G144" s="4">
        <f t="shared" si="8"/>
        <v>0</v>
      </c>
      <c r="H144" s="8" t="str">
        <f t="shared" si="9"/>
        <v/>
      </c>
      <c r="I144" s="8" t="str">
        <f t="shared" si="10"/>
        <v/>
      </c>
      <c r="J144" s="4">
        <v>960496.14</v>
      </c>
      <c r="K144" s="4">
        <v>535313</v>
      </c>
      <c r="L144" s="4">
        <f t="shared" si="11"/>
        <v>425183.14</v>
      </c>
      <c r="M144" s="9">
        <v>39546</v>
      </c>
      <c r="N144" s="9">
        <v>40086</v>
      </c>
      <c r="O144" s="9">
        <v>39600</v>
      </c>
      <c r="P144" s="9">
        <v>40085</v>
      </c>
    </row>
    <row r="145" spans="1:16" x14ac:dyDescent="0.25">
      <c r="A145" s="1" t="s">
        <v>38</v>
      </c>
      <c r="B145" s="12" t="s">
        <v>72</v>
      </c>
      <c r="C145" s="1" t="s">
        <v>73</v>
      </c>
      <c r="D145" s="1" t="s">
        <v>74</v>
      </c>
      <c r="E145" s="4">
        <v>0</v>
      </c>
      <c r="F145" s="7"/>
      <c r="G145" s="4">
        <f t="shared" si="8"/>
        <v>0</v>
      </c>
      <c r="H145" s="8" t="str">
        <f t="shared" si="9"/>
        <v/>
      </c>
      <c r="I145" s="8" t="str">
        <f t="shared" si="10"/>
        <v/>
      </c>
      <c r="J145" s="4">
        <v>127834.06</v>
      </c>
      <c r="K145" s="4">
        <v>216096</v>
      </c>
      <c r="L145" s="4">
        <f t="shared" si="11"/>
        <v>-88261.94</v>
      </c>
      <c r="M145" s="9">
        <v>39327</v>
      </c>
      <c r="N145" s="9">
        <v>39548</v>
      </c>
      <c r="O145" s="9">
        <v>39326</v>
      </c>
      <c r="P145" s="9">
        <v>39460</v>
      </c>
    </row>
    <row r="146" spans="1:16" x14ac:dyDescent="0.25">
      <c r="A146" s="1" t="s">
        <v>38</v>
      </c>
      <c r="B146" s="12" t="s">
        <v>75</v>
      </c>
      <c r="C146" s="1" t="s">
        <v>76</v>
      </c>
      <c r="D146" s="1" t="s">
        <v>77</v>
      </c>
      <c r="E146" s="4">
        <v>76938.539999999994</v>
      </c>
      <c r="F146" s="7"/>
      <c r="G146" s="4">
        <f t="shared" si="8"/>
        <v>76938.539999999994</v>
      </c>
      <c r="H146" s="8">
        <f t="shared" si="9"/>
        <v>1</v>
      </c>
      <c r="I146" s="8" t="str">
        <f t="shared" si="10"/>
        <v/>
      </c>
      <c r="J146" s="4">
        <v>321830.62000000005</v>
      </c>
      <c r="K146" s="4">
        <v>226581</v>
      </c>
      <c r="L146" s="4">
        <f t="shared" si="11"/>
        <v>95249.620000000054</v>
      </c>
      <c r="M146" s="9">
        <v>39189</v>
      </c>
      <c r="N146" s="9">
        <v>40101</v>
      </c>
      <c r="O146" s="9">
        <v>39387</v>
      </c>
      <c r="P146" s="9">
        <v>39933</v>
      </c>
    </row>
    <row r="147" spans="1:16" x14ac:dyDescent="0.25">
      <c r="A147" s="1" t="s">
        <v>38</v>
      </c>
      <c r="B147" s="12" t="s">
        <v>78</v>
      </c>
      <c r="C147" s="1" t="s">
        <v>79</v>
      </c>
      <c r="D147" s="1" t="s">
        <v>80</v>
      </c>
      <c r="E147" s="4">
        <v>298926.71999999997</v>
      </c>
      <c r="F147" s="7"/>
      <c r="G147" s="4">
        <f t="shared" si="8"/>
        <v>298926.71999999997</v>
      </c>
      <c r="H147" s="8">
        <f t="shared" si="9"/>
        <v>1</v>
      </c>
      <c r="I147" s="8" t="str">
        <f t="shared" si="10"/>
        <v/>
      </c>
      <c r="J147" s="4">
        <v>1221862.5099999998</v>
      </c>
      <c r="K147" s="4">
        <v>966025</v>
      </c>
      <c r="L147" s="4">
        <f t="shared" si="11"/>
        <v>255837.50999999978</v>
      </c>
      <c r="M147" s="9">
        <v>39189</v>
      </c>
      <c r="N147" s="9">
        <v>40755</v>
      </c>
      <c r="O147" s="9">
        <v>39203</v>
      </c>
      <c r="P147" s="9">
        <v>40841</v>
      </c>
    </row>
    <row r="148" spans="1:16" x14ac:dyDescent="0.25">
      <c r="A148" s="1" t="s">
        <v>38</v>
      </c>
      <c r="B148" s="12" t="s">
        <v>81</v>
      </c>
      <c r="C148" s="1" t="s">
        <v>82</v>
      </c>
      <c r="D148" s="1" t="s">
        <v>83</v>
      </c>
      <c r="E148" s="4">
        <v>0</v>
      </c>
      <c r="F148" s="7"/>
      <c r="G148" s="4">
        <f t="shared" si="8"/>
        <v>0</v>
      </c>
      <c r="H148" s="8" t="str">
        <f t="shared" si="9"/>
        <v/>
      </c>
      <c r="I148" s="8" t="str">
        <f t="shared" si="10"/>
        <v/>
      </c>
      <c r="J148" s="4">
        <v>53575.18</v>
      </c>
      <c r="K148" s="4">
        <v>273480</v>
      </c>
      <c r="L148" s="4">
        <f t="shared" si="11"/>
        <v>-219904.82</v>
      </c>
      <c r="M148" s="9">
        <v>39371</v>
      </c>
      <c r="N148" s="9">
        <v>39507</v>
      </c>
      <c r="O148" s="9">
        <v>39417</v>
      </c>
      <c r="P148" s="9">
        <v>39447</v>
      </c>
    </row>
    <row r="149" spans="1:16" x14ac:dyDescent="0.25">
      <c r="A149" s="1" t="s">
        <v>38</v>
      </c>
      <c r="B149" s="12" t="s">
        <v>722</v>
      </c>
      <c r="C149" s="1" t="s">
        <v>723</v>
      </c>
      <c r="D149" s="1" t="s">
        <v>724</v>
      </c>
      <c r="E149" s="4">
        <v>0</v>
      </c>
      <c r="F149" s="7"/>
      <c r="G149" s="4">
        <f t="shared" si="8"/>
        <v>0</v>
      </c>
      <c r="H149" s="8" t="str">
        <f t="shared" si="9"/>
        <v/>
      </c>
      <c r="I149" s="8" t="str">
        <f t="shared" si="10"/>
        <v/>
      </c>
      <c r="J149" s="4">
        <v>0</v>
      </c>
      <c r="K149" s="4">
        <v>4739</v>
      </c>
      <c r="L149" s="4">
        <f t="shared" si="11"/>
        <v>-4739</v>
      </c>
      <c r="M149" s="9">
        <v>39189</v>
      </c>
      <c r="N149" s="9">
        <v>39386</v>
      </c>
      <c r="O149" s="9">
        <v>39934</v>
      </c>
      <c r="P149" s="9">
        <v>39325</v>
      </c>
    </row>
    <row r="150" spans="1:16" x14ac:dyDescent="0.25">
      <c r="A150" s="1" t="s">
        <v>38</v>
      </c>
      <c r="B150" s="12" t="s">
        <v>84</v>
      </c>
      <c r="C150" s="1" t="s">
        <v>85</v>
      </c>
      <c r="D150" s="1" t="s">
        <v>86</v>
      </c>
      <c r="E150" s="4">
        <v>0</v>
      </c>
      <c r="F150" s="7"/>
      <c r="G150" s="4">
        <f t="shared" si="8"/>
        <v>0</v>
      </c>
      <c r="H150" s="8" t="str">
        <f t="shared" si="9"/>
        <v/>
      </c>
      <c r="I150" s="8" t="str">
        <f t="shared" si="10"/>
        <v/>
      </c>
      <c r="J150" s="4">
        <v>55964.270000000004</v>
      </c>
      <c r="K150" s="4">
        <v>83931</v>
      </c>
      <c r="L150" s="4">
        <f t="shared" si="11"/>
        <v>-27966.729999999996</v>
      </c>
      <c r="M150" s="9">
        <v>39201</v>
      </c>
      <c r="N150" s="9">
        <v>39539</v>
      </c>
      <c r="O150" s="9">
        <v>39203</v>
      </c>
      <c r="P150" s="9">
        <v>39447</v>
      </c>
    </row>
    <row r="151" spans="1:16" x14ac:dyDescent="0.25">
      <c r="A151" s="1" t="s">
        <v>38</v>
      </c>
      <c r="B151" s="12" t="s">
        <v>336</v>
      </c>
      <c r="C151" s="1" t="s">
        <v>337</v>
      </c>
      <c r="D151" s="1" t="s">
        <v>338</v>
      </c>
      <c r="E151" s="4">
        <v>0</v>
      </c>
      <c r="F151" s="7"/>
      <c r="G151" s="4">
        <f t="shared" si="8"/>
        <v>0</v>
      </c>
      <c r="H151" s="8" t="str">
        <f t="shared" si="9"/>
        <v/>
      </c>
      <c r="I151" s="8" t="str">
        <f t="shared" si="10"/>
        <v/>
      </c>
      <c r="J151" s="4">
        <v>3386310.9299999997</v>
      </c>
      <c r="K151" s="4">
        <v>5544195</v>
      </c>
      <c r="L151" s="4">
        <f t="shared" si="11"/>
        <v>-2157884.0700000003</v>
      </c>
      <c r="M151" s="9">
        <v>39471</v>
      </c>
      <c r="N151" s="9">
        <v>40147</v>
      </c>
      <c r="O151" s="9">
        <v>39479</v>
      </c>
      <c r="P151" s="9">
        <v>40050</v>
      </c>
    </row>
    <row r="152" spans="1:16" x14ac:dyDescent="0.25">
      <c r="A152" s="1" t="s">
        <v>38</v>
      </c>
      <c r="B152" s="12" t="s">
        <v>87</v>
      </c>
      <c r="C152" s="1" t="s">
        <v>88</v>
      </c>
      <c r="D152" s="1" t="s">
        <v>89</v>
      </c>
      <c r="E152" s="4">
        <v>0</v>
      </c>
      <c r="F152" s="7"/>
      <c r="G152" s="4">
        <f t="shared" si="8"/>
        <v>0</v>
      </c>
      <c r="H152" s="8" t="str">
        <f t="shared" si="9"/>
        <v/>
      </c>
      <c r="I152" s="8" t="str">
        <f t="shared" si="10"/>
        <v/>
      </c>
      <c r="J152" s="4">
        <v>778291.95000000007</v>
      </c>
      <c r="K152" s="4">
        <v>1002753</v>
      </c>
      <c r="L152" s="4">
        <f t="shared" si="11"/>
        <v>-224461.04999999993</v>
      </c>
      <c r="M152" s="9">
        <v>39392</v>
      </c>
      <c r="N152" s="9">
        <v>39813</v>
      </c>
      <c r="O152" s="9">
        <v>39417</v>
      </c>
      <c r="P152" s="9">
        <v>39721</v>
      </c>
    </row>
    <row r="153" spans="1:16" x14ac:dyDescent="0.25">
      <c r="A153" s="1" t="s">
        <v>38</v>
      </c>
      <c r="B153" s="12" t="s">
        <v>90</v>
      </c>
      <c r="C153" s="1" t="s">
        <v>91</v>
      </c>
      <c r="D153" s="1" t="s">
        <v>92</v>
      </c>
      <c r="E153" s="4">
        <v>0</v>
      </c>
      <c r="F153" s="7"/>
      <c r="G153" s="4">
        <f t="shared" si="8"/>
        <v>0</v>
      </c>
      <c r="H153" s="8" t="str">
        <f t="shared" si="9"/>
        <v/>
      </c>
      <c r="I153" s="8" t="str">
        <f t="shared" si="10"/>
        <v/>
      </c>
      <c r="J153" s="4">
        <v>391358.52999999997</v>
      </c>
      <c r="K153" s="4">
        <v>589470</v>
      </c>
      <c r="L153" s="4">
        <f t="shared" si="11"/>
        <v>-198111.47000000003</v>
      </c>
      <c r="M153" s="9">
        <v>39327</v>
      </c>
      <c r="N153" s="9">
        <v>39538</v>
      </c>
      <c r="O153" s="9">
        <v>39326</v>
      </c>
      <c r="P153" s="9">
        <v>39538</v>
      </c>
    </row>
    <row r="154" spans="1:16" x14ac:dyDescent="0.25">
      <c r="A154" s="1" t="s">
        <v>38</v>
      </c>
      <c r="B154" s="12" t="s">
        <v>93</v>
      </c>
      <c r="C154" s="1" t="s">
        <v>94</v>
      </c>
      <c r="D154" s="1" t="s">
        <v>95</v>
      </c>
      <c r="E154" s="4">
        <v>0</v>
      </c>
      <c r="F154" s="7"/>
      <c r="G154" s="4">
        <f t="shared" si="8"/>
        <v>0</v>
      </c>
      <c r="H154" s="8" t="str">
        <f t="shared" si="9"/>
        <v/>
      </c>
      <c r="I154" s="8" t="str">
        <f t="shared" si="10"/>
        <v/>
      </c>
      <c r="J154" s="4">
        <v>140911.51999999999</v>
      </c>
      <c r="K154" s="4">
        <v>185628</v>
      </c>
      <c r="L154" s="4">
        <f t="shared" si="11"/>
        <v>-44716.48000000001</v>
      </c>
      <c r="M154" s="9">
        <v>39327</v>
      </c>
      <c r="N154" s="9">
        <v>39426</v>
      </c>
      <c r="O154" s="9">
        <v>39356</v>
      </c>
      <c r="P154" s="9">
        <v>39416</v>
      </c>
    </row>
    <row r="155" spans="1:16" x14ac:dyDescent="0.25">
      <c r="A155" s="1" t="s">
        <v>38</v>
      </c>
      <c r="B155" s="12" t="s">
        <v>96</v>
      </c>
      <c r="C155" s="1" t="s">
        <v>97</v>
      </c>
      <c r="D155" s="1" t="s">
        <v>98</v>
      </c>
      <c r="E155" s="4">
        <v>0</v>
      </c>
      <c r="F155" s="7"/>
      <c r="G155" s="4">
        <f t="shared" si="8"/>
        <v>0</v>
      </c>
      <c r="H155" s="8" t="str">
        <f t="shared" si="9"/>
        <v/>
      </c>
      <c r="I155" s="8" t="str">
        <f t="shared" si="10"/>
        <v/>
      </c>
      <c r="J155" s="4">
        <v>49419.39</v>
      </c>
      <c r="K155" s="4">
        <v>75623</v>
      </c>
      <c r="L155" s="4">
        <f t="shared" si="11"/>
        <v>-26203.61</v>
      </c>
      <c r="M155" s="9">
        <v>39350</v>
      </c>
      <c r="N155" s="9">
        <v>39813</v>
      </c>
      <c r="O155" s="9">
        <v>39326</v>
      </c>
      <c r="P155" s="9">
        <v>39629</v>
      </c>
    </row>
    <row r="156" spans="1:16" x14ac:dyDescent="0.25">
      <c r="A156" s="1" t="s">
        <v>38</v>
      </c>
      <c r="B156" s="12" t="s">
        <v>99</v>
      </c>
      <c r="C156" s="1" t="s">
        <v>100</v>
      </c>
      <c r="D156" s="1" t="s">
        <v>101</v>
      </c>
      <c r="E156" s="4">
        <v>0</v>
      </c>
      <c r="F156" s="7"/>
      <c r="G156" s="4">
        <f t="shared" si="8"/>
        <v>0</v>
      </c>
      <c r="H156" s="8" t="str">
        <f t="shared" si="9"/>
        <v/>
      </c>
      <c r="I156" s="8" t="str">
        <f t="shared" si="10"/>
        <v/>
      </c>
      <c r="J156" s="4">
        <v>16993.48</v>
      </c>
      <c r="K156" s="4">
        <v>19649</v>
      </c>
      <c r="L156" s="4">
        <f t="shared" si="11"/>
        <v>-2655.5200000000004</v>
      </c>
      <c r="M156" s="9">
        <v>39421</v>
      </c>
      <c r="N156" s="9">
        <v>39507</v>
      </c>
      <c r="O156" s="9">
        <v>39417</v>
      </c>
      <c r="P156" s="9">
        <v>39478</v>
      </c>
    </row>
    <row r="157" spans="1:16" x14ac:dyDescent="0.25">
      <c r="A157" s="1" t="s">
        <v>38</v>
      </c>
      <c r="B157" s="12" t="s">
        <v>339</v>
      </c>
      <c r="C157" s="1" t="s">
        <v>340</v>
      </c>
      <c r="D157" s="1" t="s">
        <v>341</v>
      </c>
      <c r="E157" s="4">
        <v>0</v>
      </c>
      <c r="F157" s="7"/>
      <c r="G157" s="4">
        <f t="shared" si="8"/>
        <v>0</v>
      </c>
      <c r="H157" s="8" t="str">
        <f t="shared" si="9"/>
        <v/>
      </c>
      <c r="I157" s="8" t="str">
        <f t="shared" si="10"/>
        <v/>
      </c>
      <c r="J157" s="4">
        <v>74479.659999999989</v>
      </c>
      <c r="K157" s="4">
        <v>100883</v>
      </c>
      <c r="L157" s="4">
        <f t="shared" si="11"/>
        <v>-26403.340000000011</v>
      </c>
      <c r="M157" s="9">
        <v>39513</v>
      </c>
      <c r="N157" s="9">
        <v>39964</v>
      </c>
      <c r="O157" s="9">
        <v>39508</v>
      </c>
      <c r="P157" s="9">
        <v>39813</v>
      </c>
    </row>
    <row r="158" spans="1:16" x14ac:dyDescent="0.25">
      <c r="A158" s="1" t="s">
        <v>38</v>
      </c>
      <c r="B158" s="12" t="s">
        <v>342</v>
      </c>
      <c r="C158" s="1" t="s">
        <v>343</v>
      </c>
      <c r="D158" s="1" t="s">
        <v>344</v>
      </c>
      <c r="E158" s="4">
        <v>12114.94</v>
      </c>
      <c r="F158" s="7"/>
      <c r="G158" s="4">
        <f t="shared" si="8"/>
        <v>12114.94</v>
      </c>
      <c r="H158" s="8">
        <f t="shared" si="9"/>
        <v>1</v>
      </c>
      <c r="I158" s="8" t="str">
        <f t="shared" si="10"/>
        <v/>
      </c>
      <c r="J158" s="4">
        <v>50460.98000000001</v>
      </c>
      <c r="K158" s="4">
        <v>7434</v>
      </c>
      <c r="L158" s="4">
        <f t="shared" si="11"/>
        <v>43026.98000000001</v>
      </c>
      <c r="M158" s="9">
        <v>39547</v>
      </c>
      <c r="N158" s="9">
        <v>39813</v>
      </c>
      <c r="O158" s="9">
        <v>39539</v>
      </c>
      <c r="P158" s="9">
        <v>39894</v>
      </c>
    </row>
    <row r="159" spans="1:16" x14ac:dyDescent="0.25">
      <c r="A159" s="1" t="s">
        <v>38</v>
      </c>
      <c r="B159" s="12" t="s">
        <v>2736</v>
      </c>
      <c r="C159" s="1" t="s">
        <v>2737</v>
      </c>
      <c r="D159" s="1" t="s">
        <v>2738</v>
      </c>
      <c r="E159" s="4">
        <v>804460.51</v>
      </c>
      <c r="F159" s="7"/>
      <c r="G159" s="4">
        <f t="shared" si="8"/>
        <v>804460.51</v>
      </c>
      <c r="H159" s="8">
        <f t="shared" si="9"/>
        <v>1</v>
      </c>
      <c r="I159" s="8" t="str">
        <f t="shared" si="10"/>
        <v/>
      </c>
      <c r="J159" s="4">
        <v>804460.51</v>
      </c>
      <c r="K159" s="4">
        <v>1500000</v>
      </c>
      <c r="L159" s="4">
        <f t="shared" si="11"/>
        <v>-695539.49</v>
      </c>
      <c r="M159" s="9">
        <v>42159.731493055559</v>
      </c>
      <c r="N159" s="9">
        <v>42369</v>
      </c>
      <c r="O159" s="9">
        <v>42217</v>
      </c>
      <c r="P159" s="9">
        <v>42369</v>
      </c>
    </row>
    <row r="160" spans="1:16" x14ac:dyDescent="0.25">
      <c r="A160" s="1" t="s">
        <v>38</v>
      </c>
      <c r="B160" s="12" t="s">
        <v>345</v>
      </c>
      <c r="C160" s="1" t="s">
        <v>346</v>
      </c>
      <c r="D160" s="1" t="s">
        <v>347</v>
      </c>
      <c r="E160" s="4">
        <v>0</v>
      </c>
      <c r="F160" s="7"/>
      <c r="G160" s="4">
        <f t="shared" si="8"/>
        <v>0</v>
      </c>
      <c r="H160" s="8" t="str">
        <f t="shared" si="9"/>
        <v/>
      </c>
      <c r="I160" s="8" t="str">
        <f t="shared" si="10"/>
        <v/>
      </c>
      <c r="J160" s="4">
        <v>39451.61</v>
      </c>
      <c r="K160" s="4">
        <v>48155</v>
      </c>
      <c r="L160" s="4">
        <f t="shared" si="11"/>
        <v>-8703.39</v>
      </c>
      <c r="M160" s="9">
        <v>39506</v>
      </c>
      <c r="N160" s="9">
        <v>39903</v>
      </c>
      <c r="O160" s="9">
        <v>39600</v>
      </c>
      <c r="P160" s="9">
        <v>39813</v>
      </c>
    </row>
    <row r="161" spans="1:16" x14ac:dyDescent="0.25">
      <c r="A161" s="1" t="s">
        <v>38</v>
      </c>
      <c r="B161" s="12" t="s">
        <v>348</v>
      </c>
      <c r="C161" s="1" t="s">
        <v>349</v>
      </c>
      <c r="D161" s="1" t="s">
        <v>350</v>
      </c>
      <c r="E161" s="4">
        <v>0</v>
      </c>
      <c r="F161" s="7"/>
      <c r="G161" s="4">
        <f t="shared" si="8"/>
        <v>0</v>
      </c>
      <c r="H161" s="8" t="str">
        <f t="shared" si="9"/>
        <v/>
      </c>
      <c r="I161" s="8" t="str">
        <f t="shared" si="10"/>
        <v/>
      </c>
      <c r="J161" s="4">
        <v>182812.03999999998</v>
      </c>
      <c r="K161" s="4">
        <v>188027</v>
      </c>
      <c r="L161" s="4">
        <f t="shared" si="11"/>
        <v>-5214.960000000021</v>
      </c>
      <c r="M161" s="9">
        <v>39506</v>
      </c>
      <c r="N161" s="9">
        <v>39994</v>
      </c>
      <c r="O161" s="9">
        <v>39569</v>
      </c>
      <c r="P161" s="9">
        <v>39986</v>
      </c>
    </row>
    <row r="162" spans="1:16" x14ac:dyDescent="0.25">
      <c r="A162" s="1" t="s">
        <v>38</v>
      </c>
      <c r="B162" s="12" t="s">
        <v>351</v>
      </c>
      <c r="C162" s="1" t="s">
        <v>352</v>
      </c>
      <c r="D162" s="1" t="s">
        <v>353</v>
      </c>
      <c r="E162" s="4">
        <v>0</v>
      </c>
      <c r="F162" s="7"/>
      <c r="G162" s="4">
        <f t="shared" si="8"/>
        <v>0</v>
      </c>
      <c r="H162" s="8" t="str">
        <f t="shared" si="9"/>
        <v/>
      </c>
      <c r="I162" s="8" t="str">
        <f t="shared" si="10"/>
        <v/>
      </c>
      <c r="J162" s="4">
        <v>107962.71</v>
      </c>
      <c r="K162" s="4">
        <v>214137</v>
      </c>
      <c r="L162" s="4">
        <f t="shared" si="11"/>
        <v>-106174.29</v>
      </c>
      <c r="M162" s="9">
        <v>39506</v>
      </c>
      <c r="N162" s="9">
        <v>39911</v>
      </c>
      <c r="O162" s="9">
        <v>39539</v>
      </c>
      <c r="P162" s="9">
        <v>39845</v>
      </c>
    </row>
    <row r="163" spans="1:16" x14ac:dyDescent="0.25">
      <c r="A163" s="1" t="s">
        <v>38</v>
      </c>
      <c r="B163" s="12" t="s">
        <v>354</v>
      </c>
      <c r="C163" s="1" t="s">
        <v>355</v>
      </c>
      <c r="D163" s="1" t="s">
        <v>356</v>
      </c>
      <c r="E163" s="4">
        <v>0</v>
      </c>
      <c r="F163" s="7"/>
      <c r="G163" s="4">
        <f t="shared" si="8"/>
        <v>0</v>
      </c>
      <c r="H163" s="8" t="str">
        <f t="shared" si="9"/>
        <v/>
      </c>
      <c r="I163" s="8" t="str">
        <f t="shared" si="10"/>
        <v/>
      </c>
      <c r="J163" s="4">
        <v>291236.94000000006</v>
      </c>
      <c r="K163" s="4">
        <v>1267369</v>
      </c>
      <c r="L163" s="4">
        <f t="shared" si="11"/>
        <v>-976132.05999999994</v>
      </c>
      <c r="M163" s="9">
        <v>39483</v>
      </c>
      <c r="N163" s="9">
        <v>43555</v>
      </c>
      <c r="O163" s="9">
        <v>39508</v>
      </c>
      <c r="P163" s="9">
        <v>42185</v>
      </c>
    </row>
    <row r="164" spans="1:16" x14ac:dyDescent="0.25">
      <c r="A164" s="1" t="s">
        <v>38</v>
      </c>
      <c r="B164" s="12" t="s">
        <v>357</v>
      </c>
      <c r="C164" s="1" t="s">
        <v>358</v>
      </c>
      <c r="D164" s="1" t="s">
        <v>359</v>
      </c>
      <c r="E164" s="4">
        <v>0</v>
      </c>
      <c r="F164" s="7"/>
      <c r="G164" s="4">
        <f t="shared" si="8"/>
        <v>0</v>
      </c>
      <c r="H164" s="8" t="str">
        <f t="shared" si="9"/>
        <v/>
      </c>
      <c r="I164" s="8" t="str">
        <f t="shared" si="10"/>
        <v/>
      </c>
      <c r="J164" s="4">
        <v>76017.650000000009</v>
      </c>
      <c r="K164" s="4">
        <v>546782</v>
      </c>
      <c r="L164" s="4">
        <f t="shared" si="11"/>
        <v>-470764.35</v>
      </c>
      <c r="M164" s="9">
        <v>39483</v>
      </c>
      <c r="N164" s="9">
        <v>40268</v>
      </c>
      <c r="O164" s="9">
        <v>39479</v>
      </c>
    </row>
    <row r="165" spans="1:16" x14ac:dyDescent="0.25">
      <c r="A165" s="1" t="s">
        <v>38</v>
      </c>
      <c r="B165" s="12" t="s">
        <v>102</v>
      </c>
      <c r="C165" s="1" t="s">
        <v>103</v>
      </c>
      <c r="D165" s="1" t="s">
        <v>104</v>
      </c>
      <c r="E165" s="4">
        <v>0</v>
      </c>
      <c r="F165" s="7"/>
      <c r="G165" s="4">
        <f t="shared" si="8"/>
        <v>0</v>
      </c>
      <c r="H165" s="8" t="str">
        <f t="shared" si="9"/>
        <v/>
      </c>
      <c r="I165" s="8" t="str">
        <f t="shared" si="10"/>
        <v/>
      </c>
      <c r="J165" s="4">
        <v>9887.7000000000007</v>
      </c>
      <c r="K165" s="4">
        <v>55073</v>
      </c>
      <c r="L165" s="4">
        <f t="shared" si="11"/>
        <v>-45185.3</v>
      </c>
      <c r="M165" s="9">
        <v>39286</v>
      </c>
      <c r="N165" s="9">
        <v>39477</v>
      </c>
      <c r="O165" s="9">
        <v>39326</v>
      </c>
      <c r="P165" s="9">
        <v>39362</v>
      </c>
    </row>
    <row r="166" spans="1:16" x14ac:dyDescent="0.25">
      <c r="A166" s="1" t="s">
        <v>38</v>
      </c>
      <c r="B166" s="12" t="s">
        <v>360</v>
      </c>
      <c r="C166" s="1" t="s">
        <v>361</v>
      </c>
      <c r="D166" s="1" t="s">
        <v>362</v>
      </c>
      <c r="E166" s="4">
        <v>0</v>
      </c>
      <c r="F166" s="7"/>
      <c r="G166" s="4">
        <f t="shared" si="8"/>
        <v>0</v>
      </c>
      <c r="H166" s="8" t="str">
        <f t="shared" si="9"/>
        <v/>
      </c>
      <c r="I166" s="8" t="str">
        <f t="shared" si="10"/>
        <v/>
      </c>
      <c r="J166" s="4">
        <v>37574.909999999996</v>
      </c>
      <c r="K166" s="4">
        <v>30943</v>
      </c>
      <c r="L166" s="4">
        <f t="shared" si="11"/>
        <v>6631.9099999999962</v>
      </c>
      <c r="M166" s="9">
        <v>39394</v>
      </c>
      <c r="N166" s="9">
        <v>39721</v>
      </c>
      <c r="O166" s="9">
        <v>39508</v>
      </c>
      <c r="P166" s="9">
        <v>39752</v>
      </c>
    </row>
    <row r="167" spans="1:16" x14ac:dyDescent="0.25">
      <c r="A167" s="1" t="s">
        <v>38</v>
      </c>
      <c r="B167" s="12" t="s">
        <v>105</v>
      </c>
      <c r="C167" s="1" t="s">
        <v>106</v>
      </c>
      <c r="D167" s="1" t="s">
        <v>107</v>
      </c>
      <c r="E167" s="4">
        <v>0</v>
      </c>
      <c r="F167" s="7"/>
      <c r="G167" s="4">
        <f t="shared" si="8"/>
        <v>0</v>
      </c>
      <c r="H167" s="8" t="str">
        <f t="shared" si="9"/>
        <v/>
      </c>
      <c r="I167" s="8" t="str">
        <f t="shared" si="10"/>
        <v/>
      </c>
      <c r="J167" s="4">
        <v>93667.23</v>
      </c>
      <c r="K167" s="4">
        <v>81167</v>
      </c>
      <c r="L167" s="4">
        <f t="shared" si="11"/>
        <v>12500.229999999996</v>
      </c>
      <c r="M167" s="9">
        <v>39327</v>
      </c>
      <c r="N167" s="9">
        <v>39660</v>
      </c>
      <c r="O167" s="9">
        <v>39295</v>
      </c>
      <c r="P167" s="9">
        <v>39629</v>
      </c>
    </row>
    <row r="168" spans="1:16" x14ac:dyDescent="0.25">
      <c r="A168" s="1" t="s">
        <v>38</v>
      </c>
      <c r="B168" s="12" t="s">
        <v>108</v>
      </c>
      <c r="C168" s="1" t="s">
        <v>109</v>
      </c>
      <c r="D168" s="1" t="s">
        <v>110</v>
      </c>
      <c r="E168" s="4">
        <v>0</v>
      </c>
      <c r="F168" s="7"/>
      <c r="G168" s="4">
        <f t="shared" si="8"/>
        <v>0</v>
      </c>
      <c r="H168" s="8" t="str">
        <f t="shared" si="9"/>
        <v/>
      </c>
      <c r="I168" s="8" t="str">
        <f t="shared" si="10"/>
        <v/>
      </c>
      <c r="J168" s="4">
        <v>3770058.8</v>
      </c>
      <c r="K168" s="4">
        <v>3015998</v>
      </c>
      <c r="L168" s="4">
        <f t="shared" si="11"/>
        <v>754060.79999999981</v>
      </c>
      <c r="M168" s="9">
        <v>39414</v>
      </c>
      <c r="N168" s="9">
        <v>40118</v>
      </c>
      <c r="O168" s="9">
        <v>39417</v>
      </c>
      <c r="P168" s="9">
        <v>40169</v>
      </c>
    </row>
    <row r="169" spans="1:16" x14ac:dyDescent="0.25">
      <c r="A169" s="1" t="s">
        <v>38</v>
      </c>
      <c r="B169" s="12" t="s">
        <v>363</v>
      </c>
      <c r="C169" s="1" t="s">
        <v>364</v>
      </c>
      <c r="D169" s="1" t="s">
        <v>365</v>
      </c>
      <c r="E169" s="4">
        <v>0</v>
      </c>
      <c r="F169" s="7"/>
      <c r="G169" s="4">
        <f t="shared" si="8"/>
        <v>0</v>
      </c>
      <c r="H169" s="8" t="str">
        <f t="shared" si="9"/>
        <v/>
      </c>
      <c r="I169" s="8" t="str">
        <f t="shared" si="10"/>
        <v/>
      </c>
      <c r="J169" s="4">
        <v>223008.94</v>
      </c>
      <c r="K169" s="4">
        <v>53858</v>
      </c>
      <c r="L169" s="4">
        <f t="shared" si="11"/>
        <v>169150.94</v>
      </c>
      <c r="M169" s="9">
        <v>39547</v>
      </c>
      <c r="N169" s="9">
        <v>40177</v>
      </c>
      <c r="O169" s="9">
        <v>39569</v>
      </c>
      <c r="P169" s="9">
        <v>39721</v>
      </c>
    </row>
    <row r="170" spans="1:16" x14ac:dyDescent="0.25">
      <c r="A170" s="1" t="s">
        <v>38</v>
      </c>
      <c r="B170" s="12" t="s">
        <v>111</v>
      </c>
      <c r="C170" s="1" t="s">
        <v>112</v>
      </c>
      <c r="D170" s="1" t="s">
        <v>113</v>
      </c>
      <c r="E170" s="4">
        <v>0</v>
      </c>
      <c r="F170" s="7"/>
      <c r="G170" s="4">
        <f t="shared" si="8"/>
        <v>0</v>
      </c>
      <c r="H170" s="8" t="str">
        <f t="shared" si="9"/>
        <v/>
      </c>
      <c r="I170" s="8" t="str">
        <f t="shared" si="10"/>
        <v/>
      </c>
      <c r="J170" s="4">
        <v>33729.759999999995</v>
      </c>
      <c r="K170" s="4">
        <v>73316</v>
      </c>
      <c r="L170" s="4">
        <f t="shared" si="11"/>
        <v>-39586.240000000005</v>
      </c>
      <c r="M170" s="9">
        <v>39217</v>
      </c>
      <c r="N170" s="9">
        <v>42004</v>
      </c>
      <c r="O170" s="9">
        <v>39203</v>
      </c>
      <c r="P170" s="9">
        <v>41670</v>
      </c>
    </row>
    <row r="171" spans="1:16" x14ac:dyDescent="0.25">
      <c r="A171" s="1" t="s">
        <v>38</v>
      </c>
      <c r="B171" s="12" t="s">
        <v>114</v>
      </c>
      <c r="C171" s="1" t="s">
        <v>115</v>
      </c>
      <c r="D171" s="1" t="s">
        <v>116</v>
      </c>
      <c r="E171" s="4">
        <v>0</v>
      </c>
      <c r="F171" s="7"/>
      <c r="G171" s="4">
        <f t="shared" si="8"/>
        <v>0</v>
      </c>
      <c r="H171" s="8" t="str">
        <f t="shared" si="9"/>
        <v/>
      </c>
      <c r="I171" s="8" t="str">
        <f t="shared" si="10"/>
        <v/>
      </c>
      <c r="J171" s="4">
        <v>226305.84</v>
      </c>
      <c r="K171" s="4">
        <v>410755</v>
      </c>
      <c r="L171" s="4">
        <f t="shared" si="11"/>
        <v>-184449.16</v>
      </c>
      <c r="M171" s="9">
        <v>39267</v>
      </c>
      <c r="N171" s="9">
        <v>39538</v>
      </c>
      <c r="O171" s="9">
        <v>39264</v>
      </c>
      <c r="P171" s="9">
        <v>39325</v>
      </c>
    </row>
    <row r="172" spans="1:16" x14ac:dyDescent="0.25">
      <c r="A172" s="1" t="s">
        <v>38</v>
      </c>
      <c r="B172" s="12" t="s">
        <v>117</v>
      </c>
      <c r="C172" s="1" t="s">
        <v>118</v>
      </c>
      <c r="D172" s="1" t="s">
        <v>119</v>
      </c>
      <c r="E172" s="4">
        <v>0</v>
      </c>
      <c r="F172" s="7"/>
      <c r="G172" s="4">
        <f t="shared" si="8"/>
        <v>0</v>
      </c>
      <c r="H172" s="8" t="str">
        <f t="shared" si="9"/>
        <v/>
      </c>
      <c r="I172" s="8" t="str">
        <f t="shared" si="10"/>
        <v/>
      </c>
      <c r="J172" s="4">
        <v>75418.060000000012</v>
      </c>
      <c r="K172" s="4">
        <v>106155</v>
      </c>
      <c r="L172" s="4">
        <f t="shared" si="11"/>
        <v>-30736.939999999988</v>
      </c>
      <c r="M172" s="9">
        <v>39271</v>
      </c>
      <c r="N172" s="9">
        <v>39446</v>
      </c>
      <c r="O172" s="9">
        <v>39264</v>
      </c>
      <c r="P172" s="9">
        <v>39325</v>
      </c>
    </row>
    <row r="173" spans="1:16" x14ac:dyDescent="0.25">
      <c r="A173" s="1" t="s">
        <v>38</v>
      </c>
      <c r="B173" s="12" t="s">
        <v>120</v>
      </c>
      <c r="C173" s="1" t="s">
        <v>121</v>
      </c>
      <c r="D173" s="1" t="s">
        <v>122</v>
      </c>
      <c r="E173" s="4">
        <v>0</v>
      </c>
      <c r="F173" s="7"/>
      <c r="G173" s="4">
        <f t="shared" si="8"/>
        <v>0</v>
      </c>
      <c r="H173" s="8" t="str">
        <f t="shared" si="9"/>
        <v/>
      </c>
      <c r="I173" s="8" t="str">
        <f t="shared" si="10"/>
        <v/>
      </c>
      <c r="J173" s="4">
        <v>40265.22</v>
      </c>
      <c r="K173" s="4">
        <v>89245</v>
      </c>
      <c r="L173" s="4">
        <f t="shared" si="11"/>
        <v>-48979.78</v>
      </c>
      <c r="M173" s="9">
        <v>39327</v>
      </c>
      <c r="N173" s="9">
        <v>39752</v>
      </c>
      <c r="O173" s="9">
        <v>39326</v>
      </c>
      <c r="P173" s="9">
        <v>39416</v>
      </c>
    </row>
    <row r="174" spans="1:16" x14ac:dyDescent="0.25">
      <c r="A174" s="1" t="s">
        <v>38</v>
      </c>
      <c r="B174" s="12" t="s">
        <v>123</v>
      </c>
      <c r="C174" s="1" t="s">
        <v>124</v>
      </c>
      <c r="D174" s="1" t="s">
        <v>125</v>
      </c>
      <c r="E174" s="4">
        <v>0</v>
      </c>
      <c r="F174" s="7"/>
      <c r="G174" s="4">
        <f t="shared" si="8"/>
        <v>0</v>
      </c>
      <c r="H174" s="8" t="str">
        <f t="shared" si="9"/>
        <v/>
      </c>
      <c r="I174" s="8" t="str">
        <f t="shared" si="10"/>
        <v/>
      </c>
      <c r="J174" s="4">
        <v>8819.9</v>
      </c>
      <c r="K174" s="4">
        <v>27752</v>
      </c>
      <c r="L174" s="4">
        <f t="shared" si="11"/>
        <v>-18932.099999999999</v>
      </c>
      <c r="M174" s="9">
        <v>39367</v>
      </c>
      <c r="N174" s="9">
        <v>39813</v>
      </c>
      <c r="O174" s="9">
        <v>39356</v>
      </c>
      <c r="P174" s="9">
        <v>39416</v>
      </c>
    </row>
    <row r="175" spans="1:16" x14ac:dyDescent="0.25">
      <c r="A175" s="1" t="s">
        <v>38</v>
      </c>
      <c r="B175" s="12" t="s">
        <v>366</v>
      </c>
      <c r="C175" s="1" t="s">
        <v>367</v>
      </c>
      <c r="D175" s="1" t="s">
        <v>368</v>
      </c>
      <c r="E175" s="4">
        <v>5934.8</v>
      </c>
      <c r="F175" s="7"/>
      <c r="G175" s="4">
        <f t="shared" si="8"/>
        <v>5934.8</v>
      </c>
      <c r="H175" s="8">
        <f t="shared" si="9"/>
        <v>1</v>
      </c>
      <c r="I175" s="8" t="str">
        <f t="shared" si="10"/>
        <v/>
      </c>
      <c r="J175" s="4">
        <v>24324.219999999998</v>
      </c>
      <c r="K175" s="4">
        <v>26119</v>
      </c>
      <c r="L175" s="4">
        <f t="shared" si="11"/>
        <v>-1794.7800000000025</v>
      </c>
      <c r="M175" s="9">
        <v>39528</v>
      </c>
      <c r="N175" s="9">
        <v>39538</v>
      </c>
      <c r="O175" s="9">
        <v>39508</v>
      </c>
      <c r="P175" s="9">
        <v>39629</v>
      </c>
    </row>
    <row r="176" spans="1:16" x14ac:dyDescent="0.25">
      <c r="A176" s="1" t="s">
        <v>38</v>
      </c>
      <c r="B176" s="12" t="s">
        <v>366</v>
      </c>
      <c r="C176" s="1" t="s">
        <v>369</v>
      </c>
      <c r="D176" s="1" t="s">
        <v>370</v>
      </c>
      <c r="E176" s="4">
        <v>83617.94</v>
      </c>
      <c r="F176" s="7"/>
      <c r="G176" s="4">
        <f t="shared" si="8"/>
        <v>83617.94</v>
      </c>
      <c r="H176" s="8">
        <f t="shared" si="9"/>
        <v>1</v>
      </c>
      <c r="I176" s="8" t="str">
        <f t="shared" si="10"/>
        <v/>
      </c>
      <c r="J176" s="4">
        <v>342714.76</v>
      </c>
      <c r="K176" s="4">
        <v>368008</v>
      </c>
      <c r="L176" s="4">
        <f t="shared" si="11"/>
        <v>-25293.239999999991</v>
      </c>
      <c r="M176" s="9">
        <v>39528</v>
      </c>
      <c r="N176" s="9">
        <v>39538</v>
      </c>
      <c r="O176" s="9">
        <v>39508</v>
      </c>
      <c r="P176" s="9">
        <v>39629</v>
      </c>
    </row>
    <row r="177" spans="1:16" x14ac:dyDescent="0.25">
      <c r="A177" s="1" t="s">
        <v>38</v>
      </c>
      <c r="B177" s="12" t="s">
        <v>371</v>
      </c>
      <c r="C177" s="1" t="s">
        <v>372</v>
      </c>
      <c r="D177" s="1" t="s">
        <v>373</v>
      </c>
      <c r="E177" s="4">
        <v>33218.22</v>
      </c>
      <c r="F177" s="7"/>
      <c r="G177" s="4">
        <f t="shared" si="8"/>
        <v>33218.22</v>
      </c>
      <c r="H177" s="8">
        <f t="shared" si="9"/>
        <v>1</v>
      </c>
      <c r="I177" s="8" t="str">
        <f t="shared" si="10"/>
        <v/>
      </c>
      <c r="J177" s="4">
        <v>136278.09999999998</v>
      </c>
      <c r="K177" s="4">
        <v>175621</v>
      </c>
      <c r="L177" s="4">
        <f t="shared" si="11"/>
        <v>-39342.900000000023</v>
      </c>
      <c r="M177" s="9">
        <v>39589</v>
      </c>
      <c r="N177" s="9">
        <v>40049</v>
      </c>
      <c r="O177" s="9">
        <v>39692</v>
      </c>
      <c r="P177" s="9">
        <v>39858</v>
      </c>
    </row>
    <row r="178" spans="1:16" x14ac:dyDescent="0.25">
      <c r="A178" s="1" t="s">
        <v>38</v>
      </c>
      <c r="B178" s="12" t="s">
        <v>374</v>
      </c>
      <c r="C178" s="1" t="s">
        <v>375</v>
      </c>
      <c r="D178" s="1" t="s">
        <v>376</v>
      </c>
      <c r="E178" s="4">
        <v>0</v>
      </c>
      <c r="F178" s="7"/>
      <c r="G178" s="4">
        <f t="shared" si="8"/>
        <v>0</v>
      </c>
      <c r="H178" s="8" t="str">
        <f t="shared" si="9"/>
        <v/>
      </c>
      <c r="I178" s="8" t="str">
        <f t="shared" si="10"/>
        <v/>
      </c>
      <c r="J178" s="4">
        <v>81896.2</v>
      </c>
      <c r="K178" s="4">
        <v>109365</v>
      </c>
      <c r="L178" s="4">
        <f t="shared" si="11"/>
        <v>-27468.800000000003</v>
      </c>
      <c r="M178" s="9">
        <v>39589</v>
      </c>
      <c r="N178" s="9">
        <v>39903</v>
      </c>
      <c r="O178" s="9">
        <v>39661</v>
      </c>
      <c r="P178" s="9">
        <v>39856</v>
      </c>
    </row>
    <row r="179" spans="1:16" x14ac:dyDescent="0.25">
      <c r="A179" s="1" t="s">
        <v>38</v>
      </c>
      <c r="B179" s="12" t="s">
        <v>377</v>
      </c>
      <c r="C179" s="1" t="s">
        <v>378</v>
      </c>
      <c r="D179" s="1" t="s">
        <v>379</v>
      </c>
      <c r="E179" s="4">
        <v>0</v>
      </c>
      <c r="F179" s="7"/>
      <c r="G179" s="4">
        <f t="shared" si="8"/>
        <v>0</v>
      </c>
      <c r="H179" s="8" t="str">
        <f t="shared" si="9"/>
        <v/>
      </c>
      <c r="I179" s="8" t="str">
        <f t="shared" si="10"/>
        <v/>
      </c>
      <c r="J179" s="4">
        <v>1982885.6199999999</v>
      </c>
      <c r="K179" s="4">
        <v>2382627</v>
      </c>
      <c r="L179" s="4">
        <f t="shared" si="11"/>
        <v>-399741.38000000012</v>
      </c>
      <c r="M179" s="9">
        <v>39611</v>
      </c>
      <c r="N179" s="9">
        <v>40405</v>
      </c>
      <c r="O179" s="9">
        <v>39753</v>
      </c>
      <c r="P179" s="9">
        <v>40408</v>
      </c>
    </row>
    <row r="180" spans="1:16" x14ac:dyDescent="0.25">
      <c r="A180" s="1" t="s">
        <v>38</v>
      </c>
      <c r="B180" s="12" t="s">
        <v>2739</v>
      </c>
      <c r="C180" s="1" t="s">
        <v>2740</v>
      </c>
      <c r="D180" s="1" t="s">
        <v>2741</v>
      </c>
      <c r="E180" s="4">
        <v>145902.38</v>
      </c>
      <c r="F180" s="7"/>
      <c r="G180" s="4">
        <f t="shared" si="8"/>
        <v>145902.38</v>
      </c>
      <c r="H180" s="8">
        <f t="shared" si="9"/>
        <v>1</v>
      </c>
      <c r="I180" s="8" t="str">
        <f t="shared" si="10"/>
        <v/>
      </c>
      <c r="J180" s="4">
        <v>145902.38</v>
      </c>
      <c r="K180" s="4">
        <v>205213.25</v>
      </c>
      <c r="L180" s="4">
        <f t="shared" si="11"/>
        <v>-59310.869999999995</v>
      </c>
      <c r="M180" s="9">
        <v>42296.540925925925</v>
      </c>
      <c r="N180" s="9">
        <v>42644</v>
      </c>
      <c r="O180" s="9">
        <v>42309</v>
      </c>
      <c r="P180" s="9">
        <v>42588</v>
      </c>
    </row>
    <row r="181" spans="1:16" x14ac:dyDescent="0.25">
      <c r="A181" s="1" t="s">
        <v>38</v>
      </c>
      <c r="B181" s="12" t="s">
        <v>2742</v>
      </c>
      <c r="C181" s="1" t="s">
        <v>2743</v>
      </c>
      <c r="D181" s="1" t="s">
        <v>2744</v>
      </c>
      <c r="E181" s="4">
        <v>395844.41999999993</v>
      </c>
      <c r="F181" s="7"/>
      <c r="G181" s="4">
        <f t="shared" si="8"/>
        <v>395844.41999999993</v>
      </c>
      <c r="H181" s="8">
        <f t="shared" si="9"/>
        <v>1</v>
      </c>
      <c r="I181" s="8" t="str">
        <f t="shared" si="10"/>
        <v/>
      </c>
      <c r="J181" s="4">
        <v>395844.41999999993</v>
      </c>
      <c r="K181" s="4">
        <v>990557.99</v>
      </c>
      <c r="L181" s="4">
        <f t="shared" si="11"/>
        <v>-594713.57000000007</v>
      </c>
      <c r="M181" s="9">
        <v>42256.470266203702</v>
      </c>
      <c r="N181" s="9">
        <v>42583</v>
      </c>
      <c r="O181" s="9">
        <v>42248</v>
      </c>
      <c r="P181" s="9">
        <v>42589</v>
      </c>
    </row>
    <row r="182" spans="1:16" x14ac:dyDescent="0.25">
      <c r="A182" s="1" t="s">
        <v>38</v>
      </c>
      <c r="B182" s="12" t="s">
        <v>2745</v>
      </c>
      <c r="C182" s="1" t="s">
        <v>2746</v>
      </c>
      <c r="D182" s="1" t="s">
        <v>379</v>
      </c>
      <c r="E182" s="4">
        <v>12591.14</v>
      </c>
      <c r="F182" s="7"/>
      <c r="G182" s="4">
        <f t="shared" si="8"/>
        <v>12591.14</v>
      </c>
      <c r="H182" s="8">
        <f t="shared" si="9"/>
        <v>1</v>
      </c>
      <c r="I182" s="8" t="str">
        <f t="shared" si="10"/>
        <v/>
      </c>
      <c r="J182" s="4">
        <v>12591.14</v>
      </c>
      <c r="K182" s="4">
        <v>323572</v>
      </c>
      <c r="L182" s="4">
        <f t="shared" si="11"/>
        <v>-310980.86</v>
      </c>
      <c r="M182" s="9">
        <v>42283.561793981484</v>
      </c>
      <c r="N182" s="9">
        <v>42735</v>
      </c>
      <c r="O182" s="9">
        <v>42278</v>
      </c>
      <c r="P182" s="9">
        <v>42589</v>
      </c>
    </row>
    <row r="183" spans="1:16" x14ac:dyDescent="0.25">
      <c r="A183" s="1" t="s">
        <v>38</v>
      </c>
      <c r="B183" s="12" t="s">
        <v>2747</v>
      </c>
      <c r="C183" s="1" t="s">
        <v>2748</v>
      </c>
      <c r="D183" s="1" t="s">
        <v>2749</v>
      </c>
      <c r="E183" s="4">
        <v>30083.69</v>
      </c>
      <c r="F183" s="7"/>
      <c r="G183" s="4">
        <f t="shared" si="8"/>
        <v>30083.69</v>
      </c>
      <c r="H183" s="8">
        <f t="shared" si="9"/>
        <v>1</v>
      </c>
      <c r="I183" s="8" t="str">
        <f t="shared" si="10"/>
        <v/>
      </c>
      <c r="J183" s="4">
        <v>30083.69</v>
      </c>
      <c r="K183" s="4">
        <v>937934.72</v>
      </c>
      <c r="L183" s="4">
        <f t="shared" si="11"/>
        <v>-907851.03</v>
      </c>
      <c r="M183" s="9">
        <v>42356.335613425923</v>
      </c>
      <c r="N183" s="9">
        <v>42613</v>
      </c>
      <c r="O183" s="9">
        <v>42339</v>
      </c>
      <c r="P183" s="9">
        <v>42589</v>
      </c>
    </row>
    <row r="184" spans="1:16" x14ac:dyDescent="0.25">
      <c r="A184" s="1" t="s">
        <v>38</v>
      </c>
      <c r="B184" s="12" t="s">
        <v>2750</v>
      </c>
      <c r="C184" s="1" t="s">
        <v>2751</v>
      </c>
      <c r="D184" s="1" t="s">
        <v>2752</v>
      </c>
      <c r="E184" s="4">
        <v>235374.34</v>
      </c>
      <c r="F184" s="7"/>
      <c r="G184" s="4">
        <f t="shared" si="8"/>
        <v>235374.34</v>
      </c>
      <c r="H184" s="8">
        <f t="shared" si="9"/>
        <v>1</v>
      </c>
      <c r="I184" s="8" t="str">
        <f t="shared" si="10"/>
        <v/>
      </c>
      <c r="J184" s="4">
        <v>235374.34</v>
      </c>
      <c r="K184" s="4">
        <v>1263106.51</v>
      </c>
      <c r="L184" s="4">
        <f t="shared" si="11"/>
        <v>-1027732.17</v>
      </c>
      <c r="M184" s="9">
        <v>42283.458148148151</v>
      </c>
      <c r="N184" s="9">
        <v>42522</v>
      </c>
      <c r="O184" s="9">
        <v>42278</v>
      </c>
      <c r="P184" s="9">
        <v>42589</v>
      </c>
    </row>
    <row r="185" spans="1:16" x14ac:dyDescent="0.25">
      <c r="A185" s="1" t="s">
        <v>38</v>
      </c>
      <c r="B185" s="12" t="s">
        <v>2753</v>
      </c>
      <c r="C185" s="1" t="s">
        <v>2754</v>
      </c>
      <c r="D185" s="1" t="s">
        <v>2755</v>
      </c>
      <c r="E185" s="4">
        <v>47681.4</v>
      </c>
      <c r="F185" s="7"/>
      <c r="G185" s="4">
        <f t="shared" si="8"/>
        <v>47681.4</v>
      </c>
      <c r="H185" s="8">
        <f t="shared" si="9"/>
        <v>1</v>
      </c>
      <c r="I185" s="8" t="str">
        <f t="shared" si="10"/>
        <v/>
      </c>
      <c r="J185" s="4">
        <v>47681.4</v>
      </c>
      <c r="K185" s="4">
        <v>366249.89</v>
      </c>
      <c r="L185" s="4">
        <f t="shared" si="11"/>
        <v>-318568.49</v>
      </c>
      <c r="M185" s="9">
        <v>42339.448171296295</v>
      </c>
      <c r="N185" s="9">
        <v>42491</v>
      </c>
      <c r="O185" s="9">
        <v>42339</v>
      </c>
      <c r="P185" s="9">
        <v>42589</v>
      </c>
    </row>
    <row r="186" spans="1:16" x14ac:dyDescent="0.25">
      <c r="A186" s="1" t="s">
        <v>38</v>
      </c>
      <c r="B186" s="12" t="s">
        <v>2756</v>
      </c>
      <c r="C186" s="1" t="s">
        <v>2757</v>
      </c>
      <c r="D186" s="1" t="s">
        <v>2758</v>
      </c>
      <c r="E186" s="4">
        <v>140721.19</v>
      </c>
      <c r="F186" s="7"/>
      <c r="G186" s="4">
        <f t="shared" si="8"/>
        <v>140721.19</v>
      </c>
      <c r="H186" s="8">
        <f t="shared" si="9"/>
        <v>1</v>
      </c>
      <c r="I186" s="8" t="str">
        <f t="shared" si="10"/>
        <v/>
      </c>
      <c r="J186" s="4">
        <v>140721.19</v>
      </c>
      <c r="K186" s="4">
        <v>138000.07</v>
      </c>
      <c r="L186" s="4">
        <f t="shared" si="11"/>
        <v>2721.1199999999953</v>
      </c>
      <c r="M186" s="9">
        <v>42177.653553240743</v>
      </c>
      <c r="N186" s="9">
        <v>42309</v>
      </c>
      <c r="O186" s="9">
        <v>42217</v>
      </c>
      <c r="P186" s="9">
        <v>42374</v>
      </c>
    </row>
    <row r="187" spans="1:16" x14ac:dyDescent="0.25">
      <c r="A187" s="1" t="s">
        <v>38</v>
      </c>
      <c r="B187" s="12" t="s">
        <v>2759</v>
      </c>
      <c r="C187" s="1" t="s">
        <v>2760</v>
      </c>
      <c r="D187" s="1" t="s">
        <v>2761</v>
      </c>
      <c r="E187" s="4">
        <v>98943.16</v>
      </c>
      <c r="F187" s="7"/>
      <c r="G187" s="4">
        <f t="shared" si="8"/>
        <v>98943.16</v>
      </c>
      <c r="H187" s="8">
        <f t="shared" si="9"/>
        <v>1</v>
      </c>
      <c r="I187" s="8" t="str">
        <f t="shared" si="10"/>
        <v/>
      </c>
      <c r="J187" s="4">
        <v>98943.16</v>
      </c>
      <c r="K187" s="4">
        <v>95375</v>
      </c>
      <c r="L187" s="4">
        <f t="shared" si="11"/>
        <v>3568.1600000000035</v>
      </c>
      <c r="M187" s="9">
        <v>42283.534201388888</v>
      </c>
      <c r="N187" s="9">
        <v>42345</v>
      </c>
      <c r="O187" s="9">
        <v>42339</v>
      </c>
      <c r="P187" s="9">
        <v>42468</v>
      </c>
    </row>
    <row r="188" spans="1:16" x14ac:dyDescent="0.25">
      <c r="A188" s="1" t="s">
        <v>38</v>
      </c>
      <c r="B188" s="12" t="s">
        <v>2762</v>
      </c>
      <c r="C188" s="1" t="s">
        <v>2763</v>
      </c>
      <c r="D188" s="1" t="s">
        <v>2764</v>
      </c>
      <c r="E188" s="4">
        <v>62086.39</v>
      </c>
      <c r="F188" s="7"/>
      <c r="G188" s="4">
        <f t="shared" si="8"/>
        <v>62086.39</v>
      </c>
      <c r="H188" s="8">
        <f t="shared" si="9"/>
        <v>1</v>
      </c>
      <c r="I188" s="8" t="str">
        <f t="shared" si="10"/>
        <v/>
      </c>
      <c r="J188" s="4">
        <v>62086.39</v>
      </c>
      <c r="K188" s="4">
        <v>72234.75</v>
      </c>
      <c r="L188" s="4">
        <f t="shared" si="11"/>
        <v>-10148.36</v>
      </c>
      <c r="M188" s="9">
        <v>42325.457268518519</v>
      </c>
      <c r="N188" s="9">
        <v>42522</v>
      </c>
      <c r="O188" s="9">
        <v>42339</v>
      </c>
      <c r="P188" s="9">
        <v>42491</v>
      </c>
    </row>
    <row r="189" spans="1:16" x14ac:dyDescent="0.25">
      <c r="A189" s="1" t="s">
        <v>38</v>
      </c>
      <c r="B189" s="12" t="s">
        <v>2765</v>
      </c>
      <c r="C189" s="1" t="s">
        <v>2766</v>
      </c>
      <c r="D189" s="1" t="s">
        <v>2767</v>
      </c>
      <c r="E189" s="4">
        <v>16472.990000000002</v>
      </c>
      <c r="F189" s="7"/>
      <c r="G189" s="4">
        <f t="shared" si="8"/>
        <v>16472.990000000002</v>
      </c>
      <c r="H189" s="8">
        <f t="shared" si="9"/>
        <v>1</v>
      </c>
      <c r="I189" s="8" t="str">
        <f t="shared" si="10"/>
        <v/>
      </c>
      <c r="J189" s="4">
        <v>16472.990000000002</v>
      </c>
      <c r="K189" s="4">
        <v>52573.25</v>
      </c>
      <c r="L189" s="4">
        <f t="shared" si="11"/>
        <v>-36100.259999999995</v>
      </c>
      <c r="M189" s="9">
        <v>42325.43712962963</v>
      </c>
      <c r="N189" s="9">
        <v>42338</v>
      </c>
      <c r="O189" s="9">
        <v>42339</v>
      </c>
      <c r="P189" s="9">
        <v>42429</v>
      </c>
    </row>
    <row r="190" spans="1:16" x14ac:dyDescent="0.25">
      <c r="A190" s="1" t="s">
        <v>38</v>
      </c>
      <c r="B190" s="12" t="s">
        <v>2768</v>
      </c>
      <c r="C190" s="1" t="s">
        <v>2769</v>
      </c>
      <c r="D190" s="1" t="s">
        <v>2770</v>
      </c>
      <c r="E190" s="4">
        <v>51380.88</v>
      </c>
      <c r="F190" s="7"/>
      <c r="G190" s="4">
        <f t="shared" si="8"/>
        <v>51380.88</v>
      </c>
      <c r="H190" s="8">
        <f t="shared" si="9"/>
        <v>1</v>
      </c>
      <c r="I190" s="8" t="str">
        <f t="shared" si="10"/>
        <v/>
      </c>
      <c r="J190" s="4">
        <v>51380.88</v>
      </c>
      <c r="K190" s="4">
        <v>66165.53</v>
      </c>
      <c r="L190" s="4">
        <f t="shared" si="11"/>
        <v>-14784.650000000001</v>
      </c>
      <c r="M190" s="9">
        <v>42353.607025462959</v>
      </c>
      <c r="N190" s="9">
        <v>42369</v>
      </c>
      <c r="O190" s="9">
        <v>42339</v>
      </c>
      <c r="P190" s="9">
        <v>42452</v>
      </c>
    </row>
    <row r="191" spans="1:16" x14ac:dyDescent="0.25">
      <c r="A191" s="1" t="s">
        <v>38</v>
      </c>
      <c r="B191" s="12" t="s">
        <v>2771</v>
      </c>
      <c r="C191" s="1" t="s">
        <v>2772</v>
      </c>
      <c r="D191" s="1" t="s">
        <v>2773</v>
      </c>
      <c r="E191" s="4">
        <v>4804.3599999999997</v>
      </c>
      <c r="F191" s="7"/>
      <c r="G191" s="4">
        <f t="shared" si="8"/>
        <v>4804.3599999999997</v>
      </c>
      <c r="H191" s="8">
        <f t="shared" si="9"/>
        <v>1</v>
      </c>
      <c r="I191" s="8" t="str">
        <f t="shared" si="10"/>
        <v/>
      </c>
      <c r="J191" s="4">
        <v>4804.3599999999997</v>
      </c>
      <c r="K191" s="4">
        <v>27798.45</v>
      </c>
      <c r="L191" s="4">
        <f t="shared" si="11"/>
        <v>-22994.09</v>
      </c>
      <c r="M191" s="9">
        <v>42339.463067129633</v>
      </c>
      <c r="N191" s="9">
        <v>42369</v>
      </c>
      <c r="O191" s="9">
        <v>42339</v>
      </c>
      <c r="P191" s="9">
        <v>42452</v>
      </c>
    </row>
    <row r="192" spans="1:16" x14ac:dyDescent="0.25">
      <c r="A192" s="1" t="s">
        <v>38</v>
      </c>
      <c r="B192" s="12" t="s">
        <v>2774</v>
      </c>
      <c r="C192" s="1" t="s">
        <v>2775</v>
      </c>
      <c r="D192" s="1" t="s">
        <v>2776</v>
      </c>
      <c r="E192" s="4">
        <v>62947.45</v>
      </c>
      <c r="F192" s="7"/>
      <c r="G192" s="4">
        <f t="shared" si="8"/>
        <v>62947.45</v>
      </c>
      <c r="H192" s="8">
        <f t="shared" si="9"/>
        <v>1</v>
      </c>
      <c r="I192" s="8" t="str">
        <f t="shared" si="10"/>
        <v/>
      </c>
      <c r="J192" s="4">
        <v>62947.45</v>
      </c>
      <c r="K192" s="4">
        <v>50123.72</v>
      </c>
      <c r="L192" s="4">
        <f t="shared" si="11"/>
        <v>12823.729999999996</v>
      </c>
      <c r="M192" s="9">
        <v>42366.523796296293</v>
      </c>
      <c r="N192" s="9">
        <v>42095</v>
      </c>
      <c r="O192" s="9">
        <v>42339</v>
      </c>
      <c r="P192" s="9">
        <v>42186</v>
      </c>
    </row>
    <row r="193" spans="1:16" x14ac:dyDescent="0.25">
      <c r="A193" s="1" t="s">
        <v>38</v>
      </c>
      <c r="B193" s="12" t="s">
        <v>2777</v>
      </c>
      <c r="C193" s="1" t="s">
        <v>2778</v>
      </c>
      <c r="D193" s="1" t="s">
        <v>2779</v>
      </c>
      <c r="E193" s="4">
        <v>63604.63</v>
      </c>
      <c r="F193" s="7"/>
      <c r="G193" s="4">
        <f t="shared" si="8"/>
        <v>63604.63</v>
      </c>
      <c r="H193" s="8">
        <f t="shared" si="9"/>
        <v>1</v>
      </c>
      <c r="I193" s="8" t="str">
        <f t="shared" si="10"/>
        <v/>
      </c>
      <c r="J193" s="4">
        <v>63604.63</v>
      </c>
      <c r="K193" s="4">
        <v>147117.24</v>
      </c>
      <c r="L193" s="4">
        <f t="shared" si="11"/>
        <v>-83512.609999999986</v>
      </c>
      <c r="M193" s="9">
        <v>42352.369710648149</v>
      </c>
      <c r="N193" s="9">
        <v>42369</v>
      </c>
      <c r="O193" s="9">
        <v>42339</v>
      </c>
      <c r="P193" s="9">
        <v>42452</v>
      </c>
    </row>
    <row r="194" spans="1:16" x14ac:dyDescent="0.25">
      <c r="A194" s="1" t="s">
        <v>38</v>
      </c>
      <c r="B194" s="12" t="s">
        <v>2780</v>
      </c>
      <c r="C194" s="1" t="s">
        <v>2781</v>
      </c>
      <c r="D194" s="1" t="s">
        <v>2782</v>
      </c>
      <c r="E194" s="4">
        <v>41302.83</v>
      </c>
      <c r="F194" s="7"/>
      <c r="G194" s="4">
        <f t="shared" si="8"/>
        <v>41302.83</v>
      </c>
      <c r="H194" s="8">
        <f t="shared" si="9"/>
        <v>1</v>
      </c>
      <c r="I194" s="8" t="str">
        <f t="shared" si="10"/>
        <v/>
      </c>
      <c r="J194" s="4">
        <v>41302.83</v>
      </c>
      <c r="K194" s="4">
        <v>58039.66</v>
      </c>
      <c r="L194" s="4">
        <f t="shared" si="11"/>
        <v>-16736.830000000002</v>
      </c>
      <c r="M194" s="9">
        <v>42366.509745370371</v>
      </c>
      <c r="N194" s="9">
        <v>42369</v>
      </c>
      <c r="O194" s="9">
        <v>42339</v>
      </c>
      <c r="P194" s="9">
        <v>42439</v>
      </c>
    </row>
    <row r="195" spans="1:16" x14ac:dyDescent="0.25">
      <c r="A195" s="1" t="s">
        <v>38</v>
      </c>
      <c r="B195" s="12" t="s">
        <v>380</v>
      </c>
      <c r="C195" s="1" t="s">
        <v>381</v>
      </c>
      <c r="D195" s="1" t="s">
        <v>382</v>
      </c>
      <c r="E195" s="4">
        <v>0</v>
      </c>
      <c r="F195" s="7"/>
      <c r="G195" s="4">
        <f t="shared" si="8"/>
        <v>0</v>
      </c>
      <c r="H195" s="8" t="str">
        <f t="shared" si="9"/>
        <v/>
      </c>
      <c r="I195" s="8" t="str">
        <f t="shared" si="10"/>
        <v/>
      </c>
      <c r="J195" s="4">
        <v>191888.5</v>
      </c>
      <c r="K195" s="4">
        <v>426697</v>
      </c>
      <c r="L195" s="4">
        <f t="shared" si="11"/>
        <v>-234808.5</v>
      </c>
      <c r="M195" s="9">
        <v>39734</v>
      </c>
      <c r="N195" s="9">
        <v>40072</v>
      </c>
      <c r="O195" s="9">
        <v>39722</v>
      </c>
      <c r="P195" s="9">
        <v>39909</v>
      </c>
    </row>
    <row r="196" spans="1:16" x14ac:dyDescent="0.25">
      <c r="A196" s="1" t="s">
        <v>38</v>
      </c>
      <c r="B196" s="12" t="s">
        <v>725</v>
      </c>
      <c r="C196" s="1" t="s">
        <v>726</v>
      </c>
      <c r="D196" s="1" t="s">
        <v>727</v>
      </c>
      <c r="E196" s="4">
        <v>0</v>
      </c>
      <c r="F196" s="7"/>
      <c r="G196" s="4">
        <f t="shared" si="8"/>
        <v>0</v>
      </c>
      <c r="H196" s="8" t="str">
        <f t="shared" si="9"/>
        <v/>
      </c>
      <c r="I196" s="8" t="str">
        <f t="shared" si="10"/>
        <v/>
      </c>
      <c r="J196" s="4">
        <v>17506.329999999998</v>
      </c>
      <c r="K196" s="4">
        <v>30961</v>
      </c>
      <c r="L196" s="4">
        <f t="shared" si="11"/>
        <v>-13454.670000000002</v>
      </c>
      <c r="M196" s="9">
        <v>39902</v>
      </c>
      <c r="N196" s="9">
        <v>39994</v>
      </c>
      <c r="O196" s="9">
        <v>39934</v>
      </c>
      <c r="P196" s="9">
        <v>39946</v>
      </c>
    </row>
    <row r="197" spans="1:16" x14ac:dyDescent="0.25">
      <c r="A197" s="1" t="s">
        <v>38</v>
      </c>
      <c r="B197" s="12" t="s">
        <v>1245</v>
      </c>
      <c r="C197" s="1" t="s">
        <v>1246</v>
      </c>
      <c r="D197" s="1" t="s">
        <v>1247</v>
      </c>
      <c r="E197" s="4">
        <v>0</v>
      </c>
      <c r="F197" s="7"/>
      <c r="G197" s="4">
        <f t="shared" ref="G197:G260" si="12">E197-F197</f>
        <v>0</v>
      </c>
      <c r="H197" s="8" t="str">
        <f t="shared" ref="H197:H260" si="13">IFERROR(G197/E197,"")</f>
        <v/>
      </c>
      <c r="I197" s="8" t="str">
        <f t="shared" ref="I197:I260" si="14">IFERROR(E197/F197,"")</f>
        <v/>
      </c>
      <c r="J197" s="4">
        <v>164901.9</v>
      </c>
      <c r="K197" s="4">
        <v>266016</v>
      </c>
      <c r="L197" s="4">
        <f t="shared" ref="L197:L260" si="15">J197-K197</f>
        <v>-101114.1</v>
      </c>
      <c r="M197" s="9">
        <v>40659</v>
      </c>
      <c r="N197" s="9">
        <v>40952</v>
      </c>
      <c r="O197" s="9">
        <v>40664</v>
      </c>
      <c r="P197" s="9">
        <v>40841</v>
      </c>
    </row>
    <row r="198" spans="1:16" x14ac:dyDescent="0.25">
      <c r="A198" s="1" t="s">
        <v>38</v>
      </c>
      <c r="B198" s="12" t="s">
        <v>728</v>
      </c>
      <c r="C198" s="1" t="s">
        <v>729</v>
      </c>
      <c r="D198" s="1" t="s">
        <v>730</v>
      </c>
      <c r="E198" s="4">
        <v>0</v>
      </c>
      <c r="F198" s="7"/>
      <c r="G198" s="4">
        <f t="shared" si="12"/>
        <v>0</v>
      </c>
      <c r="H198" s="8" t="str">
        <f t="shared" si="13"/>
        <v/>
      </c>
      <c r="I198" s="8" t="str">
        <f t="shared" si="14"/>
        <v/>
      </c>
      <c r="J198" s="4">
        <v>85622.78</v>
      </c>
      <c r="K198" s="4">
        <v>105291</v>
      </c>
      <c r="L198" s="4">
        <f t="shared" si="15"/>
        <v>-19668.22</v>
      </c>
      <c r="M198" s="9">
        <v>39885</v>
      </c>
      <c r="N198" s="9">
        <v>39902</v>
      </c>
      <c r="O198" s="9">
        <v>39873</v>
      </c>
      <c r="P198" s="9">
        <v>39977</v>
      </c>
    </row>
    <row r="199" spans="1:16" x14ac:dyDescent="0.25">
      <c r="A199" s="1" t="s">
        <v>38</v>
      </c>
      <c r="B199" s="12" t="s">
        <v>731</v>
      </c>
      <c r="C199" s="1" t="s">
        <v>732</v>
      </c>
      <c r="D199" s="1" t="s">
        <v>733</v>
      </c>
      <c r="E199" s="4">
        <v>0</v>
      </c>
      <c r="F199" s="7"/>
      <c r="G199" s="4">
        <f t="shared" si="12"/>
        <v>0</v>
      </c>
      <c r="H199" s="8" t="str">
        <f t="shared" si="13"/>
        <v/>
      </c>
      <c r="I199" s="8" t="str">
        <f t="shared" si="14"/>
        <v/>
      </c>
      <c r="J199" s="4">
        <v>32798.36</v>
      </c>
      <c r="K199" s="4">
        <v>44484</v>
      </c>
      <c r="L199" s="4">
        <f t="shared" si="15"/>
        <v>-11685.64</v>
      </c>
      <c r="M199" s="9">
        <v>40016</v>
      </c>
      <c r="N199" s="9">
        <v>40193</v>
      </c>
      <c r="O199" s="9">
        <v>39995</v>
      </c>
      <c r="P199" s="9">
        <v>40179</v>
      </c>
    </row>
    <row r="200" spans="1:16" x14ac:dyDescent="0.25">
      <c r="A200" s="1" t="s">
        <v>38</v>
      </c>
      <c r="B200" s="12" t="s">
        <v>734</v>
      </c>
      <c r="C200" s="1" t="s">
        <v>735</v>
      </c>
      <c r="D200" s="1" t="s">
        <v>736</v>
      </c>
      <c r="E200" s="4">
        <v>0</v>
      </c>
      <c r="F200" s="7"/>
      <c r="G200" s="4">
        <f t="shared" si="12"/>
        <v>0</v>
      </c>
      <c r="H200" s="8" t="str">
        <f t="shared" si="13"/>
        <v/>
      </c>
      <c r="I200" s="8" t="str">
        <f t="shared" si="14"/>
        <v/>
      </c>
      <c r="J200" s="4">
        <v>57213.81</v>
      </c>
      <c r="K200" s="4">
        <v>79903</v>
      </c>
      <c r="L200" s="4">
        <f t="shared" si="15"/>
        <v>-22689.190000000002</v>
      </c>
      <c r="M200" s="9">
        <v>39906</v>
      </c>
      <c r="N200" s="9">
        <v>40032</v>
      </c>
      <c r="O200" s="9">
        <v>40026</v>
      </c>
      <c r="P200" s="9">
        <v>40043</v>
      </c>
    </row>
    <row r="201" spans="1:16" x14ac:dyDescent="0.25">
      <c r="A201" s="1" t="s">
        <v>38</v>
      </c>
      <c r="B201" s="12" t="s">
        <v>737</v>
      </c>
      <c r="C201" s="1" t="s">
        <v>738</v>
      </c>
      <c r="D201" s="1" t="s">
        <v>739</v>
      </c>
      <c r="E201" s="4">
        <v>0</v>
      </c>
      <c r="F201" s="7"/>
      <c r="G201" s="4">
        <f t="shared" si="12"/>
        <v>0</v>
      </c>
      <c r="H201" s="8" t="str">
        <f t="shared" si="13"/>
        <v/>
      </c>
      <c r="I201" s="8" t="str">
        <f t="shared" si="14"/>
        <v/>
      </c>
      <c r="J201" s="4">
        <v>69302.23</v>
      </c>
      <c r="K201" s="4">
        <v>117133</v>
      </c>
      <c r="L201" s="4">
        <f t="shared" si="15"/>
        <v>-47830.770000000004</v>
      </c>
      <c r="M201" s="9">
        <v>39902</v>
      </c>
      <c r="N201" s="9">
        <v>39990</v>
      </c>
      <c r="O201" s="9">
        <v>39904</v>
      </c>
      <c r="P201" s="9">
        <v>40057</v>
      </c>
    </row>
    <row r="202" spans="1:16" x14ac:dyDescent="0.25">
      <c r="A202" s="1" t="s">
        <v>38</v>
      </c>
      <c r="B202" s="12" t="s">
        <v>1957</v>
      </c>
      <c r="C202" s="1" t="s">
        <v>1958</v>
      </c>
      <c r="D202" s="1" t="s">
        <v>1959</v>
      </c>
      <c r="E202" s="4">
        <v>42205.66</v>
      </c>
      <c r="F202" s="7"/>
      <c r="G202" s="4">
        <f t="shared" si="12"/>
        <v>42205.66</v>
      </c>
      <c r="H202" s="8">
        <f t="shared" si="13"/>
        <v>1</v>
      </c>
      <c r="I202" s="8" t="str">
        <f t="shared" si="14"/>
        <v/>
      </c>
      <c r="J202" s="4">
        <v>139968.03999999998</v>
      </c>
      <c r="K202" s="4">
        <v>103609</v>
      </c>
      <c r="L202" s="4">
        <f t="shared" si="15"/>
        <v>36359.039999999979</v>
      </c>
      <c r="M202" s="9">
        <v>41543</v>
      </c>
      <c r="N202" s="9">
        <v>41791</v>
      </c>
      <c r="O202" s="9">
        <v>41548</v>
      </c>
      <c r="P202" s="9">
        <v>41882</v>
      </c>
    </row>
    <row r="203" spans="1:16" x14ac:dyDescent="0.25">
      <c r="A203" s="1" t="s">
        <v>38</v>
      </c>
      <c r="B203" s="12" t="s">
        <v>740</v>
      </c>
      <c r="C203" s="1" t="s">
        <v>741</v>
      </c>
      <c r="D203" s="1" t="s">
        <v>742</v>
      </c>
      <c r="E203" s="4">
        <v>0</v>
      </c>
      <c r="F203" s="7"/>
      <c r="G203" s="4">
        <f t="shared" si="12"/>
        <v>0</v>
      </c>
      <c r="H203" s="8" t="str">
        <f t="shared" si="13"/>
        <v/>
      </c>
      <c r="I203" s="8" t="str">
        <f t="shared" si="14"/>
        <v/>
      </c>
      <c r="J203" s="4">
        <v>61100.220000000008</v>
      </c>
      <c r="K203" s="4">
        <v>76206</v>
      </c>
      <c r="L203" s="4">
        <f t="shared" si="15"/>
        <v>-15105.779999999992</v>
      </c>
      <c r="M203" s="9">
        <v>39939</v>
      </c>
      <c r="N203" s="9">
        <v>40390</v>
      </c>
      <c r="O203" s="9">
        <v>39965</v>
      </c>
      <c r="P203" s="9">
        <v>40361</v>
      </c>
    </row>
    <row r="204" spans="1:16" x14ac:dyDescent="0.25">
      <c r="A204" s="1" t="s">
        <v>38</v>
      </c>
      <c r="B204" s="12" t="s">
        <v>2783</v>
      </c>
      <c r="C204" s="1" t="s">
        <v>2784</v>
      </c>
      <c r="D204" s="1" t="s">
        <v>2785</v>
      </c>
      <c r="E204" s="4">
        <v>168836.91999999998</v>
      </c>
      <c r="F204" s="7"/>
      <c r="G204" s="4">
        <f t="shared" si="12"/>
        <v>168836.91999999998</v>
      </c>
      <c r="H204" s="8">
        <f t="shared" si="13"/>
        <v>1</v>
      </c>
      <c r="I204" s="8" t="str">
        <f t="shared" si="14"/>
        <v/>
      </c>
      <c r="J204" s="4">
        <v>168836.91999999998</v>
      </c>
      <c r="K204" s="4">
        <v>567317.22</v>
      </c>
      <c r="L204" s="4">
        <f t="shared" si="15"/>
        <v>-398480.3</v>
      </c>
      <c r="M204" s="9">
        <v>42264.422951388886</v>
      </c>
      <c r="N204" s="9">
        <v>42583</v>
      </c>
      <c r="O204" s="9">
        <v>42248</v>
      </c>
      <c r="P204" s="9">
        <v>42592</v>
      </c>
    </row>
    <row r="205" spans="1:16" x14ac:dyDescent="0.25">
      <c r="A205" s="1" t="s">
        <v>38</v>
      </c>
      <c r="B205" s="12" t="s">
        <v>1960</v>
      </c>
      <c r="C205" s="1" t="s">
        <v>1961</v>
      </c>
      <c r="D205" s="1" t="s">
        <v>1962</v>
      </c>
      <c r="E205" s="4">
        <v>21561.86</v>
      </c>
      <c r="F205" s="7"/>
      <c r="G205" s="4">
        <f t="shared" si="12"/>
        <v>21561.86</v>
      </c>
      <c r="H205" s="8">
        <f t="shared" si="13"/>
        <v>1</v>
      </c>
      <c r="I205" s="8" t="str">
        <f t="shared" si="14"/>
        <v/>
      </c>
      <c r="J205" s="4">
        <v>267717.34000000003</v>
      </c>
      <c r="K205" s="4">
        <v>357680</v>
      </c>
      <c r="L205" s="4">
        <f t="shared" si="15"/>
        <v>-89962.659999999974</v>
      </c>
      <c r="M205" s="9">
        <v>41491</v>
      </c>
      <c r="N205" s="9">
        <v>41852</v>
      </c>
      <c r="O205" s="9">
        <v>41487</v>
      </c>
      <c r="P205" s="9">
        <v>41882</v>
      </c>
    </row>
    <row r="206" spans="1:16" x14ac:dyDescent="0.25">
      <c r="A206" s="1" t="s">
        <v>38</v>
      </c>
      <c r="B206" s="12" t="s">
        <v>743</v>
      </c>
      <c r="C206" s="1" t="s">
        <v>744</v>
      </c>
      <c r="D206" s="1" t="s">
        <v>745</v>
      </c>
      <c r="E206" s="4">
        <v>0</v>
      </c>
      <c r="F206" s="7"/>
      <c r="G206" s="4">
        <f t="shared" si="12"/>
        <v>0</v>
      </c>
      <c r="H206" s="8" t="str">
        <f t="shared" si="13"/>
        <v/>
      </c>
      <c r="I206" s="8" t="str">
        <f t="shared" si="14"/>
        <v/>
      </c>
      <c r="J206" s="4">
        <v>406884.83999999997</v>
      </c>
      <c r="K206" s="4">
        <v>582388</v>
      </c>
      <c r="L206" s="4">
        <f t="shared" si="15"/>
        <v>-175503.16000000003</v>
      </c>
      <c r="M206" s="9">
        <v>40045</v>
      </c>
      <c r="N206" s="9">
        <v>40351</v>
      </c>
      <c r="O206" s="9">
        <v>40026</v>
      </c>
      <c r="P206" s="9">
        <v>40407</v>
      </c>
    </row>
    <row r="207" spans="1:16" x14ac:dyDescent="0.25">
      <c r="A207" s="1" t="s">
        <v>38</v>
      </c>
      <c r="B207" s="12" t="s">
        <v>1963</v>
      </c>
      <c r="C207" s="1" t="s">
        <v>1964</v>
      </c>
      <c r="D207" s="1" t="s">
        <v>1965</v>
      </c>
      <c r="E207" s="4">
        <v>45545.85</v>
      </c>
      <c r="F207" s="7"/>
      <c r="G207" s="4">
        <f t="shared" si="12"/>
        <v>45545.85</v>
      </c>
      <c r="H207" s="8">
        <f t="shared" si="13"/>
        <v>1</v>
      </c>
      <c r="I207" s="8" t="str">
        <f t="shared" si="14"/>
        <v/>
      </c>
      <c r="J207" s="4">
        <v>338748.67999999993</v>
      </c>
      <c r="K207" s="4">
        <v>451841</v>
      </c>
      <c r="L207" s="4">
        <f t="shared" si="15"/>
        <v>-113092.32000000007</v>
      </c>
      <c r="M207" s="9">
        <v>41512</v>
      </c>
      <c r="N207" s="9">
        <v>42004</v>
      </c>
      <c r="O207" s="9">
        <v>41518</v>
      </c>
      <c r="P207" s="9">
        <v>41882</v>
      </c>
    </row>
    <row r="208" spans="1:16" x14ac:dyDescent="0.25">
      <c r="A208" s="1" t="s">
        <v>38</v>
      </c>
      <c r="B208" s="12" t="s">
        <v>1248</v>
      </c>
      <c r="C208" s="1" t="s">
        <v>1249</v>
      </c>
      <c r="D208" s="1" t="s">
        <v>1250</v>
      </c>
      <c r="E208" s="4">
        <v>0</v>
      </c>
      <c r="F208" s="7"/>
      <c r="G208" s="4">
        <f t="shared" si="12"/>
        <v>0</v>
      </c>
      <c r="H208" s="8" t="str">
        <f t="shared" si="13"/>
        <v/>
      </c>
      <c r="I208" s="8" t="str">
        <f t="shared" si="14"/>
        <v/>
      </c>
      <c r="J208" s="4">
        <v>382978.66999999993</v>
      </c>
      <c r="K208" s="4">
        <v>595228</v>
      </c>
      <c r="L208" s="4">
        <f t="shared" si="15"/>
        <v>-212249.33000000007</v>
      </c>
      <c r="M208" s="9">
        <v>40743</v>
      </c>
      <c r="N208" s="9">
        <v>41067</v>
      </c>
      <c r="O208" s="9">
        <v>40725</v>
      </c>
      <c r="P208" s="9">
        <v>41105</v>
      </c>
    </row>
    <row r="209" spans="1:16" x14ac:dyDescent="0.25">
      <c r="A209" s="1" t="s">
        <v>38</v>
      </c>
      <c r="B209" s="12" t="s">
        <v>2786</v>
      </c>
      <c r="C209" s="1" t="s">
        <v>2787</v>
      </c>
      <c r="D209" s="1" t="s">
        <v>2788</v>
      </c>
      <c r="E209" s="4">
        <v>90513.450000000026</v>
      </c>
      <c r="F209" s="7"/>
      <c r="G209" s="4">
        <f t="shared" si="12"/>
        <v>90513.450000000026</v>
      </c>
      <c r="H209" s="8">
        <f t="shared" si="13"/>
        <v>1</v>
      </c>
      <c r="I209" s="8" t="str">
        <f t="shared" si="14"/>
        <v/>
      </c>
      <c r="J209" s="4">
        <v>90513.450000000026</v>
      </c>
      <c r="K209" s="4">
        <v>83631</v>
      </c>
      <c r="L209" s="4">
        <f t="shared" si="15"/>
        <v>6882.4500000000262</v>
      </c>
      <c r="M209" s="9">
        <v>42110.652395833335</v>
      </c>
      <c r="N209" s="9">
        <v>42248</v>
      </c>
      <c r="O209" s="9">
        <v>42156</v>
      </c>
      <c r="P209" s="9">
        <v>42277</v>
      </c>
    </row>
    <row r="210" spans="1:16" x14ac:dyDescent="0.25">
      <c r="A210" s="1" t="s">
        <v>38</v>
      </c>
      <c r="B210" s="12" t="s">
        <v>1966</v>
      </c>
      <c r="C210" s="1" t="s">
        <v>1967</v>
      </c>
      <c r="D210" s="1" t="s">
        <v>1968</v>
      </c>
      <c r="E210" s="4">
        <v>2165.65</v>
      </c>
      <c r="F210" s="7"/>
      <c r="G210" s="4">
        <f t="shared" si="12"/>
        <v>2165.65</v>
      </c>
      <c r="H210" s="8">
        <f t="shared" si="13"/>
        <v>1</v>
      </c>
      <c r="I210" s="8" t="str">
        <f t="shared" si="14"/>
        <v/>
      </c>
      <c r="J210" s="4">
        <v>8844.9</v>
      </c>
      <c r="K210" s="4">
        <v>31973</v>
      </c>
      <c r="L210" s="4">
        <f t="shared" si="15"/>
        <v>-23128.1</v>
      </c>
      <c r="M210" s="9">
        <v>41142</v>
      </c>
      <c r="N210" s="9">
        <v>41512</v>
      </c>
      <c r="O210" s="9">
        <v>41365</v>
      </c>
      <c r="P210" s="9">
        <v>41474</v>
      </c>
    </row>
    <row r="211" spans="1:16" x14ac:dyDescent="0.25">
      <c r="A211" s="1" t="s">
        <v>38</v>
      </c>
      <c r="B211" s="12" t="s">
        <v>944</v>
      </c>
      <c r="C211" s="1" t="s">
        <v>945</v>
      </c>
      <c r="D211" s="1" t="s">
        <v>946</v>
      </c>
      <c r="E211" s="4">
        <v>16859.68</v>
      </c>
      <c r="F211" s="7"/>
      <c r="G211" s="4">
        <f t="shared" si="12"/>
        <v>16859.68</v>
      </c>
      <c r="H211" s="8">
        <f t="shared" si="13"/>
        <v>1</v>
      </c>
      <c r="I211" s="8" t="str">
        <f t="shared" si="14"/>
        <v/>
      </c>
      <c r="J211" s="4">
        <v>69129.570000000007</v>
      </c>
      <c r="K211" s="4">
        <v>61640</v>
      </c>
      <c r="L211" s="4">
        <f t="shared" si="15"/>
        <v>7489.570000000007</v>
      </c>
      <c r="M211" s="9">
        <v>40437</v>
      </c>
      <c r="N211" s="9">
        <v>40714</v>
      </c>
      <c r="O211" s="9">
        <v>40452</v>
      </c>
      <c r="P211" s="9">
        <v>40653</v>
      </c>
    </row>
    <row r="212" spans="1:16" x14ac:dyDescent="0.25">
      <c r="A212" s="1" t="s">
        <v>38</v>
      </c>
      <c r="B212" s="12" t="s">
        <v>1647</v>
      </c>
      <c r="C212" s="1" t="s">
        <v>1648</v>
      </c>
      <c r="D212" s="1" t="s">
        <v>1649</v>
      </c>
      <c r="E212" s="4">
        <v>14849.67</v>
      </c>
      <c r="F212" s="7"/>
      <c r="G212" s="4">
        <f t="shared" si="12"/>
        <v>14849.67</v>
      </c>
      <c r="H212" s="8">
        <f t="shared" si="13"/>
        <v>1</v>
      </c>
      <c r="I212" s="8" t="str">
        <f t="shared" si="14"/>
        <v/>
      </c>
      <c r="J212" s="4">
        <v>182998.83000000002</v>
      </c>
      <c r="K212" s="4">
        <v>255347</v>
      </c>
      <c r="L212" s="4">
        <f t="shared" si="15"/>
        <v>-72348.169999999984</v>
      </c>
      <c r="M212" s="9">
        <v>41204</v>
      </c>
      <c r="N212" s="9">
        <v>42004</v>
      </c>
      <c r="O212" s="9">
        <v>41244</v>
      </c>
      <c r="P212" s="9">
        <v>41882</v>
      </c>
    </row>
    <row r="213" spans="1:16" x14ac:dyDescent="0.25">
      <c r="A213" s="1" t="s">
        <v>38</v>
      </c>
      <c r="B213" s="12" t="s">
        <v>1650</v>
      </c>
      <c r="C213" s="1" t="s">
        <v>1651</v>
      </c>
      <c r="D213" s="1" t="s">
        <v>1652</v>
      </c>
      <c r="E213" s="4">
        <v>0</v>
      </c>
      <c r="F213" s="7"/>
      <c r="G213" s="4">
        <f t="shared" si="12"/>
        <v>0</v>
      </c>
      <c r="H213" s="8" t="str">
        <f t="shared" si="13"/>
        <v/>
      </c>
      <c r="I213" s="8" t="str">
        <f t="shared" si="14"/>
        <v/>
      </c>
      <c r="J213" s="4">
        <v>84952.640000000014</v>
      </c>
      <c r="K213" s="4">
        <v>155583</v>
      </c>
      <c r="L213" s="4">
        <f t="shared" si="15"/>
        <v>-70630.359999999986</v>
      </c>
      <c r="M213" s="9">
        <v>41152</v>
      </c>
      <c r="N213" s="9">
        <v>41963</v>
      </c>
      <c r="O213" s="9">
        <v>41153</v>
      </c>
      <c r="P213" s="9">
        <v>41393</v>
      </c>
    </row>
    <row r="214" spans="1:16" x14ac:dyDescent="0.25">
      <c r="A214" s="1" t="s">
        <v>38</v>
      </c>
      <c r="B214" s="12" t="s">
        <v>947</v>
      </c>
      <c r="C214" s="1" t="s">
        <v>948</v>
      </c>
      <c r="D214" s="1" t="s">
        <v>949</v>
      </c>
      <c r="E214" s="4">
        <v>0</v>
      </c>
      <c r="F214" s="7"/>
      <c r="G214" s="4">
        <f t="shared" si="12"/>
        <v>0</v>
      </c>
      <c r="H214" s="8" t="str">
        <f t="shared" si="13"/>
        <v/>
      </c>
      <c r="I214" s="8" t="str">
        <f t="shared" si="14"/>
        <v/>
      </c>
      <c r="J214" s="4">
        <v>188695.13</v>
      </c>
      <c r="K214" s="4">
        <v>357710</v>
      </c>
      <c r="L214" s="4">
        <f t="shared" si="15"/>
        <v>-169014.87</v>
      </c>
      <c r="M214" s="9">
        <v>40245</v>
      </c>
      <c r="N214" s="9">
        <v>40575</v>
      </c>
      <c r="O214" s="9">
        <v>40269</v>
      </c>
      <c r="P214" s="9">
        <v>40407</v>
      </c>
    </row>
    <row r="215" spans="1:16" x14ac:dyDescent="0.25">
      <c r="A215" s="1" t="s">
        <v>38</v>
      </c>
      <c r="B215" s="12" t="s">
        <v>950</v>
      </c>
      <c r="C215" s="1" t="s">
        <v>951</v>
      </c>
      <c r="D215" s="1" t="s">
        <v>952</v>
      </c>
      <c r="E215" s="4">
        <v>119996.23</v>
      </c>
      <c r="F215" s="7"/>
      <c r="G215" s="4">
        <f t="shared" si="12"/>
        <v>119996.23</v>
      </c>
      <c r="H215" s="8">
        <f t="shared" si="13"/>
        <v>1</v>
      </c>
      <c r="I215" s="8" t="str">
        <f t="shared" si="14"/>
        <v/>
      </c>
      <c r="J215" s="4">
        <v>491833.81</v>
      </c>
      <c r="K215" s="4">
        <v>423246</v>
      </c>
      <c r="L215" s="4">
        <f t="shared" si="15"/>
        <v>68587.81</v>
      </c>
      <c r="M215" s="9">
        <v>40437</v>
      </c>
      <c r="N215" s="9">
        <v>40751</v>
      </c>
      <c r="O215" s="9">
        <v>40452</v>
      </c>
      <c r="P215" s="9">
        <v>40586</v>
      </c>
    </row>
    <row r="216" spans="1:16" x14ac:dyDescent="0.25">
      <c r="A216" s="1" t="s">
        <v>38</v>
      </c>
      <c r="B216" s="12" t="s">
        <v>1251</v>
      </c>
      <c r="C216" s="1" t="s">
        <v>1252</v>
      </c>
      <c r="D216" s="1" t="s">
        <v>1253</v>
      </c>
      <c r="E216" s="4">
        <v>95341.03</v>
      </c>
      <c r="F216" s="7"/>
      <c r="G216" s="4">
        <f t="shared" si="12"/>
        <v>95341.03</v>
      </c>
      <c r="H216" s="8">
        <f t="shared" si="13"/>
        <v>1</v>
      </c>
      <c r="I216" s="8" t="str">
        <f t="shared" si="14"/>
        <v/>
      </c>
      <c r="J216" s="4">
        <v>395830.60000000009</v>
      </c>
      <c r="K216" s="4">
        <v>370132</v>
      </c>
      <c r="L216" s="4">
        <f t="shared" si="15"/>
        <v>25698.600000000093</v>
      </c>
      <c r="M216" s="9">
        <v>40767</v>
      </c>
      <c r="N216" s="9">
        <v>41081</v>
      </c>
      <c r="O216" s="9">
        <v>40787</v>
      </c>
      <c r="P216" s="9">
        <v>41121</v>
      </c>
    </row>
    <row r="217" spans="1:16" x14ac:dyDescent="0.25">
      <c r="A217" s="1" t="s">
        <v>38</v>
      </c>
      <c r="B217" s="12" t="s">
        <v>1653</v>
      </c>
      <c r="C217" s="1" t="s">
        <v>1654</v>
      </c>
      <c r="D217" s="1" t="s">
        <v>1655</v>
      </c>
      <c r="E217" s="4">
        <v>0</v>
      </c>
      <c r="F217" s="7"/>
      <c r="G217" s="4">
        <f t="shared" si="12"/>
        <v>0</v>
      </c>
      <c r="H217" s="8" t="str">
        <f t="shared" si="13"/>
        <v/>
      </c>
      <c r="I217" s="8" t="str">
        <f t="shared" si="14"/>
        <v/>
      </c>
      <c r="J217" s="4">
        <v>333065.95999999996</v>
      </c>
      <c r="K217" s="4">
        <v>544676</v>
      </c>
      <c r="L217" s="4">
        <f t="shared" si="15"/>
        <v>-211610.04000000004</v>
      </c>
      <c r="M217" s="9">
        <v>41142</v>
      </c>
      <c r="N217" s="9">
        <v>42149</v>
      </c>
      <c r="O217" s="9">
        <v>41153</v>
      </c>
      <c r="P217" s="9">
        <v>41475</v>
      </c>
    </row>
    <row r="218" spans="1:16" x14ac:dyDescent="0.25">
      <c r="A218" s="1" t="s">
        <v>38</v>
      </c>
      <c r="B218" s="12" t="s">
        <v>953</v>
      </c>
      <c r="C218" s="1" t="s">
        <v>954</v>
      </c>
      <c r="D218" s="1" t="s">
        <v>955</v>
      </c>
      <c r="E218" s="4">
        <v>68113.48</v>
      </c>
      <c r="F218" s="7"/>
      <c r="G218" s="4">
        <f t="shared" si="12"/>
        <v>68113.48</v>
      </c>
      <c r="H218" s="8">
        <f t="shared" si="13"/>
        <v>1</v>
      </c>
      <c r="I218" s="8" t="str">
        <f t="shared" si="14"/>
        <v/>
      </c>
      <c r="J218" s="4">
        <v>278972.93</v>
      </c>
      <c r="K218" s="4">
        <v>358249</v>
      </c>
      <c r="L218" s="4">
        <f t="shared" si="15"/>
        <v>-79276.070000000007</v>
      </c>
      <c r="M218" s="9">
        <v>40483</v>
      </c>
      <c r="N218" s="9">
        <v>41204</v>
      </c>
      <c r="O218" s="9">
        <v>40483</v>
      </c>
      <c r="P218" s="9">
        <v>40617</v>
      </c>
    </row>
    <row r="219" spans="1:16" x14ac:dyDescent="0.25">
      <c r="A219" s="1" t="s">
        <v>38</v>
      </c>
      <c r="B219" s="12" t="s">
        <v>746</v>
      </c>
      <c r="C219" s="1" t="s">
        <v>747</v>
      </c>
      <c r="D219" s="1" t="s">
        <v>748</v>
      </c>
      <c r="E219" s="4">
        <v>0</v>
      </c>
      <c r="F219" s="7"/>
      <c r="G219" s="4">
        <f t="shared" si="12"/>
        <v>0</v>
      </c>
      <c r="H219" s="8" t="str">
        <f t="shared" si="13"/>
        <v/>
      </c>
      <c r="I219" s="8" t="str">
        <f t="shared" si="14"/>
        <v/>
      </c>
      <c r="J219" s="4">
        <v>86017.34</v>
      </c>
      <c r="K219" s="4">
        <v>119913</v>
      </c>
      <c r="L219" s="4">
        <f t="shared" si="15"/>
        <v>-33895.660000000003</v>
      </c>
      <c r="M219" s="9">
        <v>40123</v>
      </c>
      <c r="N219" s="9">
        <v>40471</v>
      </c>
      <c r="O219" s="9">
        <v>40148</v>
      </c>
      <c r="P219" s="9">
        <v>40407</v>
      </c>
    </row>
    <row r="220" spans="1:16" x14ac:dyDescent="0.25">
      <c r="A220" s="1" t="s">
        <v>38</v>
      </c>
      <c r="B220" s="12" t="s">
        <v>2789</v>
      </c>
      <c r="C220" s="1" t="s">
        <v>2790</v>
      </c>
      <c r="D220" s="1" t="s">
        <v>2791</v>
      </c>
      <c r="E220" s="4">
        <v>223677.89</v>
      </c>
      <c r="F220" s="7"/>
      <c r="G220" s="4">
        <f t="shared" si="12"/>
        <v>223677.89</v>
      </c>
      <c r="H220" s="8">
        <f t="shared" si="13"/>
        <v>1</v>
      </c>
      <c r="I220" s="8" t="str">
        <f t="shared" si="14"/>
        <v/>
      </c>
      <c r="J220" s="4">
        <v>223677.89</v>
      </c>
      <c r="K220" s="4">
        <v>792558.1</v>
      </c>
      <c r="L220" s="4">
        <f t="shared" si="15"/>
        <v>-568880.21</v>
      </c>
      <c r="M220" s="9">
        <v>42244.440706018519</v>
      </c>
      <c r="N220" s="9">
        <v>42552</v>
      </c>
      <c r="O220" s="9">
        <v>42248</v>
      </c>
      <c r="P220" s="9">
        <v>42589</v>
      </c>
    </row>
    <row r="221" spans="1:16" x14ac:dyDescent="0.25">
      <c r="A221" s="1" t="s">
        <v>38</v>
      </c>
      <c r="B221" s="12" t="s">
        <v>956</v>
      </c>
      <c r="C221" s="1" t="s">
        <v>957</v>
      </c>
      <c r="D221" s="1" t="s">
        <v>958</v>
      </c>
      <c r="E221" s="4">
        <v>0</v>
      </c>
      <c r="F221" s="7"/>
      <c r="G221" s="4">
        <f t="shared" si="12"/>
        <v>0</v>
      </c>
      <c r="H221" s="8" t="str">
        <f t="shared" si="13"/>
        <v/>
      </c>
      <c r="I221" s="8" t="str">
        <f t="shared" si="14"/>
        <v/>
      </c>
      <c r="J221" s="4">
        <v>3.6082248300317588E-16</v>
      </c>
      <c r="L221" s="4">
        <f t="shared" si="15"/>
        <v>3.6082248300317588E-16</v>
      </c>
      <c r="M221" s="9">
        <v>40241</v>
      </c>
      <c r="N221" s="9">
        <v>40939</v>
      </c>
      <c r="O221" s="9">
        <v>40422</v>
      </c>
      <c r="P221" s="9">
        <v>40999</v>
      </c>
    </row>
    <row r="222" spans="1:16" x14ac:dyDescent="0.25">
      <c r="A222" s="1" t="s">
        <v>38</v>
      </c>
      <c r="B222" s="12" t="s">
        <v>1254</v>
      </c>
      <c r="C222" s="1" t="s">
        <v>1255</v>
      </c>
      <c r="D222" s="1" t="s">
        <v>1256</v>
      </c>
      <c r="E222" s="4">
        <v>0</v>
      </c>
      <c r="F222" s="7"/>
      <c r="G222" s="4">
        <f t="shared" si="12"/>
        <v>0</v>
      </c>
      <c r="H222" s="8" t="str">
        <f t="shared" si="13"/>
        <v/>
      </c>
      <c r="I222" s="8" t="str">
        <f t="shared" si="14"/>
        <v/>
      </c>
      <c r="J222" s="4">
        <v>33811.56</v>
      </c>
      <c r="K222" s="4">
        <v>66133</v>
      </c>
      <c r="L222" s="4">
        <f t="shared" si="15"/>
        <v>-32321.440000000002</v>
      </c>
      <c r="M222" s="9">
        <v>40766</v>
      </c>
      <c r="N222" s="9">
        <v>41358</v>
      </c>
      <c r="O222" s="9">
        <v>40756</v>
      </c>
      <c r="P222" s="9">
        <v>41088</v>
      </c>
    </row>
    <row r="223" spans="1:16" x14ac:dyDescent="0.25">
      <c r="A223" s="1" t="s">
        <v>38</v>
      </c>
      <c r="B223" s="12" t="s">
        <v>2337</v>
      </c>
      <c r="C223" s="1" t="s">
        <v>2338</v>
      </c>
      <c r="D223" s="1" t="s">
        <v>2339</v>
      </c>
      <c r="E223" s="4">
        <v>1370077.9100000001</v>
      </c>
      <c r="F223" s="7"/>
      <c r="G223" s="4">
        <f t="shared" si="12"/>
        <v>1370077.9100000001</v>
      </c>
      <c r="H223" s="8">
        <f t="shared" si="13"/>
        <v>1</v>
      </c>
      <c r="I223" s="8" t="str">
        <f t="shared" si="14"/>
        <v/>
      </c>
      <c r="J223" s="4">
        <v>1463751.2200000002</v>
      </c>
      <c r="K223" s="4">
        <v>1659977</v>
      </c>
      <c r="L223" s="4">
        <f t="shared" si="15"/>
        <v>-196225.7799999998</v>
      </c>
      <c r="M223" s="9">
        <v>41947</v>
      </c>
      <c r="N223" s="9">
        <v>42369</v>
      </c>
      <c r="O223" s="9">
        <v>41913</v>
      </c>
      <c r="P223" s="9">
        <v>42185</v>
      </c>
    </row>
    <row r="224" spans="1:16" x14ac:dyDescent="0.25">
      <c r="A224" s="1" t="s">
        <v>38</v>
      </c>
      <c r="B224" s="12" t="s">
        <v>1656</v>
      </c>
      <c r="C224" s="1" t="s">
        <v>1657</v>
      </c>
      <c r="D224" s="1" t="s">
        <v>1658</v>
      </c>
      <c r="E224" s="4">
        <v>34352.78</v>
      </c>
      <c r="F224" s="7"/>
      <c r="G224" s="4">
        <f t="shared" si="12"/>
        <v>34352.78</v>
      </c>
      <c r="H224" s="8">
        <f t="shared" si="13"/>
        <v>1</v>
      </c>
      <c r="I224" s="8" t="str">
        <f t="shared" si="14"/>
        <v/>
      </c>
      <c r="J224" s="4">
        <v>295183.81000000006</v>
      </c>
      <c r="K224" s="4">
        <v>511099</v>
      </c>
      <c r="L224" s="4">
        <f t="shared" si="15"/>
        <v>-215915.18999999994</v>
      </c>
      <c r="M224" s="9">
        <v>40934</v>
      </c>
      <c r="N224" s="9">
        <v>41244</v>
      </c>
      <c r="O224" s="9">
        <v>40940</v>
      </c>
      <c r="P224" s="9">
        <v>41103</v>
      </c>
    </row>
    <row r="225" spans="1:16" x14ac:dyDescent="0.25">
      <c r="A225" s="1" t="s">
        <v>38</v>
      </c>
      <c r="B225" s="12" t="s">
        <v>749</v>
      </c>
      <c r="C225" s="1" t="s">
        <v>750</v>
      </c>
      <c r="D225" s="1" t="s">
        <v>751</v>
      </c>
      <c r="E225" s="4">
        <v>18105.97</v>
      </c>
      <c r="F225" s="7"/>
      <c r="G225" s="4">
        <f t="shared" si="12"/>
        <v>18105.97</v>
      </c>
      <c r="H225" s="8">
        <f t="shared" si="13"/>
        <v>1</v>
      </c>
      <c r="I225" s="8" t="str">
        <f t="shared" si="14"/>
        <v/>
      </c>
      <c r="J225" s="4">
        <v>74121.840000000011</v>
      </c>
      <c r="K225" s="4">
        <v>108674</v>
      </c>
      <c r="L225" s="4">
        <f t="shared" si="15"/>
        <v>-34552.159999999989</v>
      </c>
      <c r="M225" s="9">
        <v>40025</v>
      </c>
      <c r="N225" s="9">
        <v>40337</v>
      </c>
      <c r="O225" s="9">
        <v>39995</v>
      </c>
      <c r="P225" s="9">
        <v>40106</v>
      </c>
    </row>
    <row r="226" spans="1:16" x14ac:dyDescent="0.25">
      <c r="A226" s="1" t="s">
        <v>38</v>
      </c>
      <c r="B226" s="12" t="s">
        <v>752</v>
      </c>
      <c r="C226" s="1" t="s">
        <v>753</v>
      </c>
      <c r="D226" s="1" t="s">
        <v>754</v>
      </c>
      <c r="E226" s="4">
        <v>34161.230000000003</v>
      </c>
      <c r="F226" s="7"/>
      <c r="G226" s="4">
        <f t="shared" si="12"/>
        <v>34161.230000000003</v>
      </c>
      <c r="H226" s="8">
        <f t="shared" si="13"/>
        <v>1</v>
      </c>
      <c r="I226" s="8" t="str">
        <f t="shared" si="14"/>
        <v/>
      </c>
      <c r="J226" s="4">
        <v>146397.99</v>
      </c>
      <c r="K226" s="4">
        <v>109201</v>
      </c>
      <c r="L226" s="4">
        <f t="shared" si="15"/>
        <v>37196.989999999991</v>
      </c>
      <c r="M226" s="9">
        <v>40045</v>
      </c>
      <c r="N226" s="9">
        <v>41363</v>
      </c>
      <c r="O226" s="9">
        <v>40026</v>
      </c>
      <c r="P226" s="9">
        <v>41364</v>
      </c>
    </row>
    <row r="227" spans="1:16" x14ac:dyDescent="0.25">
      <c r="A227" s="1" t="s">
        <v>38</v>
      </c>
      <c r="B227" s="12" t="s">
        <v>959</v>
      </c>
      <c r="C227" s="1" t="s">
        <v>960</v>
      </c>
      <c r="D227" s="1" t="s">
        <v>961</v>
      </c>
      <c r="E227" s="4">
        <v>28623.119999999999</v>
      </c>
      <c r="F227" s="7"/>
      <c r="G227" s="4">
        <f t="shared" si="12"/>
        <v>28623.119999999999</v>
      </c>
      <c r="H227" s="8">
        <f t="shared" si="13"/>
        <v>1</v>
      </c>
      <c r="I227" s="8" t="str">
        <f t="shared" si="14"/>
        <v/>
      </c>
      <c r="J227" s="4">
        <v>119075.66000000002</v>
      </c>
      <c r="K227" s="4">
        <v>170756</v>
      </c>
      <c r="L227" s="4">
        <f t="shared" si="15"/>
        <v>-51680.339999999982</v>
      </c>
      <c r="M227" s="9">
        <v>40247</v>
      </c>
      <c r="N227" s="9">
        <v>40704</v>
      </c>
      <c r="O227" s="9">
        <v>40238</v>
      </c>
      <c r="P227" s="9">
        <v>40541</v>
      </c>
    </row>
    <row r="228" spans="1:16" x14ac:dyDescent="0.25">
      <c r="A228" s="1" t="s">
        <v>38</v>
      </c>
      <c r="B228" s="12" t="s">
        <v>1257</v>
      </c>
      <c r="C228" s="1" t="s">
        <v>1258</v>
      </c>
      <c r="D228" s="1" t="s">
        <v>1259</v>
      </c>
      <c r="E228" s="4">
        <v>31337.21</v>
      </c>
      <c r="F228" s="7"/>
      <c r="G228" s="4">
        <f t="shared" si="12"/>
        <v>31337.21</v>
      </c>
      <c r="H228" s="8">
        <f t="shared" si="13"/>
        <v>1</v>
      </c>
      <c r="I228" s="8" t="str">
        <f t="shared" si="14"/>
        <v/>
      </c>
      <c r="J228" s="4">
        <v>174736.05</v>
      </c>
      <c r="K228" s="4">
        <v>218989</v>
      </c>
      <c r="L228" s="4">
        <f t="shared" si="15"/>
        <v>-44252.950000000012</v>
      </c>
      <c r="M228" s="9">
        <v>40856</v>
      </c>
      <c r="N228" s="9">
        <v>41208</v>
      </c>
      <c r="O228" s="9">
        <v>40878</v>
      </c>
      <c r="P228" s="9">
        <v>41103</v>
      </c>
    </row>
    <row r="229" spans="1:16" x14ac:dyDescent="0.25">
      <c r="A229" s="1" t="s">
        <v>38</v>
      </c>
      <c r="B229" s="12" t="s">
        <v>1969</v>
      </c>
      <c r="C229" s="1" t="s">
        <v>1970</v>
      </c>
      <c r="D229" s="1" t="s">
        <v>1971</v>
      </c>
      <c r="E229" s="4">
        <v>173132.81</v>
      </c>
      <c r="F229" s="7"/>
      <c r="G229" s="4">
        <f t="shared" si="12"/>
        <v>173132.81</v>
      </c>
      <c r="H229" s="8">
        <f t="shared" si="13"/>
        <v>1</v>
      </c>
      <c r="I229" s="8" t="str">
        <f t="shared" si="14"/>
        <v/>
      </c>
      <c r="J229" s="4">
        <v>437749.47000000003</v>
      </c>
      <c r="K229" s="4">
        <v>476977</v>
      </c>
      <c r="L229" s="4">
        <f t="shared" si="15"/>
        <v>-39227.52999999997</v>
      </c>
      <c r="M229" s="9">
        <v>41512</v>
      </c>
      <c r="N229" s="9">
        <v>41852</v>
      </c>
      <c r="O229" s="9">
        <v>41518</v>
      </c>
      <c r="P229" s="9">
        <v>41882</v>
      </c>
    </row>
    <row r="230" spans="1:16" x14ac:dyDescent="0.25">
      <c r="A230" s="1" t="s">
        <v>38</v>
      </c>
      <c r="B230" s="12" t="s">
        <v>1260</v>
      </c>
      <c r="C230" s="1" t="s">
        <v>1261</v>
      </c>
      <c r="D230" s="1" t="s">
        <v>1262</v>
      </c>
      <c r="E230" s="4">
        <v>0</v>
      </c>
      <c r="F230" s="7"/>
      <c r="G230" s="4">
        <f t="shared" si="12"/>
        <v>0</v>
      </c>
      <c r="H230" s="8" t="str">
        <f t="shared" si="13"/>
        <v/>
      </c>
      <c r="I230" s="8" t="str">
        <f t="shared" si="14"/>
        <v/>
      </c>
      <c r="J230" s="4">
        <v>237323.9</v>
      </c>
      <c r="K230" s="4">
        <v>354424</v>
      </c>
      <c r="L230" s="4">
        <f t="shared" si="15"/>
        <v>-117100.1</v>
      </c>
      <c r="M230" s="9">
        <v>40777</v>
      </c>
      <c r="N230" s="9">
        <v>41068</v>
      </c>
      <c r="O230" s="9">
        <v>40878</v>
      </c>
      <c r="P230" s="9">
        <v>41105</v>
      </c>
    </row>
    <row r="231" spans="1:16" x14ac:dyDescent="0.25">
      <c r="A231" s="1" t="s">
        <v>38</v>
      </c>
      <c r="B231" s="12" t="s">
        <v>2340</v>
      </c>
      <c r="C231" s="1" t="s">
        <v>2341</v>
      </c>
      <c r="D231" s="1" t="s">
        <v>2342</v>
      </c>
      <c r="E231" s="4">
        <v>-4535.47</v>
      </c>
      <c r="F231" s="7"/>
      <c r="G231" s="4">
        <f t="shared" si="12"/>
        <v>-4535.47</v>
      </c>
      <c r="H231" s="8">
        <f t="shared" si="13"/>
        <v>1</v>
      </c>
      <c r="I231" s="8" t="str">
        <f t="shared" si="14"/>
        <v/>
      </c>
      <c r="J231" s="4">
        <v>-4467.33</v>
      </c>
      <c r="L231" s="4">
        <f t="shared" si="15"/>
        <v>-4467.33</v>
      </c>
      <c r="M231" s="9">
        <v>40970</v>
      </c>
      <c r="N231" s="9">
        <v>42004</v>
      </c>
      <c r="O231" s="9">
        <v>41730</v>
      </c>
      <c r="P231" s="9">
        <v>41729</v>
      </c>
    </row>
    <row r="232" spans="1:16" x14ac:dyDescent="0.25">
      <c r="A232" s="1" t="s">
        <v>38</v>
      </c>
      <c r="B232" s="12" t="s">
        <v>2792</v>
      </c>
      <c r="C232" s="1" t="s">
        <v>2793</v>
      </c>
      <c r="D232" s="1" t="s">
        <v>2794</v>
      </c>
      <c r="E232" s="4">
        <v>52098.18</v>
      </c>
      <c r="F232" s="7"/>
      <c r="G232" s="4">
        <f t="shared" si="12"/>
        <v>52098.18</v>
      </c>
      <c r="H232" s="8">
        <f t="shared" si="13"/>
        <v>1</v>
      </c>
      <c r="I232" s="8" t="str">
        <f t="shared" si="14"/>
        <v/>
      </c>
      <c r="J232" s="4">
        <v>52098.18</v>
      </c>
      <c r="L232" s="4">
        <f t="shared" si="15"/>
        <v>52098.18</v>
      </c>
      <c r="M232" s="9">
        <v>41906</v>
      </c>
      <c r="N232" s="9">
        <v>42400</v>
      </c>
      <c r="O232" s="9">
        <v>42339</v>
      </c>
      <c r="P232" s="9">
        <v>42460</v>
      </c>
    </row>
    <row r="233" spans="1:16" x14ac:dyDescent="0.25">
      <c r="A233" s="1" t="s">
        <v>38</v>
      </c>
      <c r="B233" s="12" t="s">
        <v>1972</v>
      </c>
      <c r="C233" s="1" t="s">
        <v>1973</v>
      </c>
      <c r="D233" s="1" t="s">
        <v>1974</v>
      </c>
      <c r="E233" s="4">
        <v>131414.92000000001</v>
      </c>
      <c r="F233" s="7"/>
      <c r="G233" s="4">
        <f t="shared" si="12"/>
        <v>131414.92000000001</v>
      </c>
      <c r="H233" s="8">
        <f t="shared" si="13"/>
        <v>1</v>
      </c>
      <c r="I233" s="8" t="str">
        <f t="shared" si="14"/>
        <v/>
      </c>
      <c r="J233" s="4">
        <v>741932.53000000014</v>
      </c>
      <c r="K233" s="4">
        <v>1029673</v>
      </c>
      <c r="L233" s="4">
        <f t="shared" si="15"/>
        <v>-287740.46999999986</v>
      </c>
      <c r="M233" s="9">
        <v>41596</v>
      </c>
      <c r="N233" s="9">
        <v>41852</v>
      </c>
      <c r="O233" s="9">
        <v>41609</v>
      </c>
      <c r="P233" s="9">
        <v>41883</v>
      </c>
    </row>
    <row r="234" spans="1:16" x14ac:dyDescent="0.25">
      <c r="A234" s="1" t="s">
        <v>38</v>
      </c>
      <c r="B234" s="12" t="s">
        <v>962</v>
      </c>
      <c r="C234" s="1" t="s">
        <v>963</v>
      </c>
      <c r="D234" s="1" t="s">
        <v>964</v>
      </c>
      <c r="E234" s="4">
        <v>0</v>
      </c>
      <c r="F234" s="7"/>
      <c r="G234" s="4">
        <f t="shared" si="12"/>
        <v>0</v>
      </c>
      <c r="H234" s="8" t="str">
        <f t="shared" si="13"/>
        <v/>
      </c>
      <c r="I234" s="8" t="str">
        <f t="shared" si="14"/>
        <v/>
      </c>
      <c r="J234" s="4">
        <v>257396.74</v>
      </c>
      <c r="K234" s="4">
        <v>439629</v>
      </c>
      <c r="L234" s="4">
        <f t="shared" si="15"/>
        <v>-182232.26</v>
      </c>
      <c r="M234" s="9">
        <v>40282</v>
      </c>
      <c r="N234" s="9">
        <v>40605</v>
      </c>
      <c r="O234" s="9">
        <v>40269</v>
      </c>
      <c r="P234" s="9">
        <v>40520</v>
      </c>
    </row>
    <row r="235" spans="1:16" x14ac:dyDescent="0.25">
      <c r="A235" s="1" t="s">
        <v>38</v>
      </c>
      <c r="B235" s="12" t="s">
        <v>2343</v>
      </c>
      <c r="C235" s="1" t="s">
        <v>2344</v>
      </c>
      <c r="D235" s="1" t="s">
        <v>2345</v>
      </c>
      <c r="E235" s="4">
        <v>630071.57000000007</v>
      </c>
      <c r="F235" s="7"/>
      <c r="G235" s="4">
        <f t="shared" si="12"/>
        <v>630071.57000000007</v>
      </c>
      <c r="H235" s="8">
        <f t="shared" si="13"/>
        <v>1</v>
      </c>
      <c r="I235" s="8" t="str">
        <f t="shared" si="14"/>
        <v/>
      </c>
      <c r="J235" s="4">
        <v>634822.13000000012</v>
      </c>
      <c r="K235" s="4">
        <v>564903</v>
      </c>
      <c r="L235" s="4">
        <f t="shared" si="15"/>
        <v>69919.130000000121</v>
      </c>
      <c r="M235" s="9">
        <v>41967</v>
      </c>
      <c r="N235" s="9">
        <v>42217</v>
      </c>
      <c r="O235" s="9">
        <v>41974</v>
      </c>
      <c r="P235" s="9">
        <v>42184</v>
      </c>
    </row>
    <row r="236" spans="1:16" x14ac:dyDescent="0.25">
      <c r="A236" s="1" t="s">
        <v>38</v>
      </c>
      <c r="B236" s="12" t="s">
        <v>2795</v>
      </c>
      <c r="C236" s="1" t="s">
        <v>2796</v>
      </c>
      <c r="D236" s="1" t="s">
        <v>2797</v>
      </c>
      <c r="E236" s="4">
        <v>300372.90999999997</v>
      </c>
      <c r="F236" s="7"/>
      <c r="G236" s="4">
        <f t="shared" si="12"/>
        <v>300372.90999999997</v>
      </c>
      <c r="H236" s="8">
        <f t="shared" si="13"/>
        <v>1</v>
      </c>
      <c r="I236" s="8" t="str">
        <f t="shared" si="14"/>
        <v/>
      </c>
      <c r="J236" s="4">
        <v>300372.90999999997</v>
      </c>
      <c r="K236" s="4">
        <v>780026.82</v>
      </c>
      <c r="L236" s="4">
        <f t="shared" si="15"/>
        <v>-479653.91</v>
      </c>
      <c r="M236" s="9">
        <v>42249.587511574071</v>
      </c>
      <c r="N236" s="9">
        <v>42522</v>
      </c>
      <c r="O236" s="9">
        <v>42339</v>
      </c>
      <c r="P236" s="9">
        <v>42589</v>
      </c>
    </row>
    <row r="237" spans="1:16" x14ac:dyDescent="0.25">
      <c r="A237" s="1" t="s">
        <v>38</v>
      </c>
      <c r="B237" s="12" t="s">
        <v>1975</v>
      </c>
      <c r="C237" s="1" t="s">
        <v>1976</v>
      </c>
      <c r="D237" s="1" t="s">
        <v>1977</v>
      </c>
      <c r="E237" s="4">
        <v>41914.080000000002</v>
      </c>
      <c r="F237" s="7"/>
      <c r="G237" s="4">
        <f t="shared" si="12"/>
        <v>41914.080000000002</v>
      </c>
      <c r="H237" s="8">
        <f t="shared" si="13"/>
        <v>1</v>
      </c>
      <c r="I237" s="8" t="str">
        <f t="shared" si="14"/>
        <v/>
      </c>
      <c r="J237" s="4">
        <v>429845.01000000007</v>
      </c>
      <c r="K237" s="4">
        <v>581014</v>
      </c>
      <c r="L237" s="4">
        <f t="shared" si="15"/>
        <v>-151168.98999999993</v>
      </c>
      <c r="M237" s="9">
        <v>41540</v>
      </c>
      <c r="N237" s="9">
        <v>41974</v>
      </c>
      <c r="O237" s="9">
        <v>41548</v>
      </c>
      <c r="P237" s="9">
        <v>41879</v>
      </c>
    </row>
    <row r="238" spans="1:16" x14ac:dyDescent="0.25">
      <c r="A238" s="1" t="s">
        <v>38</v>
      </c>
      <c r="B238" s="12" t="s">
        <v>2798</v>
      </c>
      <c r="C238" s="1" t="s">
        <v>2799</v>
      </c>
      <c r="D238" s="1" t="s">
        <v>2800</v>
      </c>
      <c r="E238" s="4">
        <v>282902.34999999998</v>
      </c>
      <c r="F238" s="7"/>
      <c r="G238" s="4">
        <f t="shared" si="12"/>
        <v>282902.34999999998</v>
      </c>
      <c r="H238" s="8">
        <f t="shared" si="13"/>
        <v>1</v>
      </c>
      <c r="I238" s="8" t="str">
        <f t="shared" si="14"/>
        <v/>
      </c>
      <c r="J238" s="4">
        <v>282902.34999999998</v>
      </c>
      <c r="K238" s="4">
        <v>777419.11</v>
      </c>
      <c r="L238" s="4">
        <f t="shared" si="15"/>
        <v>-494516.76</v>
      </c>
      <c r="M238" s="9">
        <v>42249.594675925924</v>
      </c>
      <c r="N238" s="9">
        <v>42522</v>
      </c>
      <c r="O238" s="9">
        <v>42339</v>
      </c>
      <c r="P238" s="9">
        <v>42589</v>
      </c>
    </row>
    <row r="239" spans="1:16" x14ac:dyDescent="0.25">
      <c r="A239" s="1" t="s">
        <v>38</v>
      </c>
      <c r="B239" s="12" t="s">
        <v>1978</v>
      </c>
      <c r="C239" s="1" t="s">
        <v>1979</v>
      </c>
      <c r="D239" s="1" t="s">
        <v>1980</v>
      </c>
      <c r="E239" s="4">
        <v>42429.71</v>
      </c>
      <c r="F239" s="7"/>
      <c r="G239" s="4">
        <f t="shared" si="12"/>
        <v>42429.71</v>
      </c>
      <c r="H239" s="8">
        <f t="shared" si="13"/>
        <v>1</v>
      </c>
      <c r="I239" s="8" t="str">
        <f t="shared" si="14"/>
        <v/>
      </c>
      <c r="J239" s="4">
        <v>173656.59</v>
      </c>
      <c r="K239" s="4">
        <v>256732</v>
      </c>
      <c r="L239" s="4">
        <f t="shared" si="15"/>
        <v>-83075.41</v>
      </c>
      <c r="M239" s="9">
        <v>41453</v>
      </c>
      <c r="N239" s="9">
        <v>41639</v>
      </c>
      <c r="O239" s="9">
        <v>41456</v>
      </c>
      <c r="P239" s="9">
        <v>41660</v>
      </c>
    </row>
    <row r="240" spans="1:16" x14ac:dyDescent="0.25">
      <c r="A240" s="1" t="s">
        <v>38</v>
      </c>
      <c r="B240" s="12" t="s">
        <v>965</v>
      </c>
      <c r="C240" s="1" t="s">
        <v>966</v>
      </c>
      <c r="D240" s="1" t="s">
        <v>967</v>
      </c>
      <c r="E240" s="4">
        <v>89649.03</v>
      </c>
      <c r="F240" s="7"/>
      <c r="G240" s="4">
        <f t="shared" si="12"/>
        <v>89649.03</v>
      </c>
      <c r="H240" s="8">
        <f t="shared" si="13"/>
        <v>1</v>
      </c>
      <c r="I240" s="8" t="str">
        <f t="shared" si="14"/>
        <v/>
      </c>
      <c r="J240" s="4">
        <v>368231.07000000007</v>
      </c>
      <c r="K240" s="4">
        <v>312468</v>
      </c>
      <c r="L240" s="4">
        <f t="shared" si="15"/>
        <v>55763.070000000065</v>
      </c>
      <c r="M240" s="9">
        <v>40456</v>
      </c>
      <c r="N240" s="9">
        <v>40802</v>
      </c>
      <c r="O240" s="9">
        <v>40483</v>
      </c>
      <c r="P240" s="9">
        <v>40667</v>
      </c>
    </row>
    <row r="241" spans="1:16" x14ac:dyDescent="0.25">
      <c r="A241" s="1" t="s">
        <v>38</v>
      </c>
      <c r="B241" s="12" t="s">
        <v>755</v>
      </c>
      <c r="C241" s="1" t="s">
        <v>756</v>
      </c>
      <c r="D241" s="1" t="s">
        <v>757</v>
      </c>
      <c r="E241" s="4">
        <v>0</v>
      </c>
      <c r="F241" s="7"/>
      <c r="G241" s="4">
        <f t="shared" si="12"/>
        <v>0</v>
      </c>
      <c r="H241" s="8" t="str">
        <f t="shared" si="13"/>
        <v/>
      </c>
      <c r="I241" s="8" t="str">
        <f t="shared" si="14"/>
        <v/>
      </c>
      <c r="J241" s="4">
        <v>91028.11</v>
      </c>
      <c r="K241" s="4">
        <v>134310</v>
      </c>
      <c r="L241" s="4">
        <f t="shared" si="15"/>
        <v>-43281.89</v>
      </c>
      <c r="M241" s="9">
        <v>40081</v>
      </c>
      <c r="N241" s="9">
        <v>40409</v>
      </c>
      <c r="O241" s="9">
        <v>40057</v>
      </c>
      <c r="P241" s="9">
        <v>40175</v>
      </c>
    </row>
    <row r="242" spans="1:16" x14ac:dyDescent="0.25">
      <c r="A242" s="1" t="s">
        <v>38</v>
      </c>
      <c r="B242" s="12" t="s">
        <v>1659</v>
      </c>
      <c r="C242" s="1" t="s">
        <v>1660</v>
      </c>
      <c r="D242" s="1" t="s">
        <v>1661</v>
      </c>
      <c r="E242" s="4">
        <v>2672603.0300000003</v>
      </c>
      <c r="F242" s="7"/>
      <c r="G242" s="4">
        <f t="shared" si="12"/>
        <v>2672603.0300000003</v>
      </c>
      <c r="H242" s="8">
        <f t="shared" si="13"/>
        <v>1</v>
      </c>
      <c r="I242" s="8" t="str">
        <f t="shared" si="14"/>
        <v/>
      </c>
      <c r="J242" s="4">
        <v>10381311.760000002</v>
      </c>
      <c r="K242" s="4">
        <v>10402876</v>
      </c>
      <c r="L242" s="4">
        <f t="shared" si="15"/>
        <v>-21564.239999998361</v>
      </c>
      <c r="M242" s="9">
        <v>41215</v>
      </c>
      <c r="N242" s="9">
        <v>42151</v>
      </c>
      <c r="O242" s="9">
        <v>41214</v>
      </c>
      <c r="P242" s="9">
        <v>41879</v>
      </c>
    </row>
    <row r="243" spans="1:16" x14ac:dyDescent="0.25">
      <c r="A243" s="1" t="s">
        <v>38</v>
      </c>
      <c r="B243" s="12" t="s">
        <v>1263</v>
      </c>
      <c r="C243" s="1" t="s">
        <v>1264</v>
      </c>
      <c r="D243" s="1" t="s">
        <v>1265</v>
      </c>
      <c r="E243" s="4">
        <v>0</v>
      </c>
      <c r="F243" s="7"/>
      <c r="G243" s="4">
        <f t="shared" si="12"/>
        <v>0</v>
      </c>
      <c r="H243" s="8" t="str">
        <f t="shared" si="13"/>
        <v/>
      </c>
      <c r="I243" s="8" t="str">
        <f t="shared" si="14"/>
        <v/>
      </c>
      <c r="J243" s="4">
        <v>150713.29</v>
      </c>
      <c r="K243" s="4">
        <v>240023</v>
      </c>
      <c r="L243" s="4">
        <f t="shared" si="15"/>
        <v>-89309.709999999992</v>
      </c>
      <c r="M243" s="9">
        <v>40854</v>
      </c>
      <c r="N243" s="9">
        <v>41179</v>
      </c>
      <c r="O243" s="9">
        <v>40878</v>
      </c>
      <c r="P243" s="9">
        <v>41105</v>
      </c>
    </row>
    <row r="244" spans="1:16" x14ac:dyDescent="0.25">
      <c r="A244" s="1" t="s">
        <v>38</v>
      </c>
      <c r="B244" s="12" t="s">
        <v>2801</v>
      </c>
      <c r="C244" s="1" t="s">
        <v>2802</v>
      </c>
      <c r="D244" s="1" t="s">
        <v>2803</v>
      </c>
      <c r="E244" s="4">
        <v>19934.830000000002</v>
      </c>
      <c r="F244" s="7"/>
      <c r="G244" s="4">
        <f t="shared" si="12"/>
        <v>19934.830000000002</v>
      </c>
      <c r="H244" s="8">
        <f t="shared" si="13"/>
        <v>1</v>
      </c>
      <c r="I244" s="8" t="str">
        <f t="shared" si="14"/>
        <v/>
      </c>
      <c r="J244" s="4">
        <v>19934.830000000002</v>
      </c>
      <c r="K244" s="4">
        <v>410058.61</v>
      </c>
      <c r="L244" s="4">
        <f t="shared" si="15"/>
        <v>-390123.77999999997</v>
      </c>
      <c r="M244" s="9">
        <v>42283.48877314815</v>
      </c>
      <c r="N244" s="9">
        <v>42583</v>
      </c>
      <c r="O244" s="9">
        <v>42278</v>
      </c>
      <c r="P244" s="9">
        <v>42589</v>
      </c>
    </row>
    <row r="245" spans="1:16" x14ac:dyDescent="0.25">
      <c r="A245" s="1" t="s">
        <v>38</v>
      </c>
      <c r="B245" s="12" t="s">
        <v>1662</v>
      </c>
      <c r="C245" s="1" t="s">
        <v>1663</v>
      </c>
      <c r="D245" s="1" t="s">
        <v>1664</v>
      </c>
      <c r="E245" s="4">
        <v>-2697.85</v>
      </c>
      <c r="F245" s="7"/>
      <c r="G245" s="4">
        <f t="shared" si="12"/>
        <v>-2697.85</v>
      </c>
      <c r="H245" s="8">
        <f t="shared" si="13"/>
        <v>1</v>
      </c>
      <c r="I245" s="8" t="str">
        <f t="shared" si="14"/>
        <v/>
      </c>
      <c r="J245" s="4">
        <v>-301.15000000000055</v>
      </c>
      <c r="L245" s="4">
        <f t="shared" si="15"/>
        <v>-301.15000000000055</v>
      </c>
      <c r="M245" s="9">
        <v>40463</v>
      </c>
      <c r="N245" s="9">
        <v>41364</v>
      </c>
      <c r="O245" s="9">
        <v>41091</v>
      </c>
      <c r="P245" s="9">
        <v>41364</v>
      </c>
    </row>
    <row r="246" spans="1:16" x14ac:dyDescent="0.25">
      <c r="A246" s="1" t="s">
        <v>38</v>
      </c>
      <c r="B246" s="12" t="s">
        <v>1981</v>
      </c>
      <c r="C246" s="1" t="s">
        <v>1982</v>
      </c>
      <c r="D246" s="1" t="s">
        <v>1983</v>
      </c>
      <c r="E246" s="4">
        <v>8902.5299999999988</v>
      </c>
      <c r="F246" s="7"/>
      <c r="G246" s="4">
        <f t="shared" si="12"/>
        <v>8902.5299999999988</v>
      </c>
      <c r="H246" s="8">
        <f t="shared" si="13"/>
        <v>1</v>
      </c>
      <c r="I246" s="8" t="str">
        <f t="shared" si="14"/>
        <v/>
      </c>
      <c r="J246" s="4">
        <v>51452.97</v>
      </c>
      <c r="K246" s="4">
        <v>66314</v>
      </c>
      <c r="L246" s="4">
        <f t="shared" si="15"/>
        <v>-14861.029999999999</v>
      </c>
      <c r="M246" s="9">
        <v>41628</v>
      </c>
      <c r="N246" s="9">
        <v>42081</v>
      </c>
      <c r="O246" s="9">
        <v>41609</v>
      </c>
      <c r="P246" s="9">
        <v>41729</v>
      </c>
    </row>
    <row r="247" spans="1:16" x14ac:dyDescent="0.25">
      <c r="A247" s="1" t="s">
        <v>38</v>
      </c>
      <c r="B247" s="12" t="s">
        <v>968</v>
      </c>
      <c r="C247" s="1" t="s">
        <v>969</v>
      </c>
      <c r="D247" s="1" t="s">
        <v>970</v>
      </c>
      <c r="E247" s="4">
        <v>38177.74</v>
      </c>
      <c r="F247" s="7"/>
      <c r="G247" s="4">
        <f t="shared" si="12"/>
        <v>38177.74</v>
      </c>
      <c r="H247" s="8">
        <f t="shared" si="13"/>
        <v>1</v>
      </c>
      <c r="I247" s="8" t="str">
        <f t="shared" si="14"/>
        <v/>
      </c>
      <c r="J247" s="4">
        <v>156704.78</v>
      </c>
      <c r="K247" s="4">
        <v>137419</v>
      </c>
      <c r="L247" s="4">
        <f t="shared" si="15"/>
        <v>19285.78</v>
      </c>
      <c r="M247" s="9">
        <v>40484</v>
      </c>
      <c r="N247" s="9">
        <v>40802</v>
      </c>
      <c r="O247" s="9">
        <v>40513</v>
      </c>
      <c r="P247" s="9">
        <v>40694</v>
      </c>
    </row>
    <row r="248" spans="1:16" x14ac:dyDescent="0.25">
      <c r="A248" s="1" t="s">
        <v>38</v>
      </c>
      <c r="B248" s="12" t="s">
        <v>1266</v>
      </c>
      <c r="C248" s="1" t="s">
        <v>1267</v>
      </c>
      <c r="D248" s="1" t="s">
        <v>1268</v>
      </c>
      <c r="E248" s="4">
        <v>0</v>
      </c>
      <c r="F248" s="7"/>
      <c r="G248" s="4">
        <f t="shared" si="12"/>
        <v>0</v>
      </c>
      <c r="H248" s="8" t="str">
        <f t="shared" si="13"/>
        <v/>
      </c>
      <c r="I248" s="8" t="str">
        <f t="shared" si="14"/>
        <v/>
      </c>
      <c r="J248" s="4">
        <v>266572.19999999995</v>
      </c>
      <c r="K248" s="4">
        <v>242755</v>
      </c>
      <c r="L248" s="4">
        <f t="shared" si="15"/>
        <v>23817.199999999953</v>
      </c>
      <c r="M248" s="9">
        <v>40767</v>
      </c>
      <c r="N248" s="9">
        <v>41079</v>
      </c>
      <c r="O248" s="9">
        <v>40756</v>
      </c>
      <c r="P248" s="9">
        <v>41026</v>
      </c>
    </row>
    <row r="249" spans="1:16" x14ac:dyDescent="0.25">
      <c r="A249" s="1" t="s">
        <v>38</v>
      </c>
      <c r="B249" s="12" t="s">
        <v>1269</v>
      </c>
      <c r="C249" s="1" t="s">
        <v>1270</v>
      </c>
      <c r="D249" s="1" t="s">
        <v>1271</v>
      </c>
      <c r="E249" s="4">
        <v>0</v>
      </c>
      <c r="F249" s="7"/>
      <c r="G249" s="4">
        <f t="shared" si="12"/>
        <v>0</v>
      </c>
      <c r="H249" s="8" t="str">
        <f t="shared" si="13"/>
        <v/>
      </c>
      <c r="I249" s="8" t="str">
        <f t="shared" si="14"/>
        <v/>
      </c>
      <c r="J249" s="4">
        <v>188557.16999999998</v>
      </c>
      <c r="K249" s="4">
        <v>245177</v>
      </c>
      <c r="L249" s="4">
        <f t="shared" si="15"/>
        <v>-56619.830000000016</v>
      </c>
      <c r="M249" s="9">
        <v>40700</v>
      </c>
      <c r="N249" s="9">
        <v>41015</v>
      </c>
      <c r="O249" s="9">
        <v>40695</v>
      </c>
      <c r="P249" s="9">
        <v>41110</v>
      </c>
    </row>
    <row r="250" spans="1:16" x14ac:dyDescent="0.25">
      <c r="A250" s="1" t="s">
        <v>38</v>
      </c>
      <c r="B250" s="12" t="s">
        <v>971</v>
      </c>
      <c r="C250" s="1" t="s">
        <v>972</v>
      </c>
      <c r="D250" s="1" t="s">
        <v>973</v>
      </c>
      <c r="E250" s="4">
        <v>55122.22</v>
      </c>
      <c r="F250" s="7"/>
      <c r="G250" s="4">
        <f t="shared" si="12"/>
        <v>55122.22</v>
      </c>
      <c r="H250" s="8">
        <f t="shared" si="13"/>
        <v>1</v>
      </c>
      <c r="I250" s="8" t="str">
        <f t="shared" si="14"/>
        <v/>
      </c>
      <c r="J250" s="4">
        <v>227631.19</v>
      </c>
      <c r="K250" s="4">
        <v>133042</v>
      </c>
      <c r="L250" s="4">
        <f t="shared" si="15"/>
        <v>94589.19</v>
      </c>
      <c r="M250" s="9">
        <v>40483</v>
      </c>
      <c r="N250" s="9">
        <v>41049</v>
      </c>
      <c r="O250" s="9">
        <v>40513</v>
      </c>
      <c r="P250" s="9">
        <v>40864</v>
      </c>
    </row>
    <row r="251" spans="1:16" x14ac:dyDescent="0.25">
      <c r="A251" s="1" t="s">
        <v>38</v>
      </c>
      <c r="B251" s="12" t="s">
        <v>2346</v>
      </c>
      <c r="C251" s="1" t="s">
        <v>2347</v>
      </c>
      <c r="D251" s="1" t="s">
        <v>2348</v>
      </c>
      <c r="E251" s="4">
        <v>708611.35</v>
      </c>
      <c r="F251" s="7"/>
      <c r="G251" s="4">
        <f t="shared" si="12"/>
        <v>708611.35</v>
      </c>
      <c r="H251" s="8">
        <f t="shared" si="13"/>
        <v>1</v>
      </c>
      <c r="I251" s="8" t="str">
        <f t="shared" si="14"/>
        <v/>
      </c>
      <c r="J251" s="4">
        <v>744301.24</v>
      </c>
      <c r="K251" s="4">
        <v>649561</v>
      </c>
      <c r="L251" s="4">
        <f t="shared" si="15"/>
        <v>94740.239999999991</v>
      </c>
      <c r="M251" s="9">
        <v>41955</v>
      </c>
      <c r="N251" s="9">
        <v>42278</v>
      </c>
      <c r="O251" s="9">
        <v>41944</v>
      </c>
      <c r="P251" s="9">
        <v>42309</v>
      </c>
    </row>
    <row r="252" spans="1:16" x14ac:dyDescent="0.25">
      <c r="A252" s="1" t="s">
        <v>38</v>
      </c>
      <c r="B252" s="12" t="s">
        <v>974</v>
      </c>
      <c r="C252" s="1" t="s">
        <v>975</v>
      </c>
      <c r="D252" s="1" t="s">
        <v>976</v>
      </c>
      <c r="E252" s="4">
        <v>0</v>
      </c>
      <c r="F252" s="7"/>
      <c r="G252" s="4">
        <f t="shared" si="12"/>
        <v>0</v>
      </c>
      <c r="H252" s="8" t="str">
        <f t="shared" si="13"/>
        <v/>
      </c>
      <c r="I252" s="8" t="str">
        <f t="shared" si="14"/>
        <v/>
      </c>
      <c r="J252" s="4">
        <v>72696</v>
      </c>
      <c r="K252" s="4">
        <v>108833</v>
      </c>
      <c r="L252" s="4">
        <f t="shared" si="15"/>
        <v>-36137</v>
      </c>
      <c r="M252" s="9">
        <v>40458</v>
      </c>
      <c r="N252" s="9">
        <v>40749</v>
      </c>
      <c r="O252" s="9">
        <v>40483</v>
      </c>
      <c r="P252" s="9">
        <v>40727</v>
      </c>
    </row>
    <row r="253" spans="1:16" x14ac:dyDescent="0.25">
      <c r="A253" s="1" t="s">
        <v>38</v>
      </c>
      <c r="B253" s="12" t="s">
        <v>1665</v>
      </c>
      <c r="C253" s="1" t="s">
        <v>1666</v>
      </c>
      <c r="D253" s="1" t="s">
        <v>1667</v>
      </c>
      <c r="E253" s="4">
        <v>0</v>
      </c>
      <c r="F253" s="7"/>
      <c r="G253" s="4">
        <f t="shared" si="12"/>
        <v>0</v>
      </c>
      <c r="H253" s="8" t="str">
        <f t="shared" si="13"/>
        <v/>
      </c>
      <c r="I253" s="8" t="str">
        <f t="shared" si="14"/>
        <v/>
      </c>
      <c r="J253" s="4">
        <v>667594.57000000007</v>
      </c>
      <c r="K253" s="4">
        <v>654708</v>
      </c>
      <c r="L253" s="4">
        <f t="shared" si="15"/>
        <v>12886.570000000065</v>
      </c>
      <c r="M253" s="9">
        <v>41130</v>
      </c>
      <c r="N253" s="9">
        <v>41511</v>
      </c>
      <c r="O253" s="9">
        <v>41122</v>
      </c>
      <c r="P253" s="9">
        <v>41432</v>
      </c>
    </row>
    <row r="254" spans="1:16" x14ac:dyDescent="0.25">
      <c r="A254" s="1" t="s">
        <v>38</v>
      </c>
      <c r="B254" s="12" t="s">
        <v>977</v>
      </c>
      <c r="C254" s="1" t="s">
        <v>978</v>
      </c>
      <c r="D254" s="1" t="s">
        <v>979</v>
      </c>
      <c r="E254" s="4">
        <v>5361.61</v>
      </c>
      <c r="F254" s="7"/>
      <c r="G254" s="4">
        <f t="shared" si="12"/>
        <v>5361.61</v>
      </c>
      <c r="H254" s="8">
        <f t="shared" si="13"/>
        <v>1</v>
      </c>
      <c r="I254" s="8" t="str">
        <f t="shared" si="14"/>
        <v/>
      </c>
      <c r="J254" s="4">
        <v>19990.689999999999</v>
      </c>
      <c r="K254" s="4">
        <v>24709</v>
      </c>
      <c r="L254" s="4">
        <f t="shared" si="15"/>
        <v>-4718.3100000000013</v>
      </c>
      <c r="M254" s="9">
        <v>40458</v>
      </c>
      <c r="N254" s="9">
        <v>41274</v>
      </c>
      <c r="O254" s="9">
        <v>40452</v>
      </c>
      <c r="P254" s="9">
        <v>40578</v>
      </c>
    </row>
    <row r="255" spans="1:16" x14ac:dyDescent="0.25">
      <c r="A255" s="1" t="s">
        <v>38</v>
      </c>
      <c r="B255" s="12" t="s">
        <v>980</v>
      </c>
      <c r="C255" s="1" t="s">
        <v>981</v>
      </c>
      <c r="D255" s="1" t="s">
        <v>982</v>
      </c>
      <c r="E255" s="4">
        <v>0</v>
      </c>
      <c r="F255" s="7"/>
      <c r="G255" s="4">
        <f t="shared" si="12"/>
        <v>0</v>
      </c>
      <c r="H255" s="8" t="str">
        <f t="shared" si="13"/>
        <v/>
      </c>
      <c r="I255" s="8" t="str">
        <f t="shared" si="14"/>
        <v/>
      </c>
      <c r="J255" s="4">
        <v>426775.83999999997</v>
      </c>
      <c r="K255" s="4">
        <v>550683</v>
      </c>
      <c r="L255" s="4">
        <f t="shared" si="15"/>
        <v>-123907.16000000003</v>
      </c>
      <c r="M255" s="9">
        <v>40484</v>
      </c>
      <c r="N255" s="9">
        <v>40828</v>
      </c>
      <c r="O255" s="9">
        <v>40483</v>
      </c>
      <c r="P255" s="9">
        <v>40612</v>
      </c>
    </row>
    <row r="256" spans="1:16" x14ac:dyDescent="0.25">
      <c r="A256" s="1" t="s">
        <v>38</v>
      </c>
      <c r="B256" s="12" t="s">
        <v>1272</v>
      </c>
      <c r="C256" s="1" t="s">
        <v>1273</v>
      </c>
      <c r="D256" s="1" t="s">
        <v>1274</v>
      </c>
      <c r="E256" s="4">
        <v>0</v>
      </c>
      <c r="F256" s="7"/>
      <c r="G256" s="4">
        <f t="shared" si="12"/>
        <v>0</v>
      </c>
      <c r="H256" s="8" t="str">
        <f t="shared" si="13"/>
        <v/>
      </c>
      <c r="I256" s="8" t="str">
        <f t="shared" si="14"/>
        <v/>
      </c>
      <c r="J256" s="4">
        <v>5838602.2199999997</v>
      </c>
      <c r="K256" s="4">
        <v>6851486</v>
      </c>
      <c r="L256" s="4">
        <f t="shared" si="15"/>
        <v>-1012883.7800000003</v>
      </c>
      <c r="M256" s="9">
        <v>40597</v>
      </c>
      <c r="N256" s="9">
        <v>41365</v>
      </c>
      <c r="O256" s="9">
        <v>40603</v>
      </c>
      <c r="P256" s="9">
        <v>41109</v>
      </c>
    </row>
    <row r="257" spans="1:16" x14ac:dyDescent="0.25">
      <c r="A257" s="1" t="s">
        <v>38</v>
      </c>
      <c r="B257" s="12" t="s">
        <v>1668</v>
      </c>
      <c r="C257" s="1" t="s">
        <v>1669</v>
      </c>
      <c r="D257" s="1" t="s">
        <v>1670</v>
      </c>
      <c r="E257" s="4">
        <v>79025.150000000009</v>
      </c>
      <c r="F257" s="7"/>
      <c r="G257" s="4">
        <f t="shared" si="12"/>
        <v>79025.150000000009</v>
      </c>
      <c r="H257" s="8">
        <f t="shared" si="13"/>
        <v>1</v>
      </c>
      <c r="I257" s="8" t="str">
        <f t="shared" si="14"/>
        <v/>
      </c>
      <c r="J257" s="4">
        <v>336402.27</v>
      </c>
      <c r="K257" s="4">
        <v>216834</v>
      </c>
      <c r="L257" s="4">
        <f t="shared" si="15"/>
        <v>119568.27000000002</v>
      </c>
      <c r="M257" s="9">
        <v>41228</v>
      </c>
      <c r="N257" s="9">
        <v>41573</v>
      </c>
      <c r="O257" s="9">
        <v>41214</v>
      </c>
      <c r="P257" s="9">
        <v>41531</v>
      </c>
    </row>
    <row r="258" spans="1:16" x14ac:dyDescent="0.25">
      <c r="A258" s="1" t="s">
        <v>38</v>
      </c>
      <c r="B258" s="12" t="s">
        <v>1275</v>
      </c>
      <c r="C258" s="1" t="s">
        <v>1276</v>
      </c>
      <c r="D258" s="1" t="s">
        <v>1277</v>
      </c>
      <c r="E258" s="4">
        <v>13987.16</v>
      </c>
      <c r="F258" s="7"/>
      <c r="G258" s="4">
        <f t="shared" si="12"/>
        <v>13987.16</v>
      </c>
      <c r="H258" s="8">
        <f t="shared" si="13"/>
        <v>1</v>
      </c>
      <c r="I258" s="8" t="str">
        <f t="shared" si="14"/>
        <v/>
      </c>
      <c r="J258" s="4">
        <v>57207.61</v>
      </c>
      <c r="K258" s="4">
        <v>81196</v>
      </c>
      <c r="L258" s="4">
        <f t="shared" si="15"/>
        <v>-23988.39</v>
      </c>
      <c r="M258" s="9">
        <v>40659</v>
      </c>
      <c r="N258" s="9">
        <v>40816</v>
      </c>
      <c r="O258" s="9">
        <v>40664</v>
      </c>
      <c r="P258" s="9">
        <v>40724</v>
      </c>
    </row>
    <row r="259" spans="1:16" x14ac:dyDescent="0.25">
      <c r="A259" s="1" t="s">
        <v>38</v>
      </c>
      <c r="B259" s="12" t="s">
        <v>1671</v>
      </c>
      <c r="C259" s="1" t="s">
        <v>1672</v>
      </c>
      <c r="D259" s="1" t="s">
        <v>1673</v>
      </c>
      <c r="E259" s="4">
        <v>103151.69</v>
      </c>
      <c r="F259" s="7"/>
      <c r="G259" s="4">
        <f t="shared" si="12"/>
        <v>103151.69</v>
      </c>
      <c r="H259" s="8">
        <f t="shared" si="13"/>
        <v>1</v>
      </c>
      <c r="I259" s="8" t="str">
        <f t="shared" si="14"/>
        <v/>
      </c>
      <c r="J259" s="4">
        <v>421891.2699999999</v>
      </c>
      <c r="K259" s="4">
        <v>553812</v>
      </c>
      <c r="L259" s="4">
        <f t="shared" si="15"/>
        <v>-131920.7300000001</v>
      </c>
      <c r="M259" s="9">
        <v>41004</v>
      </c>
      <c r="N259" s="9">
        <v>41288</v>
      </c>
      <c r="O259" s="9">
        <v>41061</v>
      </c>
      <c r="P259" s="9">
        <v>41153</v>
      </c>
    </row>
    <row r="260" spans="1:16" x14ac:dyDescent="0.25">
      <c r="A260" s="1" t="s">
        <v>38</v>
      </c>
      <c r="B260" s="12" t="s">
        <v>2804</v>
      </c>
      <c r="C260" s="1" t="s">
        <v>2805</v>
      </c>
      <c r="D260" s="1" t="s">
        <v>1745</v>
      </c>
      <c r="E260" s="4">
        <v>153.94</v>
      </c>
      <c r="F260" s="7"/>
      <c r="G260" s="4">
        <f t="shared" si="12"/>
        <v>153.94</v>
      </c>
      <c r="H260" s="8">
        <f t="shared" si="13"/>
        <v>1</v>
      </c>
      <c r="I260" s="8" t="str">
        <f t="shared" si="14"/>
        <v/>
      </c>
      <c r="J260" s="4">
        <v>153.94</v>
      </c>
      <c r="K260" s="4">
        <v>19621.599999999999</v>
      </c>
      <c r="L260" s="4">
        <f t="shared" si="15"/>
        <v>-19467.66</v>
      </c>
      <c r="M260" s="9">
        <v>42325.475162037037</v>
      </c>
      <c r="N260" s="9">
        <v>42552</v>
      </c>
      <c r="O260" s="9">
        <v>42339</v>
      </c>
      <c r="P260" s="9">
        <v>42589</v>
      </c>
    </row>
    <row r="261" spans="1:16" x14ac:dyDescent="0.25">
      <c r="A261" s="1" t="s">
        <v>38</v>
      </c>
      <c r="B261" s="12" t="s">
        <v>1674</v>
      </c>
      <c r="C261" s="1" t="s">
        <v>1675</v>
      </c>
      <c r="D261" s="1" t="s">
        <v>1676</v>
      </c>
      <c r="E261" s="4">
        <v>0</v>
      </c>
      <c r="F261" s="7"/>
      <c r="G261" s="4">
        <f t="shared" ref="G261:G324" si="16">E261-F261</f>
        <v>0</v>
      </c>
      <c r="H261" s="8" t="str">
        <f t="shared" ref="H261:H324" si="17">IFERROR(G261/E261,"")</f>
        <v/>
      </c>
      <c r="I261" s="8" t="str">
        <f t="shared" ref="I261:I324" si="18">IFERROR(E261/F261,"")</f>
        <v/>
      </c>
      <c r="J261" s="4">
        <v>212614.91000000003</v>
      </c>
      <c r="K261" s="4">
        <v>283188</v>
      </c>
      <c r="L261" s="4">
        <f t="shared" ref="L261:L324" si="19">J261-K261</f>
        <v>-70573.089999999967</v>
      </c>
      <c r="M261" s="9">
        <v>41142</v>
      </c>
      <c r="N261" s="9">
        <v>41477</v>
      </c>
      <c r="O261" s="9">
        <v>41153</v>
      </c>
      <c r="P261" s="9">
        <v>41475</v>
      </c>
    </row>
    <row r="262" spans="1:16" x14ac:dyDescent="0.25">
      <c r="A262" s="1" t="s">
        <v>38</v>
      </c>
      <c r="B262" s="12" t="s">
        <v>1677</v>
      </c>
      <c r="C262" s="1" t="s">
        <v>1678</v>
      </c>
      <c r="D262" s="1" t="s">
        <v>1679</v>
      </c>
      <c r="E262" s="4">
        <v>39658.550000000003</v>
      </c>
      <c r="F262" s="7"/>
      <c r="G262" s="4">
        <f t="shared" si="16"/>
        <v>39658.550000000003</v>
      </c>
      <c r="H262" s="8">
        <f t="shared" si="17"/>
        <v>1</v>
      </c>
      <c r="I262" s="8" t="str">
        <f t="shared" si="18"/>
        <v/>
      </c>
      <c r="J262" s="4">
        <v>162796.25</v>
      </c>
      <c r="K262" s="4">
        <v>328913</v>
      </c>
      <c r="L262" s="4">
        <f t="shared" si="19"/>
        <v>-166116.75</v>
      </c>
      <c r="M262" s="9">
        <v>41123</v>
      </c>
      <c r="N262" s="9">
        <v>41573</v>
      </c>
      <c r="O262" s="9">
        <v>41153</v>
      </c>
      <c r="P262" s="9">
        <v>41347</v>
      </c>
    </row>
    <row r="263" spans="1:16" x14ac:dyDescent="0.25">
      <c r="A263" s="1" t="s">
        <v>38</v>
      </c>
      <c r="B263" s="12" t="s">
        <v>1680</v>
      </c>
      <c r="C263" s="1" t="s">
        <v>1681</v>
      </c>
      <c r="D263" s="1" t="s">
        <v>1682</v>
      </c>
      <c r="E263" s="4">
        <v>0</v>
      </c>
      <c r="F263" s="7"/>
      <c r="G263" s="4">
        <f t="shared" si="16"/>
        <v>0</v>
      </c>
      <c r="H263" s="8" t="str">
        <f t="shared" si="17"/>
        <v/>
      </c>
      <c r="I263" s="8" t="str">
        <f t="shared" si="18"/>
        <v/>
      </c>
      <c r="J263" s="4">
        <v>682213.73999999987</v>
      </c>
      <c r="K263" s="4">
        <v>758918</v>
      </c>
      <c r="L263" s="4">
        <f t="shared" si="19"/>
        <v>-76704.260000000126</v>
      </c>
      <c r="M263" s="9">
        <v>40925</v>
      </c>
      <c r="N263" s="9">
        <v>41243</v>
      </c>
      <c r="O263" s="9">
        <v>40940</v>
      </c>
      <c r="P263" s="9">
        <v>41103</v>
      </c>
    </row>
    <row r="264" spans="1:16" x14ac:dyDescent="0.25">
      <c r="A264" s="1" t="s">
        <v>38</v>
      </c>
      <c r="B264" s="12" t="s">
        <v>1683</v>
      </c>
      <c r="C264" s="1" t="s">
        <v>1684</v>
      </c>
      <c r="D264" s="1" t="s">
        <v>1685</v>
      </c>
      <c r="E264" s="4">
        <v>559720.09000000008</v>
      </c>
      <c r="F264" s="7"/>
      <c r="G264" s="4">
        <f t="shared" si="16"/>
        <v>559720.09000000008</v>
      </c>
      <c r="H264" s="8">
        <f t="shared" si="17"/>
        <v>1</v>
      </c>
      <c r="I264" s="8" t="str">
        <f t="shared" si="18"/>
        <v/>
      </c>
      <c r="J264" s="4">
        <v>1573627.0999999999</v>
      </c>
      <c r="K264" s="4">
        <v>1656726</v>
      </c>
      <c r="L264" s="4">
        <f t="shared" si="19"/>
        <v>-83098.90000000014</v>
      </c>
      <c r="M264" s="9">
        <v>41270</v>
      </c>
      <c r="N264" s="9">
        <v>42725</v>
      </c>
      <c r="O264" s="9">
        <v>41244</v>
      </c>
      <c r="P264" s="9">
        <v>42809</v>
      </c>
    </row>
    <row r="265" spans="1:16" x14ac:dyDescent="0.25">
      <c r="A265" s="1" t="s">
        <v>38</v>
      </c>
      <c r="B265" s="12" t="s">
        <v>1984</v>
      </c>
      <c r="C265" s="1" t="s">
        <v>1985</v>
      </c>
      <c r="D265" s="1" t="s">
        <v>1986</v>
      </c>
      <c r="E265" s="4">
        <v>188698.16</v>
      </c>
      <c r="F265" s="7"/>
      <c r="G265" s="4">
        <f t="shared" si="16"/>
        <v>188698.16</v>
      </c>
      <c r="H265" s="8">
        <f t="shared" si="17"/>
        <v>1</v>
      </c>
      <c r="I265" s="8" t="str">
        <f t="shared" si="18"/>
        <v/>
      </c>
      <c r="J265" s="4">
        <v>456394.99999999988</v>
      </c>
      <c r="K265" s="4">
        <v>307763</v>
      </c>
      <c r="L265" s="4">
        <f t="shared" si="19"/>
        <v>148631.99999999988</v>
      </c>
      <c r="M265" s="9">
        <v>41578</v>
      </c>
      <c r="N265" s="9">
        <v>41791</v>
      </c>
      <c r="O265" s="9">
        <v>41609</v>
      </c>
      <c r="P265" s="9">
        <v>41879</v>
      </c>
    </row>
    <row r="266" spans="1:16" x14ac:dyDescent="0.25">
      <c r="A266" s="1" t="s">
        <v>38</v>
      </c>
      <c r="B266" s="12" t="s">
        <v>1278</v>
      </c>
      <c r="C266" s="1" t="s">
        <v>1279</v>
      </c>
      <c r="D266" s="1" t="s">
        <v>1280</v>
      </c>
      <c r="E266" s="4">
        <v>0</v>
      </c>
      <c r="F266" s="7"/>
      <c r="G266" s="4">
        <f t="shared" si="16"/>
        <v>0</v>
      </c>
      <c r="H266" s="8" t="str">
        <f t="shared" si="17"/>
        <v/>
      </c>
      <c r="I266" s="8" t="str">
        <f t="shared" si="18"/>
        <v/>
      </c>
      <c r="J266" s="4">
        <v>544126.32999999996</v>
      </c>
      <c r="K266" s="4">
        <v>788588.88</v>
      </c>
      <c r="L266" s="4">
        <f t="shared" si="19"/>
        <v>-244462.55000000005</v>
      </c>
      <c r="M266" s="9">
        <v>40722</v>
      </c>
      <c r="N266" s="9">
        <v>40117</v>
      </c>
      <c r="O266" s="9">
        <v>40695</v>
      </c>
      <c r="P266" s="9">
        <v>40209</v>
      </c>
    </row>
    <row r="267" spans="1:16" x14ac:dyDescent="0.25">
      <c r="A267" s="1" t="s">
        <v>38</v>
      </c>
      <c r="B267" s="12" t="s">
        <v>1281</v>
      </c>
      <c r="C267" s="1" t="s">
        <v>1282</v>
      </c>
      <c r="D267" s="1" t="s">
        <v>1283</v>
      </c>
      <c r="E267" s="4">
        <v>8640.69</v>
      </c>
      <c r="F267" s="7"/>
      <c r="G267" s="4">
        <f t="shared" si="16"/>
        <v>8640.69</v>
      </c>
      <c r="H267" s="8">
        <f t="shared" si="17"/>
        <v>1</v>
      </c>
      <c r="I267" s="8" t="str">
        <f t="shared" si="18"/>
        <v/>
      </c>
      <c r="J267" s="4">
        <v>37089.83</v>
      </c>
      <c r="K267" s="4">
        <v>47672</v>
      </c>
      <c r="L267" s="4">
        <f t="shared" si="19"/>
        <v>-10582.169999999998</v>
      </c>
      <c r="M267" s="9">
        <v>40876</v>
      </c>
      <c r="N267" s="9">
        <v>41240</v>
      </c>
      <c r="O267" s="9">
        <v>40878</v>
      </c>
      <c r="P267" s="9">
        <v>40999</v>
      </c>
    </row>
    <row r="268" spans="1:16" x14ac:dyDescent="0.25">
      <c r="A268" s="1" t="s">
        <v>38</v>
      </c>
      <c r="B268" s="12" t="s">
        <v>1284</v>
      </c>
      <c r="C268" s="1" t="s">
        <v>1285</v>
      </c>
      <c r="D268" s="1" t="s">
        <v>1286</v>
      </c>
      <c r="E268" s="4">
        <v>0</v>
      </c>
      <c r="F268" s="7"/>
      <c r="G268" s="4">
        <f t="shared" si="16"/>
        <v>0</v>
      </c>
      <c r="H268" s="8" t="str">
        <f t="shared" si="17"/>
        <v/>
      </c>
      <c r="I268" s="8" t="str">
        <f t="shared" si="18"/>
        <v/>
      </c>
      <c r="J268" s="4">
        <v>10699.04</v>
      </c>
      <c r="K268" s="4">
        <v>18509</v>
      </c>
      <c r="L268" s="4">
        <f t="shared" si="19"/>
        <v>-7809.9599999999991</v>
      </c>
      <c r="M268" s="9">
        <v>40856</v>
      </c>
      <c r="N268" s="9">
        <v>41192</v>
      </c>
      <c r="O268" s="9">
        <v>40878</v>
      </c>
      <c r="P268" s="9">
        <v>40957</v>
      </c>
    </row>
    <row r="269" spans="1:16" x14ac:dyDescent="0.25">
      <c r="A269" s="1" t="s">
        <v>38</v>
      </c>
      <c r="B269" s="12" t="s">
        <v>1287</v>
      </c>
      <c r="C269" s="1" t="s">
        <v>1288</v>
      </c>
      <c r="D269" s="1" t="s">
        <v>1289</v>
      </c>
      <c r="E269" s="4">
        <v>0</v>
      </c>
      <c r="F269" s="7"/>
      <c r="G269" s="4">
        <f t="shared" si="16"/>
        <v>0</v>
      </c>
      <c r="H269" s="8" t="str">
        <f t="shared" si="17"/>
        <v/>
      </c>
      <c r="I269" s="8" t="str">
        <f t="shared" si="18"/>
        <v/>
      </c>
      <c r="J269" s="4">
        <v>21919.940000000002</v>
      </c>
      <c r="K269" s="4">
        <v>42879</v>
      </c>
      <c r="L269" s="4">
        <f t="shared" si="19"/>
        <v>-20959.059999999998</v>
      </c>
      <c r="M269" s="9">
        <v>40854</v>
      </c>
      <c r="N269" s="9">
        <v>41190</v>
      </c>
      <c r="O269" s="9">
        <v>40878</v>
      </c>
      <c r="P269" s="9">
        <v>40922</v>
      </c>
    </row>
    <row r="270" spans="1:16" x14ac:dyDescent="0.25">
      <c r="A270" s="1" t="s">
        <v>38</v>
      </c>
      <c r="B270" s="12" t="s">
        <v>1290</v>
      </c>
      <c r="C270" s="1" t="s">
        <v>1291</v>
      </c>
      <c r="D270" s="1" t="s">
        <v>1292</v>
      </c>
      <c r="E270" s="4">
        <v>5029.0300000000007</v>
      </c>
      <c r="F270" s="7"/>
      <c r="G270" s="4">
        <f t="shared" si="16"/>
        <v>5029.0300000000007</v>
      </c>
      <c r="H270" s="8">
        <f t="shared" si="17"/>
        <v>1</v>
      </c>
      <c r="I270" s="8" t="str">
        <f t="shared" si="18"/>
        <v/>
      </c>
      <c r="J270" s="4">
        <v>36018.83</v>
      </c>
      <c r="K270" s="4">
        <v>40171</v>
      </c>
      <c r="L270" s="4">
        <f t="shared" si="19"/>
        <v>-4152.1699999999983</v>
      </c>
      <c r="M270" s="9">
        <v>40879</v>
      </c>
      <c r="N270" s="9">
        <v>41227</v>
      </c>
      <c r="O270" s="9">
        <v>40878</v>
      </c>
      <c r="P270" s="9">
        <v>40933</v>
      </c>
    </row>
    <row r="271" spans="1:16" x14ac:dyDescent="0.25">
      <c r="A271" s="1" t="s">
        <v>38</v>
      </c>
      <c r="B271" s="12" t="s">
        <v>1987</v>
      </c>
      <c r="C271" s="1" t="s">
        <v>1988</v>
      </c>
      <c r="D271" s="1" t="s">
        <v>1989</v>
      </c>
      <c r="E271" s="4">
        <v>33169.15</v>
      </c>
      <c r="F271" s="7"/>
      <c r="G271" s="4">
        <f t="shared" si="16"/>
        <v>33169.15</v>
      </c>
      <c r="H271" s="8">
        <f t="shared" si="17"/>
        <v>1</v>
      </c>
      <c r="I271" s="8" t="str">
        <f t="shared" si="18"/>
        <v/>
      </c>
      <c r="J271" s="4">
        <v>93577.42</v>
      </c>
      <c r="K271" s="4">
        <v>101667</v>
      </c>
      <c r="L271" s="4">
        <f t="shared" si="19"/>
        <v>-8089.5800000000017</v>
      </c>
      <c r="M271" s="9">
        <v>41470</v>
      </c>
      <c r="N271" s="9">
        <v>42551</v>
      </c>
      <c r="O271" s="9">
        <v>41456</v>
      </c>
      <c r="P271" s="9">
        <v>42588</v>
      </c>
    </row>
    <row r="272" spans="1:16" x14ac:dyDescent="0.25">
      <c r="A272" s="1" t="s">
        <v>38</v>
      </c>
      <c r="B272" s="12" t="s">
        <v>1686</v>
      </c>
      <c r="C272" s="1" t="s">
        <v>1687</v>
      </c>
      <c r="D272" s="1" t="s">
        <v>1688</v>
      </c>
      <c r="E272" s="4">
        <v>9958.2000000000007</v>
      </c>
      <c r="F272" s="7"/>
      <c r="G272" s="4">
        <f t="shared" si="16"/>
        <v>9958.2000000000007</v>
      </c>
      <c r="H272" s="8">
        <f t="shared" si="17"/>
        <v>1</v>
      </c>
      <c r="I272" s="8" t="str">
        <f t="shared" si="18"/>
        <v/>
      </c>
      <c r="J272" s="4">
        <v>46909.149999999994</v>
      </c>
      <c r="K272" s="4">
        <v>60520</v>
      </c>
      <c r="L272" s="4">
        <f t="shared" si="19"/>
        <v>-13610.850000000006</v>
      </c>
      <c r="M272" s="9">
        <v>41103</v>
      </c>
      <c r="N272" s="9">
        <v>41274</v>
      </c>
      <c r="O272" s="9">
        <v>41153</v>
      </c>
      <c r="P272" s="9">
        <v>41271</v>
      </c>
    </row>
    <row r="273" spans="1:16" x14ac:dyDescent="0.25">
      <c r="A273" s="1" t="s">
        <v>38</v>
      </c>
      <c r="B273" s="12" t="s">
        <v>1689</v>
      </c>
      <c r="C273" s="1" t="s">
        <v>1690</v>
      </c>
      <c r="D273" s="1" t="s">
        <v>1691</v>
      </c>
      <c r="E273" s="4">
        <v>0</v>
      </c>
      <c r="F273" s="7"/>
      <c r="G273" s="4">
        <f t="shared" si="16"/>
        <v>0</v>
      </c>
      <c r="H273" s="8" t="str">
        <f t="shared" si="17"/>
        <v/>
      </c>
      <c r="I273" s="8" t="str">
        <f t="shared" si="18"/>
        <v/>
      </c>
      <c r="J273" s="4">
        <v>75905.84</v>
      </c>
      <c r="K273" s="4">
        <v>101139</v>
      </c>
      <c r="L273" s="4">
        <f t="shared" si="19"/>
        <v>-25233.160000000003</v>
      </c>
      <c r="M273" s="9">
        <v>41204</v>
      </c>
      <c r="N273" s="9">
        <v>41390</v>
      </c>
      <c r="O273" s="9">
        <v>41214</v>
      </c>
      <c r="P273" s="9">
        <v>41509</v>
      </c>
    </row>
    <row r="274" spans="1:16" x14ac:dyDescent="0.25">
      <c r="A274" s="1" t="s">
        <v>38</v>
      </c>
      <c r="B274" s="12" t="s">
        <v>1990</v>
      </c>
      <c r="C274" s="1" t="s">
        <v>1991</v>
      </c>
      <c r="D274" s="1" t="s">
        <v>1992</v>
      </c>
      <c r="E274" s="4">
        <v>0</v>
      </c>
      <c r="F274" s="7"/>
      <c r="G274" s="4">
        <f t="shared" si="16"/>
        <v>0</v>
      </c>
      <c r="H274" s="8" t="str">
        <f t="shared" si="17"/>
        <v/>
      </c>
      <c r="I274" s="8" t="str">
        <f t="shared" si="18"/>
        <v/>
      </c>
      <c r="J274" s="4">
        <v>536263.67999999993</v>
      </c>
      <c r="K274" s="4">
        <v>884933</v>
      </c>
      <c r="L274" s="4">
        <f t="shared" si="19"/>
        <v>-348669.32000000007</v>
      </c>
      <c r="M274" s="9">
        <v>41410</v>
      </c>
      <c r="N274" s="9">
        <v>41639</v>
      </c>
      <c r="O274" s="9">
        <v>41395</v>
      </c>
      <c r="P274" s="9">
        <v>41474</v>
      </c>
    </row>
    <row r="275" spans="1:16" x14ac:dyDescent="0.25">
      <c r="A275" s="1" t="s">
        <v>38</v>
      </c>
      <c r="B275" s="12" t="s">
        <v>1993</v>
      </c>
      <c r="C275" s="1" t="s">
        <v>1994</v>
      </c>
      <c r="D275" s="1" t="s">
        <v>1995</v>
      </c>
      <c r="E275" s="4">
        <v>76708.479999999996</v>
      </c>
      <c r="F275" s="7"/>
      <c r="G275" s="4">
        <f t="shared" si="16"/>
        <v>76708.479999999996</v>
      </c>
      <c r="H275" s="8">
        <f t="shared" si="17"/>
        <v>1</v>
      </c>
      <c r="I275" s="8" t="str">
        <f t="shared" si="18"/>
        <v/>
      </c>
      <c r="J275" s="4">
        <v>445700.12999999995</v>
      </c>
      <c r="K275" s="4">
        <v>486876</v>
      </c>
      <c r="L275" s="4">
        <f t="shared" si="19"/>
        <v>-41175.870000000054</v>
      </c>
      <c r="M275" s="9">
        <v>41540</v>
      </c>
      <c r="N275" s="9">
        <v>41852</v>
      </c>
      <c r="O275" s="9">
        <v>41518</v>
      </c>
      <c r="P275" s="9">
        <v>41883</v>
      </c>
    </row>
    <row r="276" spans="1:16" x14ac:dyDescent="0.25">
      <c r="A276" s="1" t="s">
        <v>38</v>
      </c>
      <c r="B276" s="12" t="s">
        <v>2806</v>
      </c>
      <c r="C276" s="1" t="s">
        <v>2807</v>
      </c>
      <c r="D276" s="1" t="s">
        <v>2808</v>
      </c>
      <c r="E276" s="4">
        <v>377568.06</v>
      </c>
      <c r="F276" s="7"/>
      <c r="G276" s="4">
        <f t="shared" si="16"/>
        <v>377568.06</v>
      </c>
      <c r="H276" s="8">
        <f t="shared" si="17"/>
        <v>1</v>
      </c>
      <c r="I276" s="8" t="str">
        <f t="shared" si="18"/>
        <v/>
      </c>
      <c r="J276" s="4">
        <v>377568.06</v>
      </c>
      <c r="K276" s="4">
        <v>1636134.79</v>
      </c>
      <c r="L276" s="4">
        <f t="shared" si="19"/>
        <v>-1258566.73</v>
      </c>
      <c r="M276" s="9">
        <v>42307.393287037034</v>
      </c>
      <c r="N276" s="9">
        <v>42613</v>
      </c>
      <c r="O276" s="9">
        <v>42309</v>
      </c>
      <c r="P276" s="9">
        <v>42589</v>
      </c>
    </row>
    <row r="277" spans="1:16" x14ac:dyDescent="0.25">
      <c r="A277" s="1" t="s">
        <v>38</v>
      </c>
      <c r="B277" s="12" t="s">
        <v>1996</v>
      </c>
      <c r="C277" s="1" t="s">
        <v>1997</v>
      </c>
      <c r="D277" s="1" t="s">
        <v>1998</v>
      </c>
      <c r="E277" s="4">
        <v>76295.8</v>
      </c>
      <c r="F277" s="7"/>
      <c r="G277" s="4">
        <f t="shared" si="16"/>
        <v>76295.8</v>
      </c>
      <c r="H277" s="8">
        <f t="shared" si="17"/>
        <v>1</v>
      </c>
      <c r="I277" s="8" t="str">
        <f t="shared" si="18"/>
        <v/>
      </c>
      <c r="J277" s="4">
        <v>341806.24</v>
      </c>
      <c r="K277" s="4">
        <v>248735</v>
      </c>
      <c r="L277" s="4">
        <f t="shared" si="19"/>
        <v>93071.239999999991</v>
      </c>
      <c r="M277" s="9">
        <v>41320</v>
      </c>
      <c r="N277" s="9">
        <v>42019</v>
      </c>
      <c r="O277" s="9">
        <v>41334</v>
      </c>
      <c r="P277" s="9">
        <v>42004</v>
      </c>
    </row>
    <row r="278" spans="1:16" x14ac:dyDescent="0.25">
      <c r="A278" s="1" t="s">
        <v>38</v>
      </c>
      <c r="B278" s="12" t="s">
        <v>1999</v>
      </c>
      <c r="C278" s="1" t="s">
        <v>2000</v>
      </c>
      <c r="D278" s="1" t="s">
        <v>2001</v>
      </c>
      <c r="E278" s="4">
        <v>53400.39</v>
      </c>
      <c r="F278" s="7"/>
      <c r="G278" s="4">
        <f t="shared" si="16"/>
        <v>53400.39</v>
      </c>
      <c r="H278" s="8">
        <f t="shared" si="17"/>
        <v>1</v>
      </c>
      <c r="I278" s="8" t="str">
        <f t="shared" si="18"/>
        <v/>
      </c>
      <c r="J278" s="4">
        <v>386370.97</v>
      </c>
      <c r="K278" s="4">
        <v>503698</v>
      </c>
      <c r="L278" s="4">
        <f t="shared" si="19"/>
        <v>-117327.03000000003</v>
      </c>
      <c r="M278" s="9">
        <v>41320</v>
      </c>
      <c r="N278" s="9">
        <v>41789</v>
      </c>
      <c r="O278" s="9">
        <v>41306</v>
      </c>
      <c r="P278" s="9">
        <v>41475</v>
      </c>
    </row>
    <row r="279" spans="1:16" x14ac:dyDescent="0.25">
      <c r="A279" s="1" t="s">
        <v>38</v>
      </c>
      <c r="B279" s="12" t="s">
        <v>1692</v>
      </c>
      <c r="C279" s="1" t="s">
        <v>1693</v>
      </c>
      <c r="D279" s="1" t="s">
        <v>1694</v>
      </c>
      <c r="E279" s="4">
        <v>17951.02</v>
      </c>
      <c r="F279" s="7"/>
      <c r="G279" s="4">
        <f t="shared" si="16"/>
        <v>17951.02</v>
      </c>
      <c r="H279" s="8">
        <f t="shared" si="17"/>
        <v>1</v>
      </c>
      <c r="I279" s="8" t="str">
        <f t="shared" si="18"/>
        <v/>
      </c>
      <c r="J279" s="4">
        <v>73436.19</v>
      </c>
      <c r="K279" s="4">
        <v>109522</v>
      </c>
      <c r="L279" s="4">
        <f t="shared" si="19"/>
        <v>-36085.81</v>
      </c>
      <c r="M279" s="9">
        <v>41156</v>
      </c>
      <c r="N279" s="9">
        <v>41274</v>
      </c>
      <c r="O279" s="9">
        <v>41153</v>
      </c>
      <c r="P279" s="9">
        <v>41311</v>
      </c>
    </row>
    <row r="280" spans="1:16" x14ac:dyDescent="0.25">
      <c r="A280" s="1" t="s">
        <v>38</v>
      </c>
      <c r="B280" s="12" t="s">
        <v>1695</v>
      </c>
      <c r="C280" s="1" t="s">
        <v>1696</v>
      </c>
      <c r="D280" s="1" t="s">
        <v>1697</v>
      </c>
      <c r="E280" s="4">
        <v>733.84000000000015</v>
      </c>
      <c r="F280" s="7"/>
      <c r="G280" s="4">
        <f t="shared" si="16"/>
        <v>733.84000000000015</v>
      </c>
      <c r="H280" s="8">
        <f t="shared" si="17"/>
        <v>1</v>
      </c>
      <c r="I280" s="8" t="str">
        <f t="shared" si="18"/>
        <v/>
      </c>
      <c r="J280" s="4">
        <v>9181.4500000000007</v>
      </c>
      <c r="K280" s="4">
        <v>26482</v>
      </c>
      <c r="L280" s="4">
        <f t="shared" si="19"/>
        <v>-17300.55</v>
      </c>
      <c r="M280" s="9">
        <v>41142</v>
      </c>
      <c r="N280" s="9">
        <v>41363</v>
      </c>
      <c r="O280" s="9">
        <v>41214</v>
      </c>
      <c r="P280" s="9">
        <v>41340</v>
      </c>
    </row>
    <row r="281" spans="1:16" x14ac:dyDescent="0.25">
      <c r="A281" s="1" t="s">
        <v>38</v>
      </c>
      <c r="B281" s="12" t="s">
        <v>2002</v>
      </c>
      <c r="C281" s="1" t="s">
        <v>2003</v>
      </c>
      <c r="D281" s="1" t="s">
        <v>2004</v>
      </c>
      <c r="E281" s="4">
        <v>2974363.31</v>
      </c>
      <c r="F281" s="7"/>
      <c r="G281" s="4">
        <f t="shared" si="16"/>
        <v>2974363.31</v>
      </c>
      <c r="H281" s="8">
        <f t="shared" si="17"/>
        <v>1</v>
      </c>
      <c r="I281" s="8" t="str">
        <f t="shared" si="18"/>
        <v/>
      </c>
      <c r="J281" s="4">
        <v>9622912.6600000001</v>
      </c>
      <c r="K281" s="4">
        <v>6273521</v>
      </c>
      <c r="L281" s="4">
        <f t="shared" si="19"/>
        <v>3349391.66</v>
      </c>
      <c r="M281" s="9">
        <v>41423</v>
      </c>
      <c r="N281" s="9">
        <v>41856</v>
      </c>
      <c r="O281" s="9">
        <v>41426</v>
      </c>
      <c r="P281" s="9">
        <v>41879</v>
      </c>
    </row>
    <row r="282" spans="1:16" x14ac:dyDescent="0.25">
      <c r="A282" s="1" t="s">
        <v>38</v>
      </c>
      <c r="B282" s="12" t="s">
        <v>1698</v>
      </c>
      <c r="C282" s="1" t="s">
        <v>1699</v>
      </c>
      <c r="D282" s="1" t="s">
        <v>1700</v>
      </c>
      <c r="E282" s="4">
        <v>0</v>
      </c>
      <c r="F282" s="7"/>
      <c r="G282" s="4">
        <f t="shared" si="16"/>
        <v>0</v>
      </c>
      <c r="H282" s="8" t="str">
        <f t="shared" si="17"/>
        <v/>
      </c>
      <c r="I282" s="8" t="str">
        <f t="shared" si="18"/>
        <v/>
      </c>
      <c r="J282" s="4">
        <v>29719.279999999999</v>
      </c>
      <c r="K282" s="4">
        <v>44705</v>
      </c>
      <c r="L282" s="4">
        <f t="shared" si="19"/>
        <v>-14985.720000000001</v>
      </c>
      <c r="M282" s="9">
        <v>41131</v>
      </c>
      <c r="N282" s="9">
        <v>41333</v>
      </c>
      <c r="O282" s="9">
        <v>41122</v>
      </c>
      <c r="P282" s="9">
        <v>41069</v>
      </c>
    </row>
    <row r="283" spans="1:16" x14ac:dyDescent="0.25">
      <c r="A283" s="1" t="s">
        <v>38</v>
      </c>
      <c r="B283" s="12" t="s">
        <v>1701</v>
      </c>
      <c r="C283" s="1" t="s">
        <v>1702</v>
      </c>
      <c r="D283" s="1" t="s">
        <v>1703</v>
      </c>
      <c r="E283" s="4">
        <v>0</v>
      </c>
      <c r="F283" s="7"/>
      <c r="G283" s="4">
        <f t="shared" si="16"/>
        <v>0</v>
      </c>
      <c r="H283" s="8" t="str">
        <f t="shared" si="17"/>
        <v/>
      </c>
      <c r="I283" s="8" t="str">
        <f t="shared" si="18"/>
        <v/>
      </c>
      <c r="J283" s="4">
        <v>768539.66</v>
      </c>
      <c r="K283" s="4">
        <v>1205473</v>
      </c>
      <c r="L283" s="4">
        <f t="shared" si="19"/>
        <v>-436933.33999999997</v>
      </c>
      <c r="M283" s="9">
        <v>41129</v>
      </c>
      <c r="N283" s="9">
        <v>41243</v>
      </c>
      <c r="O283" s="9">
        <v>41122</v>
      </c>
      <c r="P283" s="9">
        <v>41243</v>
      </c>
    </row>
    <row r="284" spans="1:16" x14ac:dyDescent="0.25">
      <c r="A284" s="1" t="s">
        <v>38</v>
      </c>
      <c r="B284" s="12" t="s">
        <v>1704</v>
      </c>
      <c r="C284" s="1" t="s">
        <v>1705</v>
      </c>
      <c r="D284" s="1" t="s">
        <v>1706</v>
      </c>
      <c r="E284" s="4">
        <v>83278.509999999995</v>
      </c>
      <c r="F284" s="7"/>
      <c r="G284" s="4">
        <f t="shared" si="16"/>
        <v>83278.509999999995</v>
      </c>
      <c r="H284" s="8">
        <f t="shared" si="17"/>
        <v>1</v>
      </c>
      <c r="I284" s="8" t="str">
        <f t="shared" si="18"/>
        <v/>
      </c>
      <c r="J284" s="4">
        <v>340609.78</v>
      </c>
      <c r="K284" s="4">
        <v>403577</v>
      </c>
      <c r="L284" s="4">
        <f t="shared" si="19"/>
        <v>-62967.219999999972</v>
      </c>
      <c r="M284" s="9">
        <v>41129</v>
      </c>
      <c r="N284" s="9">
        <v>41243</v>
      </c>
      <c r="O284" s="9">
        <v>41153</v>
      </c>
      <c r="P284" s="9">
        <v>41254</v>
      </c>
    </row>
    <row r="285" spans="1:16" x14ac:dyDescent="0.25">
      <c r="A285" s="1" t="s">
        <v>38</v>
      </c>
      <c r="B285" s="12" t="s">
        <v>1707</v>
      </c>
      <c r="C285" s="1" t="s">
        <v>1708</v>
      </c>
      <c r="D285" s="1" t="s">
        <v>1709</v>
      </c>
      <c r="E285" s="4">
        <v>28011.11</v>
      </c>
      <c r="F285" s="7"/>
      <c r="G285" s="4">
        <f t="shared" si="16"/>
        <v>28011.11</v>
      </c>
      <c r="H285" s="8">
        <f t="shared" si="17"/>
        <v>1</v>
      </c>
      <c r="I285" s="8" t="str">
        <f t="shared" si="18"/>
        <v/>
      </c>
      <c r="J285" s="4">
        <v>114565.63</v>
      </c>
      <c r="K285" s="4">
        <v>126175</v>
      </c>
      <c r="L285" s="4">
        <f t="shared" si="19"/>
        <v>-11609.369999999995</v>
      </c>
      <c r="M285" s="9">
        <v>41152</v>
      </c>
      <c r="N285" s="9">
        <v>41333</v>
      </c>
      <c r="O285" s="9">
        <v>41153</v>
      </c>
      <c r="P285" s="9">
        <v>41381</v>
      </c>
    </row>
    <row r="286" spans="1:16" x14ac:dyDescent="0.25">
      <c r="A286" s="1" t="s">
        <v>38</v>
      </c>
      <c r="B286" s="12" t="s">
        <v>1710</v>
      </c>
      <c r="C286" s="1" t="s">
        <v>1711</v>
      </c>
      <c r="D286" s="1" t="s">
        <v>1712</v>
      </c>
      <c r="E286" s="4">
        <v>0</v>
      </c>
      <c r="F286" s="7"/>
      <c r="G286" s="4">
        <f t="shared" si="16"/>
        <v>0</v>
      </c>
      <c r="H286" s="8" t="str">
        <f t="shared" si="17"/>
        <v/>
      </c>
      <c r="I286" s="8" t="str">
        <f t="shared" si="18"/>
        <v/>
      </c>
      <c r="J286" s="4">
        <v>34889.909999999996</v>
      </c>
      <c r="K286" s="4">
        <v>37855</v>
      </c>
      <c r="L286" s="4">
        <f t="shared" si="19"/>
        <v>-2965.0900000000038</v>
      </c>
      <c r="M286" s="9">
        <v>41241</v>
      </c>
      <c r="N286" s="9">
        <v>41582</v>
      </c>
      <c r="O286" s="9">
        <v>41244</v>
      </c>
      <c r="P286" s="9">
        <v>41361</v>
      </c>
    </row>
    <row r="287" spans="1:16" x14ac:dyDescent="0.25">
      <c r="A287" s="1" t="s">
        <v>38</v>
      </c>
      <c r="B287" s="12" t="s">
        <v>2005</v>
      </c>
      <c r="C287" s="1" t="s">
        <v>2006</v>
      </c>
      <c r="D287" s="1" t="s">
        <v>2007</v>
      </c>
      <c r="E287" s="4">
        <v>21592.21</v>
      </c>
      <c r="F287" s="7"/>
      <c r="G287" s="4">
        <f t="shared" si="16"/>
        <v>21592.21</v>
      </c>
      <c r="H287" s="8">
        <f t="shared" si="17"/>
        <v>1</v>
      </c>
      <c r="I287" s="8" t="str">
        <f t="shared" si="18"/>
        <v/>
      </c>
      <c r="J287" s="4">
        <v>88312.329999999987</v>
      </c>
      <c r="K287" s="4">
        <v>173610</v>
      </c>
      <c r="L287" s="4">
        <f t="shared" si="19"/>
        <v>-85297.670000000013</v>
      </c>
      <c r="M287" s="9">
        <v>41309</v>
      </c>
      <c r="N287" s="9">
        <v>41425</v>
      </c>
      <c r="O287" s="9">
        <v>41306</v>
      </c>
      <c r="P287" s="9">
        <v>41364</v>
      </c>
    </row>
    <row r="288" spans="1:16" x14ac:dyDescent="0.25">
      <c r="A288" s="1" t="s">
        <v>38</v>
      </c>
      <c r="B288" s="12" t="s">
        <v>2008</v>
      </c>
      <c r="C288" s="1" t="s">
        <v>2009</v>
      </c>
      <c r="D288" s="1" t="s">
        <v>2010</v>
      </c>
      <c r="E288" s="4">
        <v>-2604.25</v>
      </c>
      <c r="F288" s="7"/>
      <c r="G288" s="4">
        <f t="shared" si="16"/>
        <v>-2604.25</v>
      </c>
      <c r="H288" s="8">
        <f t="shared" si="17"/>
        <v>1</v>
      </c>
      <c r="I288" s="8" t="str">
        <f t="shared" si="18"/>
        <v/>
      </c>
      <c r="J288" s="4">
        <v>165307.31</v>
      </c>
      <c r="K288" s="4">
        <v>256984</v>
      </c>
      <c r="L288" s="4">
        <f t="shared" si="19"/>
        <v>-91676.69</v>
      </c>
      <c r="M288" s="9">
        <v>41400</v>
      </c>
      <c r="N288" s="9">
        <v>41629</v>
      </c>
      <c r="O288" s="9">
        <v>41456</v>
      </c>
      <c r="P288" s="9">
        <v>41670</v>
      </c>
    </row>
    <row r="289" spans="1:16" x14ac:dyDescent="0.25">
      <c r="A289" s="1" t="s">
        <v>38</v>
      </c>
      <c r="B289" s="12" t="s">
        <v>2011</v>
      </c>
      <c r="C289" s="1" t="s">
        <v>2012</v>
      </c>
      <c r="D289" s="1" t="s">
        <v>2013</v>
      </c>
      <c r="E289" s="4">
        <v>13882.259999999998</v>
      </c>
      <c r="F289" s="7"/>
      <c r="G289" s="4">
        <f t="shared" si="16"/>
        <v>13882.259999999998</v>
      </c>
      <c r="H289" s="8">
        <f t="shared" si="17"/>
        <v>1</v>
      </c>
      <c r="I289" s="8" t="str">
        <f t="shared" si="18"/>
        <v/>
      </c>
      <c r="J289" s="4">
        <v>66053.86</v>
      </c>
      <c r="K289" s="4">
        <v>134425</v>
      </c>
      <c r="L289" s="4">
        <f t="shared" si="19"/>
        <v>-68371.14</v>
      </c>
      <c r="M289" s="9">
        <v>41367</v>
      </c>
      <c r="N289" s="9">
        <v>41639</v>
      </c>
      <c r="O289" s="9">
        <v>41365</v>
      </c>
      <c r="P289" s="9">
        <v>41489</v>
      </c>
    </row>
    <row r="290" spans="1:16" x14ac:dyDescent="0.25">
      <c r="A290" s="1" t="s">
        <v>38</v>
      </c>
      <c r="B290" s="12" t="s">
        <v>2014</v>
      </c>
      <c r="C290" s="1" t="s">
        <v>2015</v>
      </c>
      <c r="D290" s="1" t="s">
        <v>2016</v>
      </c>
      <c r="E290" s="4">
        <v>7035.56</v>
      </c>
      <c r="F290" s="7"/>
      <c r="G290" s="4">
        <f t="shared" si="16"/>
        <v>7035.56</v>
      </c>
      <c r="H290" s="8">
        <f t="shared" si="17"/>
        <v>1</v>
      </c>
      <c r="I290" s="8" t="str">
        <f t="shared" si="18"/>
        <v/>
      </c>
      <c r="J290" s="4">
        <v>28775.500000000004</v>
      </c>
      <c r="K290" s="4">
        <v>33601</v>
      </c>
      <c r="L290" s="4">
        <f t="shared" si="19"/>
        <v>-4825.4999999999964</v>
      </c>
      <c r="M290" s="9">
        <v>41400</v>
      </c>
      <c r="N290" s="9">
        <v>41639</v>
      </c>
      <c r="O290" s="9">
        <v>41395</v>
      </c>
      <c r="P290" s="9">
        <v>41470</v>
      </c>
    </row>
    <row r="291" spans="1:16" x14ac:dyDescent="0.25">
      <c r="A291" s="1" t="s">
        <v>38</v>
      </c>
      <c r="B291" s="12" t="s">
        <v>2017</v>
      </c>
      <c r="C291" s="1" t="s">
        <v>2018</v>
      </c>
      <c r="D291" s="1" t="s">
        <v>2019</v>
      </c>
      <c r="E291" s="4">
        <v>452312.02999999997</v>
      </c>
      <c r="F291" s="7"/>
      <c r="G291" s="4">
        <f t="shared" si="16"/>
        <v>452312.02999999997</v>
      </c>
      <c r="H291" s="8">
        <f t="shared" si="17"/>
        <v>1</v>
      </c>
      <c r="I291" s="8" t="str">
        <f t="shared" si="18"/>
        <v/>
      </c>
      <c r="J291" s="4">
        <v>1797631.05</v>
      </c>
      <c r="K291" s="4">
        <v>1142289</v>
      </c>
      <c r="L291" s="4">
        <f t="shared" si="19"/>
        <v>655342.05000000005</v>
      </c>
      <c r="M291" s="9">
        <v>41491</v>
      </c>
      <c r="N291" s="9">
        <v>41978</v>
      </c>
      <c r="O291" s="9">
        <v>41579</v>
      </c>
      <c r="P291" s="9">
        <v>41879</v>
      </c>
    </row>
    <row r="292" spans="1:16" x14ac:dyDescent="0.25">
      <c r="A292" s="1" t="s">
        <v>38</v>
      </c>
      <c r="B292" s="12" t="s">
        <v>2020</v>
      </c>
      <c r="C292" s="1" t="s">
        <v>2021</v>
      </c>
      <c r="D292" s="1" t="s">
        <v>2022</v>
      </c>
      <c r="E292" s="4">
        <v>114435.85</v>
      </c>
      <c r="F292" s="7"/>
      <c r="G292" s="4">
        <f t="shared" si="16"/>
        <v>114435.85</v>
      </c>
      <c r="H292" s="8">
        <f t="shared" si="17"/>
        <v>1</v>
      </c>
      <c r="I292" s="8" t="str">
        <f t="shared" si="18"/>
        <v/>
      </c>
      <c r="J292" s="4">
        <v>358125.70999999996</v>
      </c>
      <c r="K292" s="4">
        <v>478370</v>
      </c>
      <c r="L292" s="4">
        <f t="shared" si="19"/>
        <v>-120244.29000000004</v>
      </c>
      <c r="M292" s="9">
        <v>41513</v>
      </c>
      <c r="N292" s="9">
        <v>41913</v>
      </c>
      <c r="O292" s="9">
        <v>41548</v>
      </c>
      <c r="P292" s="9">
        <v>41911</v>
      </c>
    </row>
    <row r="293" spans="1:16" x14ac:dyDescent="0.25">
      <c r="A293" s="1" t="s">
        <v>38</v>
      </c>
      <c r="B293" s="12" t="s">
        <v>2809</v>
      </c>
      <c r="C293" s="1" t="s">
        <v>2810</v>
      </c>
      <c r="D293" s="1" t="s">
        <v>2811</v>
      </c>
      <c r="E293" s="4">
        <v>184786.86</v>
      </c>
      <c r="F293" s="7"/>
      <c r="G293" s="4">
        <f t="shared" si="16"/>
        <v>184786.86</v>
      </c>
      <c r="H293" s="8">
        <f t="shared" si="17"/>
        <v>1</v>
      </c>
      <c r="I293" s="8" t="str">
        <f t="shared" si="18"/>
        <v/>
      </c>
      <c r="J293" s="4">
        <v>184786.86</v>
      </c>
      <c r="K293" s="4">
        <v>235286</v>
      </c>
      <c r="L293" s="4">
        <f t="shared" si="19"/>
        <v>-50499.140000000014</v>
      </c>
      <c r="M293" s="9">
        <v>41992</v>
      </c>
      <c r="N293" s="9">
        <v>42278</v>
      </c>
      <c r="O293" s="9">
        <v>42095</v>
      </c>
      <c r="P293" s="9">
        <v>42238</v>
      </c>
    </row>
    <row r="294" spans="1:16" x14ac:dyDescent="0.25">
      <c r="A294" s="1" t="s">
        <v>38</v>
      </c>
      <c r="B294" s="12" t="s">
        <v>2023</v>
      </c>
      <c r="C294" s="1" t="s">
        <v>2024</v>
      </c>
      <c r="D294" s="1" t="s">
        <v>2025</v>
      </c>
      <c r="E294" s="4">
        <v>152071.87</v>
      </c>
      <c r="F294" s="7"/>
      <c r="G294" s="4">
        <f t="shared" si="16"/>
        <v>152071.87</v>
      </c>
      <c r="H294" s="8">
        <f t="shared" si="17"/>
        <v>1</v>
      </c>
      <c r="I294" s="8" t="str">
        <f t="shared" si="18"/>
        <v/>
      </c>
      <c r="J294" s="4">
        <v>372068.07999999996</v>
      </c>
      <c r="K294" s="4">
        <v>315985</v>
      </c>
      <c r="L294" s="4">
        <f t="shared" si="19"/>
        <v>56083.079999999958</v>
      </c>
      <c r="M294" s="9">
        <v>41540</v>
      </c>
      <c r="N294" s="9">
        <v>41821</v>
      </c>
      <c r="O294" s="9">
        <v>41518</v>
      </c>
      <c r="P294" s="9">
        <v>41883</v>
      </c>
    </row>
    <row r="295" spans="1:16" x14ac:dyDescent="0.25">
      <c r="A295" s="1" t="s">
        <v>38</v>
      </c>
      <c r="B295" s="12" t="s">
        <v>2026</v>
      </c>
      <c r="C295" s="1" t="s">
        <v>2027</v>
      </c>
      <c r="D295" s="1" t="s">
        <v>2028</v>
      </c>
      <c r="E295" s="4">
        <v>741310.53</v>
      </c>
      <c r="F295" s="7"/>
      <c r="G295" s="4">
        <f t="shared" si="16"/>
        <v>741310.53</v>
      </c>
      <c r="H295" s="8">
        <f t="shared" si="17"/>
        <v>1</v>
      </c>
      <c r="I295" s="8" t="str">
        <f t="shared" si="18"/>
        <v/>
      </c>
      <c r="J295" s="4">
        <v>2375562.06</v>
      </c>
      <c r="K295" s="4">
        <v>2712013</v>
      </c>
      <c r="L295" s="4">
        <f t="shared" si="19"/>
        <v>-336450.93999999994</v>
      </c>
      <c r="M295" s="9">
        <v>41564</v>
      </c>
      <c r="N295" s="9">
        <v>42004</v>
      </c>
      <c r="O295" s="9">
        <v>41579</v>
      </c>
      <c r="P295" s="9">
        <v>41879</v>
      </c>
    </row>
    <row r="296" spans="1:16" x14ac:dyDescent="0.25">
      <c r="A296" s="1" t="s">
        <v>38</v>
      </c>
      <c r="B296" s="12" t="s">
        <v>2812</v>
      </c>
      <c r="C296" s="1" t="s">
        <v>2813</v>
      </c>
      <c r="D296" s="1" t="s">
        <v>2814</v>
      </c>
      <c r="E296" s="4">
        <v>1657764.3</v>
      </c>
      <c r="F296" s="7"/>
      <c r="G296" s="4">
        <f t="shared" si="16"/>
        <v>1657764.3</v>
      </c>
      <c r="H296" s="8">
        <f t="shared" si="17"/>
        <v>1</v>
      </c>
      <c r="I296" s="8" t="str">
        <f t="shared" si="18"/>
        <v/>
      </c>
      <c r="J296" s="4">
        <v>1657764.3</v>
      </c>
      <c r="K296" s="4">
        <v>4503175.79</v>
      </c>
      <c r="L296" s="4">
        <f t="shared" si="19"/>
        <v>-2845411.49</v>
      </c>
      <c r="M296" s="9">
        <v>42013</v>
      </c>
      <c r="N296" s="9">
        <v>43100</v>
      </c>
      <c r="O296" s="9">
        <v>42005</v>
      </c>
    </row>
    <row r="297" spans="1:16" x14ac:dyDescent="0.25">
      <c r="A297" s="1" t="s">
        <v>38</v>
      </c>
      <c r="B297" s="12" t="s">
        <v>2029</v>
      </c>
      <c r="C297" s="1" t="s">
        <v>2030</v>
      </c>
      <c r="D297" s="1" t="s">
        <v>2031</v>
      </c>
      <c r="E297" s="4">
        <v>0</v>
      </c>
      <c r="F297" s="7"/>
      <c r="G297" s="4">
        <f t="shared" si="16"/>
        <v>0</v>
      </c>
      <c r="H297" s="8" t="str">
        <f t="shared" si="17"/>
        <v/>
      </c>
      <c r="I297" s="8" t="str">
        <f t="shared" si="18"/>
        <v/>
      </c>
      <c r="J297" s="4">
        <v>65121.93</v>
      </c>
      <c r="K297" s="4">
        <v>101930</v>
      </c>
      <c r="L297" s="4">
        <f t="shared" si="19"/>
        <v>-36808.07</v>
      </c>
      <c r="M297" s="9">
        <v>41513</v>
      </c>
      <c r="N297" s="9">
        <v>41639</v>
      </c>
      <c r="O297" s="9">
        <v>41487</v>
      </c>
      <c r="P297" s="9">
        <v>41569</v>
      </c>
    </row>
    <row r="298" spans="1:16" x14ac:dyDescent="0.25">
      <c r="A298" s="1" t="s">
        <v>38</v>
      </c>
      <c r="B298" s="12" t="s">
        <v>2032</v>
      </c>
      <c r="C298" s="1" t="s">
        <v>2033</v>
      </c>
      <c r="D298" s="1" t="s">
        <v>2034</v>
      </c>
      <c r="E298" s="4">
        <v>16648.25</v>
      </c>
      <c r="F298" s="7"/>
      <c r="G298" s="4">
        <f t="shared" si="16"/>
        <v>16648.25</v>
      </c>
      <c r="H298" s="8">
        <f t="shared" si="17"/>
        <v>1</v>
      </c>
      <c r="I298" s="8" t="str">
        <f t="shared" si="18"/>
        <v/>
      </c>
      <c r="J298" s="4">
        <v>74028.94</v>
      </c>
      <c r="K298" s="4">
        <v>97480</v>
      </c>
      <c r="L298" s="4">
        <f t="shared" si="19"/>
        <v>-23451.059999999998</v>
      </c>
      <c r="M298" s="9">
        <v>41513</v>
      </c>
      <c r="N298" s="9">
        <v>42094</v>
      </c>
      <c r="O298" s="9">
        <v>41609</v>
      </c>
      <c r="P298" s="9">
        <v>41912</v>
      </c>
    </row>
    <row r="299" spans="1:16" x14ac:dyDescent="0.25">
      <c r="A299" s="1" t="s">
        <v>38</v>
      </c>
      <c r="B299" s="12" t="s">
        <v>2349</v>
      </c>
      <c r="C299" s="1" t="s">
        <v>2350</v>
      </c>
      <c r="D299" s="1" t="s">
        <v>2351</v>
      </c>
      <c r="E299" s="4">
        <v>187630.8</v>
      </c>
      <c r="F299" s="7"/>
      <c r="G299" s="4">
        <f t="shared" si="16"/>
        <v>187630.8</v>
      </c>
      <c r="H299" s="8">
        <f t="shared" si="17"/>
        <v>1</v>
      </c>
      <c r="I299" s="8" t="str">
        <f t="shared" si="18"/>
        <v/>
      </c>
      <c r="J299" s="4">
        <v>290389.76999999996</v>
      </c>
      <c r="K299" s="4">
        <v>308070</v>
      </c>
      <c r="L299" s="4">
        <f t="shared" si="19"/>
        <v>-17680.23000000004</v>
      </c>
      <c r="M299" s="9">
        <v>41690</v>
      </c>
      <c r="N299" s="9">
        <v>42094</v>
      </c>
      <c r="O299" s="9">
        <v>41760</v>
      </c>
      <c r="P299" s="9">
        <v>42075</v>
      </c>
    </row>
    <row r="300" spans="1:16" x14ac:dyDescent="0.25">
      <c r="A300" s="1" t="s">
        <v>38</v>
      </c>
      <c r="B300" s="12" t="s">
        <v>2035</v>
      </c>
      <c r="C300" s="1" t="s">
        <v>2036</v>
      </c>
      <c r="D300" s="1" t="s">
        <v>2037</v>
      </c>
      <c r="E300" s="4">
        <v>10715.39</v>
      </c>
      <c r="F300" s="7"/>
      <c r="G300" s="4">
        <f t="shared" si="16"/>
        <v>10715.39</v>
      </c>
      <c r="H300" s="8">
        <f t="shared" si="17"/>
        <v>1</v>
      </c>
      <c r="I300" s="8" t="str">
        <f t="shared" si="18"/>
        <v/>
      </c>
      <c r="J300" s="4">
        <v>72810.320000000007</v>
      </c>
      <c r="K300" s="4">
        <v>104270</v>
      </c>
      <c r="L300" s="4">
        <f t="shared" si="19"/>
        <v>-31459.679999999993</v>
      </c>
      <c r="M300" s="9">
        <v>41543</v>
      </c>
      <c r="N300" s="9">
        <v>41851</v>
      </c>
      <c r="O300" s="9">
        <v>41609</v>
      </c>
      <c r="P300" s="9">
        <v>41791</v>
      </c>
    </row>
    <row r="301" spans="1:16" x14ac:dyDescent="0.25">
      <c r="A301" s="1" t="s">
        <v>38</v>
      </c>
      <c r="B301" s="12" t="s">
        <v>2038</v>
      </c>
      <c r="C301" s="1" t="s">
        <v>2039</v>
      </c>
      <c r="D301" s="1" t="s">
        <v>2040</v>
      </c>
      <c r="E301" s="4">
        <v>222.68</v>
      </c>
      <c r="F301" s="7"/>
      <c r="G301" s="4">
        <f t="shared" si="16"/>
        <v>222.68</v>
      </c>
      <c r="H301" s="8">
        <f t="shared" si="17"/>
        <v>1</v>
      </c>
      <c r="I301" s="8" t="str">
        <f t="shared" si="18"/>
        <v/>
      </c>
      <c r="J301" s="4">
        <v>59567.580000000009</v>
      </c>
      <c r="K301" s="4">
        <v>93016</v>
      </c>
      <c r="L301" s="4">
        <f t="shared" si="19"/>
        <v>-33448.419999999991</v>
      </c>
      <c r="M301" s="9">
        <v>41575</v>
      </c>
      <c r="N301" s="9">
        <v>41729</v>
      </c>
      <c r="O301" s="9">
        <v>41579</v>
      </c>
      <c r="P301" s="9">
        <v>41813</v>
      </c>
    </row>
    <row r="302" spans="1:16" x14ac:dyDescent="0.25">
      <c r="A302" s="1" t="s">
        <v>38</v>
      </c>
      <c r="B302" s="12" t="s">
        <v>2352</v>
      </c>
      <c r="C302" s="1" t="s">
        <v>2353</v>
      </c>
      <c r="D302" s="1" t="s">
        <v>2354</v>
      </c>
      <c r="E302" s="4">
        <v>16074.4</v>
      </c>
      <c r="F302" s="7"/>
      <c r="G302" s="4">
        <f t="shared" si="16"/>
        <v>16074.4</v>
      </c>
      <c r="H302" s="8">
        <f t="shared" si="17"/>
        <v>1</v>
      </c>
      <c r="I302" s="8" t="str">
        <f t="shared" si="18"/>
        <v/>
      </c>
      <c r="J302" s="4">
        <v>52343.659999999996</v>
      </c>
      <c r="K302" s="4">
        <v>70250</v>
      </c>
      <c r="L302" s="4">
        <f t="shared" si="19"/>
        <v>-17906.340000000004</v>
      </c>
      <c r="M302" s="9">
        <v>41647</v>
      </c>
      <c r="N302" s="9">
        <v>41729</v>
      </c>
      <c r="O302" s="9">
        <v>41944</v>
      </c>
      <c r="P302" s="9">
        <v>41692</v>
      </c>
    </row>
    <row r="303" spans="1:16" x14ac:dyDescent="0.25">
      <c r="A303" s="1" t="s">
        <v>38</v>
      </c>
      <c r="B303" s="12" t="s">
        <v>2355</v>
      </c>
      <c r="C303" s="1" t="s">
        <v>2356</v>
      </c>
      <c r="D303" s="1" t="s">
        <v>2357</v>
      </c>
      <c r="E303" s="4">
        <v>20189.109999999997</v>
      </c>
      <c r="F303" s="7"/>
      <c r="G303" s="4">
        <f t="shared" si="16"/>
        <v>20189.109999999997</v>
      </c>
      <c r="H303" s="8">
        <f t="shared" si="17"/>
        <v>1</v>
      </c>
      <c r="I303" s="8" t="str">
        <f t="shared" si="18"/>
        <v/>
      </c>
      <c r="J303" s="4">
        <v>57245.3</v>
      </c>
      <c r="K303" s="4">
        <v>58771</v>
      </c>
      <c r="L303" s="4">
        <f t="shared" si="19"/>
        <v>-1525.6999999999971</v>
      </c>
      <c r="M303" s="9">
        <v>41704</v>
      </c>
      <c r="N303" s="9">
        <v>42094</v>
      </c>
      <c r="O303" s="9">
        <v>41760</v>
      </c>
      <c r="P303" s="9">
        <v>41871</v>
      </c>
    </row>
    <row r="304" spans="1:16" x14ac:dyDescent="0.25">
      <c r="A304" s="1" t="s">
        <v>38</v>
      </c>
      <c r="B304" s="12" t="s">
        <v>2358</v>
      </c>
      <c r="C304" s="1" t="s">
        <v>2359</v>
      </c>
      <c r="D304" s="1" t="s">
        <v>2360</v>
      </c>
      <c r="E304" s="4">
        <v>94212.58</v>
      </c>
      <c r="F304" s="7"/>
      <c r="G304" s="4">
        <f t="shared" si="16"/>
        <v>94212.58</v>
      </c>
      <c r="H304" s="8">
        <f t="shared" si="17"/>
        <v>1</v>
      </c>
      <c r="I304" s="8" t="str">
        <f t="shared" si="18"/>
        <v/>
      </c>
      <c r="J304" s="4">
        <v>287565.77</v>
      </c>
      <c r="K304" s="4">
        <v>338329</v>
      </c>
      <c r="L304" s="4">
        <f t="shared" si="19"/>
        <v>-50763.229999999981</v>
      </c>
      <c r="M304" s="9">
        <v>41786</v>
      </c>
      <c r="N304" s="9">
        <v>41882</v>
      </c>
      <c r="O304" s="9">
        <v>41760</v>
      </c>
      <c r="P304" s="9">
        <v>41909</v>
      </c>
    </row>
    <row r="305" spans="1:16" x14ac:dyDescent="0.25">
      <c r="A305" s="1" t="s">
        <v>38</v>
      </c>
      <c r="B305" s="12" t="s">
        <v>2361</v>
      </c>
      <c r="C305" s="1" t="s">
        <v>2362</v>
      </c>
      <c r="D305" s="1" t="s">
        <v>2363</v>
      </c>
      <c r="E305" s="4">
        <v>156776.26999999999</v>
      </c>
      <c r="F305" s="7"/>
      <c r="G305" s="4">
        <f t="shared" si="16"/>
        <v>156776.26999999999</v>
      </c>
      <c r="H305" s="8">
        <f t="shared" si="17"/>
        <v>1</v>
      </c>
      <c r="I305" s="8" t="str">
        <f t="shared" si="18"/>
        <v/>
      </c>
      <c r="J305" s="4">
        <v>366324.32999999996</v>
      </c>
      <c r="K305" s="4">
        <v>302597</v>
      </c>
      <c r="L305" s="4">
        <f t="shared" si="19"/>
        <v>63727.329999999958</v>
      </c>
      <c r="M305" s="9">
        <v>41782</v>
      </c>
      <c r="N305" s="9">
        <v>41882</v>
      </c>
      <c r="O305" s="9">
        <v>41760</v>
      </c>
      <c r="P305" s="9">
        <v>41871</v>
      </c>
    </row>
    <row r="306" spans="1:16" x14ac:dyDescent="0.25">
      <c r="A306" s="1" t="s">
        <v>38</v>
      </c>
      <c r="B306" s="12" t="s">
        <v>2364</v>
      </c>
      <c r="C306" s="1" t="s">
        <v>2365</v>
      </c>
      <c r="D306" s="1" t="s">
        <v>2366</v>
      </c>
      <c r="E306" s="4">
        <v>13364.98</v>
      </c>
      <c r="F306" s="7"/>
      <c r="G306" s="4">
        <f t="shared" si="16"/>
        <v>13364.98</v>
      </c>
      <c r="H306" s="8">
        <f t="shared" si="17"/>
        <v>1</v>
      </c>
      <c r="I306" s="8" t="str">
        <f t="shared" si="18"/>
        <v/>
      </c>
      <c r="J306" s="4">
        <v>51465.06</v>
      </c>
      <c r="K306" s="4">
        <v>106326</v>
      </c>
      <c r="L306" s="4">
        <f t="shared" si="19"/>
        <v>-54860.94</v>
      </c>
      <c r="M306" s="9">
        <v>41786</v>
      </c>
      <c r="N306" s="9">
        <v>41882</v>
      </c>
      <c r="O306" s="9">
        <v>41791</v>
      </c>
      <c r="P306" s="9">
        <v>41879</v>
      </c>
    </row>
    <row r="307" spans="1:16" x14ac:dyDescent="0.25">
      <c r="A307" s="1" t="s">
        <v>38</v>
      </c>
      <c r="B307" s="12" t="s">
        <v>2367</v>
      </c>
      <c r="C307" s="1" t="s">
        <v>2368</v>
      </c>
      <c r="D307" s="1" t="s">
        <v>2034</v>
      </c>
      <c r="E307" s="4">
        <v>25383.72</v>
      </c>
      <c r="F307" s="7"/>
      <c r="G307" s="4">
        <f t="shared" si="16"/>
        <v>25383.72</v>
      </c>
      <c r="H307" s="8">
        <f t="shared" si="17"/>
        <v>1</v>
      </c>
      <c r="I307" s="8" t="str">
        <f t="shared" si="18"/>
        <v/>
      </c>
      <c r="J307" s="4">
        <v>82724.850000000006</v>
      </c>
      <c r="K307" s="4">
        <v>142704</v>
      </c>
      <c r="L307" s="4">
        <f t="shared" si="19"/>
        <v>-59979.149999999994</v>
      </c>
      <c r="M307" s="9">
        <v>41935</v>
      </c>
      <c r="N307" s="9">
        <v>42249</v>
      </c>
      <c r="O307" s="9">
        <v>41944</v>
      </c>
      <c r="P307" s="9">
        <v>41971</v>
      </c>
    </row>
    <row r="308" spans="1:16" x14ac:dyDescent="0.25">
      <c r="A308" s="1" t="s">
        <v>38</v>
      </c>
      <c r="B308" s="12" t="s">
        <v>2369</v>
      </c>
      <c r="C308" s="1" t="s">
        <v>2370</v>
      </c>
      <c r="D308" s="1" t="s">
        <v>2371</v>
      </c>
      <c r="E308" s="4">
        <v>16933.03</v>
      </c>
      <c r="F308" s="7"/>
      <c r="G308" s="4">
        <f t="shared" si="16"/>
        <v>16933.03</v>
      </c>
      <c r="H308" s="8">
        <f t="shared" si="17"/>
        <v>1</v>
      </c>
      <c r="I308" s="8" t="str">
        <f t="shared" si="18"/>
        <v/>
      </c>
      <c r="J308" s="4">
        <v>37489.509999999995</v>
      </c>
      <c r="K308" s="4">
        <v>52167</v>
      </c>
      <c r="L308" s="4">
        <f t="shared" si="19"/>
        <v>-14677.490000000005</v>
      </c>
      <c r="M308" s="9">
        <v>41886</v>
      </c>
      <c r="N308" s="9">
        <v>41996</v>
      </c>
      <c r="O308" s="9">
        <v>41883</v>
      </c>
      <c r="P308" s="9">
        <v>41883</v>
      </c>
    </row>
    <row r="309" spans="1:16" x14ac:dyDescent="0.25">
      <c r="A309" s="1" t="s">
        <v>38</v>
      </c>
      <c r="B309" s="12" t="s">
        <v>2815</v>
      </c>
      <c r="C309" s="1" t="s">
        <v>2816</v>
      </c>
      <c r="D309" s="1" t="s">
        <v>2817</v>
      </c>
      <c r="E309" s="4">
        <v>33875.160000000003</v>
      </c>
      <c r="F309" s="7"/>
      <c r="G309" s="4">
        <f t="shared" si="16"/>
        <v>33875.160000000003</v>
      </c>
      <c r="H309" s="8">
        <f t="shared" si="17"/>
        <v>1</v>
      </c>
      <c r="I309" s="8" t="str">
        <f t="shared" si="18"/>
        <v/>
      </c>
      <c r="J309" s="4">
        <v>33875.160000000003</v>
      </c>
      <c r="K309" s="4">
        <v>101816</v>
      </c>
      <c r="L309" s="4">
        <f t="shared" si="19"/>
        <v>-67940.84</v>
      </c>
      <c r="M309" s="9">
        <v>42072.343321759261</v>
      </c>
      <c r="N309" s="9">
        <v>42186</v>
      </c>
      <c r="O309" s="9">
        <v>42064</v>
      </c>
      <c r="P309" s="9">
        <v>42184</v>
      </c>
    </row>
    <row r="310" spans="1:16" x14ac:dyDescent="0.25">
      <c r="A310" s="1" t="s">
        <v>38</v>
      </c>
      <c r="B310" s="12" t="s">
        <v>2372</v>
      </c>
      <c r="C310" s="1" t="s">
        <v>2373</v>
      </c>
      <c r="D310" s="1" t="s">
        <v>2374</v>
      </c>
      <c r="E310" s="4">
        <v>142155.88</v>
      </c>
      <c r="F310" s="7"/>
      <c r="G310" s="4">
        <f t="shared" si="16"/>
        <v>142155.88</v>
      </c>
      <c r="H310" s="8">
        <f t="shared" si="17"/>
        <v>1</v>
      </c>
      <c r="I310" s="8" t="str">
        <f t="shared" si="18"/>
        <v/>
      </c>
      <c r="J310" s="4">
        <v>313179.55000000005</v>
      </c>
      <c r="K310" s="4">
        <v>476412</v>
      </c>
      <c r="L310" s="4">
        <f t="shared" si="19"/>
        <v>-163232.44999999995</v>
      </c>
      <c r="M310" s="9">
        <v>41886</v>
      </c>
      <c r="N310" s="9">
        <v>42069</v>
      </c>
      <c r="O310" s="9">
        <v>41883</v>
      </c>
      <c r="P310" s="9">
        <v>42103</v>
      </c>
    </row>
    <row r="311" spans="1:16" x14ac:dyDescent="0.25">
      <c r="A311" s="1" t="s">
        <v>38</v>
      </c>
      <c r="B311" s="12" t="s">
        <v>2375</v>
      </c>
      <c r="C311" s="1" t="s">
        <v>2376</v>
      </c>
      <c r="D311" s="1" t="s">
        <v>2377</v>
      </c>
      <c r="E311" s="4">
        <v>19016.400000000001</v>
      </c>
      <c r="F311" s="7"/>
      <c r="G311" s="4">
        <f t="shared" si="16"/>
        <v>19016.400000000001</v>
      </c>
      <c r="H311" s="8">
        <f t="shared" si="17"/>
        <v>1</v>
      </c>
      <c r="I311" s="8" t="str">
        <f t="shared" si="18"/>
        <v/>
      </c>
      <c r="J311" s="4">
        <v>66623.58</v>
      </c>
      <c r="K311" s="4">
        <v>78897</v>
      </c>
      <c r="L311" s="4">
        <f t="shared" si="19"/>
        <v>-12273.419999999998</v>
      </c>
      <c r="M311" s="9">
        <v>41886</v>
      </c>
      <c r="N311" s="9">
        <v>41882</v>
      </c>
      <c r="O311" s="9">
        <v>41883</v>
      </c>
      <c r="P311" s="9">
        <v>41963</v>
      </c>
    </row>
    <row r="312" spans="1:16" x14ac:dyDescent="0.25">
      <c r="A312" s="1" t="s">
        <v>38</v>
      </c>
      <c r="B312" s="12" t="s">
        <v>2818</v>
      </c>
      <c r="C312" s="1" t="s">
        <v>2819</v>
      </c>
      <c r="D312" s="1" t="s">
        <v>2820</v>
      </c>
      <c r="E312" s="4">
        <v>-5.6843418860808015E-14</v>
      </c>
      <c r="F312" s="7"/>
      <c r="G312" s="4">
        <f t="shared" si="16"/>
        <v>-5.6843418860808015E-14</v>
      </c>
      <c r="H312" s="8">
        <f t="shared" si="17"/>
        <v>1</v>
      </c>
      <c r="I312" s="8" t="str">
        <f t="shared" si="18"/>
        <v/>
      </c>
      <c r="J312" s="4">
        <v>-5.6843418860808015E-14</v>
      </c>
      <c r="L312" s="4">
        <f t="shared" si="19"/>
        <v>-5.6843418860808015E-14</v>
      </c>
      <c r="M312" s="9">
        <v>41907</v>
      </c>
      <c r="N312" s="9">
        <v>42004</v>
      </c>
      <c r="O312" s="9">
        <v>42036</v>
      </c>
      <c r="P312" s="9">
        <v>41981</v>
      </c>
    </row>
    <row r="313" spans="1:16" x14ac:dyDescent="0.25">
      <c r="A313" s="1" t="s">
        <v>38</v>
      </c>
      <c r="B313" s="12" t="s">
        <v>2378</v>
      </c>
      <c r="C313" s="1" t="s">
        <v>2379</v>
      </c>
      <c r="D313" s="1" t="s">
        <v>2380</v>
      </c>
      <c r="E313" s="4">
        <v>15945.05</v>
      </c>
      <c r="F313" s="7"/>
      <c r="G313" s="4">
        <f t="shared" si="16"/>
        <v>15945.05</v>
      </c>
      <c r="H313" s="8">
        <f t="shared" si="17"/>
        <v>1</v>
      </c>
      <c r="I313" s="8" t="str">
        <f t="shared" si="18"/>
        <v/>
      </c>
      <c r="J313" s="4">
        <v>52516.020000000004</v>
      </c>
      <c r="K313" s="4">
        <v>55459</v>
      </c>
      <c r="L313" s="4">
        <f t="shared" si="19"/>
        <v>-2942.9799999999959</v>
      </c>
      <c r="M313" s="9">
        <v>41950</v>
      </c>
      <c r="N313" s="9">
        <v>42185</v>
      </c>
      <c r="O313" s="9">
        <v>41944</v>
      </c>
      <c r="P313" s="9">
        <v>42079</v>
      </c>
    </row>
    <row r="314" spans="1:16" x14ac:dyDescent="0.25">
      <c r="A314" s="1" t="s">
        <v>38</v>
      </c>
      <c r="B314" s="12" t="s">
        <v>2381</v>
      </c>
      <c r="C314" s="1" t="s">
        <v>2382</v>
      </c>
      <c r="D314" s="1" t="s">
        <v>2383</v>
      </c>
      <c r="E314" s="4">
        <v>4886.08</v>
      </c>
      <c r="F314" s="7"/>
      <c r="G314" s="4">
        <f t="shared" si="16"/>
        <v>4886.08</v>
      </c>
      <c r="H314" s="8">
        <f t="shared" si="17"/>
        <v>1</v>
      </c>
      <c r="I314" s="8" t="str">
        <f t="shared" si="18"/>
        <v/>
      </c>
      <c r="J314" s="4">
        <v>18589.809999999998</v>
      </c>
      <c r="K314" s="4">
        <v>20374</v>
      </c>
      <c r="L314" s="4">
        <f t="shared" si="19"/>
        <v>-1784.1900000000023</v>
      </c>
      <c r="M314" s="9">
        <v>41947</v>
      </c>
      <c r="N314" s="9">
        <v>41971</v>
      </c>
      <c r="O314" s="9">
        <v>41944</v>
      </c>
      <c r="P314" s="9">
        <v>42025</v>
      </c>
    </row>
    <row r="315" spans="1:16" x14ac:dyDescent="0.25">
      <c r="A315" s="1" t="s">
        <v>38</v>
      </c>
      <c r="B315" s="12" t="s">
        <v>2384</v>
      </c>
      <c r="C315" s="1" t="s">
        <v>2385</v>
      </c>
      <c r="D315" s="1" t="s">
        <v>2386</v>
      </c>
      <c r="E315" s="4">
        <v>1884.54</v>
      </c>
      <c r="F315" s="7"/>
      <c r="G315" s="4">
        <f t="shared" si="16"/>
        <v>1884.54</v>
      </c>
      <c r="H315" s="8">
        <f t="shared" si="17"/>
        <v>1</v>
      </c>
      <c r="I315" s="8" t="str">
        <f t="shared" si="18"/>
        <v/>
      </c>
      <c r="J315" s="4">
        <v>6189.62</v>
      </c>
      <c r="K315" s="4">
        <v>7235</v>
      </c>
      <c r="L315" s="4">
        <f t="shared" si="19"/>
        <v>-1045.3800000000001</v>
      </c>
      <c r="M315" s="9">
        <v>41947</v>
      </c>
      <c r="N315" s="9">
        <v>41974</v>
      </c>
      <c r="O315" s="9">
        <v>41944</v>
      </c>
      <c r="P315" s="9">
        <v>42038</v>
      </c>
    </row>
    <row r="316" spans="1:16" x14ac:dyDescent="0.25">
      <c r="A316" s="1" t="s">
        <v>38</v>
      </c>
      <c r="B316" s="12" t="s">
        <v>2387</v>
      </c>
      <c r="C316" s="1" t="s">
        <v>2388</v>
      </c>
      <c r="D316" s="1" t="s">
        <v>2389</v>
      </c>
      <c r="E316" s="4">
        <v>1016792.46</v>
      </c>
      <c r="F316" s="7"/>
      <c r="G316" s="4">
        <f t="shared" si="16"/>
        <v>1016792.46</v>
      </c>
      <c r="H316" s="8">
        <f t="shared" si="17"/>
        <v>1</v>
      </c>
      <c r="I316" s="8" t="str">
        <f t="shared" si="18"/>
        <v/>
      </c>
      <c r="J316" s="4">
        <v>1076855.06</v>
      </c>
      <c r="K316" s="4">
        <v>1072612</v>
      </c>
      <c r="L316" s="4">
        <f t="shared" si="19"/>
        <v>4243.0600000000559</v>
      </c>
      <c r="M316" s="9">
        <v>41981</v>
      </c>
      <c r="N316" s="9">
        <v>42613</v>
      </c>
      <c r="O316" s="9">
        <v>41974</v>
      </c>
      <c r="P316" s="9">
        <v>42636</v>
      </c>
    </row>
    <row r="317" spans="1:16" x14ac:dyDescent="0.25">
      <c r="A317" s="1" t="s">
        <v>38</v>
      </c>
      <c r="B317" s="12" t="s">
        <v>2821</v>
      </c>
      <c r="C317" s="1" t="s">
        <v>2822</v>
      </c>
      <c r="D317" s="1" t="s">
        <v>2823</v>
      </c>
      <c r="E317" s="4">
        <v>680928.37000000011</v>
      </c>
      <c r="F317" s="7"/>
      <c r="G317" s="4">
        <f t="shared" si="16"/>
        <v>680928.37000000011</v>
      </c>
      <c r="H317" s="8">
        <f t="shared" si="17"/>
        <v>1</v>
      </c>
      <c r="I317" s="8" t="str">
        <f t="shared" si="18"/>
        <v/>
      </c>
      <c r="J317" s="4">
        <v>680928.37000000011</v>
      </c>
      <c r="K317" s="4">
        <v>700221.53</v>
      </c>
      <c r="L317" s="4">
        <f t="shared" si="19"/>
        <v>-19293.159999999916</v>
      </c>
      <c r="M317" s="9">
        <v>42012</v>
      </c>
      <c r="N317" s="9">
        <v>42428</v>
      </c>
      <c r="O317" s="9">
        <v>42005</v>
      </c>
      <c r="P317" s="9">
        <v>42412</v>
      </c>
    </row>
    <row r="318" spans="1:16" x14ac:dyDescent="0.25">
      <c r="A318" s="1" t="s">
        <v>38</v>
      </c>
      <c r="B318" s="12" t="s">
        <v>2824</v>
      </c>
      <c r="C318" s="1" t="s">
        <v>2825</v>
      </c>
      <c r="D318" s="1" t="s">
        <v>2826</v>
      </c>
      <c r="E318" s="4">
        <v>1223446.7799999998</v>
      </c>
      <c r="F318" s="7"/>
      <c r="G318" s="4">
        <f t="shared" si="16"/>
        <v>1223446.7799999998</v>
      </c>
      <c r="H318" s="8">
        <f t="shared" si="17"/>
        <v>1</v>
      </c>
      <c r="I318" s="8" t="str">
        <f t="shared" si="18"/>
        <v/>
      </c>
      <c r="J318" s="4">
        <v>1223446.7799999998</v>
      </c>
      <c r="K318" s="4">
        <v>1100611</v>
      </c>
      <c r="L318" s="4">
        <f t="shared" si="19"/>
        <v>122835.7799999998</v>
      </c>
      <c r="M318" s="9">
        <v>42012</v>
      </c>
      <c r="N318" s="9">
        <v>42369</v>
      </c>
      <c r="O318" s="9">
        <v>42278</v>
      </c>
      <c r="P318" s="9">
        <v>42429</v>
      </c>
    </row>
    <row r="319" spans="1:16" x14ac:dyDescent="0.25">
      <c r="A319" s="1" t="s">
        <v>38</v>
      </c>
      <c r="B319" s="12" t="s">
        <v>2390</v>
      </c>
      <c r="C319" s="1" t="s">
        <v>2391</v>
      </c>
      <c r="D319" s="1" t="s">
        <v>2392</v>
      </c>
      <c r="E319" s="4">
        <v>56880.46</v>
      </c>
      <c r="F319" s="7"/>
      <c r="G319" s="4">
        <f t="shared" si="16"/>
        <v>56880.46</v>
      </c>
      <c r="H319" s="8">
        <f t="shared" si="17"/>
        <v>1</v>
      </c>
      <c r="I319" s="8" t="str">
        <f t="shared" si="18"/>
        <v/>
      </c>
      <c r="J319" s="4">
        <v>595682.72</v>
      </c>
      <c r="K319" s="4">
        <v>586108</v>
      </c>
      <c r="L319" s="4">
        <f t="shared" si="19"/>
        <v>9574.7199999999721</v>
      </c>
      <c r="M319" s="9">
        <v>42004</v>
      </c>
      <c r="N319" s="9">
        <v>42004</v>
      </c>
      <c r="O319" s="9">
        <v>41974</v>
      </c>
      <c r="P319" s="9">
        <v>42094</v>
      </c>
    </row>
    <row r="320" spans="1:16" x14ac:dyDescent="0.25">
      <c r="A320" s="1" t="s">
        <v>38</v>
      </c>
      <c r="B320" s="12" t="s">
        <v>2827</v>
      </c>
      <c r="C320" s="1" t="s">
        <v>2828</v>
      </c>
      <c r="D320" s="1" t="s">
        <v>2829</v>
      </c>
      <c r="E320" s="4">
        <v>6127.62</v>
      </c>
      <c r="F320" s="7"/>
      <c r="G320" s="4">
        <f t="shared" si="16"/>
        <v>6127.62</v>
      </c>
      <c r="H320" s="8">
        <f t="shared" si="17"/>
        <v>1</v>
      </c>
      <c r="I320" s="8" t="str">
        <f t="shared" si="18"/>
        <v/>
      </c>
      <c r="J320" s="4">
        <v>6127.62</v>
      </c>
      <c r="K320" s="4">
        <v>9089</v>
      </c>
      <c r="L320" s="4">
        <f t="shared" si="19"/>
        <v>-2961.38</v>
      </c>
      <c r="M320" s="9">
        <v>42074.29824074074</v>
      </c>
      <c r="N320" s="9">
        <v>42185</v>
      </c>
      <c r="O320" s="9">
        <v>42095</v>
      </c>
      <c r="P320" s="9">
        <v>42162</v>
      </c>
    </row>
    <row r="321" spans="1:16" x14ac:dyDescent="0.25">
      <c r="A321" s="1" t="s">
        <v>38</v>
      </c>
      <c r="B321" s="12" t="s">
        <v>2830</v>
      </c>
      <c r="C321" s="1" t="s">
        <v>2831</v>
      </c>
      <c r="D321" s="1" t="s">
        <v>2832</v>
      </c>
      <c r="E321" s="4">
        <v>85804.78</v>
      </c>
      <c r="F321" s="7"/>
      <c r="G321" s="4">
        <f t="shared" si="16"/>
        <v>85804.78</v>
      </c>
      <c r="H321" s="8">
        <f t="shared" si="17"/>
        <v>1</v>
      </c>
      <c r="I321" s="8" t="str">
        <f t="shared" si="18"/>
        <v/>
      </c>
      <c r="J321" s="4">
        <v>85804.78</v>
      </c>
      <c r="K321" s="4">
        <v>153807</v>
      </c>
      <c r="L321" s="4">
        <f t="shared" si="19"/>
        <v>-68002.22</v>
      </c>
      <c r="M321" s="9">
        <v>42072.429745370369</v>
      </c>
      <c r="N321" s="9">
        <v>42063</v>
      </c>
      <c r="O321" s="9">
        <v>42095</v>
      </c>
      <c r="P321" s="9">
        <v>41791</v>
      </c>
    </row>
    <row r="322" spans="1:16" x14ac:dyDescent="0.25">
      <c r="A322" s="1" t="s">
        <v>38</v>
      </c>
      <c r="B322" s="12" t="s">
        <v>2041</v>
      </c>
      <c r="C322" s="1" t="s">
        <v>2042</v>
      </c>
      <c r="D322" s="1" t="s">
        <v>2043</v>
      </c>
      <c r="E322" s="4">
        <v>1725.9</v>
      </c>
      <c r="F322" s="7"/>
      <c r="G322" s="4">
        <f t="shared" si="16"/>
        <v>1725.9</v>
      </c>
      <c r="H322" s="8">
        <f t="shared" si="17"/>
        <v>1</v>
      </c>
      <c r="I322" s="8" t="str">
        <f t="shared" si="18"/>
        <v/>
      </c>
      <c r="J322" s="4">
        <v>7729.1</v>
      </c>
      <c r="K322" s="4">
        <v>9500</v>
      </c>
      <c r="L322" s="4">
        <f t="shared" si="19"/>
        <v>-1770.8999999999996</v>
      </c>
      <c r="M322" s="9">
        <v>41550</v>
      </c>
      <c r="N322" s="9">
        <v>42004</v>
      </c>
      <c r="O322" s="9">
        <v>41609</v>
      </c>
      <c r="P322" s="9">
        <v>41729</v>
      </c>
    </row>
    <row r="323" spans="1:16" x14ac:dyDescent="0.25">
      <c r="A323" s="1" t="s">
        <v>38</v>
      </c>
      <c r="B323" s="12" t="s">
        <v>1293</v>
      </c>
      <c r="C323" s="1" t="s">
        <v>1294</v>
      </c>
      <c r="D323" s="1" t="s">
        <v>1295</v>
      </c>
      <c r="E323" s="4">
        <v>0</v>
      </c>
      <c r="F323" s="7"/>
      <c r="G323" s="4">
        <f t="shared" si="16"/>
        <v>0</v>
      </c>
      <c r="H323" s="8" t="str">
        <f t="shared" si="17"/>
        <v/>
      </c>
      <c r="I323" s="8" t="str">
        <f t="shared" si="18"/>
        <v/>
      </c>
      <c r="J323" s="4">
        <v>442775.01999999996</v>
      </c>
      <c r="K323" s="4">
        <v>599080</v>
      </c>
      <c r="L323" s="4">
        <f t="shared" si="19"/>
        <v>-156304.98000000004</v>
      </c>
      <c r="M323" s="9">
        <v>40823</v>
      </c>
      <c r="N323" s="9">
        <v>41145</v>
      </c>
      <c r="O323" s="9">
        <v>40878</v>
      </c>
      <c r="P323" s="9">
        <v>41105</v>
      </c>
    </row>
    <row r="324" spans="1:16" x14ac:dyDescent="0.25">
      <c r="A324" s="1" t="s">
        <v>38</v>
      </c>
      <c r="B324" s="12" t="s">
        <v>383</v>
      </c>
      <c r="C324" s="1" t="s">
        <v>384</v>
      </c>
      <c r="D324" s="1" t="s">
        <v>385</v>
      </c>
      <c r="E324" s="4">
        <v>0</v>
      </c>
      <c r="F324" s="7"/>
      <c r="G324" s="4">
        <f t="shared" si="16"/>
        <v>0</v>
      </c>
      <c r="H324" s="8" t="str">
        <f t="shared" si="17"/>
        <v/>
      </c>
      <c r="I324" s="8" t="str">
        <f t="shared" si="18"/>
        <v/>
      </c>
      <c r="J324" s="4">
        <v>62419.409999999996</v>
      </c>
      <c r="K324" s="4">
        <v>62578</v>
      </c>
      <c r="L324" s="4">
        <f t="shared" si="19"/>
        <v>-158.59000000000378</v>
      </c>
      <c r="M324" s="9">
        <v>39693</v>
      </c>
      <c r="N324" s="9">
        <v>39903</v>
      </c>
      <c r="O324" s="9">
        <v>39753</v>
      </c>
      <c r="P324" s="9">
        <v>39813</v>
      </c>
    </row>
    <row r="325" spans="1:16" x14ac:dyDescent="0.25">
      <c r="A325" s="1" t="s">
        <v>38</v>
      </c>
      <c r="B325" s="12" t="s">
        <v>386</v>
      </c>
      <c r="C325" s="1" t="s">
        <v>387</v>
      </c>
      <c r="D325" s="1" t="s">
        <v>388</v>
      </c>
      <c r="E325" s="4">
        <v>33112.120000000003</v>
      </c>
      <c r="F325" s="7"/>
      <c r="G325" s="4">
        <f t="shared" ref="G325:G388" si="20">E325-F325</f>
        <v>33112.120000000003</v>
      </c>
      <c r="H325" s="8">
        <f t="shared" ref="H325:H388" si="21">IFERROR(G325/E325,"")</f>
        <v>1</v>
      </c>
      <c r="I325" s="8" t="str">
        <f t="shared" ref="I325:I388" si="22">IFERROR(E325/F325,"")</f>
        <v/>
      </c>
      <c r="J325" s="4">
        <v>143341.64000000001</v>
      </c>
      <c r="K325" s="4">
        <v>209037</v>
      </c>
      <c r="L325" s="4">
        <f t="shared" ref="L325:L388" si="23">J325-K325</f>
        <v>-65695.359999999986</v>
      </c>
      <c r="M325" s="9">
        <v>39693</v>
      </c>
      <c r="N325" s="9">
        <v>40663</v>
      </c>
      <c r="O325" s="9">
        <v>39753</v>
      </c>
      <c r="P325" s="9">
        <v>40658</v>
      </c>
    </row>
    <row r="326" spans="1:16" x14ac:dyDescent="0.25">
      <c r="A326" s="1" t="s">
        <v>38</v>
      </c>
      <c r="B326" s="12" t="s">
        <v>758</v>
      </c>
      <c r="C326" s="1" t="s">
        <v>759</v>
      </c>
      <c r="D326" s="1" t="s">
        <v>760</v>
      </c>
      <c r="E326" s="4">
        <v>1639285.51</v>
      </c>
      <c r="F326" s="7"/>
      <c r="G326" s="4">
        <f t="shared" si="20"/>
        <v>1639285.51</v>
      </c>
      <c r="H326" s="8">
        <f t="shared" si="21"/>
        <v>1</v>
      </c>
      <c r="I326" s="8" t="str">
        <f t="shared" si="22"/>
        <v/>
      </c>
      <c r="J326" s="4">
        <v>4419810.5199999996</v>
      </c>
      <c r="K326" s="4">
        <v>4190562</v>
      </c>
      <c r="L326" s="4">
        <f t="shared" si="23"/>
        <v>229248.51999999955</v>
      </c>
      <c r="M326" s="9">
        <v>39839</v>
      </c>
      <c r="N326" s="9">
        <v>41100</v>
      </c>
      <c r="O326" s="9">
        <v>39995</v>
      </c>
      <c r="P326" s="9">
        <v>41105</v>
      </c>
    </row>
    <row r="327" spans="1:16" x14ac:dyDescent="0.25">
      <c r="A327" s="1" t="s">
        <v>38</v>
      </c>
      <c r="B327" s="12" t="s">
        <v>389</v>
      </c>
      <c r="C327" s="1" t="s">
        <v>390</v>
      </c>
      <c r="D327" s="1" t="s">
        <v>391</v>
      </c>
      <c r="E327" s="4">
        <v>0</v>
      </c>
      <c r="F327" s="7"/>
      <c r="G327" s="4">
        <f t="shared" si="20"/>
        <v>0</v>
      </c>
      <c r="H327" s="8" t="str">
        <f t="shared" si="21"/>
        <v/>
      </c>
      <c r="I327" s="8" t="str">
        <f t="shared" si="22"/>
        <v/>
      </c>
      <c r="J327" s="4">
        <v>94484.150000000009</v>
      </c>
      <c r="K327" s="4">
        <v>128010</v>
      </c>
      <c r="L327" s="4">
        <f t="shared" si="23"/>
        <v>-33525.849999999991</v>
      </c>
      <c r="M327" s="9">
        <v>39638</v>
      </c>
      <c r="N327" s="9">
        <v>40025</v>
      </c>
      <c r="O327" s="9">
        <v>39661</v>
      </c>
      <c r="P327" s="9">
        <v>39894</v>
      </c>
    </row>
    <row r="328" spans="1:16" x14ac:dyDescent="0.25">
      <c r="A328" s="1" t="s">
        <v>38</v>
      </c>
      <c r="B328" s="12" t="s">
        <v>983</v>
      </c>
      <c r="C328" s="1" t="s">
        <v>984</v>
      </c>
      <c r="D328" s="1" t="s">
        <v>985</v>
      </c>
      <c r="E328" s="4">
        <v>0</v>
      </c>
      <c r="F328" s="7"/>
      <c r="G328" s="4">
        <f t="shared" si="20"/>
        <v>0</v>
      </c>
      <c r="H328" s="8" t="str">
        <f t="shared" si="21"/>
        <v/>
      </c>
      <c r="I328" s="8" t="str">
        <f t="shared" si="22"/>
        <v/>
      </c>
      <c r="J328" s="4">
        <v>33498.15</v>
      </c>
      <c r="K328" s="4">
        <v>83477</v>
      </c>
      <c r="L328" s="4">
        <f t="shared" si="23"/>
        <v>-49978.85</v>
      </c>
      <c r="M328" s="9">
        <v>40211</v>
      </c>
      <c r="N328" s="9">
        <v>40547</v>
      </c>
      <c r="O328" s="9">
        <v>40210</v>
      </c>
      <c r="P328" s="9">
        <v>40404</v>
      </c>
    </row>
    <row r="329" spans="1:16" x14ac:dyDescent="0.25">
      <c r="A329" s="1" t="s">
        <v>38</v>
      </c>
      <c r="B329" s="12" t="s">
        <v>986</v>
      </c>
      <c r="C329" s="1" t="s">
        <v>987</v>
      </c>
      <c r="D329" s="1" t="s">
        <v>988</v>
      </c>
      <c r="E329" s="4">
        <v>0</v>
      </c>
      <c r="F329" s="7"/>
      <c r="G329" s="4">
        <f t="shared" si="20"/>
        <v>0</v>
      </c>
      <c r="H329" s="8" t="str">
        <f t="shared" si="21"/>
        <v/>
      </c>
      <c r="I329" s="8" t="str">
        <f t="shared" si="22"/>
        <v/>
      </c>
      <c r="J329" s="4">
        <v>69629.150000000009</v>
      </c>
      <c r="K329" s="4">
        <v>120129</v>
      </c>
      <c r="L329" s="4">
        <f t="shared" si="23"/>
        <v>-50499.849999999991</v>
      </c>
      <c r="M329" s="9">
        <v>40255</v>
      </c>
      <c r="N329" s="9">
        <v>40513</v>
      </c>
      <c r="O329" s="9">
        <v>40238</v>
      </c>
      <c r="P329" s="9">
        <v>40397</v>
      </c>
    </row>
    <row r="330" spans="1:16" x14ac:dyDescent="0.25">
      <c r="A330" s="1" t="s">
        <v>38</v>
      </c>
      <c r="B330" s="12" t="s">
        <v>989</v>
      </c>
      <c r="C330" s="1" t="s">
        <v>990</v>
      </c>
      <c r="D330" s="1" t="s">
        <v>991</v>
      </c>
      <c r="E330" s="4">
        <v>0</v>
      </c>
      <c r="F330" s="7"/>
      <c r="G330" s="4">
        <f t="shared" si="20"/>
        <v>0</v>
      </c>
      <c r="H330" s="8" t="str">
        <f t="shared" si="21"/>
        <v/>
      </c>
      <c r="I330" s="8" t="str">
        <f t="shared" si="22"/>
        <v/>
      </c>
      <c r="J330" s="4">
        <v>23931.67</v>
      </c>
      <c r="K330" s="4">
        <v>26315</v>
      </c>
      <c r="L330" s="4">
        <f t="shared" si="23"/>
        <v>-2383.3300000000017</v>
      </c>
      <c r="M330" s="9">
        <v>40470</v>
      </c>
      <c r="N330" s="9">
        <v>41135</v>
      </c>
      <c r="O330" s="9">
        <v>40483</v>
      </c>
      <c r="P330" s="9">
        <v>40610</v>
      </c>
    </row>
    <row r="331" spans="1:16" x14ac:dyDescent="0.25">
      <c r="A331" s="1" t="s">
        <v>38</v>
      </c>
      <c r="B331" s="12" t="s">
        <v>1296</v>
      </c>
      <c r="C331" s="1" t="s">
        <v>1297</v>
      </c>
      <c r="D331" s="1" t="s">
        <v>1298</v>
      </c>
      <c r="E331" s="4">
        <v>91662.37</v>
      </c>
      <c r="F331" s="7"/>
      <c r="G331" s="4">
        <f t="shared" si="20"/>
        <v>91662.37</v>
      </c>
      <c r="H331" s="8">
        <f t="shared" si="21"/>
        <v>1</v>
      </c>
      <c r="I331" s="8" t="str">
        <f t="shared" si="22"/>
        <v/>
      </c>
      <c r="J331" s="4">
        <v>204035.6</v>
      </c>
      <c r="K331" s="4">
        <v>283041</v>
      </c>
      <c r="L331" s="4">
        <f t="shared" si="23"/>
        <v>-79005.399999999994</v>
      </c>
      <c r="M331" s="9">
        <v>40874</v>
      </c>
      <c r="N331" s="9">
        <v>41388</v>
      </c>
      <c r="O331" s="9">
        <v>40878</v>
      </c>
      <c r="P331" s="9">
        <v>41110</v>
      </c>
    </row>
    <row r="332" spans="1:16" x14ac:dyDescent="0.25">
      <c r="A332" s="1" t="s">
        <v>38</v>
      </c>
      <c r="B332" s="12" t="s">
        <v>992</v>
      </c>
      <c r="C332" s="1" t="s">
        <v>993</v>
      </c>
      <c r="D332" s="1" t="s">
        <v>994</v>
      </c>
      <c r="E332" s="4">
        <v>1088163.2899999998</v>
      </c>
      <c r="F332" s="7"/>
      <c r="G332" s="4">
        <f t="shared" si="20"/>
        <v>1088163.2899999998</v>
      </c>
      <c r="H332" s="8">
        <f t="shared" si="21"/>
        <v>1</v>
      </c>
      <c r="I332" s="8" t="str">
        <f t="shared" si="22"/>
        <v/>
      </c>
      <c r="J332" s="4">
        <v>4503399.54</v>
      </c>
      <c r="K332" s="4">
        <v>3970493</v>
      </c>
      <c r="L332" s="4">
        <f t="shared" si="23"/>
        <v>532906.54</v>
      </c>
      <c r="M332" s="9">
        <v>40532</v>
      </c>
      <c r="N332" s="9">
        <v>41390</v>
      </c>
      <c r="O332" s="9">
        <v>40513</v>
      </c>
      <c r="P332" s="9">
        <v>41119</v>
      </c>
    </row>
    <row r="333" spans="1:16" x14ac:dyDescent="0.25">
      <c r="A333" s="1" t="s">
        <v>38</v>
      </c>
      <c r="B333" s="12" t="s">
        <v>1713</v>
      </c>
      <c r="C333" s="1" t="s">
        <v>1714</v>
      </c>
      <c r="D333" s="1" t="s">
        <v>1715</v>
      </c>
      <c r="E333" s="4">
        <v>75131.62</v>
      </c>
      <c r="F333" s="7"/>
      <c r="G333" s="4">
        <f t="shared" si="20"/>
        <v>75131.62</v>
      </c>
      <c r="H333" s="8">
        <f t="shared" si="21"/>
        <v>1</v>
      </c>
      <c r="I333" s="8" t="str">
        <f t="shared" si="22"/>
        <v/>
      </c>
      <c r="J333" s="4">
        <v>309079.48</v>
      </c>
      <c r="K333" s="4">
        <v>365449</v>
      </c>
      <c r="L333" s="4">
        <f t="shared" si="23"/>
        <v>-56369.520000000019</v>
      </c>
      <c r="M333" s="9">
        <v>40956</v>
      </c>
      <c r="N333" s="9">
        <v>41246</v>
      </c>
      <c r="O333" s="9">
        <v>40940</v>
      </c>
      <c r="P333" s="9">
        <v>41110</v>
      </c>
    </row>
    <row r="334" spans="1:16" x14ac:dyDescent="0.25">
      <c r="A334" s="1" t="s">
        <v>38</v>
      </c>
      <c r="B334" s="12" t="s">
        <v>995</v>
      </c>
      <c r="C334" s="1" t="s">
        <v>996</v>
      </c>
      <c r="D334" s="1" t="s">
        <v>997</v>
      </c>
      <c r="E334" s="4">
        <v>0</v>
      </c>
      <c r="F334" s="7"/>
      <c r="G334" s="4">
        <f t="shared" si="20"/>
        <v>0</v>
      </c>
      <c r="H334" s="8" t="str">
        <f t="shared" si="21"/>
        <v/>
      </c>
      <c r="I334" s="8" t="str">
        <f t="shared" si="22"/>
        <v/>
      </c>
      <c r="J334" s="4">
        <v>222532.06999999998</v>
      </c>
      <c r="K334" s="4">
        <v>291225</v>
      </c>
      <c r="L334" s="4">
        <f t="shared" si="23"/>
        <v>-68692.930000000022</v>
      </c>
      <c r="M334" s="9">
        <v>40224</v>
      </c>
      <c r="N334" s="9">
        <v>40843</v>
      </c>
      <c r="O334" s="9">
        <v>40238</v>
      </c>
      <c r="P334" s="9">
        <v>40407</v>
      </c>
    </row>
    <row r="335" spans="1:16" x14ac:dyDescent="0.25">
      <c r="A335" s="1" t="s">
        <v>38</v>
      </c>
      <c r="B335" s="12" t="s">
        <v>1299</v>
      </c>
      <c r="C335" s="1" t="s">
        <v>1300</v>
      </c>
      <c r="D335" s="1" t="s">
        <v>1301</v>
      </c>
      <c r="E335" s="4">
        <v>0</v>
      </c>
      <c r="F335" s="7"/>
      <c r="G335" s="4">
        <f t="shared" si="20"/>
        <v>0</v>
      </c>
      <c r="H335" s="8" t="str">
        <f t="shared" si="21"/>
        <v/>
      </c>
      <c r="I335" s="8" t="str">
        <f t="shared" si="22"/>
        <v/>
      </c>
      <c r="J335" s="4">
        <v>404446.51999999996</v>
      </c>
      <c r="K335" s="4">
        <v>596961</v>
      </c>
      <c r="L335" s="4">
        <f t="shared" si="23"/>
        <v>-192514.48000000004</v>
      </c>
      <c r="M335" s="9">
        <v>40836</v>
      </c>
      <c r="N335" s="9">
        <v>41243</v>
      </c>
      <c r="O335" s="9">
        <v>40848</v>
      </c>
      <c r="P335" s="9">
        <v>41119</v>
      </c>
    </row>
    <row r="336" spans="1:16" x14ac:dyDescent="0.25">
      <c r="A336" s="1" t="s">
        <v>38</v>
      </c>
      <c r="B336" s="12" t="s">
        <v>1302</v>
      </c>
      <c r="C336" s="1" t="s">
        <v>1303</v>
      </c>
      <c r="D336" s="1" t="s">
        <v>1304</v>
      </c>
      <c r="E336" s="4">
        <v>1989552.9899999998</v>
      </c>
      <c r="F336" s="7"/>
      <c r="G336" s="4">
        <f t="shared" si="20"/>
        <v>1989552.9899999998</v>
      </c>
      <c r="H336" s="8">
        <f t="shared" si="21"/>
        <v>1</v>
      </c>
      <c r="I336" s="8" t="str">
        <f t="shared" si="22"/>
        <v/>
      </c>
      <c r="J336" s="4">
        <v>8580311.7400000002</v>
      </c>
      <c r="K336" s="4">
        <v>10360344</v>
      </c>
      <c r="L336" s="4">
        <f t="shared" si="23"/>
        <v>-1780032.2599999998</v>
      </c>
      <c r="M336" s="9">
        <v>40700</v>
      </c>
      <c r="N336" s="9">
        <v>41852</v>
      </c>
      <c r="O336" s="9">
        <v>40695</v>
      </c>
      <c r="P336" s="9">
        <v>41879</v>
      </c>
    </row>
    <row r="337" spans="1:16" x14ac:dyDescent="0.25">
      <c r="A337" s="1" t="s">
        <v>38</v>
      </c>
      <c r="B337" s="12" t="s">
        <v>392</v>
      </c>
      <c r="C337" s="1" t="s">
        <v>393</v>
      </c>
      <c r="D337" s="1" t="s">
        <v>394</v>
      </c>
      <c r="E337" s="4">
        <v>0</v>
      </c>
      <c r="F337" s="7"/>
      <c r="G337" s="4">
        <f t="shared" si="20"/>
        <v>0</v>
      </c>
      <c r="H337" s="8" t="str">
        <f t="shared" si="21"/>
        <v/>
      </c>
      <c r="I337" s="8" t="str">
        <f t="shared" si="22"/>
        <v/>
      </c>
      <c r="J337" s="4">
        <v>839877.53999999992</v>
      </c>
      <c r="K337" s="4">
        <v>978321</v>
      </c>
      <c r="L337" s="4">
        <f t="shared" si="23"/>
        <v>-138443.46000000008</v>
      </c>
      <c r="M337" s="9">
        <v>39727</v>
      </c>
      <c r="N337" s="9">
        <v>40322</v>
      </c>
      <c r="O337" s="9">
        <v>39783</v>
      </c>
      <c r="P337" s="9">
        <v>40050</v>
      </c>
    </row>
    <row r="338" spans="1:16" x14ac:dyDescent="0.25">
      <c r="A338" s="1" t="s">
        <v>38</v>
      </c>
      <c r="B338" s="12" t="s">
        <v>395</v>
      </c>
      <c r="C338" s="1" t="s">
        <v>396</v>
      </c>
      <c r="D338" s="1" t="s">
        <v>397</v>
      </c>
      <c r="E338" s="4">
        <v>0</v>
      </c>
      <c r="F338" s="7"/>
      <c r="G338" s="4">
        <f t="shared" si="20"/>
        <v>0</v>
      </c>
      <c r="H338" s="8" t="str">
        <f t="shared" si="21"/>
        <v/>
      </c>
      <c r="I338" s="8" t="str">
        <f t="shared" si="22"/>
        <v/>
      </c>
      <c r="J338" s="4">
        <v>1303087.1299999999</v>
      </c>
      <c r="K338" s="4">
        <v>2585054</v>
      </c>
      <c r="L338" s="4">
        <f t="shared" si="23"/>
        <v>-1281966.8700000001</v>
      </c>
      <c r="M338" s="9">
        <v>39720</v>
      </c>
      <c r="N338" s="9">
        <v>40045</v>
      </c>
      <c r="O338" s="9">
        <v>39753</v>
      </c>
      <c r="P338" s="9">
        <v>40054</v>
      </c>
    </row>
    <row r="339" spans="1:16" x14ac:dyDescent="0.25">
      <c r="A339" s="1" t="s">
        <v>38</v>
      </c>
      <c r="B339" s="12" t="s">
        <v>2044</v>
      </c>
      <c r="C339" s="1" t="s">
        <v>2045</v>
      </c>
      <c r="D339" s="1" t="s">
        <v>2046</v>
      </c>
      <c r="E339" s="4">
        <v>184446.66</v>
      </c>
      <c r="F339" s="7"/>
      <c r="G339" s="4">
        <f t="shared" si="20"/>
        <v>184446.66</v>
      </c>
      <c r="H339" s="8">
        <f t="shared" si="21"/>
        <v>1</v>
      </c>
      <c r="I339" s="8" t="str">
        <f t="shared" si="22"/>
        <v/>
      </c>
      <c r="J339" s="4">
        <v>515270.80000000005</v>
      </c>
      <c r="K339" s="4">
        <v>393318</v>
      </c>
      <c r="L339" s="4">
        <f t="shared" si="23"/>
        <v>121952.80000000005</v>
      </c>
      <c r="M339" s="9">
        <v>41527</v>
      </c>
      <c r="N339" s="9">
        <v>41852</v>
      </c>
      <c r="O339" s="9">
        <v>41518</v>
      </c>
      <c r="P339" s="9">
        <v>41883</v>
      </c>
    </row>
    <row r="340" spans="1:16" x14ac:dyDescent="0.25">
      <c r="A340" s="1" t="s">
        <v>38</v>
      </c>
      <c r="B340" s="12" t="s">
        <v>761</v>
      </c>
      <c r="C340" s="1" t="s">
        <v>762</v>
      </c>
      <c r="D340" s="1" t="s">
        <v>763</v>
      </c>
      <c r="E340" s="4">
        <v>79068.600000000006</v>
      </c>
      <c r="F340" s="7"/>
      <c r="G340" s="4">
        <f t="shared" si="20"/>
        <v>79068.600000000006</v>
      </c>
      <c r="H340" s="8">
        <f t="shared" si="21"/>
        <v>1</v>
      </c>
      <c r="I340" s="8" t="str">
        <f t="shared" si="22"/>
        <v/>
      </c>
      <c r="J340" s="4">
        <v>331650.49</v>
      </c>
      <c r="K340" s="4">
        <v>273031</v>
      </c>
      <c r="L340" s="4">
        <f t="shared" si="23"/>
        <v>58619.489999999991</v>
      </c>
      <c r="M340" s="9">
        <v>39849</v>
      </c>
      <c r="N340" s="9">
        <v>40543</v>
      </c>
      <c r="O340" s="9">
        <v>39845</v>
      </c>
      <c r="P340" s="9">
        <v>40446</v>
      </c>
    </row>
    <row r="341" spans="1:16" x14ac:dyDescent="0.25">
      <c r="A341" s="1" t="s">
        <v>38</v>
      </c>
      <c r="B341" s="12" t="s">
        <v>764</v>
      </c>
      <c r="C341" s="1" t="s">
        <v>765</v>
      </c>
      <c r="D341" s="1" t="s">
        <v>766</v>
      </c>
      <c r="E341" s="4">
        <v>0</v>
      </c>
      <c r="F341" s="7"/>
      <c r="G341" s="4">
        <f t="shared" si="20"/>
        <v>0</v>
      </c>
      <c r="H341" s="8" t="str">
        <f t="shared" si="21"/>
        <v/>
      </c>
      <c r="I341" s="8" t="str">
        <f t="shared" si="22"/>
        <v/>
      </c>
      <c r="J341" s="4">
        <v>319633.51</v>
      </c>
      <c r="K341" s="4">
        <v>435882</v>
      </c>
      <c r="L341" s="4">
        <f t="shared" si="23"/>
        <v>-116248.48999999999</v>
      </c>
      <c r="M341" s="9">
        <v>39920</v>
      </c>
      <c r="N341" s="9">
        <v>40627</v>
      </c>
      <c r="O341" s="9">
        <v>39934</v>
      </c>
      <c r="P341" s="9">
        <v>40563</v>
      </c>
    </row>
    <row r="342" spans="1:16" x14ac:dyDescent="0.25">
      <c r="A342" s="1" t="s">
        <v>38</v>
      </c>
      <c r="B342" s="12" t="s">
        <v>767</v>
      </c>
      <c r="C342" s="1" t="s">
        <v>768</v>
      </c>
      <c r="D342" s="1" t="s">
        <v>769</v>
      </c>
      <c r="E342" s="4">
        <v>0</v>
      </c>
      <c r="F342" s="7"/>
      <c r="G342" s="4">
        <f t="shared" si="20"/>
        <v>0</v>
      </c>
      <c r="H342" s="8" t="str">
        <f t="shared" si="21"/>
        <v/>
      </c>
      <c r="I342" s="8" t="str">
        <f t="shared" si="22"/>
        <v/>
      </c>
      <c r="J342" s="4">
        <v>903384.85999999987</v>
      </c>
      <c r="K342" s="4">
        <v>1069212</v>
      </c>
      <c r="L342" s="4">
        <f t="shared" si="23"/>
        <v>-165827.14000000013</v>
      </c>
      <c r="M342" s="9">
        <v>39849</v>
      </c>
      <c r="N342" s="9">
        <v>43800</v>
      </c>
      <c r="O342" s="9">
        <v>39845</v>
      </c>
      <c r="P342" s="9">
        <v>40040</v>
      </c>
    </row>
    <row r="343" spans="1:16" x14ac:dyDescent="0.25">
      <c r="A343" s="1" t="s">
        <v>38</v>
      </c>
      <c r="B343" s="12" t="s">
        <v>2047</v>
      </c>
      <c r="C343" s="1" t="s">
        <v>2048</v>
      </c>
      <c r="D343" s="1" t="s">
        <v>2049</v>
      </c>
      <c r="E343" s="4">
        <v>6585001.0300000003</v>
      </c>
      <c r="F343" s="7"/>
      <c r="G343" s="4">
        <f t="shared" si="20"/>
        <v>6585001.0300000003</v>
      </c>
      <c r="H343" s="8">
        <f t="shared" si="21"/>
        <v>1</v>
      </c>
      <c r="I343" s="8" t="str">
        <f t="shared" si="22"/>
        <v/>
      </c>
      <c r="J343" s="4">
        <v>6751553.71</v>
      </c>
      <c r="K343" s="4">
        <v>13966995.52</v>
      </c>
      <c r="L343" s="4">
        <f t="shared" si="23"/>
        <v>-7215441.8099999996</v>
      </c>
      <c r="M343" s="9">
        <v>41597</v>
      </c>
      <c r="N343" s="9">
        <v>43281</v>
      </c>
      <c r="O343" s="9">
        <v>41609</v>
      </c>
    </row>
    <row r="344" spans="1:16" x14ac:dyDescent="0.25">
      <c r="A344" s="1" t="s">
        <v>38</v>
      </c>
      <c r="B344" s="12" t="s">
        <v>398</v>
      </c>
      <c r="C344" s="1" t="s">
        <v>399</v>
      </c>
      <c r="D344" s="1" t="s">
        <v>400</v>
      </c>
      <c r="E344" s="4">
        <v>0</v>
      </c>
      <c r="F344" s="7"/>
      <c r="G344" s="4">
        <f t="shared" si="20"/>
        <v>0</v>
      </c>
      <c r="H344" s="8" t="str">
        <f t="shared" si="21"/>
        <v/>
      </c>
      <c r="I344" s="8" t="str">
        <f t="shared" si="22"/>
        <v/>
      </c>
      <c r="J344" s="4">
        <v>28186.519999999997</v>
      </c>
      <c r="K344" s="4">
        <v>38177</v>
      </c>
      <c r="L344" s="4">
        <f t="shared" si="23"/>
        <v>-9990.4800000000032</v>
      </c>
      <c r="M344" s="9">
        <v>39638</v>
      </c>
      <c r="N344" s="9">
        <v>39926</v>
      </c>
      <c r="O344" s="9">
        <v>39692</v>
      </c>
      <c r="P344" s="9">
        <v>39926</v>
      </c>
    </row>
    <row r="345" spans="1:16" x14ac:dyDescent="0.25">
      <c r="A345" s="1" t="s">
        <v>38</v>
      </c>
      <c r="B345" s="12" t="s">
        <v>401</v>
      </c>
      <c r="C345" s="1" t="s">
        <v>402</v>
      </c>
      <c r="D345" s="1" t="s">
        <v>403</v>
      </c>
      <c r="E345" s="4">
        <v>0</v>
      </c>
      <c r="F345" s="7"/>
      <c r="G345" s="4">
        <f t="shared" si="20"/>
        <v>0</v>
      </c>
      <c r="H345" s="8" t="str">
        <f t="shared" si="21"/>
        <v/>
      </c>
      <c r="I345" s="8" t="str">
        <f t="shared" si="22"/>
        <v/>
      </c>
      <c r="J345" s="4">
        <v>121020.66000000002</v>
      </c>
      <c r="K345" s="4">
        <v>181378</v>
      </c>
      <c r="L345" s="4">
        <f t="shared" si="23"/>
        <v>-60357.339999999982</v>
      </c>
      <c r="M345" s="9">
        <v>39728</v>
      </c>
      <c r="N345" s="9">
        <v>40405</v>
      </c>
      <c r="O345" s="9">
        <v>39783</v>
      </c>
      <c r="P345" s="9">
        <v>40407</v>
      </c>
    </row>
    <row r="346" spans="1:16" x14ac:dyDescent="0.25">
      <c r="A346" s="1" t="s">
        <v>38</v>
      </c>
      <c r="B346" s="12" t="s">
        <v>404</v>
      </c>
      <c r="C346" s="1" t="s">
        <v>405</v>
      </c>
      <c r="D346" s="1" t="s">
        <v>406</v>
      </c>
      <c r="E346" s="4">
        <v>0</v>
      </c>
      <c r="F346" s="7"/>
      <c r="G346" s="4">
        <f t="shared" si="20"/>
        <v>0</v>
      </c>
      <c r="H346" s="8" t="str">
        <f t="shared" si="21"/>
        <v/>
      </c>
      <c r="I346" s="8" t="str">
        <f t="shared" si="22"/>
        <v/>
      </c>
      <c r="J346" s="4">
        <v>30048.920000000002</v>
      </c>
      <c r="K346" s="4">
        <v>50704</v>
      </c>
      <c r="L346" s="4">
        <f t="shared" si="23"/>
        <v>-20655.079999999998</v>
      </c>
      <c r="M346" s="9">
        <v>39638</v>
      </c>
      <c r="N346" s="9">
        <v>40077</v>
      </c>
      <c r="O346" s="9">
        <v>39692</v>
      </c>
      <c r="P346" s="9">
        <v>39960</v>
      </c>
    </row>
    <row r="347" spans="1:16" x14ac:dyDescent="0.25">
      <c r="A347" s="1" t="s">
        <v>38</v>
      </c>
      <c r="B347" s="12" t="s">
        <v>2050</v>
      </c>
      <c r="C347" s="1" t="s">
        <v>2051</v>
      </c>
      <c r="D347" s="1" t="s">
        <v>2052</v>
      </c>
      <c r="E347" s="4">
        <v>18332.61</v>
      </c>
      <c r="F347" s="7"/>
      <c r="G347" s="4">
        <f t="shared" si="20"/>
        <v>18332.61</v>
      </c>
      <c r="H347" s="8">
        <f t="shared" si="21"/>
        <v>1</v>
      </c>
      <c r="I347" s="8" t="str">
        <f t="shared" si="22"/>
        <v/>
      </c>
      <c r="J347" s="4">
        <v>48043.87</v>
      </c>
      <c r="K347" s="4">
        <v>87248</v>
      </c>
      <c r="L347" s="4">
        <f t="shared" si="23"/>
        <v>-39204.129999999997</v>
      </c>
      <c r="M347" s="9">
        <v>41487</v>
      </c>
      <c r="N347" s="9">
        <v>42369</v>
      </c>
      <c r="O347" s="9">
        <v>41518</v>
      </c>
      <c r="P347" s="9">
        <v>42229</v>
      </c>
    </row>
    <row r="348" spans="1:16" x14ac:dyDescent="0.25">
      <c r="A348" s="1" t="s">
        <v>38</v>
      </c>
      <c r="B348" s="12" t="s">
        <v>1305</v>
      </c>
      <c r="C348" s="1" t="s">
        <v>1306</v>
      </c>
      <c r="D348" s="1" t="s">
        <v>1307</v>
      </c>
      <c r="E348" s="4">
        <v>0</v>
      </c>
      <c r="F348" s="7"/>
      <c r="G348" s="4">
        <f t="shared" si="20"/>
        <v>0</v>
      </c>
      <c r="H348" s="8" t="str">
        <f t="shared" si="21"/>
        <v/>
      </c>
      <c r="I348" s="8" t="str">
        <f t="shared" si="22"/>
        <v/>
      </c>
      <c r="J348" s="4">
        <v>292221.1100000001</v>
      </c>
      <c r="K348" s="4">
        <v>358810</v>
      </c>
      <c r="L348" s="4">
        <f t="shared" si="23"/>
        <v>-66588.889999999898</v>
      </c>
      <c r="M348" s="9">
        <v>40821</v>
      </c>
      <c r="N348" s="9">
        <v>41183</v>
      </c>
      <c r="O348" s="9">
        <v>40817</v>
      </c>
      <c r="P348" s="9">
        <v>41110</v>
      </c>
    </row>
    <row r="349" spans="1:16" x14ac:dyDescent="0.25">
      <c r="A349" s="1" t="s">
        <v>38</v>
      </c>
      <c r="B349" s="12" t="s">
        <v>407</v>
      </c>
      <c r="C349" s="1" t="s">
        <v>408</v>
      </c>
      <c r="D349" s="1" t="s">
        <v>409</v>
      </c>
      <c r="E349" s="4">
        <v>0</v>
      </c>
      <c r="F349" s="7"/>
      <c r="G349" s="4">
        <f t="shared" si="20"/>
        <v>0</v>
      </c>
      <c r="H349" s="8" t="str">
        <f t="shared" si="21"/>
        <v/>
      </c>
      <c r="I349" s="8" t="str">
        <f t="shared" si="22"/>
        <v/>
      </c>
      <c r="J349" s="4">
        <v>560388.55000000005</v>
      </c>
      <c r="K349" s="4">
        <v>530543</v>
      </c>
      <c r="L349" s="4">
        <f t="shared" si="23"/>
        <v>29845.550000000047</v>
      </c>
      <c r="M349" s="9">
        <v>39696</v>
      </c>
      <c r="N349" s="9">
        <v>40209</v>
      </c>
      <c r="O349" s="9">
        <v>39753</v>
      </c>
      <c r="P349" s="9">
        <v>40214</v>
      </c>
    </row>
    <row r="350" spans="1:16" x14ac:dyDescent="0.25">
      <c r="A350" s="1" t="s">
        <v>38</v>
      </c>
      <c r="B350" s="12" t="s">
        <v>1308</v>
      </c>
      <c r="C350" s="1" t="s">
        <v>1309</v>
      </c>
      <c r="D350" s="1" t="s">
        <v>1310</v>
      </c>
      <c r="E350" s="4">
        <v>44991.26</v>
      </c>
      <c r="F350" s="7"/>
      <c r="G350" s="4">
        <f t="shared" si="20"/>
        <v>44991.26</v>
      </c>
      <c r="H350" s="8">
        <f t="shared" si="21"/>
        <v>1</v>
      </c>
      <c r="I350" s="8" t="str">
        <f t="shared" si="22"/>
        <v/>
      </c>
      <c r="J350" s="4">
        <v>184400.28</v>
      </c>
      <c r="K350" s="4">
        <v>152815</v>
      </c>
      <c r="L350" s="4">
        <f t="shared" si="23"/>
        <v>31585.279999999999</v>
      </c>
      <c r="M350" s="9">
        <v>40823</v>
      </c>
      <c r="N350" s="9">
        <v>41142</v>
      </c>
      <c r="O350" s="9">
        <v>40817</v>
      </c>
      <c r="P350" s="9">
        <v>41110</v>
      </c>
    </row>
    <row r="351" spans="1:16" x14ac:dyDescent="0.25">
      <c r="A351" s="1" t="s">
        <v>38</v>
      </c>
      <c r="B351" s="12" t="s">
        <v>2833</v>
      </c>
      <c r="C351" s="1" t="s">
        <v>2834</v>
      </c>
      <c r="D351" s="1" t="s">
        <v>2835</v>
      </c>
      <c r="E351" s="4">
        <v>180359.71</v>
      </c>
      <c r="F351" s="7"/>
      <c r="G351" s="4">
        <f t="shared" si="20"/>
        <v>180359.71</v>
      </c>
      <c r="H351" s="8">
        <f t="shared" si="21"/>
        <v>1</v>
      </c>
      <c r="I351" s="8" t="str">
        <f t="shared" si="22"/>
        <v/>
      </c>
      <c r="J351" s="4">
        <v>180359.71</v>
      </c>
      <c r="K351" s="4">
        <v>348320.7</v>
      </c>
      <c r="L351" s="4">
        <f t="shared" si="23"/>
        <v>-167960.99000000002</v>
      </c>
      <c r="M351" s="9">
        <v>42296.491770833331</v>
      </c>
      <c r="N351" s="9">
        <v>42643</v>
      </c>
      <c r="O351" s="9">
        <v>42309</v>
      </c>
      <c r="P351" s="9">
        <v>42651</v>
      </c>
    </row>
    <row r="352" spans="1:16" x14ac:dyDescent="0.25">
      <c r="A352" s="1" t="s">
        <v>38</v>
      </c>
      <c r="B352" s="12" t="s">
        <v>770</v>
      </c>
      <c r="C352" s="1" t="s">
        <v>771</v>
      </c>
      <c r="D352" s="1" t="s">
        <v>772</v>
      </c>
      <c r="E352" s="4">
        <v>46119.48</v>
      </c>
      <c r="F352" s="7"/>
      <c r="G352" s="4">
        <f t="shared" si="20"/>
        <v>46119.48</v>
      </c>
      <c r="H352" s="8">
        <f t="shared" si="21"/>
        <v>1</v>
      </c>
      <c r="I352" s="8" t="str">
        <f t="shared" si="22"/>
        <v/>
      </c>
      <c r="J352" s="4">
        <v>189703.05000000002</v>
      </c>
      <c r="K352" s="4">
        <v>127793</v>
      </c>
      <c r="L352" s="4">
        <f t="shared" si="23"/>
        <v>61910.050000000017</v>
      </c>
      <c r="M352" s="9">
        <v>39925</v>
      </c>
      <c r="N352" s="9">
        <v>40505</v>
      </c>
      <c r="O352" s="9">
        <v>39995</v>
      </c>
      <c r="P352" s="9">
        <v>40514</v>
      </c>
    </row>
    <row r="353" spans="1:16" x14ac:dyDescent="0.25">
      <c r="A353" s="1" t="s">
        <v>38</v>
      </c>
      <c r="B353" s="12" t="s">
        <v>773</v>
      </c>
      <c r="C353" s="1" t="s">
        <v>774</v>
      </c>
      <c r="D353" s="1" t="s">
        <v>775</v>
      </c>
      <c r="E353" s="4">
        <v>0</v>
      </c>
      <c r="F353" s="7"/>
      <c r="G353" s="4">
        <f t="shared" si="20"/>
        <v>0</v>
      </c>
      <c r="H353" s="8" t="str">
        <f t="shared" si="21"/>
        <v/>
      </c>
      <c r="I353" s="8" t="str">
        <f t="shared" si="22"/>
        <v/>
      </c>
      <c r="J353" s="4">
        <v>175068.81</v>
      </c>
      <c r="K353" s="4">
        <v>264223</v>
      </c>
      <c r="L353" s="4">
        <f t="shared" si="23"/>
        <v>-89154.19</v>
      </c>
      <c r="M353" s="9">
        <v>39987</v>
      </c>
      <c r="N353" s="9">
        <v>40602</v>
      </c>
      <c r="O353" s="9">
        <v>39965</v>
      </c>
      <c r="P353" s="9">
        <v>40360</v>
      </c>
    </row>
    <row r="354" spans="1:16" x14ac:dyDescent="0.25">
      <c r="A354" s="1" t="s">
        <v>38</v>
      </c>
      <c r="B354" s="12" t="s">
        <v>998</v>
      </c>
      <c r="C354" s="1" t="s">
        <v>999</v>
      </c>
      <c r="D354" s="1" t="s">
        <v>1000</v>
      </c>
      <c r="E354" s="4">
        <v>0</v>
      </c>
      <c r="F354" s="7"/>
      <c r="G354" s="4">
        <f t="shared" si="20"/>
        <v>0</v>
      </c>
      <c r="H354" s="8" t="str">
        <f t="shared" si="21"/>
        <v/>
      </c>
      <c r="I354" s="8" t="str">
        <f t="shared" si="22"/>
        <v/>
      </c>
      <c r="J354" s="4">
        <v>165913.63999999996</v>
      </c>
      <c r="K354" s="4">
        <v>282474</v>
      </c>
      <c r="L354" s="4">
        <f t="shared" si="23"/>
        <v>-116560.36000000004</v>
      </c>
      <c r="M354" s="9">
        <v>40241</v>
      </c>
      <c r="N354" s="9">
        <v>40908</v>
      </c>
      <c r="O354" s="9">
        <v>40238</v>
      </c>
      <c r="P354" s="9">
        <v>40579</v>
      </c>
    </row>
    <row r="355" spans="1:16" x14ac:dyDescent="0.25">
      <c r="A355" s="1" t="s">
        <v>38</v>
      </c>
      <c r="B355" s="12" t="s">
        <v>1001</v>
      </c>
      <c r="C355" s="1" t="s">
        <v>1002</v>
      </c>
      <c r="D355" s="1" t="s">
        <v>1003</v>
      </c>
      <c r="E355" s="4">
        <v>0</v>
      </c>
      <c r="F355" s="7"/>
      <c r="G355" s="4">
        <f t="shared" si="20"/>
        <v>0</v>
      </c>
      <c r="H355" s="8" t="str">
        <f t="shared" si="21"/>
        <v/>
      </c>
      <c r="I355" s="8" t="str">
        <f t="shared" si="22"/>
        <v/>
      </c>
      <c r="J355" s="4">
        <v>122951.63</v>
      </c>
      <c r="K355" s="4">
        <v>195719</v>
      </c>
      <c r="L355" s="4">
        <f t="shared" si="23"/>
        <v>-72767.37</v>
      </c>
      <c r="M355" s="9">
        <v>40407</v>
      </c>
      <c r="N355" s="9">
        <v>40816</v>
      </c>
      <c r="O355" s="9">
        <v>40422</v>
      </c>
      <c r="P355" s="9">
        <v>40738</v>
      </c>
    </row>
    <row r="356" spans="1:16" x14ac:dyDescent="0.25">
      <c r="A356" s="1" t="s">
        <v>38</v>
      </c>
      <c r="B356" s="12" t="s">
        <v>776</v>
      </c>
      <c r="C356" s="1" t="s">
        <v>777</v>
      </c>
      <c r="D356" s="1" t="s">
        <v>778</v>
      </c>
      <c r="E356" s="4">
        <v>37027.699999999997</v>
      </c>
      <c r="F356" s="7"/>
      <c r="G356" s="4">
        <f t="shared" si="20"/>
        <v>37027.699999999997</v>
      </c>
      <c r="H356" s="8">
        <f t="shared" si="21"/>
        <v>1</v>
      </c>
      <c r="I356" s="8" t="str">
        <f t="shared" si="22"/>
        <v/>
      </c>
      <c r="J356" s="4">
        <v>151889.35999999999</v>
      </c>
      <c r="K356" s="4">
        <v>373255</v>
      </c>
      <c r="L356" s="4">
        <f t="shared" si="23"/>
        <v>-221365.64</v>
      </c>
      <c r="M356" s="9">
        <v>39763</v>
      </c>
      <c r="N356" s="9">
        <v>40093</v>
      </c>
      <c r="O356" s="9">
        <v>39845</v>
      </c>
      <c r="P356" s="9">
        <v>40045</v>
      </c>
    </row>
    <row r="357" spans="1:16" x14ac:dyDescent="0.25">
      <c r="A357" s="1" t="s">
        <v>38</v>
      </c>
      <c r="B357" s="12" t="s">
        <v>410</v>
      </c>
      <c r="C357" s="1" t="s">
        <v>411</v>
      </c>
      <c r="D357" s="1" t="s">
        <v>412</v>
      </c>
      <c r="E357" s="4">
        <v>-1.83</v>
      </c>
      <c r="F357" s="7"/>
      <c r="G357" s="4">
        <f t="shared" si="20"/>
        <v>-1.83</v>
      </c>
      <c r="H357" s="8">
        <f t="shared" si="21"/>
        <v>1</v>
      </c>
      <c r="I357" s="8" t="str">
        <f t="shared" si="22"/>
        <v/>
      </c>
      <c r="J357" s="4">
        <v>1.2434497875801753E-14</v>
      </c>
      <c r="K357" s="4">
        <v>7753</v>
      </c>
      <c r="L357" s="4">
        <f t="shared" si="23"/>
        <v>-7753</v>
      </c>
      <c r="M357" s="9">
        <v>39693</v>
      </c>
      <c r="N357" s="9">
        <v>39752</v>
      </c>
      <c r="O357" s="9">
        <v>39722</v>
      </c>
      <c r="P357" s="9">
        <v>39873</v>
      </c>
    </row>
    <row r="358" spans="1:16" x14ac:dyDescent="0.25">
      <c r="A358" s="1" t="s">
        <v>38</v>
      </c>
      <c r="B358" s="12" t="s">
        <v>2836</v>
      </c>
      <c r="C358" s="1" t="s">
        <v>2837</v>
      </c>
      <c r="D358" s="1" t="s">
        <v>2838</v>
      </c>
      <c r="E358" s="4">
        <v>183032.61999999997</v>
      </c>
      <c r="F358" s="7"/>
      <c r="G358" s="4">
        <f t="shared" si="20"/>
        <v>183032.61999999997</v>
      </c>
      <c r="H358" s="8">
        <f t="shared" si="21"/>
        <v>1</v>
      </c>
      <c r="I358" s="8" t="str">
        <f t="shared" si="22"/>
        <v/>
      </c>
      <c r="J358" s="4">
        <v>183032.61999999997</v>
      </c>
      <c r="K358" s="4">
        <v>249310</v>
      </c>
      <c r="L358" s="4">
        <f t="shared" si="23"/>
        <v>-66277.380000000034</v>
      </c>
      <c r="M358" s="9">
        <v>42110.582152777781</v>
      </c>
      <c r="N358" s="9">
        <v>42339</v>
      </c>
      <c r="O358" s="9">
        <v>42186</v>
      </c>
      <c r="P358" s="9">
        <v>42321</v>
      </c>
    </row>
    <row r="359" spans="1:16" x14ac:dyDescent="0.25">
      <c r="A359" s="1" t="s">
        <v>38</v>
      </c>
      <c r="B359" s="12" t="s">
        <v>2053</v>
      </c>
      <c r="C359" s="1" t="s">
        <v>2054</v>
      </c>
      <c r="D359" s="1" t="s">
        <v>2055</v>
      </c>
      <c r="E359" s="4">
        <v>646395.32999999996</v>
      </c>
      <c r="F359" s="7"/>
      <c r="G359" s="4">
        <f t="shared" si="20"/>
        <v>646395.32999999996</v>
      </c>
      <c r="H359" s="8">
        <f t="shared" si="21"/>
        <v>1</v>
      </c>
      <c r="I359" s="8" t="str">
        <f t="shared" si="22"/>
        <v/>
      </c>
      <c r="J359" s="4">
        <v>2034071.3199999998</v>
      </c>
      <c r="K359" s="4">
        <v>2246909</v>
      </c>
      <c r="L359" s="4">
        <f t="shared" si="23"/>
        <v>-212837.68000000017</v>
      </c>
      <c r="M359" s="9">
        <v>41485</v>
      </c>
      <c r="N359" s="9">
        <v>42004</v>
      </c>
      <c r="O359" s="9">
        <v>41456</v>
      </c>
      <c r="P359" s="9">
        <v>41911</v>
      </c>
    </row>
    <row r="360" spans="1:16" x14ac:dyDescent="0.25">
      <c r="A360" s="1" t="s">
        <v>38</v>
      </c>
      <c r="B360" s="12" t="s">
        <v>1716</v>
      </c>
      <c r="C360" s="1" t="s">
        <v>1717</v>
      </c>
      <c r="D360" s="1" t="s">
        <v>1718</v>
      </c>
      <c r="E360" s="4">
        <v>0</v>
      </c>
      <c r="F360" s="7"/>
      <c r="G360" s="4">
        <f t="shared" si="20"/>
        <v>0</v>
      </c>
      <c r="H360" s="8" t="str">
        <f t="shared" si="21"/>
        <v/>
      </c>
      <c r="I360" s="8" t="str">
        <f t="shared" si="22"/>
        <v/>
      </c>
      <c r="J360" s="4">
        <v>182983.50999999998</v>
      </c>
      <c r="K360" s="4">
        <v>304495</v>
      </c>
      <c r="L360" s="4">
        <f t="shared" si="23"/>
        <v>-121511.49000000002</v>
      </c>
      <c r="M360" s="9">
        <v>41235</v>
      </c>
      <c r="N360" s="9">
        <v>41548</v>
      </c>
      <c r="O360" s="9">
        <v>41244</v>
      </c>
      <c r="P360" s="9">
        <v>41484</v>
      </c>
    </row>
    <row r="361" spans="1:16" x14ac:dyDescent="0.25">
      <c r="A361" s="1" t="s">
        <v>38</v>
      </c>
      <c r="B361" s="12" t="s">
        <v>1719</v>
      </c>
      <c r="C361" s="1" t="s">
        <v>1720</v>
      </c>
      <c r="D361" s="1" t="s">
        <v>1721</v>
      </c>
      <c r="E361" s="4">
        <v>47315.41</v>
      </c>
      <c r="F361" s="7"/>
      <c r="G361" s="4">
        <f t="shared" si="20"/>
        <v>47315.41</v>
      </c>
      <c r="H361" s="8">
        <f t="shared" si="21"/>
        <v>1</v>
      </c>
      <c r="I361" s="8" t="str">
        <f t="shared" si="22"/>
        <v/>
      </c>
      <c r="J361" s="4">
        <v>197243.66999999998</v>
      </c>
      <c r="K361" s="4">
        <v>301066</v>
      </c>
      <c r="L361" s="4">
        <f t="shared" si="23"/>
        <v>-103822.33000000002</v>
      </c>
      <c r="M361" s="9">
        <v>41236</v>
      </c>
      <c r="N361" s="9">
        <v>41548</v>
      </c>
      <c r="O361" s="9">
        <v>41244</v>
      </c>
      <c r="P361" s="9">
        <v>41484</v>
      </c>
    </row>
    <row r="362" spans="1:16" x14ac:dyDescent="0.25">
      <c r="A362" s="1" t="s">
        <v>38</v>
      </c>
      <c r="B362" s="12" t="s">
        <v>413</v>
      </c>
      <c r="C362" s="1" t="s">
        <v>414</v>
      </c>
      <c r="D362" s="1" t="s">
        <v>415</v>
      </c>
      <c r="E362" s="4">
        <v>0</v>
      </c>
      <c r="F362" s="7"/>
      <c r="G362" s="4">
        <f t="shared" si="20"/>
        <v>0</v>
      </c>
      <c r="H362" s="8" t="str">
        <f t="shared" si="21"/>
        <v/>
      </c>
      <c r="I362" s="8" t="str">
        <f t="shared" si="22"/>
        <v/>
      </c>
      <c r="J362" s="4">
        <v>97343.099999999991</v>
      </c>
      <c r="K362" s="4">
        <v>122373</v>
      </c>
      <c r="L362" s="4">
        <f t="shared" si="23"/>
        <v>-25029.900000000009</v>
      </c>
      <c r="M362" s="9">
        <v>39693</v>
      </c>
      <c r="N362" s="9">
        <v>39903</v>
      </c>
      <c r="O362" s="9">
        <v>39722</v>
      </c>
      <c r="P362" s="9">
        <v>39891</v>
      </c>
    </row>
    <row r="363" spans="1:16" x14ac:dyDescent="0.25">
      <c r="A363" s="1" t="s">
        <v>38</v>
      </c>
      <c r="B363" s="12" t="s">
        <v>1722</v>
      </c>
      <c r="C363" s="1" t="s">
        <v>1723</v>
      </c>
      <c r="D363" s="1" t="s">
        <v>1724</v>
      </c>
      <c r="E363" s="4">
        <v>82690.960000000006</v>
      </c>
      <c r="F363" s="7"/>
      <c r="G363" s="4">
        <f t="shared" si="20"/>
        <v>82690.960000000006</v>
      </c>
      <c r="H363" s="8">
        <f t="shared" si="21"/>
        <v>1</v>
      </c>
      <c r="I363" s="8" t="str">
        <f t="shared" si="22"/>
        <v/>
      </c>
      <c r="J363" s="4">
        <v>380231.98</v>
      </c>
      <c r="K363" s="4">
        <v>269096</v>
      </c>
      <c r="L363" s="4">
        <f t="shared" si="23"/>
        <v>111135.97999999998</v>
      </c>
      <c r="M363" s="9">
        <v>41152</v>
      </c>
      <c r="N363" s="9">
        <v>41781</v>
      </c>
      <c r="O363" s="9">
        <v>41153</v>
      </c>
      <c r="P363" s="9">
        <v>41608</v>
      </c>
    </row>
    <row r="364" spans="1:16" x14ac:dyDescent="0.25">
      <c r="A364" s="1" t="s">
        <v>38</v>
      </c>
      <c r="B364" s="12" t="s">
        <v>416</v>
      </c>
      <c r="C364" s="1" t="s">
        <v>417</v>
      </c>
      <c r="D364" s="1" t="s">
        <v>418</v>
      </c>
      <c r="E364" s="4">
        <v>0</v>
      </c>
      <c r="F364" s="7"/>
      <c r="G364" s="4">
        <f t="shared" si="20"/>
        <v>0</v>
      </c>
      <c r="H364" s="8" t="str">
        <f t="shared" si="21"/>
        <v/>
      </c>
      <c r="I364" s="8" t="str">
        <f t="shared" si="22"/>
        <v/>
      </c>
      <c r="J364" s="4">
        <v>1184558.0400000003</v>
      </c>
      <c r="K364" s="4">
        <v>2703003</v>
      </c>
      <c r="L364" s="4">
        <f t="shared" si="23"/>
        <v>-1518444.9599999997</v>
      </c>
      <c r="M364" s="9">
        <v>39710</v>
      </c>
      <c r="N364" s="9">
        <v>41100</v>
      </c>
      <c r="O364" s="9">
        <v>39722</v>
      </c>
      <c r="P364" s="9">
        <v>41103</v>
      </c>
    </row>
    <row r="365" spans="1:16" x14ac:dyDescent="0.25">
      <c r="A365" s="1" t="s">
        <v>38</v>
      </c>
      <c r="B365" s="12" t="s">
        <v>1004</v>
      </c>
      <c r="C365" s="1" t="s">
        <v>1005</v>
      </c>
      <c r="D365" s="1" t="s">
        <v>1006</v>
      </c>
      <c r="E365" s="4">
        <v>0</v>
      </c>
      <c r="F365" s="7"/>
      <c r="G365" s="4">
        <f t="shared" si="20"/>
        <v>0</v>
      </c>
      <c r="H365" s="8" t="str">
        <f t="shared" si="21"/>
        <v/>
      </c>
      <c r="I365" s="8" t="str">
        <f t="shared" si="22"/>
        <v/>
      </c>
      <c r="J365" s="4">
        <v>31229.62</v>
      </c>
      <c r="K365" s="4">
        <v>46278</v>
      </c>
      <c r="L365" s="4">
        <f t="shared" si="23"/>
        <v>-15048.380000000001</v>
      </c>
      <c r="M365" s="9">
        <v>40437</v>
      </c>
      <c r="N365" s="9">
        <v>40777</v>
      </c>
      <c r="O365" s="9">
        <v>40483</v>
      </c>
      <c r="P365" s="9">
        <v>40646</v>
      </c>
    </row>
    <row r="366" spans="1:16" x14ac:dyDescent="0.25">
      <c r="A366" s="1" t="s">
        <v>38</v>
      </c>
      <c r="B366" s="12" t="s">
        <v>1311</v>
      </c>
      <c r="C366" s="1" t="s">
        <v>1312</v>
      </c>
      <c r="D366" s="1" t="s">
        <v>1313</v>
      </c>
      <c r="E366" s="4">
        <v>0</v>
      </c>
      <c r="F366" s="7"/>
      <c r="G366" s="4">
        <f t="shared" si="20"/>
        <v>0</v>
      </c>
      <c r="H366" s="8" t="str">
        <f t="shared" si="21"/>
        <v/>
      </c>
      <c r="I366" s="8" t="str">
        <f t="shared" si="22"/>
        <v/>
      </c>
      <c r="J366" s="4">
        <v>219250.96000000005</v>
      </c>
      <c r="K366" s="4">
        <v>294765</v>
      </c>
      <c r="L366" s="4">
        <f t="shared" si="23"/>
        <v>-75514.03999999995</v>
      </c>
      <c r="M366" s="9">
        <v>40836</v>
      </c>
      <c r="N366" s="9">
        <v>41333</v>
      </c>
      <c r="O366" s="9">
        <v>40878</v>
      </c>
      <c r="P366" s="9">
        <v>41361</v>
      </c>
    </row>
    <row r="367" spans="1:16" x14ac:dyDescent="0.25">
      <c r="A367" s="1" t="s">
        <v>38</v>
      </c>
      <c r="B367" s="12" t="s">
        <v>1725</v>
      </c>
      <c r="C367" s="1" t="s">
        <v>1726</v>
      </c>
      <c r="D367" s="1" t="s">
        <v>1727</v>
      </c>
      <c r="E367" s="4">
        <v>49444.97</v>
      </c>
      <c r="F367" s="7"/>
      <c r="G367" s="4">
        <f t="shared" si="20"/>
        <v>49444.97</v>
      </c>
      <c r="H367" s="8">
        <f t="shared" si="21"/>
        <v>1</v>
      </c>
      <c r="I367" s="8" t="str">
        <f t="shared" si="22"/>
        <v/>
      </c>
      <c r="J367" s="4">
        <v>203052.76</v>
      </c>
      <c r="K367" s="4">
        <v>168413</v>
      </c>
      <c r="L367" s="4">
        <f t="shared" si="23"/>
        <v>34639.760000000009</v>
      </c>
      <c r="M367" s="9">
        <v>41234</v>
      </c>
      <c r="N367" s="9">
        <v>41584</v>
      </c>
      <c r="O367" s="9">
        <v>41244</v>
      </c>
      <c r="P367" s="9">
        <v>41475</v>
      </c>
    </row>
    <row r="368" spans="1:16" x14ac:dyDescent="0.25">
      <c r="A368" s="1" t="s">
        <v>38</v>
      </c>
      <c r="B368" s="12" t="s">
        <v>779</v>
      </c>
      <c r="C368" s="1" t="s">
        <v>780</v>
      </c>
      <c r="D368" s="1" t="s">
        <v>781</v>
      </c>
      <c r="E368" s="4">
        <v>12904.87</v>
      </c>
      <c r="F368" s="7"/>
      <c r="G368" s="4">
        <f t="shared" si="20"/>
        <v>12904.87</v>
      </c>
      <c r="H368" s="8">
        <f t="shared" si="21"/>
        <v>1</v>
      </c>
      <c r="I368" s="8" t="str">
        <f t="shared" si="22"/>
        <v/>
      </c>
      <c r="J368" s="4">
        <v>53794.530000000006</v>
      </c>
      <c r="K368" s="4">
        <v>31210</v>
      </c>
      <c r="L368" s="4">
        <f t="shared" si="23"/>
        <v>22584.530000000006</v>
      </c>
      <c r="M368" s="9">
        <v>39917</v>
      </c>
      <c r="N368" s="9">
        <v>40420</v>
      </c>
      <c r="O368" s="9">
        <v>39904</v>
      </c>
      <c r="P368" s="9">
        <v>40407</v>
      </c>
    </row>
    <row r="369" spans="1:16" x14ac:dyDescent="0.25">
      <c r="A369" s="1" t="s">
        <v>38</v>
      </c>
      <c r="B369" s="12" t="s">
        <v>419</v>
      </c>
      <c r="C369" s="1" t="s">
        <v>420</v>
      </c>
      <c r="D369" s="1" t="s">
        <v>421</v>
      </c>
      <c r="E369" s="4">
        <v>0</v>
      </c>
      <c r="F369" s="7"/>
      <c r="G369" s="4">
        <f t="shared" si="20"/>
        <v>0</v>
      </c>
      <c r="H369" s="8" t="str">
        <f t="shared" si="21"/>
        <v/>
      </c>
      <c r="I369" s="8" t="str">
        <f t="shared" si="22"/>
        <v/>
      </c>
      <c r="J369" s="4">
        <v>95083.849999999991</v>
      </c>
      <c r="K369" s="4">
        <v>32034</v>
      </c>
      <c r="L369" s="4">
        <f t="shared" si="23"/>
        <v>63049.849999999991</v>
      </c>
      <c r="M369" s="9">
        <v>39693</v>
      </c>
      <c r="N369" s="9">
        <v>40118</v>
      </c>
      <c r="O369" s="9">
        <v>39753</v>
      </c>
      <c r="P369" s="9">
        <v>40150</v>
      </c>
    </row>
    <row r="370" spans="1:16" x14ac:dyDescent="0.25">
      <c r="A370" s="1" t="s">
        <v>38</v>
      </c>
      <c r="B370" s="12" t="s">
        <v>422</v>
      </c>
      <c r="C370" s="1" t="s">
        <v>423</v>
      </c>
      <c r="D370" s="1" t="s">
        <v>424</v>
      </c>
      <c r="E370" s="4">
        <v>44890.43</v>
      </c>
      <c r="F370" s="7"/>
      <c r="G370" s="4">
        <f t="shared" si="20"/>
        <v>44890.43</v>
      </c>
      <c r="H370" s="8">
        <f t="shared" si="21"/>
        <v>1</v>
      </c>
      <c r="I370" s="8" t="str">
        <f t="shared" si="22"/>
        <v/>
      </c>
      <c r="J370" s="4">
        <v>195449.12</v>
      </c>
      <c r="K370" s="4">
        <v>173717</v>
      </c>
      <c r="L370" s="4">
        <f t="shared" si="23"/>
        <v>21732.119999999995</v>
      </c>
      <c r="M370" s="9">
        <v>39684</v>
      </c>
      <c r="N370" s="9">
        <v>41182</v>
      </c>
      <c r="O370" s="9">
        <v>39753</v>
      </c>
      <c r="P370" s="9">
        <v>41152</v>
      </c>
    </row>
    <row r="371" spans="1:16" x14ac:dyDescent="0.25">
      <c r="A371" s="1" t="s">
        <v>38</v>
      </c>
      <c r="B371" s="12" t="s">
        <v>425</v>
      </c>
      <c r="C371" s="1" t="s">
        <v>426</v>
      </c>
      <c r="D371" s="1" t="s">
        <v>427</v>
      </c>
      <c r="E371" s="4">
        <v>0</v>
      </c>
      <c r="F371" s="7"/>
      <c r="G371" s="4">
        <f t="shared" si="20"/>
        <v>0</v>
      </c>
      <c r="H371" s="8" t="str">
        <f t="shared" si="21"/>
        <v/>
      </c>
      <c r="I371" s="8" t="str">
        <f t="shared" si="22"/>
        <v/>
      </c>
      <c r="J371" s="4">
        <v>523455.62</v>
      </c>
      <c r="K371" s="4">
        <v>867260</v>
      </c>
      <c r="L371" s="4">
        <f t="shared" si="23"/>
        <v>-343804.38</v>
      </c>
      <c r="M371" s="9">
        <v>39798</v>
      </c>
      <c r="N371" s="9">
        <v>39987</v>
      </c>
      <c r="O371" s="9">
        <v>39783</v>
      </c>
      <c r="P371" s="9">
        <v>39903</v>
      </c>
    </row>
    <row r="372" spans="1:16" x14ac:dyDescent="0.25">
      <c r="A372" s="1" t="s">
        <v>38</v>
      </c>
      <c r="B372" s="12" t="s">
        <v>2393</v>
      </c>
      <c r="C372" s="1" t="s">
        <v>2394</v>
      </c>
      <c r="D372" s="1" t="s">
        <v>2395</v>
      </c>
      <c r="E372" s="4">
        <v>334.9</v>
      </c>
      <c r="F372" s="7"/>
      <c r="G372" s="4">
        <f t="shared" si="20"/>
        <v>334.9</v>
      </c>
      <c r="H372" s="8">
        <f t="shared" si="21"/>
        <v>1</v>
      </c>
      <c r="I372" s="8" t="str">
        <f t="shared" si="22"/>
        <v/>
      </c>
      <c r="J372" s="4">
        <v>7559.86</v>
      </c>
      <c r="K372" s="4">
        <v>8014</v>
      </c>
      <c r="L372" s="4">
        <f t="shared" si="23"/>
        <v>-454.14000000000033</v>
      </c>
      <c r="M372" s="9">
        <v>41779</v>
      </c>
      <c r="N372" s="9">
        <v>42004</v>
      </c>
      <c r="O372" s="9">
        <v>41791</v>
      </c>
      <c r="P372" s="9">
        <v>42155</v>
      </c>
    </row>
    <row r="373" spans="1:16" x14ac:dyDescent="0.25">
      <c r="A373" s="1" t="s">
        <v>38</v>
      </c>
      <c r="B373" s="12" t="s">
        <v>2396</v>
      </c>
      <c r="C373" s="1" t="s">
        <v>2397</v>
      </c>
      <c r="D373" s="1" t="s">
        <v>2395</v>
      </c>
      <c r="E373" s="4">
        <v>6851.96</v>
      </c>
      <c r="F373" s="7"/>
      <c r="G373" s="4">
        <f t="shared" si="20"/>
        <v>6851.96</v>
      </c>
      <c r="H373" s="8">
        <f t="shared" si="21"/>
        <v>1</v>
      </c>
      <c r="I373" s="8" t="str">
        <f t="shared" si="22"/>
        <v/>
      </c>
      <c r="J373" s="4">
        <v>24397.149999999994</v>
      </c>
      <c r="K373" s="4">
        <v>27792</v>
      </c>
      <c r="L373" s="4">
        <f t="shared" si="23"/>
        <v>-3394.8500000000058</v>
      </c>
      <c r="M373" s="9">
        <v>41779</v>
      </c>
      <c r="N373" s="9">
        <v>42004</v>
      </c>
      <c r="O373" s="9">
        <v>41791</v>
      </c>
      <c r="P373" s="9">
        <v>42155</v>
      </c>
    </row>
    <row r="374" spans="1:16" x14ac:dyDescent="0.25">
      <c r="A374" s="1" t="s">
        <v>38</v>
      </c>
      <c r="B374" s="12" t="s">
        <v>2398</v>
      </c>
      <c r="C374" s="1" t="s">
        <v>2399</v>
      </c>
      <c r="D374" s="1" t="s">
        <v>2400</v>
      </c>
      <c r="E374" s="4">
        <v>109700.79999999999</v>
      </c>
      <c r="F374" s="7"/>
      <c r="G374" s="4">
        <f t="shared" si="20"/>
        <v>109700.79999999999</v>
      </c>
      <c r="H374" s="8">
        <f t="shared" si="21"/>
        <v>1</v>
      </c>
      <c r="I374" s="8" t="str">
        <f t="shared" si="22"/>
        <v/>
      </c>
      <c r="J374" s="4">
        <v>149688.59999999998</v>
      </c>
      <c r="K374" s="4">
        <v>19037</v>
      </c>
      <c r="L374" s="4">
        <f t="shared" si="23"/>
        <v>130651.59999999998</v>
      </c>
      <c r="M374" s="9">
        <v>41824</v>
      </c>
      <c r="N374" s="9">
        <v>42216</v>
      </c>
      <c r="O374" s="9">
        <v>41821</v>
      </c>
      <c r="P374" s="9">
        <v>42460</v>
      </c>
    </row>
    <row r="375" spans="1:16" x14ac:dyDescent="0.25">
      <c r="A375" s="1" t="s">
        <v>38</v>
      </c>
      <c r="B375" s="12" t="s">
        <v>1007</v>
      </c>
      <c r="C375" s="1" t="s">
        <v>1008</v>
      </c>
      <c r="D375" s="1" t="s">
        <v>1009</v>
      </c>
      <c r="E375" s="4">
        <v>0</v>
      </c>
      <c r="F375" s="7"/>
      <c r="G375" s="4">
        <f t="shared" si="20"/>
        <v>0</v>
      </c>
      <c r="H375" s="8" t="str">
        <f t="shared" si="21"/>
        <v/>
      </c>
      <c r="I375" s="8" t="str">
        <f t="shared" si="22"/>
        <v/>
      </c>
      <c r="J375" s="4">
        <v>66502.260000000009</v>
      </c>
      <c r="K375" s="4">
        <v>80007</v>
      </c>
      <c r="L375" s="4">
        <f t="shared" si="23"/>
        <v>-13504.739999999991</v>
      </c>
      <c r="M375" s="9">
        <v>40452</v>
      </c>
      <c r="N375" s="9">
        <v>40730</v>
      </c>
      <c r="O375" s="9">
        <v>40483</v>
      </c>
      <c r="P375" s="9">
        <v>40595</v>
      </c>
    </row>
    <row r="376" spans="1:16" x14ac:dyDescent="0.25">
      <c r="A376" s="1" t="s">
        <v>38</v>
      </c>
      <c r="B376" s="12" t="s">
        <v>428</v>
      </c>
      <c r="C376" s="1" t="s">
        <v>429</v>
      </c>
      <c r="D376" s="1" t="s">
        <v>430</v>
      </c>
      <c r="E376" s="4">
        <v>0</v>
      </c>
      <c r="F376" s="7"/>
      <c r="G376" s="4">
        <f t="shared" si="20"/>
        <v>0</v>
      </c>
      <c r="H376" s="8" t="str">
        <f t="shared" si="21"/>
        <v/>
      </c>
      <c r="I376" s="8" t="str">
        <f t="shared" si="22"/>
        <v/>
      </c>
      <c r="J376" s="4">
        <v>177463.48</v>
      </c>
      <c r="K376" s="4">
        <v>185785</v>
      </c>
      <c r="L376" s="4">
        <f t="shared" si="23"/>
        <v>-8321.5199999999895</v>
      </c>
      <c r="M376" s="9">
        <v>39702</v>
      </c>
      <c r="N376" s="9">
        <v>39813</v>
      </c>
      <c r="O376" s="9">
        <v>39692</v>
      </c>
      <c r="P376" s="9">
        <v>39813</v>
      </c>
    </row>
    <row r="377" spans="1:16" x14ac:dyDescent="0.25">
      <c r="A377" s="1" t="s">
        <v>38</v>
      </c>
      <c r="B377" s="12" t="s">
        <v>431</v>
      </c>
      <c r="C377" s="1" t="s">
        <v>432</v>
      </c>
      <c r="D377" s="1" t="s">
        <v>433</v>
      </c>
      <c r="E377" s="4">
        <v>0</v>
      </c>
      <c r="F377" s="7"/>
      <c r="G377" s="4">
        <f t="shared" si="20"/>
        <v>0</v>
      </c>
      <c r="H377" s="8" t="str">
        <f t="shared" si="21"/>
        <v/>
      </c>
      <c r="I377" s="8" t="str">
        <f t="shared" si="22"/>
        <v/>
      </c>
      <c r="J377" s="4">
        <v>41284.97</v>
      </c>
      <c r="K377" s="4">
        <v>76965</v>
      </c>
      <c r="L377" s="4">
        <f t="shared" si="23"/>
        <v>-35680.03</v>
      </c>
      <c r="M377" s="9">
        <v>39763</v>
      </c>
      <c r="N377" s="9">
        <v>39934</v>
      </c>
      <c r="O377" s="9">
        <v>39783</v>
      </c>
      <c r="P377" s="9">
        <v>39981</v>
      </c>
    </row>
    <row r="378" spans="1:16" x14ac:dyDescent="0.25">
      <c r="A378" s="1" t="s">
        <v>38</v>
      </c>
      <c r="B378" s="12" t="s">
        <v>1010</v>
      </c>
      <c r="C378" s="1" t="s">
        <v>1011</v>
      </c>
      <c r="D378" s="1" t="s">
        <v>1012</v>
      </c>
      <c r="E378" s="4">
        <v>0</v>
      </c>
      <c r="F378" s="7"/>
      <c r="G378" s="4">
        <f t="shared" si="20"/>
        <v>0</v>
      </c>
      <c r="H378" s="8" t="str">
        <f t="shared" si="21"/>
        <v/>
      </c>
      <c r="I378" s="8" t="str">
        <f t="shared" si="22"/>
        <v/>
      </c>
      <c r="J378" s="4">
        <v>34972</v>
      </c>
      <c r="K378" s="4">
        <v>43359</v>
      </c>
      <c r="L378" s="4">
        <f t="shared" si="23"/>
        <v>-8387</v>
      </c>
      <c r="M378" s="9">
        <v>40308</v>
      </c>
      <c r="N378" s="9">
        <v>40451</v>
      </c>
      <c r="O378" s="9">
        <v>40330</v>
      </c>
      <c r="P378" s="9">
        <v>40353</v>
      </c>
    </row>
    <row r="379" spans="1:16" x14ac:dyDescent="0.25">
      <c r="A379" s="1" t="s">
        <v>38</v>
      </c>
      <c r="B379" s="12" t="s">
        <v>1013</v>
      </c>
      <c r="C379" s="1" t="s">
        <v>1014</v>
      </c>
      <c r="D379" s="1" t="s">
        <v>1015</v>
      </c>
      <c r="E379" s="4">
        <v>0</v>
      </c>
      <c r="F379" s="7"/>
      <c r="G379" s="4">
        <f t="shared" si="20"/>
        <v>0</v>
      </c>
      <c r="H379" s="8" t="str">
        <f t="shared" si="21"/>
        <v/>
      </c>
      <c r="I379" s="8" t="str">
        <f t="shared" si="22"/>
        <v/>
      </c>
      <c r="J379" s="4">
        <v>211104.15</v>
      </c>
      <c r="K379" s="4">
        <v>279120</v>
      </c>
      <c r="L379" s="4">
        <f t="shared" si="23"/>
        <v>-68015.850000000006</v>
      </c>
      <c r="M379" s="9">
        <v>40305</v>
      </c>
      <c r="N379" s="9">
        <v>40543</v>
      </c>
      <c r="O379" s="9">
        <v>40330</v>
      </c>
      <c r="P379" s="9">
        <v>40360</v>
      </c>
    </row>
    <row r="380" spans="1:16" x14ac:dyDescent="0.25">
      <c r="A380" s="1" t="s">
        <v>38</v>
      </c>
      <c r="B380" s="12" t="s">
        <v>1016</v>
      </c>
      <c r="C380" s="1" t="s">
        <v>1017</v>
      </c>
      <c r="D380" s="1" t="s">
        <v>1018</v>
      </c>
      <c r="E380" s="4">
        <v>0</v>
      </c>
      <c r="F380" s="7"/>
      <c r="G380" s="4">
        <f t="shared" si="20"/>
        <v>0</v>
      </c>
      <c r="H380" s="8" t="str">
        <f t="shared" si="21"/>
        <v/>
      </c>
      <c r="I380" s="8" t="str">
        <f t="shared" si="22"/>
        <v/>
      </c>
      <c r="J380" s="4">
        <v>54664.240000000005</v>
      </c>
      <c r="K380" s="4">
        <v>89889</v>
      </c>
      <c r="L380" s="4">
        <f t="shared" si="23"/>
        <v>-35224.759999999995</v>
      </c>
      <c r="M380" s="9">
        <v>40469</v>
      </c>
      <c r="N380" s="9">
        <v>40753</v>
      </c>
      <c r="O380" s="9">
        <v>40483</v>
      </c>
      <c r="P380" s="9">
        <v>40593</v>
      </c>
    </row>
    <row r="381" spans="1:16" x14ac:dyDescent="0.25">
      <c r="A381" s="1" t="s">
        <v>38</v>
      </c>
      <c r="B381" s="12" t="s">
        <v>1019</v>
      </c>
      <c r="C381" s="1" t="s">
        <v>1020</v>
      </c>
      <c r="D381" s="1" t="s">
        <v>1021</v>
      </c>
      <c r="E381" s="4">
        <v>0</v>
      </c>
      <c r="F381" s="7"/>
      <c r="G381" s="4">
        <f t="shared" si="20"/>
        <v>0</v>
      </c>
      <c r="H381" s="8" t="str">
        <f t="shared" si="21"/>
        <v/>
      </c>
      <c r="I381" s="8" t="str">
        <f t="shared" si="22"/>
        <v/>
      </c>
      <c r="J381" s="4">
        <v>10716.44</v>
      </c>
      <c r="K381" s="4">
        <v>21380</v>
      </c>
      <c r="L381" s="4">
        <f t="shared" si="23"/>
        <v>-10663.56</v>
      </c>
      <c r="M381" s="9">
        <v>40491</v>
      </c>
      <c r="N381" s="9">
        <v>41237</v>
      </c>
      <c r="O381" s="9">
        <v>40513</v>
      </c>
      <c r="P381" s="9">
        <v>40673</v>
      </c>
    </row>
    <row r="382" spans="1:16" x14ac:dyDescent="0.25">
      <c r="A382" s="1" t="s">
        <v>38</v>
      </c>
      <c r="B382" s="12" t="s">
        <v>1314</v>
      </c>
      <c r="C382" s="1" t="s">
        <v>1315</v>
      </c>
      <c r="D382" s="1" t="s">
        <v>1316</v>
      </c>
      <c r="E382" s="4">
        <v>0</v>
      </c>
      <c r="F382" s="7"/>
      <c r="G382" s="4">
        <f t="shared" si="20"/>
        <v>0</v>
      </c>
      <c r="H382" s="8" t="str">
        <f t="shared" si="21"/>
        <v/>
      </c>
      <c r="I382" s="8" t="str">
        <f t="shared" si="22"/>
        <v/>
      </c>
      <c r="J382" s="4">
        <v>205409.1</v>
      </c>
      <c r="K382" s="4">
        <v>204448.97</v>
      </c>
      <c r="L382" s="4">
        <f t="shared" si="23"/>
        <v>960.13000000000466</v>
      </c>
      <c r="M382" s="9">
        <v>40722</v>
      </c>
      <c r="N382" s="9">
        <v>40117</v>
      </c>
      <c r="O382" s="9">
        <v>40695</v>
      </c>
      <c r="P382" s="9">
        <v>40877</v>
      </c>
    </row>
    <row r="383" spans="1:16" x14ac:dyDescent="0.25">
      <c r="A383" s="1" t="s">
        <v>38</v>
      </c>
      <c r="B383" s="12" t="s">
        <v>1022</v>
      </c>
      <c r="C383" s="1" t="s">
        <v>1023</v>
      </c>
      <c r="D383" s="1" t="s">
        <v>1024</v>
      </c>
      <c r="E383" s="4">
        <v>0</v>
      </c>
      <c r="F383" s="7"/>
      <c r="G383" s="4">
        <f t="shared" si="20"/>
        <v>0</v>
      </c>
      <c r="H383" s="8" t="str">
        <f t="shared" si="21"/>
        <v/>
      </c>
      <c r="I383" s="8" t="str">
        <f t="shared" si="22"/>
        <v/>
      </c>
      <c r="J383" s="4">
        <v>504274.86</v>
      </c>
      <c r="K383" s="4">
        <v>513688</v>
      </c>
      <c r="L383" s="4">
        <f t="shared" si="23"/>
        <v>-9413.140000000014</v>
      </c>
      <c r="M383" s="9">
        <v>40211</v>
      </c>
      <c r="N383" s="9">
        <v>40633</v>
      </c>
      <c r="O383" s="9">
        <v>40210</v>
      </c>
      <c r="P383" s="9">
        <v>40595</v>
      </c>
    </row>
    <row r="384" spans="1:16" x14ac:dyDescent="0.25">
      <c r="A384" s="1" t="s">
        <v>38</v>
      </c>
      <c r="B384" s="12" t="s">
        <v>782</v>
      </c>
      <c r="C384" s="1" t="s">
        <v>783</v>
      </c>
      <c r="D384" s="1" t="s">
        <v>784</v>
      </c>
      <c r="E384" s="4">
        <v>0</v>
      </c>
      <c r="F384" s="7"/>
      <c r="G384" s="4">
        <f t="shared" si="20"/>
        <v>0</v>
      </c>
      <c r="H384" s="8" t="str">
        <f t="shared" si="21"/>
        <v/>
      </c>
      <c r="I384" s="8" t="str">
        <f t="shared" si="22"/>
        <v/>
      </c>
      <c r="J384" s="4">
        <v>100337.73000000001</v>
      </c>
      <c r="K384" s="4">
        <v>122554</v>
      </c>
      <c r="L384" s="4">
        <f t="shared" si="23"/>
        <v>-22216.26999999999</v>
      </c>
      <c r="M384" s="9">
        <v>39875</v>
      </c>
      <c r="N384" s="9">
        <v>40169</v>
      </c>
      <c r="O384" s="9">
        <v>39873</v>
      </c>
      <c r="P384" s="9">
        <v>40061</v>
      </c>
    </row>
    <row r="385" spans="1:16" x14ac:dyDescent="0.25">
      <c r="A385" s="1" t="s">
        <v>38</v>
      </c>
      <c r="B385" s="12" t="s">
        <v>785</v>
      </c>
      <c r="C385" s="1" t="s">
        <v>786</v>
      </c>
      <c r="D385" s="1" t="s">
        <v>787</v>
      </c>
      <c r="E385" s="4">
        <v>1422.43</v>
      </c>
      <c r="F385" s="7"/>
      <c r="G385" s="4">
        <f t="shared" si="20"/>
        <v>1422.43</v>
      </c>
      <c r="H385" s="8">
        <f t="shared" si="21"/>
        <v>1</v>
      </c>
      <c r="I385" s="8" t="str">
        <f t="shared" si="22"/>
        <v/>
      </c>
      <c r="J385" s="4">
        <v>41005.039999999994</v>
      </c>
      <c r="L385" s="4">
        <f t="shared" si="23"/>
        <v>41005.039999999994</v>
      </c>
      <c r="M385" s="9">
        <v>39939</v>
      </c>
      <c r="N385" s="9">
        <v>42004</v>
      </c>
      <c r="O385" s="9">
        <v>39934</v>
      </c>
      <c r="P385" s="9">
        <v>42094</v>
      </c>
    </row>
    <row r="386" spans="1:16" x14ac:dyDescent="0.25">
      <c r="A386" s="1" t="s">
        <v>38</v>
      </c>
      <c r="B386" s="12" t="s">
        <v>2056</v>
      </c>
      <c r="C386" s="1" t="s">
        <v>2057</v>
      </c>
      <c r="D386" s="1" t="s">
        <v>2058</v>
      </c>
      <c r="E386" s="4">
        <v>0</v>
      </c>
      <c r="F386" s="7"/>
      <c r="G386" s="4">
        <f t="shared" si="20"/>
        <v>0</v>
      </c>
      <c r="H386" s="8" t="str">
        <f t="shared" si="21"/>
        <v/>
      </c>
      <c r="I386" s="8" t="str">
        <f t="shared" si="22"/>
        <v/>
      </c>
      <c r="J386" s="4">
        <v>43062.049999999996</v>
      </c>
      <c r="K386" s="4">
        <v>62769.7</v>
      </c>
      <c r="L386" s="4">
        <f t="shared" si="23"/>
        <v>-19707.650000000001</v>
      </c>
      <c r="M386" s="9">
        <v>41620</v>
      </c>
      <c r="N386" s="9">
        <v>41364</v>
      </c>
      <c r="O386" s="9">
        <v>41609</v>
      </c>
      <c r="P386" s="9">
        <v>41364</v>
      </c>
    </row>
    <row r="387" spans="1:16" x14ac:dyDescent="0.25">
      <c r="A387" s="1" t="s">
        <v>38</v>
      </c>
      <c r="B387" s="12" t="s">
        <v>2059</v>
      </c>
      <c r="C387" s="1" t="s">
        <v>2060</v>
      </c>
      <c r="D387" s="1" t="s">
        <v>2061</v>
      </c>
      <c r="E387" s="4">
        <v>0</v>
      </c>
      <c r="F387" s="7"/>
      <c r="G387" s="4">
        <f t="shared" si="20"/>
        <v>0</v>
      </c>
      <c r="H387" s="8" t="str">
        <f t="shared" si="21"/>
        <v/>
      </c>
      <c r="I387" s="8" t="str">
        <f t="shared" si="22"/>
        <v/>
      </c>
      <c r="J387" s="4">
        <v>17072.650000000001</v>
      </c>
      <c r="K387" s="4">
        <v>17052.43</v>
      </c>
      <c r="L387" s="4">
        <f t="shared" si="23"/>
        <v>20.220000000001164</v>
      </c>
      <c r="M387" s="9">
        <v>41620</v>
      </c>
      <c r="N387" s="9">
        <v>41364</v>
      </c>
      <c r="O387" s="9">
        <v>41609</v>
      </c>
      <c r="P387" s="9">
        <v>41364</v>
      </c>
    </row>
    <row r="388" spans="1:16" x14ac:dyDescent="0.25">
      <c r="A388" s="1" t="s">
        <v>38</v>
      </c>
      <c r="B388" s="12" t="s">
        <v>2401</v>
      </c>
      <c r="C388" s="1" t="s">
        <v>2402</v>
      </c>
      <c r="D388" s="1" t="s">
        <v>2403</v>
      </c>
      <c r="E388" s="4">
        <v>34385.39</v>
      </c>
      <c r="F388" s="7"/>
      <c r="G388" s="4">
        <f t="shared" si="20"/>
        <v>34385.39</v>
      </c>
      <c r="H388" s="8">
        <f t="shared" si="21"/>
        <v>1</v>
      </c>
      <c r="I388" s="8" t="str">
        <f t="shared" si="22"/>
        <v/>
      </c>
      <c r="J388" s="4">
        <v>76605</v>
      </c>
      <c r="K388" s="4">
        <v>16319</v>
      </c>
      <c r="L388" s="4">
        <f t="shared" si="23"/>
        <v>60286</v>
      </c>
      <c r="M388" s="9">
        <v>41809</v>
      </c>
      <c r="N388" s="9">
        <v>42307</v>
      </c>
      <c r="O388" s="9">
        <v>41791</v>
      </c>
      <c r="P388" s="9">
        <v>42171</v>
      </c>
    </row>
    <row r="389" spans="1:16" x14ac:dyDescent="0.25">
      <c r="A389" s="1" t="s">
        <v>38</v>
      </c>
      <c r="B389" s="12" t="s">
        <v>2401</v>
      </c>
      <c r="C389" s="1" t="s">
        <v>2404</v>
      </c>
      <c r="D389" s="1" t="s">
        <v>2403</v>
      </c>
      <c r="E389" s="4">
        <v>20.36</v>
      </c>
      <c r="F389" s="7"/>
      <c r="G389" s="4">
        <f t="shared" ref="G389:G452" si="24">E389-F389</f>
        <v>20.36</v>
      </c>
      <c r="H389" s="8">
        <f t="shared" ref="H389:H452" si="25">IFERROR(G389/E389,"")</f>
        <v>1</v>
      </c>
      <c r="I389" s="8" t="str">
        <f t="shared" ref="I389:I452" si="26">IFERROR(E389/F389,"")</f>
        <v/>
      </c>
      <c r="J389" s="4">
        <v>1016.9299999999998</v>
      </c>
      <c r="K389" s="4">
        <v>60069</v>
      </c>
      <c r="L389" s="4">
        <f t="shared" ref="L389:L452" si="27">J389-K389</f>
        <v>-59052.07</v>
      </c>
      <c r="M389" s="9">
        <v>41809</v>
      </c>
      <c r="N389" s="9">
        <v>42307</v>
      </c>
      <c r="O389" s="9">
        <v>41791</v>
      </c>
      <c r="P389" s="9">
        <v>42171</v>
      </c>
    </row>
    <row r="390" spans="1:16" x14ac:dyDescent="0.25">
      <c r="A390" s="1" t="s">
        <v>38</v>
      </c>
      <c r="B390" s="12" t="s">
        <v>2405</v>
      </c>
      <c r="C390" s="1" t="s">
        <v>2406</v>
      </c>
      <c r="D390" s="1" t="s">
        <v>2407</v>
      </c>
      <c r="E390" s="4">
        <v>1036.1200000000001</v>
      </c>
      <c r="F390" s="7"/>
      <c r="G390" s="4">
        <f t="shared" si="24"/>
        <v>1036.1200000000001</v>
      </c>
      <c r="H390" s="8">
        <f t="shared" si="25"/>
        <v>1</v>
      </c>
      <c r="I390" s="8" t="str">
        <f t="shared" si="26"/>
        <v/>
      </c>
      <c r="J390" s="4">
        <v>4825.93</v>
      </c>
      <c r="K390" s="4">
        <v>31034</v>
      </c>
      <c r="L390" s="4">
        <f t="shared" si="27"/>
        <v>-26208.07</v>
      </c>
      <c r="M390" s="9">
        <v>41834</v>
      </c>
      <c r="N390" s="9">
        <v>42429</v>
      </c>
      <c r="O390" s="9">
        <v>41883</v>
      </c>
      <c r="P390" s="9">
        <v>42521</v>
      </c>
    </row>
    <row r="391" spans="1:16" x14ac:dyDescent="0.25">
      <c r="A391" s="1" t="s">
        <v>38</v>
      </c>
      <c r="B391" s="12" t="s">
        <v>2405</v>
      </c>
      <c r="C391" s="1" t="s">
        <v>2408</v>
      </c>
      <c r="D391" s="1" t="s">
        <v>2409</v>
      </c>
      <c r="E391" s="4">
        <v>206029.12999999998</v>
      </c>
      <c r="F391" s="7"/>
      <c r="G391" s="4">
        <f t="shared" si="24"/>
        <v>206029.12999999998</v>
      </c>
      <c r="H391" s="8">
        <f t="shared" si="25"/>
        <v>1</v>
      </c>
      <c r="I391" s="8" t="str">
        <f t="shared" si="26"/>
        <v/>
      </c>
      <c r="J391" s="4">
        <v>279806.69</v>
      </c>
      <c r="K391" s="4">
        <v>219741</v>
      </c>
      <c r="L391" s="4">
        <f t="shared" si="27"/>
        <v>60065.69</v>
      </c>
      <c r="M391" s="9">
        <v>41834</v>
      </c>
      <c r="N391" s="9">
        <v>42429</v>
      </c>
      <c r="O391" s="9">
        <v>41852</v>
      </c>
      <c r="P391" s="9">
        <v>42521</v>
      </c>
    </row>
    <row r="392" spans="1:16" x14ac:dyDescent="0.25">
      <c r="A392" s="1" t="s">
        <v>38</v>
      </c>
      <c r="B392" s="12" t="s">
        <v>434</v>
      </c>
      <c r="C392" s="1" t="s">
        <v>435</v>
      </c>
      <c r="D392" s="1" t="s">
        <v>436</v>
      </c>
      <c r="E392" s="4">
        <v>0</v>
      </c>
      <c r="F392" s="7"/>
      <c r="G392" s="4">
        <f t="shared" si="24"/>
        <v>0</v>
      </c>
      <c r="H392" s="8" t="str">
        <f t="shared" si="25"/>
        <v/>
      </c>
      <c r="I392" s="8" t="str">
        <f t="shared" si="26"/>
        <v/>
      </c>
      <c r="J392" s="4">
        <v>246.2999999999999</v>
      </c>
      <c r="L392" s="4">
        <f t="shared" si="27"/>
        <v>246.2999999999999</v>
      </c>
      <c r="M392" s="9">
        <v>39162</v>
      </c>
      <c r="N392" s="9">
        <v>40298</v>
      </c>
      <c r="O392" s="9">
        <v>39722</v>
      </c>
      <c r="P392" s="9">
        <v>40298</v>
      </c>
    </row>
    <row r="393" spans="1:16" x14ac:dyDescent="0.25">
      <c r="A393" s="1" t="s">
        <v>38</v>
      </c>
      <c r="B393" s="12" t="s">
        <v>437</v>
      </c>
      <c r="C393" s="1" t="s">
        <v>438</v>
      </c>
      <c r="D393" s="1" t="s">
        <v>439</v>
      </c>
      <c r="E393" s="4">
        <v>22070.36</v>
      </c>
      <c r="F393" s="7"/>
      <c r="G393" s="4">
        <f t="shared" si="24"/>
        <v>22070.36</v>
      </c>
      <c r="H393" s="8">
        <f t="shared" si="25"/>
        <v>1</v>
      </c>
      <c r="I393" s="8" t="str">
        <f t="shared" si="26"/>
        <v/>
      </c>
      <c r="J393" s="4">
        <v>90267.94</v>
      </c>
      <c r="K393" s="4">
        <v>26286</v>
      </c>
      <c r="L393" s="4">
        <f t="shared" si="27"/>
        <v>63981.94</v>
      </c>
      <c r="M393" s="9">
        <v>39519</v>
      </c>
      <c r="N393" s="9">
        <v>39994</v>
      </c>
      <c r="O393" s="9">
        <v>39722</v>
      </c>
      <c r="P393" s="9">
        <v>39655</v>
      </c>
    </row>
    <row r="394" spans="1:16" x14ac:dyDescent="0.25">
      <c r="A394" s="1" t="s">
        <v>126</v>
      </c>
      <c r="B394" s="12" t="s">
        <v>2323</v>
      </c>
      <c r="C394" s="1" t="s">
        <v>2410</v>
      </c>
      <c r="D394" s="1" t="s">
        <v>2325</v>
      </c>
      <c r="E394" s="4">
        <v>-2.5099999999999998</v>
      </c>
      <c r="F394" s="7"/>
      <c r="G394" s="4">
        <f t="shared" si="24"/>
        <v>-2.5099999999999998</v>
      </c>
      <c r="H394" s="8">
        <f t="shared" si="25"/>
        <v>1</v>
      </c>
      <c r="I394" s="8" t="str">
        <f t="shared" si="26"/>
        <v/>
      </c>
      <c r="J394" s="4">
        <v>222.85000000000002</v>
      </c>
      <c r="K394" s="4">
        <v>390.53000000000003</v>
      </c>
      <c r="L394" s="4">
        <f t="shared" si="27"/>
        <v>-167.68</v>
      </c>
      <c r="M394" s="9">
        <v>41754</v>
      </c>
      <c r="N394" s="9">
        <v>42004</v>
      </c>
      <c r="O394" s="9">
        <v>41791</v>
      </c>
      <c r="P394" s="9">
        <v>41973</v>
      </c>
    </row>
    <row r="395" spans="1:16" x14ac:dyDescent="0.25">
      <c r="A395" s="1" t="s">
        <v>126</v>
      </c>
      <c r="B395" s="12" t="s">
        <v>2323</v>
      </c>
      <c r="C395" s="1" t="s">
        <v>2411</v>
      </c>
      <c r="D395" s="1" t="s">
        <v>2325</v>
      </c>
      <c r="E395" s="4">
        <v>-292.67</v>
      </c>
      <c r="F395" s="7"/>
      <c r="G395" s="4">
        <f t="shared" si="24"/>
        <v>-292.67</v>
      </c>
      <c r="H395" s="8">
        <f t="shared" si="25"/>
        <v>1</v>
      </c>
      <c r="I395" s="8" t="str">
        <f t="shared" si="26"/>
        <v/>
      </c>
      <c r="J395" s="4">
        <v>29470.27</v>
      </c>
      <c r="K395" s="4">
        <v>28529.33</v>
      </c>
      <c r="L395" s="4">
        <f t="shared" si="27"/>
        <v>940.93999999999869</v>
      </c>
      <c r="M395" s="9">
        <v>41754</v>
      </c>
      <c r="N395" s="9">
        <v>42004</v>
      </c>
      <c r="O395" s="9">
        <v>41791</v>
      </c>
      <c r="P395" s="9">
        <v>41973</v>
      </c>
    </row>
    <row r="396" spans="1:16" x14ac:dyDescent="0.25">
      <c r="A396" s="1" t="s">
        <v>126</v>
      </c>
      <c r="B396" s="12" t="s">
        <v>2330</v>
      </c>
      <c r="C396" s="1" t="s">
        <v>2412</v>
      </c>
      <c r="D396" s="1" t="s">
        <v>2332</v>
      </c>
      <c r="E396" s="4">
        <v>26.12</v>
      </c>
      <c r="F396" s="7"/>
      <c r="G396" s="4">
        <f t="shared" si="24"/>
        <v>26.12</v>
      </c>
      <c r="H396" s="8">
        <f t="shared" si="25"/>
        <v>1</v>
      </c>
      <c r="I396" s="8" t="str">
        <f t="shared" si="26"/>
        <v/>
      </c>
      <c r="J396" s="4">
        <v>522.25</v>
      </c>
      <c r="K396" s="4">
        <v>1531.43</v>
      </c>
      <c r="L396" s="4">
        <f t="shared" si="27"/>
        <v>-1009.1800000000001</v>
      </c>
      <c r="M396" s="9">
        <v>41740</v>
      </c>
      <c r="N396" s="9">
        <v>42369</v>
      </c>
      <c r="O396" s="9">
        <v>41791</v>
      </c>
      <c r="P396" s="9">
        <v>42460</v>
      </c>
    </row>
    <row r="397" spans="1:16" x14ac:dyDescent="0.25">
      <c r="A397" s="1" t="s">
        <v>126</v>
      </c>
      <c r="B397" s="12" t="s">
        <v>2330</v>
      </c>
      <c r="C397" s="1" t="s">
        <v>2413</v>
      </c>
      <c r="D397" s="1" t="s">
        <v>2332</v>
      </c>
      <c r="E397" s="4">
        <v>88349.25</v>
      </c>
      <c r="F397" s="7"/>
      <c r="G397" s="4">
        <f t="shared" si="24"/>
        <v>88349.25</v>
      </c>
      <c r="H397" s="8">
        <f t="shared" si="25"/>
        <v>1</v>
      </c>
      <c r="I397" s="8" t="str">
        <f t="shared" si="26"/>
        <v/>
      </c>
      <c r="J397" s="4">
        <v>125810.72</v>
      </c>
      <c r="K397" s="4">
        <v>38170.080000000002</v>
      </c>
      <c r="L397" s="4">
        <f t="shared" si="27"/>
        <v>87640.639999999999</v>
      </c>
      <c r="M397" s="9">
        <v>41740</v>
      </c>
      <c r="N397" s="9">
        <v>42369</v>
      </c>
      <c r="O397" s="9">
        <v>41791</v>
      </c>
      <c r="P397" s="9">
        <v>42460</v>
      </c>
    </row>
    <row r="398" spans="1:16" x14ac:dyDescent="0.25">
      <c r="A398" s="1" t="s">
        <v>126</v>
      </c>
      <c r="B398" s="12" t="s">
        <v>440</v>
      </c>
      <c r="C398" s="1" t="s">
        <v>441</v>
      </c>
      <c r="D398" s="1" t="s">
        <v>442</v>
      </c>
      <c r="E398" s="4">
        <v>0</v>
      </c>
      <c r="F398" s="7"/>
      <c r="G398" s="4">
        <f t="shared" si="24"/>
        <v>0</v>
      </c>
      <c r="H398" s="8" t="str">
        <f t="shared" si="25"/>
        <v/>
      </c>
      <c r="I398" s="8" t="str">
        <f t="shared" si="26"/>
        <v/>
      </c>
      <c r="J398" s="4">
        <v>19950.75</v>
      </c>
      <c r="K398" s="4">
        <v>38150</v>
      </c>
      <c r="L398" s="4">
        <f t="shared" si="27"/>
        <v>-18199.25</v>
      </c>
      <c r="M398" s="9">
        <v>39535</v>
      </c>
      <c r="N398" s="9">
        <v>39944</v>
      </c>
      <c r="O398" s="9">
        <v>39569</v>
      </c>
      <c r="P398" s="9">
        <v>39888</v>
      </c>
    </row>
    <row r="399" spans="1:16" x14ac:dyDescent="0.25">
      <c r="A399" s="1" t="s">
        <v>126</v>
      </c>
      <c r="B399" s="12" t="s">
        <v>443</v>
      </c>
      <c r="C399" s="1" t="s">
        <v>444</v>
      </c>
      <c r="D399" s="1" t="s">
        <v>445</v>
      </c>
      <c r="E399" s="4">
        <v>0</v>
      </c>
      <c r="F399" s="7"/>
      <c r="G399" s="4">
        <f t="shared" si="24"/>
        <v>0</v>
      </c>
      <c r="H399" s="8" t="str">
        <f t="shared" si="25"/>
        <v/>
      </c>
      <c r="I399" s="8" t="str">
        <f t="shared" si="26"/>
        <v/>
      </c>
      <c r="J399" s="4">
        <v>20220.800000000003</v>
      </c>
      <c r="K399" s="4">
        <v>38150</v>
      </c>
      <c r="L399" s="4">
        <f t="shared" si="27"/>
        <v>-17929.199999999997</v>
      </c>
      <c r="M399" s="9">
        <v>39535</v>
      </c>
      <c r="N399" s="9">
        <v>39944</v>
      </c>
      <c r="O399" s="9">
        <v>39569</v>
      </c>
      <c r="P399" s="9">
        <v>39888</v>
      </c>
    </row>
    <row r="400" spans="1:16" x14ac:dyDescent="0.25">
      <c r="A400" s="1" t="s">
        <v>126</v>
      </c>
      <c r="B400" s="12" t="s">
        <v>446</v>
      </c>
      <c r="C400" s="1" t="s">
        <v>447</v>
      </c>
      <c r="D400" s="1" t="s">
        <v>448</v>
      </c>
      <c r="E400" s="4">
        <v>0</v>
      </c>
      <c r="F400" s="7"/>
      <c r="G400" s="4">
        <f t="shared" si="24"/>
        <v>0</v>
      </c>
      <c r="H400" s="8" t="str">
        <f t="shared" si="25"/>
        <v/>
      </c>
      <c r="I400" s="8" t="str">
        <f t="shared" si="26"/>
        <v/>
      </c>
      <c r="J400" s="4">
        <v>20551.770000000004</v>
      </c>
      <c r="K400" s="4">
        <v>38150</v>
      </c>
      <c r="L400" s="4">
        <f t="shared" si="27"/>
        <v>-17598.229999999996</v>
      </c>
      <c r="M400" s="9">
        <v>39535</v>
      </c>
      <c r="N400" s="9">
        <v>39944</v>
      </c>
      <c r="O400" s="9">
        <v>39569</v>
      </c>
      <c r="P400" s="9">
        <v>39891</v>
      </c>
    </row>
    <row r="401" spans="1:16" x14ac:dyDescent="0.25">
      <c r="A401" s="1" t="s">
        <v>126</v>
      </c>
      <c r="B401" s="12" t="s">
        <v>127</v>
      </c>
      <c r="C401" s="1" t="s">
        <v>128</v>
      </c>
      <c r="D401" s="1" t="s">
        <v>129</v>
      </c>
      <c r="E401" s="4">
        <v>0</v>
      </c>
      <c r="F401" s="7"/>
      <c r="G401" s="4">
        <f t="shared" si="24"/>
        <v>0</v>
      </c>
      <c r="H401" s="8" t="str">
        <f t="shared" si="25"/>
        <v/>
      </c>
      <c r="I401" s="8" t="str">
        <f t="shared" si="26"/>
        <v/>
      </c>
      <c r="J401" s="4">
        <v>25254.92</v>
      </c>
      <c r="K401" s="4">
        <v>1</v>
      </c>
      <c r="L401" s="4">
        <f t="shared" si="27"/>
        <v>25253.919999999998</v>
      </c>
      <c r="M401" s="9">
        <v>39359</v>
      </c>
      <c r="N401" s="9">
        <v>39447</v>
      </c>
      <c r="O401" s="9">
        <v>39417</v>
      </c>
      <c r="P401" s="9">
        <v>39644</v>
      </c>
    </row>
    <row r="402" spans="1:16" x14ac:dyDescent="0.25">
      <c r="A402" s="1" t="s">
        <v>126</v>
      </c>
      <c r="B402" s="12" t="s">
        <v>130</v>
      </c>
      <c r="C402" s="1" t="s">
        <v>131</v>
      </c>
      <c r="D402" s="1" t="s">
        <v>132</v>
      </c>
      <c r="E402" s="4">
        <v>0</v>
      </c>
      <c r="F402" s="7"/>
      <c r="G402" s="4">
        <f t="shared" si="24"/>
        <v>0</v>
      </c>
      <c r="H402" s="8" t="str">
        <f t="shared" si="25"/>
        <v/>
      </c>
      <c r="I402" s="8" t="str">
        <f t="shared" si="26"/>
        <v/>
      </c>
      <c r="J402" s="4">
        <v>8503.1200000000008</v>
      </c>
      <c r="K402" s="4">
        <v>15228</v>
      </c>
      <c r="L402" s="4">
        <f t="shared" si="27"/>
        <v>-6724.8799999999992</v>
      </c>
      <c r="M402" s="9">
        <v>39359</v>
      </c>
      <c r="N402" s="9">
        <v>39447</v>
      </c>
      <c r="O402" s="9">
        <v>39417</v>
      </c>
      <c r="P402" s="9">
        <v>39638</v>
      </c>
    </row>
    <row r="403" spans="1:16" x14ac:dyDescent="0.25">
      <c r="A403" s="1" t="s">
        <v>126</v>
      </c>
      <c r="B403" s="12" t="s">
        <v>449</v>
      </c>
      <c r="C403" s="1" t="s">
        <v>450</v>
      </c>
      <c r="D403" s="1" t="s">
        <v>451</v>
      </c>
      <c r="E403" s="4">
        <v>0</v>
      </c>
      <c r="F403" s="7"/>
      <c r="G403" s="4">
        <f t="shared" si="24"/>
        <v>0</v>
      </c>
      <c r="H403" s="8" t="str">
        <f t="shared" si="25"/>
        <v/>
      </c>
      <c r="I403" s="8" t="str">
        <f t="shared" si="26"/>
        <v/>
      </c>
      <c r="J403" s="4">
        <v>69278.98</v>
      </c>
      <c r="K403" s="4">
        <v>92169</v>
      </c>
      <c r="L403" s="4">
        <f t="shared" si="27"/>
        <v>-22890.020000000004</v>
      </c>
      <c r="M403" s="9">
        <v>39484</v>
      </c>
      <c r="N403" s="9">
        <v>40113</v>
      </c>
      <c r="O403" s="9">
        <v>39508</v>
      </c>
      <c r="P403" s="9">
        <v>39871</v>
      </c>
    </row>
    <row r="404" spans="1:16" x14ac:dyDescent="0.25">
      <c r="A404" s="1" t="s">
        <v>126</v>
      </c>
      <c r="B404" s="12" t="s">
        <v>133</v>
      </c>
      <c r="C404" s="1" t="s">
        <v>134</v>
      </c>
      <c r="D404" s="1" t="s">
        <v>135</v>
      </c>
      <c r="E404" s="4">
        <v>0</v>
      </c>
      <c r="F404" s="7"/>
      <c r="G404" s="4">
        <f t="shared" si="24"/>
        <v>0</v>
      </c>
      <c r="H404" s="8" t="str">
        <f t="shared" si="25"/>
        <v/>
      </c>
      <c r="I404" s="8" t="str">
        <f t="shared" si="26"/>
        <v/>
      </c>
      <c r="J404" s="4">
        <v>27399.420000000002</v>
      </c>
      <c r="K404" s="4">
        <v>46944</v>
      </c>
      <c r="L404" s="4">
        <f t="shared" si="27"/>
        <v>-19544.579999999998</v>
      </c>
      <c r="M404" s="9">
        <v>39400</v>
      </c>
      <c r="N404" s="9">
        <v>39620</v>
      </c>
      <c r="O404" s="9">
        <v>39417</v>
      </c>
      <c r="P404" s="9">
        <v>39575</v>
      </c>
    </row>
    <row r="405" spans="1:16" x14ac:dyDescent="0.25">
      <c r="A405" s="1" t="s">
        <v>126</v>
      </c>
      <c r="B405" s="12" t="s">
        <v>452</v>
      </c>
      <c r="C405" s="1" t="s">
        <v>453</v>
      </c>
      <c r="D405" s="1" t="s">
        <v>454</v>
      </c>
      <c r="E405" s="4">
        <v>0</v>
      </c>
      <c r="F405" s="7"/>
      <c r="G405" s="4">
        <f t="shared" si="24"/>
        <v>0</v>
      </c>
      <c r="H405" s="8" t="str">
        <f t="shared" si="25"/>
        <v/>
      </c>
      <c r="I405" s="8" t="str">
        <f t="shared" si="26"/>
        <v/>
      </c>
      <c r="J405" s="4">
        <v>5782.47</v>
      </c>
      <c r="K405" s="4">
        <v>46586</v>
      </c>
      <c r="L405" s="4">
        <f t="shared" si="27"/>
        <v>-40803.53</v>
      </c>
      <c r="M405" s="9">
        <v>39513</v>
      </c>
      <c r="N405" s="9">
        <v>39944</v>
      </c>
      <c r="O405" s="9">
        <v>39539</v>
      </c>
      <c r="P405" s="9">
        <v>39904</v>
      </c>
    </row>
    <row r="406" spans="1:16" x14ac:dyDescent="0.25">
      <c r="A406" s="1" t="s">
        <v>126</v>
      </c>
      <c r="B406" s="12" t="s">
        <v>136</v>
      </c>
      <c r="C406" s="1" t="s">
        <v>137</v>
      </c>
      <c r="D406" s="1" t="s">
        <v>138</v>
      </c>
      <c r="E406" s="4">
        <v>0</v>
      </c>
      <c r="F406" s="7"/>
      <c r="G406" s="4">
        <f t="shared" si="24"/>
        <v>0</v>
      </c>
      <c r="H406" s="8" t="str">
        <f t="shared" si="25"/>
        <v/>
      </c>
      <c r="I406" s="8" t="str">
        <f t="shared" si="26"/>
        <v/>
      </c>
      <c r="J406" s="4">
        <v>6943543.2499999991</v>
      </c>
      <c r="K406" s="4">
        <v>7736194</v>
      </c>
      <c r="L406" s="4">
        <f t="shared" si="27"/>
        <v>-792650.75000000093</v>
      </c>
      <c r="M406" s="9">
        <v>39299</v>
      </c>
      <c r="N406" s="9">
        <v>39918</v>
      </c>
      <c r="O406" s="9">
        <v>39417</v>
      </c>
      <c r="P406" s="9">
        <v>39949</v>
      </c>
    </row>
    <row r="407" spans="1:16" x14ac:dyDescent="0.25">
      <c r="A407" s="1" t="s">
        <v>126</v>
      </c>
      <c r="B407" s="12" t="s">
        <v>139</v>
      </c>
      <c r="C407" s="1" t="s">
        <v>140</v>
      </c>
      <c r="D407" s="1" t="s">
        <v>141</v>
      </c>
      <c r="E407" s="4">
        <v>0</v>
      </c>
      <c r="F407" s="7"/>
      <c r="G407" s="4">
        <f t="shared" si="24"/>
        <v>0</v>
      </c>
      <c r="H407" s="8" t="str">
        <f t="shared" si="25"/>
        <v/>
      </c>
      <c r="I407" s="8" t="str">
        <f t="shared" si="26"/>
        <v/>
      </c>
      <c r="J407" s="4">
        <v>19811.719999999998</v>
      </c>
      <c r="K407" s="4">
        <v>2</v>
      </c>
      <c r="L407" s="4">
        <f t="shared" si="27"/>
        <v>19809.719999999998</v>
      </c>
      <c r="M407" s="9">
        <v>39086</v>
      </c>
      <c r="N407" s="9">
        <v>39263</v>
      </c>
      <c r="O407" s="9">
        <v>39083</v>
      </c>
      <c r="P407" s="9">
        <v>39416</v>
      </c>
    </row>
    <row r="408" spans="1:16" x14ac:dyDescent="0.25">
      <c r="A408" s="1" t="s">
        <v>126</v>
      </c>
      <c r="B408" s="12" t="s">
        <v>142</v>
      </c>
      <c r="C408" s="1" t="s">
        <v>143</v>
      </c>
      <c r="D408" s="1" t="s">
        <v>144</v>
      </c>
      <c r="E408" s="4">
        <v>0</v>
      </c>
      <c r="F408" s="7"/>
      <c r="G408" s="4">
        <f t="shared" si="24"/>
        <v>0</v>
      </c>
      <c r="H408" s="8" t="str">
        <f t="shared" si="25"/>
        <v/>
      </c>
      <c r="I408" s="8" t="str">
        <f t="shared" si="26"/>
        <v/>
      </c>
      <c r="J408" s="4">
        <v>8047.88</v>
      </c>
      <c r="K408" s="4">
        <v>16611</v>
      </c>
      <c r="L408" s="4">
        <f t="shared" si="27"/>
        <v>-8563.119999999999</v>
      </c>
      <c r="M408" s="9">
        <v>39320</v>
      </c>
      <c r="N408" s="9">
        <v>39538</v>
      </c>
      <c r="O408" s="9">
        <v>39387</v>
      </c>
      <c r="P408" s="9">
        <v>39504</v>
      </c>
    </row>
    <row r="409" spans="1:16" x14ac:dyDescent="0.25">
      <c r="A409" s="1" t="s">
        <v>126</v>
      </c>
      <c r="B409" s="12" t="s">
        <v>2396</v>
      </c>
      <c r="C409" s="1" t="s">
        <v>2397</v>
      </c>
      <c r="D409" s="1" t="s">
        <v>2395</v>
      </c>
      <c r="E409" s="4">
        <v>898.43</v>
      </c>
      <c r="F409" s="7"/>
      <c r="G409" s="4">
        <f t="shared" si="24"/>
        <v>898.43</v>
      </c>
      <c r="H409" s="8">
        <f t="shared" si="25"/>
        <v>1</v>
      </c>
      <c r="I409" s="8" t="str">
        <f t="shared" si="26"/>
        <v/>
      </c>
      <c r="J409" s="4">
        <v>20241.900000000001</v>
      </c>
      <c r="K409" s="4">
        <v>21400</v>
      </c>
      <c r="L409" s="4">
        <f t="shared" si="27"/>
        <v>-1158.0999999999985</v>
      </c>
      <c r="M409" s="9">
        <v>41779</v>
      </c>
      <c r="N409" s="9">
        <v>42004</v>
      </c>
      <c r="O409" s="9">
        <v>41791</v>
      </c>
      <c r="P409" s="9">
        <v>42155</v>
      </c>
    </row>
    <row r="410" spans="1:16" x14ac:dyDescent="0.25">
      <c r="A410" s="1" t="s">
        <v>126</v>
      </c>
      <c r="B410" s="12" t="s">
        <v>2398</v>
      </c>
      <c r="C410" s="1" t="s">
        <v>2399</v>
      </c>
      <c r="D410" s="1" t="s">
        <v>2400</v>
      </c>
      <c r="E410" s="4">
        <v>67117.199999999968</v>
      </c>
      <c r="F410" s="7"/>
      <c r="G410" s="4">
        <f t="shared" si="24"/>
        <v>67117.199999999968</v>
      </c>
      <c r="H410" s="8">
        <f t="shared" si="25"/>
        <v>1</v>
      </c>
      <c r="I410" s="8" t="str">
        <f t="shared" si="26"/>
        <v/>
      </c>
      <c r="J410" s="4">
        <v>93323.409999999974</v>
      </c>
      <c r="K410" s="4">
        <v>53958</v>
      </c>
      <c r="L410" s="4">
        <f t="shared" si="27"/>
        <v>39365.409999999974</v>
      </c>
      <c r="M410" s="9">
        <v>41824</v>
      </c>
      <c r="N410" s="9">
        <v>42216</v>
      </c>
      <c r="O410" s="9">
        <v>41821</v>
      </c>
      <c r="P410" s="9">
        <v>42460</v>
      </c>
    </row>
    <row r="411" spans="1:16" x14ac:dyDescent="0.25">
      <c r="A411" s="1" t="s">
        <v>126</v>
      </c>
      <c r="B411" s="12" t="s">
        <v>2401</v>
      </c>
      <c r="C411" s="1" t="s">
        <v>2402</v>
      </c>
      <c r="D411" s="1" t="s">
        <v>2403</v>
      </c>
      <c r="E411" s="4">
        <v>17047.440000000002</v>
      </c>
      <c r="F411" s="7"/>
      <c r="G411" s="4">
        <f t="shared" si="24"/>
        <v>17047.440000000002</v>
      </c>
      <c r="H411" s="8">
        <f t="shared" si="25"/>
        <v>1</v>
      </c>
      <c r="I411" s="8" t="str">
        <f t="shared" si="26"/>
        <v/>
      </c>
      <c r="J411" s="4">
        <v>43066.58</v>
      </c>
      <c r="K411" s="4">
        <v>46253</v>
      </c>
      <c r="L411" s="4">
        <f t="shared" si="27"/>
        <v>-3186.4199999999983</v>
      </c>
      <c r="M411" s="9">
        <v>41809</v>
      </c>
      <c r="N411" s="9">
        <v>42307</v>
      </c>
      <c r="O411" s="9">
        <v>41791</v>
      </c>
      <c r="P411" s="9">
        <v>42171</v>
      </c>
    </row>
    <row r="412" spans="1:16" x14ac:dyDescent="0.25">
      <c r="A412" s="1" t="s">
        <v>126</v>
      </c>
      <c r="B412" s="12" t="s">
        <v>2405</v>
      </c>
      <c r="C412" s="1" t="s">
        <v>2406</v>
      </c>
      <c r="D412" s="1" t="s">
        <v>2407</v>
      </c>
      <c r="E412" s="4">
        <v>800.21999999999991</v>
      </c>
      <c r="F412" s="7"/>
      <c r="G412" s="4">
        <f t="shared" si="24"/>
        <v>800.21999999999991</v>
      </c>
      <c r="H412" s="8">
        <f t="shared" si="25"/>
        <v>1</v>
      </c>
      <c r="I412" s="8" t="str">
        <f t="shared" si="26"/>
        <v/>
      </c>
      <c r="J412" s="4">
        <v>3826.43</v>
      </c>
      <c r="K412" s="4">
        <v>24784</v>
      </c>
      <c r="L412" s="4">
        <f t="shared" si="27"/>
        <v>-20957.57</v>
      </c>
      <c r="M412" s="9">
        <v>41834</v>
      </c>
      <c r="N412" s="9">
        <v>42429</v>
      </c>
      <c r="O412" s="9">
        <v>41883</v>
      </c>
      <c r="P412" s="9">
        <v>42521</v>
      </c>
    </row>
    <row r="413" spans="1:16" x14ac:dyDescent="0.25">
      <c r="A413" s="1" t="s">
        <v>126</v>
      </c>
      <c r="B413" s="12" t="s">
        <v>2405</v>
      </c>
      <c r="C413" s="1" t="s">
        <v>2408</v>
      </c>
      <c r="D413" s="1" t="s">
        <v>2409</v>
      </c>
      <c r="E413" s="4">
        <v>277660.63</v>
      </c>
      <c r="F413" s="7"/>
      <c r="G413" s="4">
        <f t="shared" si="24"/>
        <v>277660.63</v>
      </c>
      <c r="H413" s="8">
        <f t="shared" si="25"/>
        <v>1</v>
      </c>
      <c r="I413" s="8" t="str">
        <f t="shared" si="26"/>
        <v/>
      </c>
      <c r="J413" s="4">
        <v>379857.14</v>
      </c>
      <c r="K413" s="4">
        <v>175487</v>
      </c>
      <c r="L413" s="4">
        <f t="shared" si="27"/>
        <v>204370.14</v>
      </c>
      <c r="M413" s="9">
        <v>41834</v>
      </c>
      <c r="N413" s="9">
        <v>42429</v>
      </c>
      <c r="O413" s="9">
        <v>41852</v>
      </c>
      <c r="P413" s="9">
        <v>42521</v>
      </c>
    </row>
    <row r="414" spans="1:16" x14ac:dyDescent="0.25">
      <c r="A414" s="1" t="s">
        <v>126</v>
      </c>
      <c r="B414" s="12" t="s">
        <v>1317</v>
      </c>
      <c r="C414" s="1" t="s">
        <v>1318</v>
      </c>
      <c r="D414" s="1" t="s">
        <v>1319</v>
      </c>
      <c r="E414" s="4">
        <v>0</v>
      </c>
      <c r="F414" s="7"/>
      <c r="G414" s="4">
        <f t="shared" si="24"/>
        <v>0</v>
      </c>
      <c r="H414" s="8" t="str">
        <f t="shared" si="25"/>
        <v/>
      </c>
      <c r="I414" s="8" t="str">
        <f t="shared" si="26"/>
        <v/>
      </c>
      <c r="J414" s="4">
        <v>204495.38999999998</v>
      </c>
      <c r="K414" s="4">
        <v>216144</v>
      </c>
      <c r="L414" s="4">
        <f t="shared" si="27"/>
        <v>-11648.610000000015</v>
      </c>
      <c r="M414" s="9">
        <v>40806</v>
      </c>
      <c r="N414" s="9">
        <v>41274</v>
      </c>
      <c r="O414" s="9">
        <v>40817</v>
      </c>
      <c r="P414" s="9">
        <v>41279</v>
      </c>
    </row>
    <row r="415" spans="1:16" x14ac:dyDescent="0.25">
      <c r="A415" s="1" t="s">
        <v>126</v>
      </c>
      <c r="B415" s="12" t="s">
        <v>455</v>
      </c>
      <c r="C415" s="1" t="s">
        <v>456</v>
      </c>
      <c r="D415" s="1" t="s">
        <v>457</v>
      </c>
      <c r="E415" s="4">
        <v>0</v>
      </c>
      <c r="F415" s="7"/>
      <c r="G415" s="4">
        <f t="shared" si="24"/>
        <v>0</v>
      </c>
      <c r="H415" s="8" t="str">
        <f t="shared" si="25"/>
        <v/>
      </c>
      <c r="I415" s="8" t="str">
        <f t="shared" si="26"/>
        <v/>
      </c>
      <c r="J415" s="4">
        <v>38713.450000000004</v>
      </c>
      <c r="K415" s="4">
        <v>40215</v>
      </c>
      <c r="L415" s="4">
        <f t="shared" si="27"/>
        <v>-1501.5499999999956</v>
      </c>
      <c r="M415" s="9">
        <v>39733</v>
      </c>
      <c r="N415" s="9">
        <v>39813</v>
      </c>
      <c r="O415" s="9">
        <v>39783</v>
      </c>
      <c r="P415" s="9">
        <v>39871</v>
      </c>
    </row>
    <row r="416" spans="1:16" x14ac:dyDescent="0.25">
      <c r="A416" s="1" t="s">
        <v>126</v>
      </c>
      <c r="B416" s="12" t="s">
        <v>1320</v>
      </c>
      <c r="C416" s="1" t="s">
        <v>1321</v>
      </c>
      <c r="D416" s="1" t="s">
        <v>1322</v>
      </c>
      <c r="E416" s="4">
        <v>0</v>
      </c>
      <c r="F416" s="7"/>
      <c r="G416" s="4">
        <f t="shared" si="24"/>
        <v>0</v>
      </c>
      <c r="H416" s="8" t="str">
        <f t="shared" si="25"/>
        <v/>
      </c>
      <c r="I416" s="8" t="str">
        <f t="shared" si="26"/>
        <v/>
      </c>
      <c r="J416" s="4">
        <v>206734.46000000002</v>
      </c>
      <c r="K416" s="4">
        <v>216144</v>
      </c>
      <c r="L416" s="4">
        <f t="shared" si="27"/>
        <v>-9409.539999999979</v>
      </c>
      <c r="M416" s="9">
        <v>40806</v>
      </c>
      <c r="N416" s="9">
        <v>41274</v>
      </c>
      <c r="O416" s="9">
        <v>40817</v>
      </c>
      <c r="P416" s="9">
        <v>41290</v>
      </c>
    </row>
    <row r="417" spans="1:16" x14ac:dyDescent="0.25">
      <c r="A417" s="1" t="s">
        <v>126</v>
      </c>
      <c r="B417" s="12" t="s">
        <v>788</v>
      </c>
      <c r="C417" s="1" t="s">
        <v>789</v>
      </c>
      <c r="D417" s="1" t="s">
        <v>790</v>
      </c>
      <c r="E417" s="4">
        <v>0</v>
      </c>
      <c r="F417" s="7"/>
      <c r="G417" s="4">
        <f t="shared" si="24"/>
        <v>0</v>
      </c>
      <c r="H417" s="8" t="str">
        <f t="shared" si="25"/>
        <v/>
      </c>
      <c r="I417" s="8" t="str">
        <f t="shared" si="26"/>
        <v/>
      </c>
      <c r="J417" s="4">
        <v>1050679.03</v>
      </c>
      <c r="K417" s="4">
        <v>899845</v>
      </c>
      <c r="L417" s="4">
        <f t="shared" si="27"/>
        <v>150834.03000000003</v>
      </c>
      <c r="M417" s="9">
        <v>40043</v>
      </c>
      <c r="N417" s="9">
        <v>40178</v>
      </c>
      <c r="O417" s="9">
        <v>40026</v>
      </c>
      <c r="P417" s="9">
        <v>40170</v>
      </c>
    </row>
    <row r="418" spans="1:16" x14ac:dyDescent="0.25">
      <c r="A418" s="1" t="s">
        <v>126</v>
      </c>
      <c r="B418" s="12" t="s">
        <v>2062</v>
      </c>
      <c r="C418" s="1" t="s">
        <v>2063</v>
      </c>
      <c r="D418" s="1" t="s">
        <v>2064</v>
      </c>
      <c r="E418" s="4">
        <v>0</v>
      </c>
      <c r="F418" s="7"/>
      <c r="G418" s="4">
        <f t="shared" si="24"/>
        <v>0</v>
      </c>
      <c r="H418" s="8" t="str">
        <f t="shared" si="25"/>
        <v/>
      </c>
      <c r="I418" s="8" t="str">
        <f t="shared" si="26"/>
        <v/>
      </c>
      <c r="J418" s="4">
        <v>387366.00999999995</v>
      </c>
      <c r="K418" s="4">
        <v>214039</v>
      </c>
      <c r="L418" s="4">
        <f t="shared" si="27"/>
        <v>173327.00999999995</v>
      </c>
      <c r="M418" s="9">
        <v>41305</v>
      </c>
      <c r="N418" s="9">
        <v>41639</v>
      </c>
      <c r="O418" s="9">
        <v>41306</v>
      </c>
      <c r="P418" s="9">
        <v>41654</v>
      </c>
    </row>
    <row r="419" spans="1:16" x14ac:dyDescent="0.25">
      <c r="A419" s="1" t="s">
        <v>126</v>
      </c>
      <c r="B419" s="12" t="s">
        <v>2065</v>
      </c>
      <c r="C419" s="1" t="s">
        <v>2066</v>
      </c>
      <c r="D419" s="1" t="s">
        <v>2067</v>
      </c>
      <c r="E419" s="4">
        <v>-144249.85999999999</v>
      </c>
      <c r="F419" s="7"/>
      <c r="G419" s="4">
        <f t="shared" si="24"/>
        <v>-144249.85999999999</v>
      </c>
      <c r="H419" s="8">
        <f t="shared" si="25"/>
        <v>1</v>
      </c>
      <c r="I419" s="8" t="str">
        <f t="shared" si="26"/>
        <v/>
      </c>
      <c r="J419" s="4">
        <v>223925.11</v>
      </c>
      <c r="K419" s="4">
        <v>214039</v>
      </c>
      <c r="L419" s="4">
        <f t="shared" si="27"/>
        <v>9886.109999999986</v>
      </c>
      <c r="M419" s="9">
        <v>41312</v>
      </c>
      <c r="N419" s="9">
        <v>41759</v>
      </c>
      <c r="O419" s="9">
        <v>41306</v>
      </c>
      <c r="P419" s="9">
        <v>41654</v>
      </c>
    </row>
    <row r="420" spans="1:16" x14ac:dyDescent="0.25">
      <c r="A420" s="1" t="s">
        <v>126</v>
      </c>
      <c r="B420" s="12" t="s">
        <v>2068</v>
      </c>
      <c r="C420" s="1" t="s">
        <v>2069</v>
      </c>
      <c r="D420" s="1" t="s">
        <v>2070</v>
      </c>
      <c r="E420" s="4">
        <v>18854.559999999998</v>
      </c>
      <c r="F420" s="7"/>
      <c r="G420" s="4">
        <f t="shared" si="24"/>
        <v>18854.559999999998</v>
      </c>
      <c r="H420" s="8">
        <f t="shared" si="25"/>
        <v>1</v>
      </c>
      <c r="I420" s="8" t="str">
        <f t="shared" si="26"/>
        <v/>
      </c>
      <c r="J420" s="4">
        <v>279593.75</v>
      </c>
      <c r="K420" s="4">
        <v>217275</v>
      </c>
      <c r="L420" s="4">
        <f t="shared" si="27"/>
        <v>62318.75</v>
      </c>
      <c r="M420" s="9">
        <v>41504</v>
      </c>
      <c r="N420" s="9">
        <v>42024</v>
      </c>
      <c r="O420" s="9">
        <v>41548</v>
      </c>
      <c r="P420" s="9">
        <v>42014</v>
      </c>
    </row>
    <row r="421" spans="1:16" x14ac:dyDescent="0.25">
      <c r="A421" s="1" t="s">
        <v>126</v>
      </c>
      <c r="B421" s="12" t="s">
        <v>2071</v>
      </c>
      <c r="C421" s="1" t="s">
        <v>2072</v>
      </c>
      <c r="D421" s="1" t="s">
        <v>2073</v>
      </c>
      <c r="E421" s="4">
        <v>16054.55</v>
      </c>
      <c r="F421" s="7"/>
      <c r="G421" s="4">
        <f t="shared" si="24"/>
        <v>16054.55</v>
      </c>
      <c r="H421" s="8">
        <f t="shared" si="25"/>
        <v>1</v>
      </c>
      <c r="I421" s="8" t="str">
        <f t="shared" si="26"/>
        <v/>
      </c>
      <c r="J421" s="4">
        <v>288953.59999999992</v>
      </c>
      <c r="K421" s="4">
        <v>220214</v>
      </c>
      <c r="L421" s="4">
        <f t="shared" si="27"/>
        <v>68739.599999999919</v>
      </c>
      <c r="M421" s="9">
        <v>41504</v>
      </c>
      <c r="N421" s="9">
        <v>42024</v>
      </c>
      <c r="O421" s="9">
        <v>41548</v>
      </c>
      <c r="P421" s="9">
        <v>42014</v>
      </c>
    </row>
    <row r="422" spans="1:16" x14ac:dyDescent="0.25">
      <c r="A422" s="1" t="s">
        <v>126</v>
      </c>
      <c r="B422" s="12" t="s">
        <v>1728</v>
      </c>
      <c r="C422" s="1" t="s">
        <v>1729</v>
      </c>
      <c r="D422" s="1" t="s">
        <v>1730</v>
      </c>
      <c r="E422" s="4">
        <v>0</v>
      </c>
      <c r="F422" s="7"/>
      <c r="G422" s="4">
        <f t="shared" si="24"/>
        <v>0</v>
      </c>
      <c r="H422" s="8" t="str">
        <f t="shared" si="25"/>
        <v/>
      </c>
      <c r="I422" s="8" t="str">
        <f t="shared" si="26"/>
        <v/>
      </c>
      <c r="J422" s="4">
        <v>349669.17999999993</v>
      </c>
      <c r="K422" s="4">
        <v>2097039</v>
      </c>
      <c r="L422" s="4">
        <f t="shared" si="27"/>
        <v>-1747369.82</v>
      </c>
      <c r="M422" s="9">
        <v>41059</v>
      </c>
      <c r="N422" s="9">
        <v>41274</v>
      </c>
      <c r="O422" s="9">
        <v>41061</v>
      </c>
      <c r="P422" s="9">
        <v>41181</v>
      </c>
    </row>
    <row r="423" spans="1:16" x14ac:dyDescent="0.25">
      <c r="A423" s="1" t="s">
        <v>126</v>
      </c>
      <c r="B423" s="12" t="s">
        <v>2074</v>
      </c>
      <c r="C423" s="1" t="s">
        <v>2075</v>
      </c>
      <c r="D423" s="1" t="s">
        <v>2076</v>
      </c>
      <c r="E423" s="4">
        <v>0</v>
      </c>
      <c r="F423" s="7"/>
      <c r="G423" s="4">
        <f t="shared" si="24"/>
        <v>0</v>
      </c>
      <c r="H423" s="8" t="str">
        <f t="shared" si="25"/>
        <v/>
      </c>
      <c r="I423" s="8" t="str">
        <f t="shared" si="26"/>
        <v/>
      </c>
      <c r="J423" s="4">
        <v>66542.990000000005</v>
      </c>
      <c r="K423" s="4">
        <v>33119</v>
      </c>
      <c r="L423" s="4">
        <f t="shared" si="27"/>
        <v>33423.990000000005</v>
      </c>
      <c r="M423" s="9">
        <v>41504</v>
      </c>
      <c r="N423" s="9">
        <v>42119</v>
      </c>
      <c r="O423" s="9">
        <v>41609</v>
      </c>
      <c r="P423" s="9">
        <v>41714</v>
      </c>
    </row>
    <row r="424" spans="1:16" x14ac:dyDescent="0.25">
      <c r="A424" s="1" t="s">
        <v>126</v>
      </c>
      <c r="B424" s="12" t="s">
        <v>2077</v>
      </c>
      <c r="C424" s="1" t="s">
        <v>2078</v>
      </c>
      <c r="D424" s="1" t="s">
        <v>2079</v>
      </c>
      <c r="E424" s="4">
        <v>0</v>
      </c>
      <c r="F424" s="7"/>
      <c r="G424" s="4">
        <f t="shared" si="24"/>
        <v>0</v>
      </c>
      <c r="H424" s="8" t="str">
        <f t="shared" si="25"/>
        <v/>
      </c>
      <c r="I424" s="8" t="str">
        <f t="shared" si="26"/>
        <v/>
      </c>
      <c r="J424" s="4">
        <v>29396.05</v>
      </c>
      <c r="K424" s="4">
        <v>14963</v>
      </c>
      <c r="L424" s="4">
        <f t="shared" si="27"/>
        <v>14433.05</v>
      </c>
      <c r="M424" s="9">
        <v>41504</v>
      </c>
      <c r="N424" s="9">
        <v>42151</v>
      </c>
      <c r="O424" s="9">
        <v>41609</v>
      </c>
      <c r="P424" s="9">
        <v>41714</v>
      </c>
    </row>
    <row r="425" spans="1:16" x14ac:dyDescent="0.25">
      <c r="A425" s="1" t="s">
        <v>126</v>
      </c>
      <c r="B425" s="12" t="s">
        <v>1323</v>
      </c>
      <c r="C425" s="1" t="s">
        <v>1324</v>
      </c>
      <c r="D425" s="1" t="s">
        <v>1325</v>
      </c>
      <c r="E425" s="4">
        <v>0</v>
      </c>
      <c r="F425" s="7"/>
      <c r="G425" s="4">
        <f t="shared" si="24"/>
        <v>0</v>
      </c>
      <c r="H425" s="8" t="str">
        <f t="shared" si="25"/>
        <v/>
      </c>
      <c r="I425" s="8" t="str">
        <f t="shared" si="26"/>
        <v/>
      </c>
      <c r="J425" s="4">
        <v>3145560.71</v>
      </c>
      <c r="K425" s="4">
        <v>9754682</v>
      </c>
      <c r="L425" s="4">
        <f t="shared" si="27"/>
        <v>-6609121.29</v>
      </c>
      <c r="M425" s="9">
        <v>40858</v>
      </c>
      <c r="N425" s="9">
        <v>42968</v>
      </c>
      <c r="O425" s="9">
        <v>40878</v>
      </c>
      <c r="P425" s="9">
        <v>42959</v>
      </c>
    </row>
    <row r="426" spans="1:16" x14ac:dyDescent="0.25">
      <c r="A426" s="1" t="s">
        <v>126</v>
      </c>
      <c r="B426" s="12" t="s">
        <v>1025</v>
      </c>
      <c r="C426" s="1" t="s">
        <v>1026</v>
      </c>
      <c r="D426" s="1" t="s">
        <v>1027</v>
      </c>
      <c r="E426" s="4">
        <v>0</v>
      </c>
      <c r="F426" s="7"/>
      <c r="G426" s="4">
        <f t="shared" si="24"/>
        <v>0</v>
      </c>
      <c r="H426" s="8" t="str">
        <f t="shared" si="25"/>
        <v/>
      </c>
      <c r="I426" s="8" t="str">
        <f t="shared" si="26"/>
        <v/>
      </c>
      <c r="J426" s="4">
        <v>8777822.0900000017</v>
      </c>
      <c r="K426" s="4">
        <v>8128498</v>
      </c>
      <c r="L426" s="4">
        <f t="shared" si="27"/>
        <v>649324.09000000171</v>
      </c>
      <c r="M426" s="9">
        <v>40449</v>
      </c>
      <c r="N426" s="9">
        <v>40787</v>
      </c>
      <c r="O426" s="9">
        <v>40483</v>
      </c>
      <c r="P426" s="9">
        <v>40782</v>
      </c>
    </row>
    <row r="427" spans="1:16" x14ac:dyDescent="0.25">
      <c r="A427" s="1" t="s">
        <v>126</v>
      </c>
      <c r="B427" s="12" t="s">
        <v>458</v>
      </c>
      <c r="C427" s="1" t="s">
        <v>459</v>
      </c>
      <c r="D427" s="1" t="s">
        <v>460</v>
      </c>
      <c r="E427" s="4">
        <v>0</v>
      </c>
      <c r="F427" s="7"/>
      <c r="G427" s="4">
        <f t="shared" si="24"/>
        <v>0</v>
      </c>
      <c r="H427" s="8" t="str">
        <f t="shared" si="25"/>
        <v/>
      </c>
      <c r="I427" s="8" t="str">
        <f t="shared" si="26"/>
        <v/>
      </c>
      <c r="J427" s="4">
        <v>20730.669999999998</v>
      </c>
      <c r="K427" s="4">
        <v>27396</v>
      </c>
      <c r="L427" s="4">
        <f t="shared" si="27"/>
        <v>-6665.3300000000017</v>
      </c>
      <c r="M427" s="9">
        <v>39748</v>
      </c>
      <c r="N427" s="9">
        <v>39813</v>
      </c>
      <c r="O427" s="9">
        <v>39783</v>
      </c>
      <c r="P427" s="9">
        <v>39849</v>
      </c>
    </row>
    <row r="428" spans="1:16" x14ac:dyDescent="0.25">
      <c r="A428" s="1" t="s">
        <v>126</v>
      </c>
      <c r="B428" s="12" t="s">
        <v>461</v>
      </c>
      <c r="C428" s="1" t="s">
        <v>462</v>
      </c>
      <c r="D428" s="1" t="s">
        <v>463</v>
      </c>
      <c r="E428" s="4">
        <v>0</v>
      </c>
      <c r="F428" s="7"/>
      <c r="G428" s="4">
        <f t="shared" si="24"/>
        <v>0</v>
      </c>
      <c r="H428" s="8" t="str">
        <f t="shared" si="25"/>
        <v/>
      </c>
      <c r="I428" s="8" t="str">
        <f t="shared" si="26"/>
        <v/>
      </c>
      <c r="J428" s="4">
        <v>8171.869999999999</v>
      </c>
      <c r="K428" s="4">
        <v>12601</v>
      </c>
      <c r="L428" s="4">
        <f t="shared" si="27"/>
        <v>-4429.130000000001</v>
      </c>
      <c r="M428" s="9">
        <v>39748</v>
      </c>
      <c r="N428" s="9">
        <v>39813</v>
      </c>
      <c r="O428" s="9">
        <v>39783</v>
      </c>
      <c r="P428" s="9">
        <v>39849</v>
      </c>
    </row>
    <row r="429" spans="1:16" x14ac:dyDescent="0.25">
      <c r="A429" s="1" t="s">
        <v>126</v>
      </c>
      <c r="B429" s="12" t="s">
        <v>1326</v>
      </c>
      <c r="C429" s="1" t="s">
        <v>1327</v>
      </c>
      <c r="D429" s="1" t="s">
        <v>1328</v>
      </c>
      <c r="E429" s="4">
        <v>0</v>
      </c>
      <c r="F429" s="7"/>
      <c r="G429" s="4">
        <f t="shared" si="24"/>
        <v>0</v>
      </c>
      <c r="H429" s="8" t="str">
        <f t="shared" si="25"/>
        <v/>
      </c>
      <c r="I429" s="8" t="str">
        <f t="shared" si="26"/>
        <v/>
      </c>
      <c r="J429" s="4">
        <v>7682178.8599999985</v>
      </c>
      <c r="K429" s="4">
        <v>8720533</v>
      </c>
      <c r="L429" s="4">
        <f t="shared" si="27"/>
        <v>-1038354.1400000015</v>
      </c>
      <c r="M429" s="9">
        <v>40858</v>
      </c>
      <c r="N429" s="9">
        <v>41274</v>
      </c>
      <c r="O429" s="9">
        <v>40848</v>
      </c>
      <c r="P429" s="9">
        <v>41144</v>
      </c>
    </row>
    <row r="430" spans="1:16" x14ac:dyDescent="0.25">
      <c r="A430" s="1" t="s">
        <v>126</v>
      </c>
      <c r="B430" s="12" t="s">
        <v>2839</v>
      </c>
      <c r="C430" s="1" t="s">
        <v>2840</v>
      </c>
      <c r="D430" s="1" t="s">
        <v>2841</v>
      </c>
      <c r="E430" s="4">
        <v>51556.090000000004</v>
      </c>
      <c r="F430" s="7"/>
      <c r="G430" s="4">
        <f t="shared" si="24"/>
        <v>51556.090000000004</v>
      </c>
      <c r="H430" s="8">
        <f t="shared" si="25"/>
        <v>1</v>
      </c>
      <c r="I430" s="8" t="str">
        <f t="shared" si="26"/>
        <v/>
      </c>
      <c r="J430" s="4">
        <v>51556.090000000004</v>
      </c>
      <c r="K430" s="4">
        <v>48093.68</v>
      </c>
      <c r="L430" s="4">
        <f t="shared" si="27"/>
        <v>3462.4100000000035</v>
      </c>
      <c r="M430" s="9">
        <v>42218.43005787037</v>
      </c>
      <c r="N430" s="9">
        <v>42339</v>
      </c>
      <c r="O430" s="9">
        <v>42217</v>
      </c>
      <c r="P430" s="9">
        <v>42370</v>
      </c>
    </row>
    <row r="431" spans="1:16" x14ac:dyDescent="0.25">
      <c r="A431" s="1" t="s">
        <v>126</v>
      </c>
      <c r="B431" s="12" t="s">
        <v>2842</v>
      </c>
      <c r="C431" s="1" t="s">
        <v>2843</v>
      </c>
      <c r="D431" s="1" t="s">
        <v>2844</v>
      </c>
      <c r="E431" s="4">
        <v>32686.9</v>
      </c>
      <c r="F431" s="7"/>
      <c r="G431" s="4">
        <f t="shared" si="24"/>
        <v>32686.9</v>
      </c>
      <c r="H431" s="8">
        <f t="shared" si="25"/>
        <v>1</v>
      </c>
      <c r="I431" s="8" t="str">
        <f t="shared" si="26"/>
        <v/>
      </c>
      <c r="J431" s="4">
        <v>32686.9</v>
      </c>
      <c r="K431" s="4">
        <v>23502.240000000002</v>
      </c>
      <c r="L431" s="4">
        <f t="shared" si="27"/>
        <v>9184.66</v>
      </c>
      <c r="M431" s="9">
        <v>42218.025578703702</v>
      </c>
      <c r="N431" s="9">
        <v>42428</v>
      </c>
      <c r="O431" s="9">
        <v>42217</v>
      </c>
      <c r="P431" s="9">
        <v>42415</v>
      </c>
    </row>
    <row r="432" spans="1:16" x14ac:dyDescent="0.25">
      <c r="A432" s="1" t="s">
        <v>126</v>
      </c>
      <c r="B432" s="12" t="s">
        <v>791</v>
      </c>
      <c r="C432" s="1" t="s">
        <v>792</v>
      </c>
      <c r="D432" s="1" t="s">
        <v>793</v>
      </c>
      <c r="E432" s="4">
        <v>0</v>
      </c>
      <c r="F432" s="7"/>
      <c r="G432" s="4">
        <f t="shared" si="24"/>
        <v>0</v>
      </c>
      <c r="H432" s="8" t="str">
        <f t="shared" si="25"/>
        <v/>
      </c>
      <c r="I432" s="8" t="str">
        <f t="shared" si="26"/>
        <v/>
      </c>
      <c r="J432" s="4">
        <v>7787980.2699999996</v>
      </c>
      <c r="K432" s="4">
        <v>9627259</v>
      </c>
      <c r="L432" s="4">
        <f t="shared" si="27"/>
        <v>-1839278.7300000004</v>
      </c>
      <c r="M432" s="9">
        <v>40021</v>
      </c>
      <c r="N432" s="9">
        <v>40268</v>
      </c>
      <c r="O432" s="9">
        <v>40026</v>
      </c>
      <c r="P432" s="9">
        <v>40246</v>
      </c>
    </row>
    <row r="433" spans="1:16" x14ac:dyDescent="0.25">
      <c r="A433" s="1" t="s">
        <v>126</v>
      </c>
      <c r="B433" s="12" t="s">
        <v>794</v>
      </c>
      <c r="C433" s="1" t="s">
        <v>795</v>
      </c>
      <c r="D433" s="1" t="s">
        <v>796</v>
      </c>
      <c r="E433" s="4">
        <v>0</v>
      </c>
      <c r="F433" s="7"/>
      <c r="G433" s="4">
        <f t="shared" si="24"/>
        <v>0</v>
      </c>
      <c r="H433" s="8" t="str">
        <f t="shared" si="25"/>
        <v/>
      </c>
      <c r="I433" s="8" t="str">
        <f t="shared" si="26"/>
        <v/>
      </c>
      <c r="J433" s="4">
        <v>7960271.1500000013</v>
      </c>
      <c r="K433" s="4">
        <v>4552898</v>
      </c>
      <c r="L433" s="4">
        <f t="shared" si="27"/>
        <v>3407373.1500000013</v>
      </c>
      <c r="M433" s="9">
        <v>40169</v>
      </c>
      <c r="N433" s="9">
        <v>40500</v>
      </c>
      <c r="O433" s="9">
        <v>40148</v>
      </c>
      <c r="P433" s="9">
        <v>40388</v>
      </c>
    </row>
    <row r="434" spans="1:16" x14ac:dyDescent="0.25">
      <c r="A434" s="1" t="s">
        <v>126</v>
      </c>
      <c r="B434" s="12" t="s">
        <v>464</v>
      </c>
      <c r="C434" s="1" t="s">
        <v>465</v>
      </c>
      <c r="D434" s="1" t="s">
        <v>466</v>
      </c>
      <c r="E434" s="4">
        <v>-2400</v>
      </c>
      <c r="F434" s="7"/>
      <c r="G434" s="4">
        <f t="shared" si="24"/>
        <v>-2400</v>
      </c>
      <c r="H434" s="8">
        <f t="shared" si="25"/>
        <v>1</v>
      </c>
      <c r="I434" s="8" t="str">
        <f t="shared" si="26"/>
        <v/>
      </c>
      <c r="J434" s="4">
        <v>1024162.98</v>
      </c>
      <c r="K434" s="4">
        <v>880363</v>
      </c>
      <c r="L434" s="4">
        <f t="shared" si="27"/>
        <v>143799.97999999998</v>
      </c>
      <c r="M434" s="9">
        <v>39698</v>
      </c>
      <c r="N434" s="9">
        <v>40908</v>
      </c>
      <c r="O434" s="9">
        <v>39692</v>
      </c>
      <c r="P434" s="9">
        <v>40975</v>
      </c>
    </row>
    <row r="435" spans="1:16" x14ac:dyDescent="0.25">
      <c r="A435" s="1" t="s">
        <v>126</v>
      </c>
      <c r="B435" s="12" t="s">
        <v>467</v>
      </c>
      <c r="C435" s="1" t="s">
        <v>468</v>
      </c>
      <c r="D435" s="1" t="s">
        <v>469</v>
      </c>
      <c r="E435" s="4">
        <v>0</v>
      </c>
      <c r="F435" s="7"/>
      <c r="G435" s="4">
        <f t="shared" si="24"/>
        <v>0</v>
      </c>
      <c r="H435" s="8" t="str">
        <f t="shared" si="25"/>
        <v/>
      </c>
      <c r="I435" s="8" t="str">
        <f t="shared" si="26"/>
        <v/>
      </c>
      <c r="J435" s="4">
        <v>117963.66</v>
      </c>
      <c r="K435" s="4">
        <v>111095</v>
      </c>
      <c r="L435" s="4">
        <f t="shared" si="27"/>
        <v>6868.6600000000035</v>
      </c>
      <c r="M435" s="9">
        <v>39733</v>
      </c>
      <c r="N435" s="9">
        <v>40111</v>
      </c>
      <c r="O435" s="9">
        <v>39753</v>
      </c>
      <c r="P435" s="9">
        <v>39911</v>
      </c>
    </row>
    <row r="436" spans="1:16" x14ac:dyDescent="0.25">
      <c r="A436" s="1" t="s">
        <v>126</v>
      </c>
      <c r="B436" s="12" t="s">
        <v>1329</v>
      </c>
      <c r="C436" s="1" t="s">
        <v>1330</v>
      </c>
      <c r="D436" s="1" t="s">
        <v>1331</v>
      </c>
      <c r="E436" s="4">
        <v>0</v>
      </c>
      <c r="F436" s="7"/>
      <c r="G436" s="4">
        <f t="shared" si="24"/>
        <v>0</v>
      </c>
      <c r="H436" s="8" t="str">
        <f t="shared" si="25"/>
        <v/>
      </c>
      <c r="I436" s="8" t="str">
        <f t="shared" si="26"/>
        <v/>
      </c>
      <c r="J436" s="4">
        <v>172189.84</v>
      </c>
      <c r="K436" s="4">
        <v>220432</v>
      </c>
      <c r="L436" s="4">
        <f t="shared" si="27"/>
        <v>-48242.16</v>
      </c>
      <c r="M436" s="9">
        <v>40778</v>
      </c>
      <c r="N436" s="9">
        <v>41030</v>
      </c>
      <c r="O436" s="9">
        <v>40817</v>
      </c>
      <c r="P436" s="9">
        <v>41037</v>
      </c>
    </row>
    <row r="437" spans="1:16" x14ac:dyDescent="0.25">
      <c r="A437" s="1" t="s">
        <v>126</v>
      </c>
      <c r="B437" s="12" t="s">
        <v>470</v>
      </c>
      <c r="C437" s="1" t="s">
        <v>471</v>
      </c>
      <c r="D437" s="1" t="s">
        <v>472</v>
      </c>
      <c r="E437" s="4">
        <v>0</v>
      </c>
      <c r="F437" s="7"/>
      <c r="G437" s="4">
        <f t="shared" si="24"/>
        <v>0</v>
      </c>
      <c r="H437" s="8" t="str">
        <f t="shared" si="25"/>
        <v/>
      </c>
      <c r="I437" s="8" t="str">
        <f t="shared" si="26"/>
        <v/>
      </c>
      <c r="J437" s="4">
        <v>92648.069999999992</v>
      </c>
      <c r="K437" s="4">
        <v>49058</v>
      </c>
      <c r="L437" s="4">
        <f t="shared" si="27"/>
        <v>43590.069999999992</v>
      </c>
      <c r="M437" s="9">
        <v>39643</v>
      </c>
      <c r="N437" s="9">
        <v>39813</v>
      </c>
      <c r="O437" s="9">
        <v>39630</v>
      </c>
      <c r="P437" s="9">
        <v>39797</v>
      </c>
    </row>
    <row r="438" spans="1:16" x14ac:dyDescent="0.25">
      <c r="A438" s="1" t="s">
        <v>126</v>
      </c>
      <c r="B438" s="12" t="s">
        <v>797</v>
      </c>
      <c r="C438" s="1" t="s">
        <v>798</v>
      </c>
      <c r="D438" s="1" t="s">
        <v>799</v>
      </c>
      <c r="E438" s="4">
        <v>0</v>
      </c>
      <c r="F438" s="7"/>
      <c r="G438" s="4">
        <f t="shared" si="24"/>
        <v>0</v>
      </c>
      <c r="H438" s="8" t="str">
        <f t="shared" si="25"/>
        <v/>
      </c>
      <c r="I438" s="8" t="str">
        <f t="shared" si="26"/>
        <v/>
      </c>
      <c r="J438" s="4">
        <v>7263.33</v>
      </c>
      <c r="K438" s="4">
        <v>10214</v>
      </c>
      <c r="L438" s="4">
        <f t="shared" si="27"/>
        <v>-2950.67</v>
      </c>
      <c r="M438" s="9">
        <v>39945</v>
      </c>
      <c r="N438" s="9">
        <v>40178</v>
      </c>
      <c r="O438" s="9">
        <v>39995</v>
      </c>
      <c r="P438" s="9">
        <v>40075</v>
      </c>
    </row>
    <row r="439" spans="1:16" x14ac:dyDescent="0.25">
      <c r="A439" s="1" t="s">
        <v>126</v>
      </c>
      <c r="B439" s="12" t="s">
        <v>1332</v>
      </c>
      <c r="C439" s="1" t="s">
        <v>1333</v>
      </c>
      <c r="D439" s="1" t="s">
        <v>1334</v>
      </c>
      <c r="E439" s="4">
        <v>0</v>
      </c>
      <c r="F439" s="7"/>
      <c r="G439" s="4">
        <f t="shared" si="24"/>
        <v>0</v>
      </c>
      <c r="H439" s="8" t="str">
        <f t="shared" si="25"/>
        <v/>
      </c>
      <c r="I439" s="8" t="str">
        <f t="shared" si="26"/>
        <v/>
      </c>
      <c r="J439" s="4">
        <v>79247.12</v>
      </c>
      <c r="K439" s="4">
        <v>122272</v>
      </c>
      <c r="L439" s="4">
        <f t="shared" si="27"/>
        <v>-43024.880000000005</v>
      </c>
      <c r="M439" s="9">
        <v>40799</v>
      </c>
      <c r="N439" s="9">
        <v>40908</v>
      </c>
      <c r="O439" s="9">
        <v>40787</v>
      </c>
      <c r="P439" s="9">
        <v>40957</v>
      </c>
    </row>
    <row r="440" spans="1:16" x14ac:dyDescent="0.25">
      <c r="A440" s="1" t="s">
        <v>126</v>
      </c>
      <c r="B440" s="12" t="s">
        <v>800</v>
      </c>
      <c r="C440" s="1" t="s">
        <v>801</v>
      </c>
      <c r="D440" s="1" t="s">
        <v>802</v>
      </c>
      <c r="E440" s="4">
        <v>0</v>
      </c>
      <c r="F440" s="7"/>
      <c r="G440" s="4">
        <f t="shared" si="24"/>
        <v>0</v>
      </c>
      <c r="H440" s="8" t="str">
        <f t="shared" si="25"/>
        <v/>
      </c>
      <c r="I440" s="8" t="str">
        <f t="shared" si="26"/>
        <v/>
      </c>
      <c r="J440" s="4">
        <v>7406.61</v>
      </c>
      <c r="K440" s="4">
        <v>14785</v>
      </c>
      <c r="L440" s="4">
        <f t="shared" si="27"/>
        <v>-7378.39</v>
      </c>
      <c r="M440" s="9">
        <v>40136</v>
      </c>
      <c r="N440" s="9">
        <v>40178</v>
      </c>
      <c r="O440" s="9">
        <v>40148</v>
      </c>
      <c r="P440" s="9">
        <v>40229</v>
      </c>
    </row>
    <row r="441" spans="1:16" x14ac:dyDescent="0.25">
      <c r="A441" s="1" t="s">
        <v>126</v>
      </c>
      <c r="B441" s="12" t="s">
        <v>1028</v>
      </c>
      <c r="C441" s="1" t="s">
        <v>1029</v>
      </c>
      <c r="D441" s="1" t="s">
        <v>1030</v>
      </c>
      <c r="E441" s="4">
        <v>0</v>
      </c>
      <c r="F441" s="7"/>
      <c r="G441" s="4">
        <f t="shared" si="24"/>
        <v>0</v>
      </c>
      <c r="H441" s="8" t="str">
        <f t="shared" si="25"/>
        <v/>
      </c>
      <c r="I441" s="8" t="str">
        <f t="shared" si="26"/>
        <v/>
      </c>
      <c r="J441" s="4">
        <v>111830.9</v>
      </c>
      <c r="K441" s="4">
        <v>90025</v>
      </c>
      <c r="L441" s="4">
        <f t="shared" si="27"/>
        <v>21805.899999999994</v>
      </c>
      <c r="M441" s="9">
        <v>40441</v>
      </c>
      <c r="N441" s="9">
        <v>40663</v>
      </c>
      <c r="O441" s="9">
        <v>40422</v>
      </c>
      <c r="P441" s="9">
        <v>40652</v>
      </c>
    </row>
    <row r="442" spans="1:16" x14ac:dyDescent="0.25">
      <c r="A442" s="1" t="s">
        <v>126</v>
      </c>
      <c r="B442" s="12" t="s">
        <v>1031</v>
      </c>
      <c r="C442" s="1" t="s">
        <v>1032</v>
      </c>
      <c r="D442" s="1" t="s">
        <v>1033</v>
      </c>
      <c r="E442" s="4">
        <v>0</v>
      </c>
      <c r="F442" s="7"/>
      <c r="G442" s="4">
        <f t="shared" si="24"/>
        <v>0</v>
      </c>
      <c r="H442" s="8" t="str">
        <f t="shared" si="25"/>
        <v/>
      </c>
      <c r="I442" s="8" t="str">
        <f t="shared" si="26"/>
        <v/>
      </c>
      <c r="J442" s="4">
        <v>71420.41</v>
      </c>
      <c r="K442" s="4">
        <v>45491</v>
      </c>
      <c r="L442" s="4">
        <f t="shared" si="27"/>
        <v>25929.410000000003</v>
      </c>
      <c r="M442" s="9">
        <v>40494</v>
      </c>
      <c r="N442" s="9">
        <v>40908</v>
      </c>
      <c r="O442" s="9">
        <v>40513</v>
      </c>
      <c r="P442" s="9">
        <v>40890</v>
      </c>
    </row>
    <row r="443" spans="1:16" x14ac:dyDescent="0.25">
      <c r="A443" s="1" t="s">
        <v>126</v>
      </c>
      <c r="B443" s="12" t="s">
        <v>1731</v>
      </c>
      <c r="C443" s="1" t="s">
        <v>1732</v>
      </c>
      <c r="D443" s="1" t="s">
        <v>1733</v>
      </c>
      <c r="E443" s="4">
        <v>0</v>
      </c>
      <c r="F443" s="7"/>
      <c r="G443" s="4">
        <f t="shared" si="24"/>
        <v>0</v>
      </c>
      <c r="H443" s="8" t="str">
        <f t="shared" si="25"/>
        <v/>
      </c>
      <c r="I443" s="8" t="str">
        <f t="shared" si="26"/>
        <v/>
      </c>
      <c r="J443" s="4">
        <v>144852.48000000001</v>
      </c>
      <c r="K443" s="4">
        <v>165623</v>
      </c>
      <c r="L443" s="4">
        <f t="shared" si="27"/>
        <v>-20770.51999999999</v>
      </c>
      <c r="M443" s="9">
        <v>40954</v>
      </c>
      <c r="N443" s="9">
        <v>41639</v>
      </c>
      <c r="O443" s="9">
        <v>40940</v>
      </c>
      <c r="P443" s="9">
        <v>41856</v>
      </c>
    </row>
    <row r="444" spans="1:16" x14ac:dyDescent="0.25">
      <c r="A444" s="1" t="s">
        <v>126</v>
      </c>
      <c r="B444" s="12" t="s">
        <v>1335</v>
      </c>
      <c r="C444" s="1" t="s">
        <v>1336</v>
      </c>
      <c r="D444" s="1" t="s">
        <v>1337</v>
      </c>
      <c r="E444" s="4">
        <v>0</v>
      </c>
      <c r="F444" s="7"/>
      <c r="G444" s="4">
        <f t="shared" si="24"/>
        <v>0</v>
      </c>
      <c r="H444" s="8" t="str">
        <f t="shared" si="25"/>
        <v/>
      </c>
      <c r="I444" s="8" t="str">
        <f t="shared" si="26"/>
        <v/>
      </c>
      <c r="J444" s="4">
        <v>2320125.5900000008</v>
      </c>
      <c r="K444" s="4">
        <v>1907605</v>
      </c>
      <c r="L444" s="4">
        <f t="shared" si="27"/>
        <v>412520.59000000078</v>
      </c>
      <c r="M444" s="9">
        <v>40848</v>
      </c>
      <c r="N444" s="9">
        <v>41639</v>
      </c>
      <c r="O444" s="9">
        <v>40878</v>
      </c>
      <c r="P444" s="9">
        <v>41504</v>
      </c>
    </row>
    <row r="445" spans="1:16" x14ac:dyDescent="0.25">
      <c r="A445" s="1" t="s">
        <v>126</v>
      </c>
      <c r="B445" s="12" t="s">
        <v>1734</v>
      </c>
      <c r="C445" s="1" t="s">
        <v>1735</v>
      </c>
      <c r="D445" s="1" t="s">
        <v>1736</v>
      </c>
      <c r="E445" s="4">
        <v>0</v>
      </c>
      <c r="F445" s="7"/>
      <c r="G445" s="4">
        <f t="shared" si="24"/>
        <v>0</v>
      </c>
      <c r="H445" s="8" t="str">
        <f t="shared" si="25"/>
        <v/>
      </c>
      <c r="I445" s="8" t="str">
        <f t="shared" si="26"/>
        <v/>
      </c>
      <c r="J445" s="4">
        <v>169784.13999999998</v>
      </c>
      <c r="K445" s="4">
        <v>184610</v>
      </c>
      <c r="L445" s="4">
        <f t="shared" si="27"/>
        <v>-14825.860000000015</v>
      </c>
      <c r="M445" s="9">
        <v>41151</v>
      </c>
      <c r="N445" s="9">
        <v>41364</v>
      </c>
      <c r="O445" s="9">
        <v>41122</v>
      </c>
      <c r="P445" s="9">
        <v>41292</v>
      </c>
    </row>
    <row r="446" spans="1:16" x14ac:dyDescent="0.25">
      <c r="A446" s="1" t="s">
        <v>126</v>
      </c>
      <c r="B446" s="12" t="s">
        <v>2080</v>
      </c>
      <c r="C446" s="1" t="s">
        <v>2081</v>
      </c>
      <c r="D446" s="1" t="s">
        <v>2082</v>
      </c>
      <c r="E446" s="4">
        <v>0</v>
      </c>
      <c r="F446" s="7"/>
      <c r="G446" s="4">
        <f t="shared" si="24"/>
        <v>0</v>
      </c>
      <c r="H446" s="8" t="str">
        <f t="shared" si="25"/>
        <v/>
      </c>
      <c r="I446" s="8" t="str">
        <f t="shared" si="26"/>
        <v/>
      </c>
      <c r="J446" s="4">
        <v>911953.83000000007</v>
      </c>
      <c r="K446" s="4">
        <v>533017</v>
      </c>
      <c r="L446" s="4">
        <f t="shared" si="27"/>
        <v>378936.83000000007</v>
      </c>
      <c r="M446" s="9">
        <v>41357</v>
      </c>
      <c r="N446" s="9">
        <v>41876</v>
      </c>
      <c r="O446" s="9">
        <v>41334</v>
      </c>
      <c r="P446" s="9">
        <v>41944</v>
      </c>
    </row>
    <row r="447" spans="1:16" x14ac:dyDescent="0.25">
      <c r="A447" s="1" t="s">
        <v>126</v>
      </c>
      <c r="B447" s="12" t="s">
        <v>1338</v>
      </c>
      <c r="C447" s="1" t="s">
        <v>1339</v>
      </c>
      <c r="D447" s="1" t="s">
        <v>1340</v>
      </c>
      <c r="E447" s="4">
        <v>0</v>
      </c>
      <c r="F447" s="7"/>
      <c r="G447" s="4">
        <f t="shared" si="24"/>
        <v>0</v>
      </c>
      <c r="H447" s="8" t="str">
        <f t="shared" si="25"/>
        <v/>
      </c>
      <c r="I447" s="8" t="str">
        <f t="shared" si="26"/>
        <v/>
      </c>
      <c r="J447" s="4">
        <v>10396.299999999999</v>
      </c>
      <c r="K447" s="4">
        <v>18462</v>
      </c>
      <c r="L447" s="4">
        <f t="shared" si="27"/>
        <v>-8065.7000000000007</v>
      </c>
      <c r="M447" s="9">
        <v>40792</v>
      </c>
      <c r="N447" s="9">
        <v>41117</v>
      </c>
      <c r="O447" s="9">
        <v>40817</v>
      </c>
      <c r="P447" s="9">
        <v>41089</v>
      </c>
    </row>
    <row r="448" spans="1:16" x14ac:dyDescent="0.25">
      <c r="A448" s="1" t="s">
        <v>126</v>
      </c>
      <c r="B448" s="12" t="s">
        <v>1341</v>
      </c>
      <c r="C448" s="1" t="s">
        <v>1342</v>
      </c>
      <c r="D448" s="1" t="s">
        <v>1343</v>
      </c>
      <c r="E448" s="4">
        <v>0</v>
      </c>
      <c r="F448" s="7"/>
      <c r="G448" s="4">
        <f t="shared" si="24"/>
        <v>0</v>
      </c>
      <c r="H448" s="8" t="str">
        <f t="shared" si="25"/>
        <v/>
      </c>
      <c r="I448" s="8" t="str">
        <f t="shared" si="26"/>
        <v/>
      </c>
      <c r="J448" s="4">
        <v>596309.5</v>
      </c>
      <c r="K448" s="4">
        <v>596309.49</v>
      </c>
      <c r="L448" s="4">
        <f t="shared" si="27"/>
        <v>1.0000000009313226E-2</v>
      </c>
      <c r="M448" s="9">
        <v>40722</v>
      </c>
      <c r="N448" s="9">
        <v>40117</v>
      </c>
      <c r="O448" s="9">
        <v>40695</v>
      </c>
      <c r="P448" s="9">
        <v>40209</v>
      </c>
    </row>
    <row r="449" spans="1:16" x14ac:dyDescent="0.25">
      <c r="A449" s="1" t="s">
        <v>126</v>
      </c>
      <c r="B449" s="12" t="s">
        <v>1737</v>
      </c>
      <c r="C449" s="1" t="s">
        <v>1738</v>
      </c>
      <c r="D449" s="1" t="s">
        <v>1739</v>
      </c>
      <c r="E449" s="4">
        <v>0</v>
      </c>
      <c r="F449" s="7"/>
      <c r="G449" s="4">
        <f t="shared" si="24"/>
        <v>0</v>
      </c>
      <c r="H449" s="8" t="str">
        <f t="shared" si="25"/>
        <v/>
      </c>
      <c r="I449" s="8" t="str">
        <f t="shared" si="26"/>
        <v/>
      </c>
      <c r="J449" s="4">
        <v>88738.569999999992</v>
      </c>
      <c r="K449" s="4">
        <v>44763</v>
      </c>
      <c r="L449" s="4">
        <f t="shared" si="27"/>
        <v>43975.569999999992</v>
      </c>
      <c r="M449" s="9">
        <v>41257</v>
      </c>
      <c r="N449" s="9">
        <v>41639</v>
      </c>
      <c r="O449" s="9">
        <v>41244</v>
      </c>
      <c r="P449" s="9">
        <v>41670</v>
      </c>
    </row>
    <row r="450" spans="1:16" x14ac:dyDescent="0.25">
      <c r="A450" s="1" t="s">
        <v>126</v>
      </c>
      <c r="B450" s="12" t="s">
        <v>1740</v>
      </c>
      <c r="C450" s="1" t="s">
        <v>1741</v>
      </c>
      <c r="D450" s="1" t="s">
        <v>1742</v>
      </c>
      <c r="E450" s="4">
        <v>0</v>
      </c>
      <c r="F450" s="7"/>
      <c r="G450" s="4">
        <f t="shared" si="24"/>
        <v>0</v>
      </c>
      <c r="H450" s="8" t="str">
        <f t="shared" si="25"/>
        <v/>
      </c>
      <c r="I450" s="8" t="str">
        <f t="shared" si="26"/>
        <v/>
      </c>
      <c r="J450" s="4">
        <v>17595.12</v>
      </c>
      <c r="K450" s="4">
        <v>18229</v>
      </c>
      <c r="L450" s="4">
        <f t="shared" si="27"/>
        <v>-633.88000000000102</v>
      </c>
      <c r="M450" s="9">
        <v>41001</v>
      </c>
      <c r="N450" s="9">
        <v>41182</v>
      </c>
      <c r="O450" s="9">
        <v>41000</v>
      </c>
      <c r="P450" s="9">
        <v>41024</v>
      </c>
    </row>
    <row r="451" spans="1:16" x14ac:dyDescent="0.25">
      <c r="A451" s="1" t="s">
        <v>126</v>
      </c>
      <c r="B451" s="12" t="s">
        <v>1743</v>
      </c>
      <c r="C451" s="1" t="s">
        <v>1744</v>
      </c>
      <c r="D451" s="1" t="s">
        <v>1745</v>
      </c>
      <c r="E451" s="4">
        <v>0</v>
      </c>
      <c r="F451" s="7"/>
      <c r="G451" s="4">
        <f t="shared" si="24"/>
        <v>0</v>
      </c>
      <c r="H451" s="8" t="str">
        <f t="shared" si="25"/>
        <v/>
      </c>
      <c r="I451" s="8" t="str">
        <f t="shared" si="26"/>
        <v/>
      </c>
      <c r="J451" s="4">
        <v>132075.44999999998</v>
      </c>
      <c r="K451" s="4">
        <v>100463</v>
      </c>
      <c r="L451" s="4">
        <f t="shared" si="27"/>
        <v>31612.449999999983</v>
      </c>
      <c r="M451" s="9">
        <v>41130</v>
      </c>
      <c r="N451" s="9">
        <v>41274</v>
      </c>
      <c r="O451" s="9">
        <v>41122</v>
      </c>
      <c r="P451" s="9">
        <v>41257</v>
      </c>
    </row>
    <row r="452" spans="1:16" x14ac:dyDescent="0.25">
      <c r="A452" s="1" t="s">
        <v>126</v>
      </c>
      <c r="B452" s="12" t="s">
        <v>2083</v>
      </c>
      <c r="C452" s="1" t="s">
        <v>2084</v>
      </c>
      <c r="D452" s="1" t="s">
        <v>2085</v>
      </c>
      <c r="E452" s="4">
        <v>0</v>
      </c>
      <c r="F452" s="7"/>
      <c r="G452" s="4">
        <f t="shared" si="24"/>
        <v>0</v>
      </c>
      <c r="H452" s="8" t="str">
        <f t="shared" si="25"/>
        <v/>
      </c>
      <c r="I452" s="8" t="str">
        <f t="shared" si="26"/>
        <v/>
      </c>
      <c r="J452" s="4">
        <v>177871.24</v>
      </c>
      <c r="K452" s="4">
        <v>243442</v>
      </c>
      <c r="L452" s="4">
        <f t="shared" si="27"/>
        <v>-65570.760000000009</v>
      </c>
      <c r="M452" s="9">
        <v>41504</v>
      </c>
      <c r="N452" s="9">
        <v>41639</v>
      </c>
      <c r="O452" s="9">
        <v>41518</v>
      </c>
      <c r="P452" s="9">
        <v>41685</v>
      </c>
    </row>
    <row r="453" spans="1:16" x14ac:dyDescent="0.25">
      <c r="A453" s="1" t="s">
        <v>126</v>
      </c>
      <c r="B453" s="12" t="s">
        <v>2086</v>
      </c>
      <c r="C453" s="1" t="s">
        <v>2087</v>
      </c>
      <c r="D453" s="1" t="s">
        <v>2088</v>
      </c>
      <c r="E453" s="4">
        <v>0</v>
      </c>
      <c r="F453" s="7"/>
      <c r="G453" s="4">
        <f t="shared" ref="G453:G516" si="28">E453-F453</f>
        <v>0</v>
      </c>
      <c r="H453" s="8" t="str">
        <f t="shared" ref="H453:H516" si="29">IFERROR(G453/E453,"")</f>
        <v/>
      </c>
      <c r="I453" s="8" t="str">
        <f t="shared" ref="I453:I516" si="30">IFERROR(E453/F453,"")</f>
        <v/>
      </c>
      <c r="J453" s="4">
        <v>52374.19</v>
      </c>
      <c r="K453" s="4">
        <v>42673</v>
      </c>
      <c r="L453" s="4">
        <f t="shared" ref="L453:L516" si="31">J453-K453</f>
        <v>9701.1900000000023</v>
      </c>
      <c r="M453" s="9">
        <v>41504</v>
      </c>
      <c r="N453" s="9">
        <v>42272</v>
      </c>
      <c r="O453" s="9">
        <v>41579</v>
      </c>
      <c r="P453" s="9">
        <v>41685</v>
      </c>
    </row>
    <row r="454" spans="1:16" x14ac:dyDescent="0.25">
      <c r="A454" s="1" t="s">
        <v>126</v>
      </c>
      <c r="B454" s="12" t="s">
        <v>2845</v>
      </c>
      <c r="C454" s="1" t="s">
        <v>2846</v>
      </c>
      <c r="D454" s="1" t="s">
        <v>2847</v>
      </c>
      <c r="E454" s="4">
        <v>230.7</v>
      </c>
      <c r="F454" s="7"/>
      <c r="G454" s="4">
        <f t="shared" si="28"/>
        <v>230.7</v>
      </c>
      <c r="H454" s="8">
        <f t="shared" si="29"/>
        <v>1</v>
      </c>
      <c r="I454" s="8" t="str">
        <f t="shared" si="30"/>
        <v/>
      </c>
      <c r="J454" s="4">
        <v>230.7</v>
      </c>
      <c r="K454" s="4">
        <v>118407</v>
      </c>
      <c r="L454" s="4">
        <f t="shared" si="31"/>
        <v>-118176.3</v>
      </c>
      <c r="M454" s="9">
        <v>42227.526550925926</v>
      </c>
      <c r="N454" s="9">
        <v>42734</v>
      </c>
      <c r="O454" s="9">
        <v>42309</v>
      </c>
      <c r="P454" s="9">
        <v>42810</v>
      </c>
    </row>
    <row r="455" spans="1:16" x14ac:dyDescent="0.25">
      <c r="A455" s="1" t="s">
        <v>126</v>
      </c>
      <c r="B455" s="12" t="s">
        <v>2089</v>
      </c>
      <c r="C455" s="1" t="s">
        <v>2090</v>
      </c>
      <c r="D455" s="1" t="s">
        <v>2091</v>
      </c>
      <c r="E455" s="4">
        <v>27381.72</v>
      </c>
      <c r="F455" s="7"/>
      <c r="G455" s="4">
        <f t="shared" si="28"/>
        <v>27381.72</v>
      </c>
      <c r="H455" s="8">
        <f t="shared" si="29"/>
        <v>1</v>
      </c>
      <c r="I455" s="8" t="str">
        <f t="shared" si="30"/>
        <v/>
      </c>
      <c r="J455" s="4">
        <v>260104.16000000006</v>
      </c>
      <c r="K455" s="4">
        <v>244418</v>
      </c>
      <c r="L455" s="4">
        <f t="shared" si="31"/>
        <v>15686.160000000062</v>
      </c>
      <c r="M455" s="9">
        <v>41379</v>
      </c>
      <c r="N455" s="9">
        <v>42185</v>
      </c>
      <c r="O455" s="9">
        <v>41395</v>
      </c>
      <c r="P455" s="9">
        <v>42195</v>
      </c>
    </row>
    <row r="456" spans="1:16" x14ac:dyDescent="0.25">
      <c r="A456" s="1" t="s">
        <v>126</v>
      </c>
      <c r="B456" s="12" t="s">
        <v>1746</v>
      </c>
      <c r="C456" s="1" t="s">
        <v>1747</v>
      </c>
      <c r="D456" s="1" t="s">
        <v>1748</v>
      </c>
      <c r="E456" s="4">
        <v>1446.8</v>
      </c>
      <c r="F456" s="7"/>
      <c r="G456" s="4">
        <f t="shared" si="28"/>
        <v>1446.8</v>
      </c>
      <c r="H456" s="8">
        <f t="shared" si="29"/>
        <v>1</v>
      </c>
      <c r="I456" s="8" t="str">
        <f t="shared" si="30"/>
        <v/>
      </c>
      <c r="J456" s="4">
        <v>67198.36</v>
      </c>
      <c r="K456" s="4">
        <v>56730</v>
      </c>
      <c r="L456" s="4">
        <f t="shared" si="31"/>
        <v>10468.36</v>
      </c>
      <c r="M456" s="9">
        <v>41252</v>
      </c>
      <c r="N456" s="9">
        <v>42094</v>
      </c>
      <c r="O456" s="9">
        <v>41244</v>
      </c>
      <c r="P456" s="9">
        <v>42081</v>
      </c>
    </row>
    <row r="457" spans="1:16" x14ac:dyDescent="0.25">
      <c r="A457" s="1" t="s">
        <v>126</v>
      </c>
      <c r="B457" s="12" t="s">
        <v>2414</v>
      </c>
      <c r="C457" s="1" t="s">
        <v>2415</v>
      </c>
      <c r="D457" s="1" t="s">
        <v>2416</v>
      </c>
      <c r="E457" s="4">
        <v>-219.40000000000032</v>
      </c>
      <c r="F457" s="7"/>
      <c r="G457" s="4">
        <f t="shared" si="28"/>
        <v>-219.40000000000032</v>
      </c>
      <c r="H457" s="8">
        <f t="shared" si="29"/>
        <v>1</v>
      </c>
      <c r="I457" s="8" t="str">
        <f t="shared" si="30"/>
        <v/>
      </c>
      <c r="J457" s="4">
        <v>81203.500000000015</v>
      </c>
      <c r="K457" s="4">
        <v>70725</v>
      </c>
      <c r="L457" s="4">
        <f t="shared" si="31"/>
        <v>10478.500000000015</v>
      </c>
      <c r="M457" s="9">
        <v>41806</v>
      </c>
      <c r="N457" s="9">
        <v>42019</v>
      </c>
      <c r="O457" s="9">
        <v>41791</v>
      </c>
      <c r="P457" s="9">
        <v>42056</v>
      </c>
    </row>
    <row r="458" spans="1:16" x14ac:dyDescent="0.25">
      <c r="A458" s="1" t="s">
        <v>126</v>
      </c>
      <c r="B458" s="12" t="s">
        <v>2848</v>
      </c>
      <c r="C458" s="1" t="s">
        <v>2849</v>
      </c>
      <c r="D458" s="1" t="s">
        <v>2850</v>
      </c>
      <c r="E458" s="4">
        <v>354998.39</v>
      </c>
      <c r="F458" s="7"/>
      <c r="G458" s="4">
        <f t="shared" si="28"/>
        <v>354998.39</v>
      </c>
      <c r="H458" s="8">
        <f t="shared" si="29"/>
        <v>1</v>
      </c>
      <c r="I458" s="8" t="str">
        <f t="shared" si="30"/>
        <v/>
      </c>
      <c r="J458" s="4">
        <v>354998.39</v>
      </c>
      <c r="K458" s="4">
        <v>717032.11</v>
      </c>
      <c r="L458" s="4">
        <f t="shared" si="31"/>
        <v>-362033.72</v>
      </c>
      <c r="M458" s="9">
        <v>42339.49046296296</v>
      </c>
      <c r="N458" s="9">
        <v>42520</v>
      </c>
      <c r="O458" s="9">
        <v>42339</v>
      </c>
      <c r="P458" s="9">
        <v>42610</v>
      </c>
    </row>
    <row r="459" spans="1:16" x14ac:dyDescent="0.25">
      <c r="A459" s="1" t="s">
        <v>126</v>
      </c>
      <c r="B459" s="12" t="s">
        <v>2092</v>
      </c>
      <c r="C459" s="1" t="s">
        <v>2093</v>
      </c>
      <c r="D459" s="1" t="s">
        <v>2094</v>
      </c>
      <c r="E459" s="4">
        <v>0</v>
      </c>
      <c r="F459" s="7"/>
      <c r="G459" s="4">
        <f t="shared" si="28"/>
        <v>0</v>
      </c>
      <c r="H459" s="8" t="str">
        <f t="shared" si="29"/>
        <v/>
      </c>
      <c r="I459" s="8" t="str">
        <f t="shared" si="30"/>
        <v/>
      </c>
      <c r="J459" s="4">
        <v>106384.26000000001</v>
      </c>
      <c r="K459" s="4">
        <v>110085</v>
      </c>
      <c r="L459" s="4">
        <f t="shared" si="31"/>
        <v>-3700.7399999999907</v>
      </c>
      <c r="M459" s="9">
        <v>41543</v>
      </c>
      <c r="N459" s="9">
        <v>41944</v>
      </c>
      <c r="O459" s="9">
        <v>41548</v>
      </c>
      <c r="P459" s="9">
        <v>41999</v>
      </c>
    </row>
    <row r="460" spans="1:16" x14ac:dyDescent="0.25">
      <c r="A460" s="1" t="s">
        <v>126</v>
      </c>
      <c r="B460" s="12" t="s">
        <v>2851</v>
      </c>
      <c r="C460" s="1" t="s">
        <v>2852</v>
      </c>
      <c r="D460" s="1" t="s">
        <v>2853</v>
      </c>
      <c r="E460" s="4">
        <v>48911.219999999994</v>
      </c>
      <c r="F460" s="7"/>
      <c r="G460" s="4">
        <f t="shared" si="28"/>
        <v>48911.219999999994</v>
      </c>
      <c r="H460" s="8">
        <f t="shared" si="29"/>
        <v>1</v>
      </c>
      <c r="I460" s="8" t="str">
        <f t="shared" si="30"/>
        <v/>
      </c>
      <c r="J460" s="4">
        <v>48911.219999999994</v>
      </c>
      <c r="K460" s="4">
        <v>46360</v>
      </c>
      <c r="L460" s="4">
        <f t="shared" si="31"/>
        <v>2551.2199999999939</v>
      </c>
      <c r="M460" s="9">
        <v>42044</v>
      </c>
      <c r="N460" s="9">
        <v>42369</v>
      </c>
      <c r="O460" s="9">
        <v>42036</v>
      </c>
      <c r="P460" s="9">
        <v>42400</v>
      </c>
    </row>
    <row r="461" spans="1:16" x14ac:dyDescent="0.25">
      <c r="A461" s="1" t="s">
        <v>126</v>
      </c>
      <c r="B461" s="12" t="s">
        <v>2854</v>
      </c>
      <c r="C461" s="1" t="s">
        <v>2855</v>
      </c>
      <c r="D461" s="1" t="s">
        <v>2856</v>
      </c>
      <c r="E461" s="4">
        <v>77407.089999999982</v>
      </c>
      <c r="F461" s="7"/>
      <c r="G461" s="4">
        <f t="shared" si="28"/>
        <v>77407.089999999982</v>
      </c>
      <c r="H461" s="8">
        <f t="shared" si="29"/>
        <v>1</v>
      </c>
      <c r="I461" s="8" t="str">
        <f t="shared" si="30"/>
        <v/>
      </c>
      <c r="J461" s="4">
        <v>77407.089999999982</v>
      </c>
      <c r="K461" s="4">
        <v>162944.68</v>
      </c>
      <c r="L461" s="4">
        <f t="shared" si="31"/>
        <v>-85537.590000000011</v>
      </c>
      <c r="M461" s="9">
        <v>42137.367581018516</v>
      </c>
      <c r="N461" s="9">
        <v>42369</v>
      </c>
      <c r="O461" s="9">
        <v>42125</v>
      </c>
      <c r="P461" s="9">
        <v>42434</v>
      </c>
    </row>
    <row r="462" spans="1:16" x14ac:dyDescent="0.25">
      <c r="A462" s="1" t="s">
        <v>126</v>
      </c>
      <c r="B462" s="12" t="s">
        <v>2857</v>
      </c>
      <c r="C462" s="1" t="s">
        <v>2858</v>
      </c>
      <c r="D462" s="1" t="s">
        <v>2859</v>
      </c>
      <c r="E462" s="4">
        <v>85908.37</v>
      </c>
      <c r="F462" s="7"/>
      <c r="G462" s="4">
        <f t="shared" si="28"/>
        <v>85908.37</v>
      </c>
      <c r="H462" s="8">
        <f t="shared" si="29"/>
        <v>1</v>
      </c>
      <c r="I462" s="8" t="str">
        <f t="shared" si="30"/>
        <v/>
      </c>
      <c r="J462" s="4">
        <v>85908.37</v>
      </c>
      <c r="K462" s="4">
        <v>30681.83</v>
      </c>
      <c r="L462" s="4">
        <f t="shared" si="31"/>
        <v>55226.539999999994</v>
      </c>
      <c r="M462" s="9">
        <v>42218.472997685189</v>
      </c>
      <c r="N462" s="9">
        <v>42597</v>
      </c>
      <c r="O462" s="9">
        <v>42217</v>
      </c>
      <c r="P462" s="9">
        <v>42552</v>
      </c>
    </row>
    <row r="463" spans="1:16" x14ac:dyDescent="0.25">
      <c r="A463" s="1" t="s">
        <v>126</v>
      </c>
      <c r="B463" s="12" t="s">
        <v>1749</v>
      </c>
      <c r="C463" s="1" t="s">
        <v>1750</v>
      </c>
      <c r="D463" s="1" t="s">
        <v>1751</v>
      </c>
      <c r="E463" s="4">
        <v>0</v>
      </c>
      <c r="F463" s="7"/>
      <c r="G463" s="4">
        <f t="shared" si="28"/>
        <v>0</v>
      </c>
      <c r="H463" s="8" t="str">
        <f t="shared" si="29"/>
        <v/>
      </c>
      <c r="I463" s="8" t="str">
        <f t="shared" si="30"/>
        <v/>
      </c>
      <c r="J463" s="4">
        <v>235492.63</v>
      </c>
      <c r="K463" s="4">
        <v>256876</v>
      </c>
      <c r="L463" s="4">
        <f t="shared" si="31"/>
        <v>-21383.369999999995</v>
      </c>
      <c r="M463" s="9">
        <v>41216</v>
      </c>
      <c r="N463" s="9">
        <v>41333</v>
      </c>
      <c r="O463" s="9">
        <v>41244</v>
      </c>
      <c r="P463" s="9">
        <v>41346</v>
      </c>
    </row>
    <row r="464" spans="1:16" x14ac:dyDescent="0.25">
      <c r="A464" s="1" t="s">
        <v>126</v>
      </c>
      <c r="B464" s="12" t="s">
        <v>2095</v>
      </c>
      <c r="C464" s="1" t="s">
        <v>2096</v>
      </c>
      <c r="D464" s="1" t="s">
        <v>2097</v>
      </c>
      <c r="E464" s="4">
        <v>0</v>
      </c>
      <c r="F464" s="7"/>
      <c r="G464" s="4">
        <f t="shared" si="28"/>
        <v>0</v>
      </c>
      <c r="H464" s="8" t="str">
        <f t="shared" si="29"/>
        <v/>
      </c>
      <c r="I464" s="8" t="str">
        <f t="shared" si="30"/>
        <v/>
      </c>
      <c r="J464" s="4">
        <v>55049.87</v>
      </c>
      <c r="K464" s="4">
        <v>74830</v>
      </c>
      <c r="L464" s="4">
        <f t="shared" si="31"/>
        <v>-19780.129999999997</v>
      </c>
      <c r="M464" s="9">
        <v>41504</v>
      </c>
      <c r="N464" s="9">
        <v>41728</v>
      </c>
      <c r="O464" s="9">
        <v>41548</v>
      </c>
      <c r="P464" s="9">
        <v>41780</v>
      </c>
    </row>
    <row r="465" spans="1:16" x14ac:dyDescent="0.25">
      <c r="A465" s="1" t="s">
        <v>126</v>
      </c>
      <c r="B465" s="12" t="s">
        <v>2417</v>
      </c>
      <c r="C465" s="1" t="s">
        <v>2418</v>
      </c>
      <c r="D465" s="1" t="s">
        <v>2419</v>
      </c>
      <c r="E465" s="4">
        <v>82857.060000000012</v>
      </c>
      <c r="F465" s="7"/>
      <c r="G465" s="4">
        <f t="shared" si="28"/>
        <v>82857.060000000012</v>
      </c>
      <c r="H465" s="8">
        <f t="shared" si="29"/>
        <v>1</v>
      </c>
      <c r="I465" s="8" t="str">
        <f t="shared" si="30"/>
        <v/>
      </c>
      <c r="J465" s="4">
        <v>152719.56</v>
      </c>
      <c r="K465" s="4">
        <v>120950</v>
      </c>
      <c r="L465" s="4">
        <f t="shared" si="31"/>
        <v>31769.559999999998</v>
      </c>
      <c r="M465" s="9">
        <v>41740</v>
      </c>
      <c r="N465" s="9">
        <v>42094</v>
      </c>
      <c r="O465" s="9">
        <v>41760</v>
      </c>
      <c r="P465" s="9">
        <v>42266</v>
      </c>
    </row>
    <row r="466" spans="1:16" x14ac:dyDescent="0.25">
      <c r="A466" s="1" t="s">
        <v>126</v>
      </c>
      <c r="B466" s="12" t="s">
        <v>2860</v>
      </c>
      <c r="C466" s="1" t="s">
        <v>2861</v>
      </c>
      <c r="D466" s="1" t="s">
        <v>2862</v>
      </c>
      <c r="E466" s="4">
        <v>210483.26000000004</v>
      </c>
      <c r="F466" s="7"/>
      <c r="G466" s="4">
        <f t="shared" si="28"/>
        <v>210483.26000000004</v>
      </c>
      <c r="H466" s="8">
        <f t="shared" si="29"/>
        <v>1</v>
      </c>
      <c r="I466" s="8" t="str">
        <f t="shared" si="30"/>
        <v/>
      </c>
      <c r="J466" s="4">
        <v>210483.26000000004</v>
      </c>
      <c r="K466" s="4">
        <v>154707</v>
      </c>
      <c r="L466" s="4">
        <f t="shared" si="31"/>
        <v>55776.260000000038</v>
      </c>
      <c r="M466" s="9">
        <v>42069.415972222225</v>
      </c>
      <c r="N466" s="9">
        <v>43099</v>
      </c>
      <c r="O466" s="9">
        <v>42095</v>
      </c>
    </row>
    <row r="467" spans="1:16" x14ac:dyDescent="0.25">
      <c r="A467" s="1" t="s">
        <v>126</v>
      </c>
      <c r="B467" s="12" t="s">
        <v>2863</v>
      </c>
      <c r="C467" s="1" t="s">
        <v>2864</v>
      </c>
      <c r="D467" s="1" t="s">
        <v>2865</v>
      </c>
      <c r="E467" s="4">
        <v>182946.96999999997</v>
      </c>
      <c r="F467" s="7"/>
      <c r="G467" s="4">
        <f t="shared" si="28"/>
        <v>182946.96999999997</v>
      </c>
      <c r="H467" s="8">
        <f t="shared" si="29"/>
        <v>1</v>
      </c>
      <c r="I467" s="8" t="str">
        <f t="shared" si="30"/>
        <v/>
      </c>
      <c r="J467" s="4">
        <v>182946.96999999997</v>
      </c>
      <c r="K467" s="4">
        <v>166773</v>
      </c>
      <c r="L467" s="4">
        <f t="shared" si="31"/>
        <v>16173.969999999972</v>
      </c>
      <c r="M467" s="9">
        <v>42068.571296296293</v>
      </c>
      <c r="N467" s="9">
        <v>42245</v>
      </c>
      <c r="O467" s="9">
        <v>42064</v>
      </c>
      <c r="P467" s="9">
        <v>42248</v>
      </c>
    </row>
    <row r="468" spans="1:16" x14ac:dyDescent="0.25">
      <c r="A468" s="1" t="s">
        <v>126</v>
      </c>
      <c r="B468" s="12" t="s">
        <v>1344</v>
      </c>
      <c r="C468" s="1" t="s">
        <v>1345</v>
      </c>
      <c r="D468" s="1" t="s">
        <v>1346</v>
      </c>
      <c r="E468" s="4">
        <v>0</v>
      </c>
      <c r="F468" s="7"/>
      <c r="G468" s="4">
        <f t="shared" si="28"/>
        <v>0</v>
      </c>
      <c r="H468" s="8" t="str">
        <f t="shared" si="29"/>
        <v/>
      </c>
      <c r="I468" s="8" t="str">
        <f t="shared" si="30"/>
        <v/>
      </c>
      <c r="J468" s="4">
        <v>2093936.21</v>
      </c>
      <c r="K468" s="4">
        <v>1963732</v>
      </c>
      <c r="L468" s="4">
        <f t="shared" si="31"/>
        <v>130204.20999999996</v>
      </c>
      <c r="M468" s="9">
        <v>40794</v>
      </c>
      <c r="N468" s="9">
        <v>41274</v>
      </c>
      <c r="O468" s="9">
        <v>40787</v>
      </c>
      <c r="P468" s="9">
        <v>41139</v>
      </c>
    </row>
    <row r="469" spans="1:16" x14ac:dyDescent="0.25">
      <c r="A469" s="1" t="s">
        <v>126</v>
      </c>
      <c r="B469" s="12" t="s">
        <v>1034</v>
      </c>
      <c r="C469" s="1" t="s">
        <v>1035</v>
      </c>
      <c r="D469" s="1" t="s">
        <v>1036</v>
      </c>
      <c r="E469" s="4">
        <v>-17000</v>
      </c>
      <c r="F469" s="7"/>
      <c r="G469" s="4">
        <f t="shared" si="28"/>
        <v>-17000</v>
      </c>
      <c r="H469" s="8">
        <f t="shared" si="29"/>
        <v>1</v>
      </c>
      <c r="I469" s="8" t="str">
        <f t="shared" si="30"/>
        <v/>
      </c>
      <c r="J469" s="4">
        <v>3017940.8400000003</v>
      </c>
      <c r="K469" s="4">
        <v>3382262</v>
      </c>
      <c r="L469" s="4">
        <f t="shared" si="31"/>
        <v>-364321.15999999968</v>
      </c>
      <c r="M469" s="9">
        <v>40414</v>
      </c>
      <c r="N469" s="9">
        <v>40968</v>
      </c>
      <c r="O469" s="9">
        <v>40422</v>
      </c>
      <c r="P469" s="9">
        <v>40970</v>
      </c>
    </row>
    <row r="470" spans="1:16" x14ac:dyDescent="0.25">
      <c r="A470" s="1" t="s">
        <v>126</v>
      </c>
      <c r="B470" s="12" t="s">
        <v>1037</v>
      </c>
      <c r="C470" s="1" t="s">
        <v>1038</v>
      </c>
      <c r="D470" s="1" t="s">
        <v>1039</v>
      </c>
      <c r="E470" s="4">
        <v>0</v>
      </c>
      <c r="F470" s="7"/>
      <c r="G470" s="4">
        <f t="shared" si="28"/>
        <v>0</v>
      </c>
      <c r="H470" s="8" t="str">
        <f t="shared" si="29"/>
        <v/>
      </c>
      <c r="I470" s="8" t="str">
        <f t="shared" si="30"/>
        <v/>
      </c>
      <c r="J470" s="4">
        <v>1013820.32</v>
      </c>
      <c r="K470" s="4">
        <v>1021367</v>
      </c>
      <c r="L470" s="4">
        <f t="shared" si="31"/>
        <v>-7546.6800000000512</v>
      </c>
      <c r="M470" s="9">
        <v>40448</v>
      </c>
      <c r="N470" s="9">
        <v>40967</v>
      </c>
      <c r="O470" s="9">
        <v>40452</v>
      </c>
      <c r="P470" s="9">
        <v>40970</v>
      </c>
    </row>
    <row r="471" spans="1:16" x14ac:dyDescent="0.25">
      <c r="A471" s="1" t="s">
        <v>145</v>
      </c>
      <c r="B471" s="12" t="s">
        <v>2866</v>
      </c>
      <c r="C471" s="1" t="s">
        <v>2867</v>
      </c>
      <c r="D471" s="1" t="s">
        <v>2868</v>
      </c>
      <c r="E471" s="4">
        <v>10458.049999999999</v>
      </c>
      <c r="F471" s="7"/>
      <c r="G471" s="4">
        <f t="shared" si="28"/>
        <v>10458.049999999999</v>
      </c>
      <c r="H471" s="8">
        <f t="shared" si="29"/>
        <v>1</v>
      </c>
      <c r="I471" s="8" t="str">
        <f t="shared" si="30"/>
        <v/>
      </c>
      <c r="J471" s="4">
        <v>10458.049999999999</v>
      </c>
      <c r="K471" s="4">
        <v>10632.72</v>
      </c>
      <c r="L471" s="4">
        <f t="shared" si="31"/>
        <v>-174.67000000000007</v>
      </c>
      <c r="M471" s="9">
        <v>42111.51258101852</v>
      </c>
      <c r="N471" s="9">
        <v>42460</v>
      </c>
      <c r="O471" s="9">
        <v>42156</v>
      </c>
      <c r="P471" s="9">
        <v>42338</v>
      </c>
    </row>
    <row r="472" spans="1:16" x14ac:dyDescent="0.25">
      <c r="A472" s="1" t="s">
        <v>145</v>
      </c>
      <c r="B472" s="12" t="s">
        <v>1040</v>
      </c>
      <c r="C472" s="1" t="s">
        <v>1041</v>
      </c>
      <c r="D472" s="1" t="s">
        <v>1042</v>
      </c>
      <c r="E472" s="4">
        <v>0</v>
      </c>
      <c r="F472" s="7"/>
      <c r="G472" s="4">
        <f t="shared" si="28"/>
        <v>0</v>
      </c>
      <c r="H472" s="8" t="str">
        <f t="shared" si="29"/>
        <v/>
      </c>
      <c r="I472" s="8" t="str">
        <f t="shared" si="30"/>
        <v/>
      </c>
      <c r="J472" s="4">
        <v>61500.18</v>
      </c>
      <c r="K472" s="4">
        <v>60000</v>
      </c>
      <c r="L472" s="4">
        <f t="shared" si="31"/>
        <v>1500.1800000000003</v>
      </c>
      <c r="M472" s="9">
        <v>40380</v>
      </c>
      <c r="N472" s="9">
        <v>40452</v>
      </c>
      <c r="O472" s="9">
        <v>40360</v>
      </c>
      <c r="P472" s="9">
        <v>40633</v>
      </c>
    </row>
    <row r="473" spans="1:16" x14ac:dyDescent="0.25">
      <c r="A473" s="1" t="s">
        <v>145</v>
      </c>
      <c r="B473" s="12" t="s">
        <v>2869</v>
      </c>
      <c r="C473" s="1" t="s">
        <v>2870</v>
      </c>
      <c r="D473" s="1" t="s">
        <v>2871</v>
      </c>
      <c r="E473" s="4">
        <v>12.45</v>
      </c>
      <c r="F473" s="7"/>
      <c r="G473" s="4">
        <f t="shared" si="28"/>
        <v>12.45</v>
      </c>
      <c r="H473" s="8">
        <f t="shared" si="29"/>
        <v>1</v>
      </c>
      <c r="I473" s="8" t="str">
        <f t="shared" si="30"/>
        <v/>
      </c>
      <c r="J473" s="4">
        <v>12.45</v>
      </c>
      <c r="K473" s="4">
        <v>217</v>
      </c>
      <c r="L473" s="4">
        <f t="shared" si="31"/>
        <v>-204.55</v>
      </c>
      <c r="M473" s="9">
        <v>42093.672766203701</v>
      </c>
      <c r="N473" s="9">
        <v>43039</v>
      </c>
      <c r="O473" s="9">
        <v>42186</v>
      </c>
      <c r="P473" s="9">
        <v>43046</v>
      </c>
    </row>
    <row r="474" spans="1:16" x14ac:dyDescent="0.25">
      <c r="A474" s="1" t="s">
        <v>145</v>
      </c>
      <c r="B474" s="12" t="s">
        <v>2872</v>
      </c>
      <c r="C474" s="1" t="s">
        <v>2873</v>
      </c>
      <c r="D474" s="1" t="s">
        <v>2874</v>
      </c>
      <c r="E474" s="4">
        <v>17970.650000000001</v>
      </c>
      <c r="F474" s="7"/>
      <c r="G474" s="4">
        <f t="shared" si="28"/>
        <v>17970.650000000001</v>
      </c>
      <c r="H474" s="8">
        <f t="shared" si="29"/>
        <v>1</v>
      </c>
      <c r="I474" s="8" t="str">
        <f t="shared" si="30"/>
        <v/>
      </c>
      <c r="J474" s="4">
        <v>17970.650000000001</v>
      </c>
      <c r="K474" s="4">
        <v>199412</v>
      </c>
      <c r="L474" s="4">
        <f t="shared" si="31"/>
        <v>-181441.35</v>
      </c>
      <c r="M474" s="9">
        <v>42093.62431712963</v>
      </c>
      <c r="N474" s="9">
        <v>43039</v>
      </c>
      <c r="O474" s="9">
        <v>42125</v>
      </c>
      <c r="P474" s="9">
        <v>43046</v>
      </c>
    </row>
    <row r="475" spans="1:16" x14ac:dyDescent="0.25">
      <c r="A475" s="1" t="s">
        <v>145</v>
      </c>
      <c r="B475" s="12" t="s">
        <v>2869</v>
      </c>
      <c r="C475" s="1" t="s">
        <v>2875</v>
      </c>
      <c r="D475" s="1" t="s">
        <v>2876</v>
      </c>
      <c r="E475" s="4">
        <v>9.9199999999999982</v>
      </c>
      <c r="F475" s="7"/>
      <c r="G475" s="4">
        <f t="shared" si="28"/>
        <v>9.9199999999999982</v>
      </c>
      <c r="H475" s="8">
        <f t="shared" si="29"/>
        <v>1</v>
      </c>
      <c r="I475" s="8" t="str">
        <f t="shared" si="30"/>
        <v/>
      </c>
      <c r="J475" s="4">
        <v>9.9199999999999982</v>
      </c>
      <c r="K475" s="4">
        <v>217</v>
      </c>
      <c r="L475" s="4">
        <f t="shared" si="31"/>
        <v>-207.08</v>
      </c>
      <c r="M475" s="9">
        <v>42093.546122685184</v>
      </c>
      <c r="N475" s="9">
        <v>43039</v>
      </c>
      <c r="O475" s="9">
        <v>42278</v>
      </c>
      <c r="P475" s="9">
        <v>43046</v>
      </c>
    </row>
    <row r="476" spans="1:16" x14ac:dyDescent="0.25">
      <c r="A476" s="1" t="s">
        <v>145</v>
      </c>
      <c r="B476" s="12" t="s">
        <v>2872</v>
      </c>
      <c r="C476" s="1" t="s">
        <v>2877</v>
      </c>
      <c r="D476" s="1" t="s">
        <v>2878</v>
      </c>
      <c r="E476" s="4">
        <v>26832.84</v>
      </c>
      <c r="F476" s="7"/>
      <c r="G476" s="4">
        <f t="shared" si="28"/>
        <v>26832.84</v>
      </c>
      <c r="H476" s="8">
        <f t="shared" si="29"/>
        <v>1</v>
      </c>
      <c r="I476" s="8" t="str">
        <f t="shared" si="30"/>
        <v/>
      </c>
      <c r="J476" s="4">
        <v>26832.84</v>
      </c>
      <c r="K476" s="4">
        <v>199412</v>
      </c>
      <c r="L476" s="4">
        <f t="shared" si="31"/>
        <v>-172579.16</v>
      </c>
      <c r="M476" s="9">
        <v>42093.591284722221</v>
      </c>
      <c r="N476" s="9">
        <v>43039</v>
      </c>
      <c r="O476" s="9">
        <v>42125</v>
      </c>
      <c r="P476" s="9">
        <v>43046</v>
      </c>
    </row>
    <row r="477" spans="1:16" x14ac:dyDescent="0.25">
      <c r="A477" s="1" t="s">
        <v>145</v>
      </c>
      <c r="B477" s="12" t="s">
        <v>656</v>
      </c>
      <c r="C477" s="1" t="s">
        <v>1899</v>
      </c>
      <c r="D477" s="1" t="s">
        <v>1900</v>
      </c>
      <c r="E477" s="4">
        <v>0</v>
      </c>
      <c r="F477" s="7"/>
      <c r="G477" s="4">
        <f t="shared" si="28"/>
        <v>0</v>
      </c>
      <c r="H477" s="8" t="str">
        <f t="shared" si="29"/>
        <v/>
      </c>
      <c r="I477" s="8" t="str">
        <f t="shared" si="30"/>
        <v/>
      </c>
      <c r="J477" s="4">
        <v>0</v>
      </c>
      <c r="K477" s="4">
        <v>31339</v>
      </c>
      <c r="L477" s="4">
        <f t="shared" si="31"/>
        <v>-31339</v>
      </c>
      <c r="M477" s="9">
        <v>40534</v>
      </c>
      <c r="N477" s="9">
        <v>55153</v>
      </c>
      <c r="O477" s="9">
        <v>40909</v>
      </c>
    </row>
    <row r="478" spans="1:16" x14ac:dyDescent="0.25">
      <c r="A478" s="1" t="s">
        <v>145</v>
      </c>
      <c r="B478" s="12" t="s">
        <v>146</v>
      </c>
      <c r="C478" s="1" t="s">
        <v>147</v>
      </c>
      <c r="D478" s="1" t="s">
        <v>148</v>
      </c>
      <c r="E478" s="4">
        <v>0</v>
      </c>
      <c r="F478" s="7"/>
      <c r="G478" s="4">
        <f t="shared" si="28"/>
        <v>0</v>
      </c>
      <c r="H478" s="8" t="str">
        <f t="shared" si="29"/>
        <v/>
      </c>
      <c r="I478" s="8" t="str">
        <f t="shared" si="30"/>
        <v/>
      </c>
      <c r="J478" s="4">
        <v>-449.2</v>
      </c>
      <c r="K478" s="4">
        <v>0</v>
      </c>
      <c r="L478" s="4">
        <f t="shared" si="31"/>
        <v>-449.2</v>
      </c>
      <c r="M478" s="9">
        <v>39085</v>
      </c>
      <c r="N478" s="9">
        <v>55153</v>
      </c>
      <c r="O478" s="9">
        <v>39114</v>
      </c>
      <c r="P478" s="9">
        <v>39114</v>
      </c>
    </row>
    <row r="479" spans="1:16" x14ac:dyDescent="0.25">
      <c r="A479" s="1" t="s">
        <v>145</v>
      </c>
      <c r="B479" s="12" t="s">
        <v>149</v>
      </c>
      <c r="C479" s="1" t="s">
        <v>150</v>
      </c>
      <c r="D479" s="1" t="s">
        <v>151</v>
      </c>
      <c r="E479" s="4">
        <v>0</v>
      </c>
      <c r="F479" s="7"/>
      <c r="G479" s="4">
        <f t="shared" si="28"/>
        <v>0</v>
      </c>
      <c r="H479" s="8" t="str">
        <f t="shared" si="29"/>
        <v/>
      </c>
      <c r="I479" s="8" t="str">
        <f t="shared" si="30"/>
        <v/>
      </c>
      <c r="J479" s="4">
        <v>-162705.78</v>
      </c>
      <c r="K479" s="4">
        <v>162253</v>
      </c>
      <c r="L479" s="4">
        <f t="shared" si="31"/>
        <v>-324958.78000000003</v>
      </c>
      <c r="M479" s="9">
        <v>39086</v>
      </c>
      <c r="N479" s="9">
        <v>39113</v>
      </c>
      <c r="O479" s="9">
        <v>39083</v>
      </c>
      <c r="P479" s="9">
        <v>39113</v>
      </c>
    </row>
    <row r="480" spans="1:16" x14ac:dyDescent="0.25">
      <c r="A480" s="1" t="s">
        <v>145</v>
      </c>
      <c r="B480" s="12" t="s">
        <v>152</v>
      </c>
      <c r="C480" s="1" t="s">
        <v>153</v>
      </c>
      <c r="D480" s="1" t="s">
        <v>154</v>
      </c>
      <c r="E480" s="4">
        <v>0</v>
      </c>
      <c r="F480" s="7"/>
      <c r="G480" s="4">
        <f t="shared" si="28"/>
        <v>0</v>
      </c>
      <c r="H480" s="8" t="str">
        <f t="shared" si="29"/>
        <v/>
      </c>
      <c r="I480" s="8" t="str">
        <f t="shared" si="30"/>
        <v/>
      </c>
      <c r="J480" s="4">
        <v>-42185.33</v>
      </c>
      <c r="K480" s="4">
        <v>42069</v>
      </c>
      <c r="L480" s="4">
        <f t="shared" si="31"/>
        <v>-84254.33</v>
      </c>
      <c r="M480" s="9">
        <v>39086</v>
      </c>
      <c r="N480" s="9">
        <v>39113</v>
      </c>
      <c r="O480" s="9">
        <v>39083</v>
      </c>
      <c r="P480" s="9">
        <v>39113</v>
      </c>
    </row>
    <row r="481" spans="1:16" x14ac:dyDescent="0.25">
      <c r="A481" s="1" t="s">
        <v>145</v>
      </c>
      <c r="B481" s="12" t="s">
        <v>155</v>
      </c>
      <c r="C481" s="1" t="s">
        <v>156</v>
      </c>
      <c r="D481" s="1" t="s">
        <v>157</v>
      </c>
      <c r="E481" s="4">
        <v>0</v>
      </c>
      <c r="F481" s="7"/>
      <c r="G481" s="4">
        <f t="shared" si="28"/>
        <v>0</v>
      </c>
      <c r="H481" s="8" t="str">
        <f t="shared" si="29"/>
        <v/>
      </c>
      <c r="I481" s="8" t="str">
        <f t="shared" si="30"/>
        <v/>
      </c>
      <c r="J481" s="4">
        <v>-2062970.85</v>
      </c>
      <c r="K481" s="4">
        <v>2057265</v>
      </c>
      <c r="L481" s="4">
        <f t="shared" si="31"/>
        <v>-4120235.85</v>
      </c>
      <c r="M481" s="9">
        <v>39086</v>
      </c>
      <c r="N481" s="9">
        <v>39113</v>
      </c>
      <c r="O481" s="9">
        <v>39083</v>
      </c>
      <c r="P481" s="9">
        <v>39113</v>
      </c>
    </row>
    <row r="482" spans="1:16" x14ac:dyDescent="0.25">
      <c r="A482" s="1" t="s">
        <v>145</v>
      </c>
      <c r="B482" s="12" t="s">
        <v>158</v>
      </c>
      <c r="C482" s="1" t="s">
        <v>159</v>
      </c>
      <c r="D482" s="1" t="s">
        <v>160</v>
      </c>
      <c r="E482" s="4">
        <v>0</v>
      </c>
      <c r="F482" s="7"/>
      <c r="G482" s="4">
        <f t="shared" si="28"/>
        <v>0</v>
      </c>
      <c r="H482" s="8" t="str">
        <f t="shared" si="29"/>
        <v/>
      </c>
      <c r="I482" s="8" t="str">
        <f t="shared" si="30"/>
        <v/>
      </c>
      <c r="J482" s="4">
        <v>-406645.66</v>
      </c>
      <c r="K482" s="4">
        <v>405521</v>
      </c>
      <c r="L482" s="4">
        <f t="shared" si="31"/>
        <v>-812166.65999999992</v>
      </c>
      <c r="M482" s="9">
        <v>39086</v>
      </c>
      <c r="N482" s="9">
        <v>39113</v>
      </c>
      <c r="O482" s="9">
        <v>39083</v>
      </c>
      <c r="P482" s="9">
        <v>39113</v>
      </c>
    </row>
    <row r="483" spans="1:16" x14ac:dyDescent="0.25">
      <c r="A483" s="1" t="s">
        <v>145</v>
      </c>
      <c r="B483" s="12" t="s">
        <v>161</v>
      </c>
      <c r="C483" s="1" t="s">
        <v>162</v>
      </c>
      <c r="D483" s="1" t="s">
        <v>163</v>
      </c>
      <c r="E483" s="4">
        <v>0</v>
      </c>
      <c r="F483" s="7"/>
      <c r="G483" s="4">
        <f t="shared" si="28"/>
        <v>0</v>
      </c>
      <c r="H483" s="8" t="str">
        <f t="shared" si="29"/>
        <v/>
      </c>
      <c r="I483" s="8" t="str">
        <f t="shared" si="30"/>
        <v/>
      </c>
      <c r="J483" s="4">
        <v>-300872.38</v>
      </c>
      <c r="K483" s="4">
        <v>300040</v>
      </c>
      <c r="L483" s="4">
        <f t="shared" si="31"/>
        <v>-600912.38</v>
      </c>
      <c r="M483" s="9">
        <v>39086</v>
      </c>
      <c r="N483" s="9">
        <v>39113</v>
      </c>
      <c r="O483" s="9">
        <v>39083</v>
      </c>
      <c r="P483" s="9">
        <v>39113</v>
      </c>
    </row>
    <row r="484" spans="1:16" x14ac:dyDescent="0.25">
      <c r="A484" s="1" t="s">
        <v>145</v>
      </c>
      <c r="B484" s="12" t="s">
        <v>164</v>
      </c>
      <c r="C484" s="1" t="s">
        <v>165</v>
      </c>
      <c r="D484" s="1" t="s">
        <v>166</v>
      </c>
      <c r="E484" s="4">
        <v>0</v>
      </c>
      <c r="F484" s="7"/>
      <c r="G484" s="4">
        <f t="shared" si="28"/>
        <v>0</v>
      </c>
      <c r="H484" s="8" t="str">
        <f t="shared" si="29"/>
        <v/>
      </c>
      <c r="I484" s="8" t="str">
        <f t="shared" si="30"/>
        <v/>
      </c>
      <c r="J484" s="4">
        <v>-409635.37</v>
      </c>
      <c r="K484" s="4">
        <v>408502</v>
      </c>
      <c r="L484" s="4">
        <f t="shared" si="31"/>
        <v>-818137.37</v>
      </c>
      <c r="M484" s="9">
        <v>39086</v>
      </c>
      <c r="N484" s="9">
        <v>39113</v>
      </c>
      <c r="O484" s="9">
        <v>39083</v>
      </c>
      <c r="P484" s="9">
        <v>39113</v>
      </c>
    </row>
    <row r="485" spans="1:16" x14ac:dyDescent="0.25">
      <c r="A485" s="1" t="s">
        <v>145</v>
      </c>
      <c r="B485" s="12" t="s">
        <v>146</v>
      </c>
      <c r="C485" s="1" t="s">
        <v>167</v>
      </c>
      <c r="D485" s="1" t="s">
        <v>166</v>
      </c>
      <c r="E485" s="4">
        <v>0</v>
      </c>
      <c r="F485" s="7"/>
      <c r="G485" s="4">
        <f t="shared" si="28"/>
        <v>0</v>
      </c>
      <c r="H485" s="8" t="str">
        <f t="shared" si="29"/>
        <v/>
      </c>
      <c r="I485" s="8" t="str">
        <f t="shared" si="30"/>
        <v/>
      </c>
      <c r="J485" s="4">
        <v>-208.67</v>
      </c>
      <c r="K485" s="4">
        <v>75231</v>
      </c>
      <c r="L485" s="4">
        <f t="shared" si="31"/>
        <v>-75439.67</v>
      </c>
      <c r="M485" s="9">
        <v>39086</v>
      </c>
      <c r="N485" s="9">
        <v>39113</v>
      </c>
      <c r="O485" s="9">
        <v>39083</v>
      </c>
      <c r="P485" s="9">
        <v>39113</v>
      </c>
    </row>
    <row r="486" spans="1:16" x14ac:dyDescent="0.25">
      <c r="A486" s="1" t="s">
        <v>145</v>
      </c>
      <c r="B486" s="12" t="s">
        <v>168</v>
      </c>
      <c r="C486" s="1" t="s">
        <v>169</v>
      </c>
      <c r="D486" s="1" t="s">
        <v>170</v>
      </c>
      <c r="E486" s="4">
        <v>0</v>
      </c>
      <c r="F486" s="7"/>
      <c r="G486" s="4">
        <f t="shared" si="28"/>
        <v>0</v>
      </c>
      <c r="H486" s="8" t="str">
        <f t="shared" si="29"/>
        <v/>
      </c>
      <c r="I486" s="8" t="str">
        <f t="shared" si="30"/>
        <v/>
      </c>
      <c r="J486" s="4">
        <v>-113979.76000000001</v>
      </c>
      <c r="K486" s="4">
        <v>113664</v>
      </c>
      <c r="L486" s="4">
        <f t="shared" si="31"/>
        <v>-227643.76</v>
      </c>
      <c r="M486" s="9">
        <v>39086</v>
      </c>
      <c r="N486" s="9">
        <v>39113</v>
      </c>
      <c r="O486" s="9">
        <v>39083</v>
      </c>
      <c r="P486" s="9">
        <v>39113</v>
      </c>
    </row>
    <row r="487" spans="1:16" x14ac:dyDescent="0.25">
      <c r="A487" s="1" t="s">
        <v>145</v>
      </c>
      <c r="B487" s="12" t="s">
        <v>171</v>
      </c>
      <c r="C487" s="1" t="s">
        <v>172</v>
      </c>
      <c r="D487" s="1" t="s">
        <v>173</v>
      </c>
      <c r="E487" s="4">
        <v>0</v>
      </c>
      <c r="F487" s="7"/>
      <c r="G487" s="4">
        <f t="shared" si="28"/>
        <v>0</v>
      </c>
      <c r="H487" s="8" t="str">
        <f t="shared" si="29"/>
        <v/>
      </c>
      <c r="I487" s="8" t="str">
        <f t="shared" si="30"/>
        <v/>
      </c>
      <c r="J487" s="4">
        <v>0</v>
      </c>
      <c r="K487" s="4">
        <v>36886</v>
      </c>
      <c r="L487" s="4">
        <f t="shared" si="31"/>
        <v>-36886</v>
      </c>
      <c r="M487" s="9">
        <v>39089</v>
      </c>
      <c r="N487" s="9">
        <v>39783</v>
      </c>
      <c r="O487" s="9">
        <v>39295</v>
      </c>
      <c r="P487" s="9">
        <v>39587</v>
      </c>
    </row>
    <row r="488" spans="1:16" x14ac:dyDescent="0.25">
      <c r="A488" s="1" t="s">
        <v>145</v>
      </c>
      <c r="B488" s="12" t="s">
        <v>174</v>
      </c>
      <c r="C488" s="1" t="s">
        <v>473</v>
      </c>
      <c r="D488" s="1" t="s">
        <v>474</v>
      </c>
      <c r="E488" s="4">
        <v>0</v>
      </c>
      <c r="F488" s="7"/>
      <c r="G488" s="4">
        <f t="shared" si="28"/>
        <v>0</v>
      </c>
      <c r="H488" s="8" t="str">
        <f t="shared" si="29"/>
        <v/>
      </c>
      <c r="I488" s="8" t="str">
        <f t="shared" si="30"/>
        <v/>
      </c>
      <c r="J488" s="4">
        <v>120235.74</v>
      </c>
      <c r="K488" s="4">
        <v>43139</v>
      </c>
      <c r="L488" s="4">
        <f t="shared" si="31"/>
        <v>77096.740000000005</v>
      </c>
      <c r="M488" s="9">
        <v>39089</v>
      </c>
      <c r="N488" s="9">
        <v>39783</v>
      </c>
      <c r="O488" s="9">
        <v>39539</v>
      </c>
      <c r="P488" s="9">
        <v>39601</v>
      </c>
    </row>
    <row r="489" spans="1:16" x14ac:dyDescent="0.25">
      <c r="A489" s="1" t="s">
        <v>145</v>
      </c>
      <c r="B489" s="12" t="s">
        <v>174</v>
      </c>
      <c r="C489" s="1" t="s">
        <v>175</v>
      </c>
      <c r="D489" s="1" t="s">
        <v>176</v>
      </c>
      <c r="E489" s="4">
        <v>0</v>
      </c>
      <c r="F489" s="7"/>
      <c r="G489" s="4">
        <f t="shared" si="28"/>
        <v>0</v>
      </c>
      <c r="H489" s="8" t="str">
        <f t="shared" si="29"/>
        <v/>
      </c>
      <c r="I489" s="8" t="str">
        <f t="shared" si="30"/>
        <v/>
      </c>
      <c r="J489" s="4">
        <v>245210.97999999998</v>
      </c>
      <c r="K489" s="4">
        <v>3059</v>
      </c>
      <c r="L489" s="4">
        <f t="shared" si="31"/>
        <v>242151.97999999998</v>
      </c>
      <c r="M489" s="9">
        <v>39089</v>
      </c>
      <c r="N489" s="9">
        <v>39783</v>
      </c>
      <c r="O489" s="9">
        <v>39295</v>
      </c>
      <c r="P489" s="9">
        <v>39630</v>
      </c>
    </row>
    <row r="490" spans="1:16" x14ac:dyDescent="0.25">
      <c r="A490" s="1" t="s">
        <v>145</v>
      </c>
      <c r="B490" s="12" t="s">
        <v>177</v>
      </c>
      <c r="C490" s="1" t="s">
        <v>178</v>
      </c>
      <c r="D490" s="1" t="s">
        <v>179</v>
      </c>
      <c r="E490" s="4">
        <v>0</v>
      </c>
      <c r="F490" s="7"/>
      <c r="G490" s="4">
        <f t="shared" si="28"/>
        <v>0</v>
      </c>
      <c r="H490" s="8" t="str">
        <f t="shared" si="29"/>
        <v/>
      </c>
      <c r="I490" s="8" t="str">
        <f t="shared" si="30"/>
        <v/>
      </c>
      <c r="J490" s="4">
        <v>520813.76999999996</v>
      </c>
      <c r="K490" s="4">
        <v>486933</v>
      </c>
      <c r="L490" s="4">
        <f t="shared" si="31"/>
        <v>33880.76999999996</v>
      </c>
      <c r="M490" s="9">
        <v>39089</v>
      </c>
      <c r="N490" s="9">
        <v>39813</v>
      </c>
      <c r="O490" s="9">
        <v>39356</v>
      </c>
      <c r="P490" s="9">
        <v>39718</v>
      </c>
    </row>
    <row r="491" spans="1:16" x14ac:dyDescent="0.25">
      <c r="A491" s="1" t="s">
        <v>145</v>
      </c>
      <c r="B491" s="12" t="s">
        <v>180</v>
      </c>
      <c r="C491" s="1" t="s">
        <v>181</v>
      </c>
      <c r="D491" s="1" t="s">
        <v>182</v>
      </c>
      <c r="E491" s="4">
        <v>0</v>
      </c>
      <c r="F491" s="7"/>
      <c r="G491" s="4">
        <f t="shared" si="28"/>
        <v>0</v>
      </c>
      <c r="H491" s="8" t="str">
        <f t="shared" si="29"/>
        <v/>
      </c>
      <c r="I491" s="8" t="str">
        <f t="shared" si="30"/>
        <v/>
      </c>
      <c r="J491" s="4">
        <v>75276.689999999988</v>
      </c>
      <c r="K491" s="4">
        <v>42350</v>
      </c>
      <c r="L491" s="4">
        <f t="shared" si="31"/>
        <v>32926.689999999988</v>
      </c>
      <c r="M491" s="9">
        <v>39089</v>
      </c>
      <c r="N491" s="9">
        <v>39783</v>
      </c>
      <c r="O491" s="9">
        <v>39142</v>
      </c>
      <c r="P491" s="9">
        <v>39912</v>
      </c>
    </row>
    <row r="492" spans="1:16" x14ac:dyDescent="0.25">
      <c r="A492" s="1" t="s">
        <v>145</v>
      </c>
      <c r="B492" s="12" t="s">
        <v>183</v>
      </c>
      <c r="C492" s="1" t="s">
        <v>184</v>
      </c>
      <c r="D492" s="1" t="s">
        <v>185</v>
      </c>
      <c r="E492" s="4">
        <v>0</v>
      </c>
      <c r="F492" s="7"/>
      <c r="G492" s="4">
        <f t="shared" si="28"/>
        <v>0</v>
      </c>
      <c r="H492" s="8" t="str">
        <f t="shared" si="29"/>
        <v/>
      </c>
      <c r="I492" s="8" t="str">
        <f t="shared" si="30"/>
        <v/>
      </c>
      <c r="J492" s="4">
        <v>271497.15999999997</v>
      </c>
      <c r="K492" s="4">
        <v>137087</v>
      </c>
      <c r="L492" s="4">
        <f t="shared" si="31"/>
        <v>134410.15999999997</v>
      </c>
      <c r="M492" s="9">
        <v>39092</v>
      </c>
      <c r="N492" s="9">
        <v>39767</v>
      </c>
      <c r="O492" s="9">
        <v>39264</v>
      </c>
      <c r="P492" s="9">
        <v>39639</v>
      </c>
    </row>
    <row r="493" spans="1:16" x14ac:dyDescent="0.25">
      <c r="A493" s="1" t="s">
        <v>145</v>
      </c>
      <c r="B493" s="12" t="s">
        <v>155</v>
      </c>
      <c r="C493" s="1" t="s">
        <v>186</v>
      </c>
      <c r="D493" s="1" t="s">
        <v>187</v>
      </c>
      <c r="E493" s="4">
        <v>0</v>
      </c>
      <c r="F493" s="7"/>
      <c r="G493" s="4">
        <f t="shared" si="28"/>
        <v>0</v>
      </c>
      <c r="H493" s="8" t="str">
        <f t="shared" si="29"/>
        <v/>
      </c>
      <c r="I493" s="8" t="str">
        <f t="shared" si="30"/>
        <v/>
      </c>
      <c r="J493" s="4">
        <v>-2331.2999999999997</v>
      </c>
      <c r="K493" s="4">
        <v>5958</v>
      </c>
      <c r="L493" s="4">
        <f t="shared" si="31"/>
        <v>-8289.2999999999993</v>
      </c>
      <c r="M493" s="9">
        <v>39098</v>
      </c>
      <c r="N493" s="9">
        <v>55153</v>
      </c>
      <c r="O493" s="9">
        <v>39083</v>
      </c>
      <c r="P493" s="9">
        <v>39167</v>
      </c>
    </row>
    <row r="494" spans="1:16" x14ac:dyDescent="0.25">
      <c r="A494" s="1" t="s">
        <v>145</v>
      </c>
      <c r="B494" s="12" t="s">
        <v>188</v>
      </c>
      <c r="C494" s="1" t="s">
        <v>189</v>
      </c>
      <c r="D494" s="1" t="s">
        <v>190</v>
      </c>
      <c r="E494" s="4">
        <v>0</v>
      </c>
      <c r="F494" s="7"/>
      <c r="G494" s="4">
        <f t="shared" si="28"/>
        <v>0</v>
      </c>
      <c r="H494" s="8" t="str">
        <f t="shared" si="29"/>
        <v/>
      </c>
      <c r="I494" s="8" t="str">
        <f t="shared" si="30"/>
        <v/>
      </c>
      <c r="J494" s="4">
        <v>6138.1399999999994</v>
      </c>
      <c r="K494" s="4">
        <v>4423</v>
      </c>
      <c r="L494" s="4">
        <f t="shared" si="31"/>
        <v>1715.1399999999994</v>
      </c>
      <c r="M494" s="9">
        <v>39138</v>
      </c>
      <c r="N494" s="9">
        <v>55153</v>
      </c>
      <c r="O494" s="9">
        <v>39203</v>
      </c>
      <c r="P494" s="9">
        <v>39489</v>
      </c>
    </row>
    <row r="495" spans="1:16" x14ac:dyDescent="0.25">
      <c r="A495" s="1" t="s">
        <v>145</v>
      </c>
      <c r="B495" s="12" t="s">
        <v>191</v>
      </c>
      <c r="C495" s="1" t="s">
        <v>192</v>
      </c>
      <c r="D495" s="1" t="s">
        <v>193</v>
      </c>
      <c r="E495" s="4">
        <v>0</v>
      </c>
      <c r="F495" s="7"/>
      <c r="G495" s="4">
        <f t="shared" si="28"/>
        <v>0</v>
      </c>
      <c r="H495" s="8" t="str">
        <f t="shared" si="29"/>
        <v/>
      </c>
      <c r="I495" s="8" t="str">
        <f t="shared" si="30"/>
        <v/>
      </c>
      <c r="J495" s="4">
        <v>17071.23</v>
      </c>
      <c r="K495" s="4">
        <v>20123</v>
      </c>
      <c r="L495" s="4">
        <f t="shared" si="31"/>
        <v>-3051.7700000000004</v>
      </c>
      <c r="M495" s="9">
        <v>39161</v>
      </c>
      <c r="N495" s="9">
        <v>55153</v>
      </c>
      <c r="O495" s="9">
        <v>39142</v>
      </c>
      <c r="P495" s="9">
        <v>39162</v>
      </c>
    </row>
    <row r="496" spans="1:16" x14ac:dyDescent="0.25">
      <c r="A496" s="1" t="s">
        <v>145</v>
      </c>
      <c r="B496" s="12" t="s">
        <v>152</v>
      </c>
      <c r="C496" s="1" t="s">
        <v>194</v>
      </c>
      <c r="D496" s="1" t="s">
        <v>195</v>
      </c>
      <c r="E496" s="4">
        <v>0</v>
      </c>
      <c r="F496" s="7"/>
      <c r="G496" s="4">
        <f t="shared" si="28"/>
        <v>0</v>
      </c>
      <c r="H496" s="8" t="str">
        <f t="shared" si="29"/>
        <v/>
      </c>
      <c r="I496" s="8" t="str">
        <f t="shared" si="30"/>
        <v/>
      </c>
      <c r="J496" s="4">
        <v>11782.240000000005</v>
      </c>
      <c r="K496" s="4">
        <v>38177</v>
      </c>
      <c r="L496" s="4">
        <f t="shared" si="31"/>
        <v>-26394.759999999995</v>
      </c>
      <c r="M496" s="9">
        <v>39182</v>
      </c>
      <c r="N496" s="9">
        <v>42095</v>
      </c>
      <c r="O496" s="9">
        <v>39173</v>
      </c>
      <c r="P496" s="9">
        <v>39398</v>
      </c>
    </row>
    <row r="497" spans="1:16" x14ac:dyDescent="0.25">
      <c r="A497" s="1" t="s">
        <v>145</v>
      </c>
      <c r="B497" s="12" t="s">
        <v>196</v>
      </c>
      <c r="C497" s="1" t="s">
        <v>197</v>
      </c>
      <c r="D497" s="1" t="s">
        <v>198</v>
      </c>
      <c r="E497" s="4">
        <v>0</v>
      </c>
      <c r="F497" s="7"/>
      <c r="G497" s="4">
        <f t="shared" si="28"/>
        <v>0</v>
      </c>
      <c r="H497" s="8" t="str">
        <f t="shared" si="29"/>
        <v/>
      </c>
      <c r="I497" s="8" t="str">
        <f t="shared" si="30"/>
        <v/>
      </c>
      <c r="J497" s="4">
        <v>80216.739999999991</v>
      </c>
      <c r="K497" s="4">
        <v>81470</v>
      </c>
      <c r="L497" s="4">
        <f t="shared" si="31"/>
        <v>-1253.2600000000093</v>
      </c>
      <c r="M497" s="9">
        <v>39189</v>
      </c>
      <c r="N497" s="9">
        <v>39599</v>
      </c>
      <c r="O497" s="9">
        <v>39203</v>
      </c>
      <c r="P497" s="9">
        <v>39599</v>
      </c>
    </row>
    <row r="498" spans="1:16" x14ac:dyDescent="0.25">
      <c r="A498" s="1" t="s">
        <v>145</v>
      </c>
      <c r="B498" s="12" t="s">
        <v>475</v>
      </c>
      <c r="C498" s="1" t="s">
        <v>476</v>
      </c>
      <c r="D498" s="1" t="s">
        <v>477</v>
      </c>
      <c r="E498" s="4">
        <v>-15333.689999999999</v>
      </c>
      <c r="F498" s="7"/>
      <c r="G498" s="4">
        <f t="shared" si="28"/>
        <v>-15333.689999999999</v>
      </c>
      <c r="H498" s="8">
        <f t="shared" si="29"/>
        <v>1</v>
      </c>
      <c r="I498" s="8" t="str">
        <f t="shared" si="30"/>
        <v/>
      </c>
      <c r="J498" s="4">
        <v>0</v>
      </c>
      <c r="L498" s="4">
        <f t="shared" si="31"/>
        <v>0</v>
      </c>
      <c r="M498" s="9">
        <v>39194</v>
      </c>
      <c r="N498" s="9">
        <v>40543</v>
      </c>
      <c r="O498" s="9">
        <v>39783</v>
      </c>
      <c r="P498" s="9">
        <v>40390</v>
      </c>
    </row>
    <row r="499" spans="1:16" x14ac:dyDescent="0.25">
      <c r="A499" s="1" t="s">
        <v>145</v>
      </c>
      <c r="B499" s="12" t="s">
        <v>152</v>
      </c>
      <c r="C499" s="1" t="s">
        <v>199</v>
      </c>
      <c r="D499" s="1" t="s">
        <v>200</v>
      </c>
      <c r="E499" s="4">
        <v>0</v>
      </c>
      <c r="F499" s="7"/>
      <c r="G499" s="4">
        <f t="shared" si="28"/>
        <v>0</v>
      </c>
      <c r="H499" s="8" t="str">
        <f t="shared" si="29"/>
        <v/>
      </c>
      <c r="I499" s="8" t="str">
        <f t="shared" si="30"/>
        <v/>
      </c>
      <c r="J499" s="4">
        <v>23075.94</v>
      </c>
      <c r="K499" s="4">
        <v>15263</v>
      </c>
      <c r="L499" s="4">
        <f t="shared" si="31"/>
        <v>7812.9399999999987</v>
      </c>
      <c r="M499" s="9">
        <v>39199</v>
      </c>
      <c r="N499" s="9">
        <v>41000</v>
      </c>
      <c r="O499" s="9">
        <v>39203</v>
      </c>
      <c r="P499" s="9">
        <v>39449</v>
      </c>
    </row>
    <row r="500" spans="1:16" x14ac:dyDescent="0.25">
      <c r="A500" s="1" t="s">
        <v>145</v>
      </c>
      <c r="B500" s="12" t="s">
        <v>155</v>
      </c>
      <c r="C500" s="1" t="s">
        <v>201</v>
      </c>
      <c r="D500" s="1" t="s">
        <v>202</v>
      </c>
      <c r="E500" s="4">
        <v>0</v>
      </c>
      <c r="F500" s="7"/>
      <c r="G500" s="4">
        <f t="shared" si="28"/>
        <v>0</v>
      </c>
      <c r="H500" s="8" t="str">
        <f t="shared" si="29"/>
        <v/>
      </c>
      <c r="I500" s="8" t="str">
        <f t="shared" si="30"/>
        <v/>
      </c>
      <c r="J500" s="4">
        <v>45685.81</v>
      </c>
      <c r="K500" s="4">
        <v>1</v>
      </c>
      <c r="L500" s="4">
        <f t="shared" si="31"/>
        <v>45684.81</v>
      </c>
      <c r="M500" s="9">
        <v>39206</v>
      </c>
      <c r="N500" s="9">
        <v>55153</v>
      </c>
      <c r="O500" s="9">
        <v>39295</v>
      </c>
      <c r="P500" s="9">
        <v>39343</v>
      </c>
    </row>
    <row r="501" spans="1:16" x14ac:dyDescent="0.25">
      <c r="A501" s="1" t="s">
        <v>145</v>
      </c>
      <c r="B501" s="12" t="s">
        <v>188</v>
      </c>
      <c r="C501" s="1" t="s">
        <v>203</v>
      </c>
      <c r="D501" s="1" t="s">
        <v>204</v>
      </c>
      <c r="E501" s="4">
        <v>0</v>
      </c>
      <c r="F501" s="7"/>
      <c r="G501" s="4">
        <f t="shared" si="28"/>
        <v>0</v>
      </c>
      <c r="H501" s="8" t="str">
        <f t="shared" si="29"/>
        <v/>
      </c>
      <c r="I501" s="8" t="str">
        <f t="shared" si="30"/>
        <v/>
      </c>
      <c r="J501" s="4">
        <v>20303.93</v>
      </c>
      <c r="K501" s="4">
        <v>15589</v>
      </c>
      <c r="L501" s="4">
        <f t="shared" si="31"/>
        <v>4714.93</v>
      </c>
      <c r="M501" s="9">
        <v>39214</v>
      </c>
      <c r="N501" s="9">
        <v>55153</v>
      </c>
      <c r="O501" s="9">
        <v>39203</v>
      </c>
      <c r="P501" s="9">
        <v>39439</v>
      </c>
    </row>
    <row r="502" spans="1:16" x14ac:dyDescent="0.25">
      <c r="A502" s="1" t="s">
        <v>145</v>
      </c>
      <c r="B502" s="12" t="s">
        <v>155</v>
      </c>
      <c r="C502" s="1" t="s">
        <v>205</v>
      </c>
      <c r="D502" s="1" t="s">
        <v>206</v>
      </c>
      <c r="E502" s="4">
        <v>0</v>
      </c>
      <c r="F502" s="7"/>
      <c r="G502" s="4">
        <f t="shared" si="28"/>
        <v>0</v>
      </c>
      <c r="H502" s="8" t="str">
        <f t="shared" si="29"/>
        <v/>
      </c>
      <c r="I502" s="8" t="str">
        <f t="shared" si="30"/>
        <v/>
      </c>
      <c r="J502" s="4">
        <v>214646.50999999995</v>
      </c>
      <c r="K502" s="4">
        <v>99195</v>
      </c>
      <c r="L502" s="4">
        <f t="shared" si="31"/>
        <v>115451.50999999995</v>
      </c>
      <c r="M502" s="9">
        <v>39222</v>
      </c>
      <c r="N502" s="9">
        <v>55153</v>
      </c>
      <c r="O502" s="9">
        <v>39234</v>
      </c>
      <c r="P502" s="9">
        <v>39455</v>
      </c>
    </row>
    <row r="503" spans="1:16" x14ac:dyDescent="0.25">
      <c r="A503" s="1" t="s">
        <v>145</v>
      </c>
      <c r="B503" s="12" t="s">
        <v>29</v>
      </c>
      <c r="C503" s="1" t="s">
        <v>207</v>
      </c>
      <c r="D503" s="1" t="s">
        <v>208</v>
      </c>
      <c r="E503" s="4">
        <v>0</v>
      </c>
      <c r="F503" s="7"/>
      <c r="G503" s="4">
        <f t="shared" si="28"/>
        <v>0</v>
      </c>
      <c r="H503" s="8" t="str">
        <f t="shared" si="29"/>
        <v/>
      </c>
      <c r="I503" s="8" t="str">
        <f t="shared" si="30"/>
        <v/>
      </c>
      <c r="J503" s="4">
        <v>40659.350000000006</v>
      </c>
      <c r="K503" s="4">
        <v>35643</v>
      </c>
      <c r="L503" s="4">
        <f t="shared" si="31"/>
        <v>5016.3500000000058</v>
      </c>
      <c r="M503" s="9">
        <v>39225</v>
      </c>
      <c r="N503" s="9">
        <v>39630</v>
      </c>
      <c r="O503" s="9">
        <v>39234</v>
      </c>
      <c r="P503" s="9">
        <v>39522</v>
      </c>
    </row>
    <row r="504" spans="1:16" x14ac:dyDescent="0.25">
      <c r="A504" s="1" t="s">
        <v>145</v>
      </c>
      <c r="B504" s="12" t="s">
        <v>164</v>
      </c>
      <c r="C504" s="1" t="s">
        <v>209</v>
      </c>
      <c r="D504" s="1" t="s">
        <v>210</v>
      </c>
      <c r="E504" s="4">
        <v>0</v>
      </c>
      <c r="F504" s="7"/>
      <c r="G504" s="4">
        <f t="shared" si="28"/>
        <v>0</v>
      </c>
      <c r="H504" s="8" t="str">
        <f t="shared" si="29"/>
        <v/>
      </c>
      <c r="I504" s="8" t="str">
        <f t="shared" si="30"/>
        <v/>
      </c>
      <c r="J504" s="4">
        <v>-1382.2800000000061</v>
      </c>
      <c r="K504" s="4">
        <v>38775</v>
      </c>
      <c r="L504" s="4">
        <f t="shared" si="31"/>
        <v>-40157.280000000006</v>
      </c>
      <c r="M504" s="9">
        <v>39232</v>
      </c>
      <c r="N504" s="9">
        <v>41030</v>
      </c>
      <c r="O504" s="9">
        <v>39234</v>
      </c>
      <c r="P504" s="9">
        <v>39346</v>
      </c>
    </row>
    <row r="505" spans="1:16" x14ac:dyDescent="0.25">
      <c r="A505" s="1" t="s">
        <v>145</v>
      </c>
      <c r="B505" s="12" t="s">
        <v>146</v>
      </c>
      <c r="C505" s="1" t="s">
        <v>211</v>
      </c>
      <c r="D505" s="1" t="s">
        <v>212</v>
      </c>
      <c r="E505" s="4">
        <v>0</v>
      </c>
      <c r="F505" s="7"/>
      <c r="G505" s="4">
        <f t="shared" si="28"/>
        <v>0</v>
      </c>
      <c r="H505" s="8" t="str">
        <f t="shared" si="29"/>
        <v/>
      </c>
      <c r="I505" s="8" t="str">
        <f t="shared" si="30"/>
        <v/>
      </c>
      <c r="J505" s="4">
        <v>645.24000000000524</v>
      </c>
      <c r="K505" s="4">
        <v>53416</v>
      </c>
      <c r="L505" s="4">
        <f t="shared" si="31"/>
        <v>-52770.759999999995</v>
      </c>
      <c r="M505" s="9">
        <v>39232</v>
      </c>
      <c r="N505" s="9">
        <v>41030</v>
      </c>
      <c r="O505" s="9">
        <v>39234</v>
      </c>
      <c r="P505" s="9">
        <v>39346</v>
      </c>
    </row>
    <row r="506" spans="1:16" x14ac:dyDescent="0.25">
      <c r="A506" s="1" t="s">
        <v>145</v>
      </c>
      <c r="B506" s="12" t="s">
        <v>155</v>
      </c>
      <c r="C506" s="1" t="s">
        <v>213</v>
      </c>
      <c r="D506" s="1" t="s">
        <v>214</v>
      </c>
      <c r="E506" s="4">
        <v>0</v>
      </c>
      <c r="F506" s="7"/>
      <c r="G506" s="4">
        <f t="shared" si="28"/>
        <v>0</v>
      </c>
      <c r="H506" s="8" t="str">
        <f t="shared" si="29"/>
        <v/>
      </c>
      <c r="I506" s="8" t="str">
        <f t="shared" si="30"/>
        <v/>
      </c>
      <c r="J506" s="4">
        <v>60160.94</v>
      </c>
      <c r="K506" s="4">
        <v>71110</v>
      </c>
      <c r="L506" s="4">
        <f t="shared" si="31"/>
        <v>-10949.059999999998</v>
      </c>
      <c r="M506" s="9">
        <v>39233</v>
      </c>
      <c r="N506" s="9">
        <v>55153</v>
      </c>
      <c r="O506" s="9">
        <v>39234</v>
      </c>
      <c r="P506" s="9">
        <v>39434</v>
      </c>
    </row>
    <row r="507" spans="1:16" x14ac:dyDescent="0.25">
      <c r="A507" s="1" t="s">
        <v>145</v>
      </c>
      <c r="B507" s="12" t="s">
        <v>1347</v>
      </c>
      <c r="C507" s="1" t="s">
        <v>1348</v>
      </c>
      <c r="D507" s="1" t="s">
        <v>1349</v>
      </c>
      <c r="E507" s="4">
        <v>1.1368683772161603E-12</v>
      </c>
      <c r="F507" s="7"/>
      <c r="G507" s="4">
        <f t="shared" si="28"/>
        <v>1.1368683772161603E-12</v>
      </c>
      <c r="H507" s="8">
        <f t="shared" si="29"/>
        <v>1</v>
      </c>
      <c r="I507" s="8" t="str">
        <f t="shared" si="30"/>
        <v/>
      </c>
      <c r="J507" s="4">
        <v>1.1368683772161603E-12</v>
      </c>
      <c r="K507" s="4">
        <v>232000</v>
      </c>
      <c r="L507" s="4">
        <f t="shared" si="31"/>
        <v>-232000</v>
      </c>
      <c r="M507" s="9">
        <v>40617</v>
      </c>
      <c r="N507" s="9">
        <v>42369</v>
      </c>
      <c r="O507" s="9">
        <v>40634</v>
      </c>
    </row>
    <row r="508" spans="1:16" x14ac:dyDescent="0.25">
      <c r="A508" s="1" t="s">
        <v>145</v>
      </c>
      <c r="B508" s="12" t="s">
        <v>478</v>
      </c>
      <c r="C508" s="1" t="s">
        <v>2497</v>
      </c>
      <c r="D508" s="1" t="s">
        <v>2498</v>
      </c>
      <c r="E508" s="4">
        <v>0</v>
      </c>
      <c r="F508" s="7"/>
      <c r="G508" s="4">
        <f t="shared" si="28"/>
        <v>0</v>
      </c>
      <c r="H508" s="8" t="str">
        <f t="shared" si="29"/>
        <v/>
      </c>
      <c r="I508" s="8" t="str">
        <f t="shared" si="30"/>
        <v/>
      </c>
      <c r="J508" s="4">
        <v>0</v>
      </c>
      <c r="K508" s="4">
        <v>49</v>
      </c>
      <c r="L508" s="4">
        <f t="shared" si="31"/>
        <v>-49</v>
      </c>
      <c r="M508" s="9">
        <v>41654</v>
      </c>
      <c r="N508" s="9">
        <v>44196</v>
      </c>
      <c r="O508" s="9">
        <v>41699</v>
      </c>
    </row>
    <row r="509" spans="1:16" x14ac:dyDescent="0.25">
      <c r="A509" s="1" t="s">
        <v>145</v>
      </c>
      <c r="B509" s="12" t="s">
        <v>478</v>
      </c>
      <c r="C509" s="1" t="s">
        <v>479</v>
      </c>
      <c r="D509" s="1" t="s">
        <v>480</v>
      </c>
      <c r="E509" s="4">
        <v>-3.694822225952521E-13</v>
      </c>
      <c r="F509" s="7"/>
      <c r="G509" s="4">
        <f t="shared" si="28"/>
        <v>-3.694822225952521E-13</v>
      </c>
      <c r="H509" s="8">
        <f t="shared" si="29"/>
        <v>1</v>
      </c>
      <c r="I509" s="8" t="str">
        <f t="shared" si="30"/>
        <v/>
      </c>
      <c r="J509" s="4">
        <v>200598.71000000002</v>
      </c>
      <c r="K509" s="4">
        <v>101</v>
      </c>
      <c r="L509" s="4">
        <f t="shared" si="31"/>
        <v>200497.71000000002</v>
      </c>
      <c r="M509" s="9">
        <v>39630</v>
      </c>
      <c r="N509" s="9">
        <v>55153</v>
      </c>
      <c r="O509" s="9">
        <v>39630</v>
      </c>
    </row>
    <row r="510" spans="1:16" x14ac:dyDescent="0.25">
      <c r="A510" s="1" t="s">
        <v>145</v>
      </c>
      <c r="B510" s="12" t="s">
        <v>481</v>
      </c>
      <c r="C510" s="1" t="s">
        <v>482</v>
      </c>
      <c r="D510" s="1" t="s">
        <v>483</v>
      </c>
      <c r="E510" s="4">
        <v>-2600.9400000000023</v>
      </c>
      <c r="F510" s="7"/>
      <c r="G510" s="4">
        <f t="shared" si="28"/>
        <v>-2600.9400000000023</v>
      </c>
      <c r="H510" s="8">
        <f t="shared" si="29"/>
        <v>1</v>
      </c>
      <c r="I510" s="8" t="str">
        <f t="shared" si="30"/>
        <v/>
      </c>
      <c r="J510" s="4">
        <v>275169.22000000003</v>
      </c>
      <c r="K510" s="4">
        <v>100</v>
      </c>
      <c r="L510" s="4">
        <f t="shared" si="31"/>
        <v>275069.22000000003</v>
      </c>
      <c r="M510" s="9">
        <v>39630</v>
      </c>
      <c r="N510" s="9">
        <v>55153</v>
      </c>
      <c r="O510" s="9">
        <v>39630</v>
      </c>
    </row>
    <row r="511" spans="1:16" x14ac:dyDescent="0.25">
      <c r="A511" s="1" t="s">
        <v>145</v>
      </c>
      <c r="B511" s="12" t="s">
        <v>2567</v>
      </c>
      <c r="C511" s="1" t="s">
        <v>2568</v>
      </c>
      <c r="D511" s="1" t="s">
        <v>2569</v>
      </c>
      <c r="E511" s="4">
        <v>13987.61</v>
      </c>
      <c r="F511" s="7"/>
      <c r="G511" s="4">
        <f t="shared" si="28"/>
        <v>13987.61</v>
      </c>
      <c r="H511" s="8">
        <f t="shared" si="29"/>
        <v>1</v>
      </c>
      <c r="I511" s="8" t="str">
        <f t="shared" si="30"/>
        <v/>
      </c>
      <c r="J511" s="4">
        <v>252990.71000000002</v>
      </c>
      <c r="K511" s="4">
        <v>158146</v>
      </c>
      <c r="L511" s="4">
        <f t="shared" si="31"/>
        <v>94844.710000000021</v>
      </c>
      <c r="M511" s="9">
        <v>41855</v>
      </c>
      <c r="N511" s="9">
        <v>42825</v>
      </c>
      <c r="O511" s="9">
        <v>41883</v>
      </c>
      <c r="P511" s="9">
        <v>42799</v>
      </c>
    </row>
    <row r="512" spans="1:16" x14ac:dyDescent="0.25">
      <c r="A512" s="1" t="s">
        <v>145</v>
      </c>
      <c r="B512" s="12" t="s">
        <v>484</v>
      </c>
      <c r="C512" s="1" t="s">
        <v>485</v>
      </c>
      <c r="D512" s="1" t="s">
        <v>486</v>
      </c>
      <c r="E512" s="4">
        <v>40752.15</v>
      </c>
      <c r="F512" s="7"/>
      <c r="G512" s="4">
        <f t="shared" si="28"/>
        <v>40752.15</v>
      </c>
      <c r="H512" s="8">
        <f t="shared" si="29"/>
        <v>1</v>
      </c>
      <c r="I512" s="8" t="str">
        <f t="shared" si="30"/>
        <v/>
      </c>
      <c r="J512" s="4">
        <v>64479.099999999969</v>
      </c>
      <c r="K512" s="4">
        <v>100</v>
      </c>
      <c r="L512" s="4">
        <f t="shared" si="31"/>
        <v>64379.099999999969</v>
      </c>
      <c r="M512" s="9">
        <v>39630</v>
      </c>
      <c r="N512" s="9">
        <v>55153</v>
      </c>
      <c r="O512" s="9">
        <v>39661</v>
      </c>
    </row>
    <row r="513" spans="1:16" x14ac:dyDescent="0.25">
      <c r="A513" s="1" t="s">
        <v>145</v>
      </c>
      <c r="B513" s="12" t="s">
        <v>487</v>
      </c>
      <c r="C513" s="1" t="s">
        <v>488</v>
      </c>
      <c r="D513" s="1" t="s">
        <v>489</v>
      </c>
      <c r="E513" s="4">
        <v>-2.8421709430404007E-13</v>
      </c>
      <c r="F513" s="7"/>
      <c r="G513" s="4">
        <f t="shared" si="28"/>
        <v>-2.8421709430404007E-13</v>
      </c>
      <c r="H513" s="8">
        <f t="shared" si="29"/>
        <v>1</v>
      </c>
      <c r="I513" s="8" t="str">
        <f t="shared" si="30"/>
        <v/>
      </c>
      <c r="J513" s="4">
        <v>153844.13999999996</v>
      </c>
      <c r="K513" s="4">
        <v>200</v>
      </c>
      <c r="L513" s="4">
        <f t="shared" si="31"/>
        <v>153644.13999999996</v>
      </c>
      <c r="M513" s="9">
        <v>39630</v>
      </c>
      <c r="N513" s="9">
        <v>55153</v>
      </c>
      <c r="O513" s="9">
        <v>39630</v>
      </c>
    </row>
    <row r="514" spans="1:16" x14ac:dyDescent="0.25">
      <c r="A514" s="1" t="s">
        <v>145</v>
      </c>
      <c r="B514" s="12" t="s">
        <v>215</v>
      </c>
      <c r="C514" s="1" t="s">
        <v>216</v>
      </c>
      <c r="D514" s="1" t="s">
        <v>217</v>
      </c>
      <c r="E514" s="4">
        <v>0</v>
      </c>
      <c r="F514" s="7"/>
      <c r="G514" s="4">
        <f t="shared" si="28"/>
        <v>0</v>
      </c>
      <c r="H514" s="8" t="str">
        <f t="shared" si="29"/>
        <v/>
      </c>
      <c r="I514" s="8" t="str">
        <f t="shared" si="30"/>
        <v/>
      </c>
      <c r="J514" s="4">
        <v>34903.51</v>
      </c>
      <c r="K514" s="4">
        <v>31793</v>
      </c>
      <c r="L514" s="4">
        <f t="shared" si="31"/>
        <v>3110.510000000002</v>
      </c>
      <c r="M514" s="9">
        <v>39294</v>
      </c>
      <c r="N514" s="9">
        <v>39813</v>
      </c>
      <c r="O514" s="9">
        <v>39356</v>
      </c>
      <c r="P514" s="9">
        <v>39626</v>
      </c>
    </row>
    <row r="515" spans="1:16" x14ac:dyDescent="0.25">
      <c r="A515" s="1" t="s">
        <v>145</v>
      </c>
      <c r="B515" s="12" t="s">
        <v>177</v>
      </c>
      <c r="C515" s="1" t="s">
        <v>218</v>
      </c>
      <c r="D515" s="1" t="s">
        <v>219</v>
      </c>
      <c r="E515" s="4">
        <v>0</v>
      </c>
      <c r="F515" s="7"/>
      <c r="G515" s="4">
        <f t="shared" si="28"/>
        <v>0</v>
      </c>
      <c r="H515" s="8" t="str">
        <f t="shared" si="29"/>
        <v/>
      </c>
      <c r="I515" s="8" t="str">
        <f t="shared" si="30"/>
        <v/>
      </c>
      <c r="J515" s="4">
        <v>46150.460000000006</v>
      </c>
      <c r="K515" s="4">
        <v>1</v>
      </c>
      <c r="L515" s="4">
        <f t="shared" si="31"/>
        <v>46149.460000000006</v>
      </c>
      <c r="M515" s="9">
        <v>39294</v>
      </c>
      <c r="N515" s="9">
        <v>39813</v>
      </c>
      <c r="O515" s="9">
        <v>39356</v>
      </c>
      <c r="P515" s="9">
        <v>39626</v>
      </c>
    </row>
    <row r="516" spans="1:16" x14ac:dyDescent="0.25">
      <c r="A516" s="1" t="s">
        <v>145</v>
      </c>
      <c r="B516" s="12" t="s">
        <v>164</v>
      </c>
      <c r="C516" s="1" t="s">
        <v>220</v>
      </c>
      <c r="D516" s="1" t="s">
        <v>221</v>
      </c>
      <c r="E516" s="4">
        <v>0</v>
      </c>
      <c r="F516" s="7"/>
      <c r="G516" s="4">
        <f t="shared" si="28"/>
        <v>0</v>
      </c>
      <c r="H516" s="8" t="str">
        <f t="shared" si="29"/>
        <v/>
      </c>
      <c r="I516" s="8" t="str">
        <f t="shared" si="30"/>
        <v/>
      </c>
      <c r="J516" s="4">
        <v>65183.82</v>
      </c>
      <c r="K516" s="4">
        <v>60522</v>
      </c>
      <c r="L516" s="4">
        <f t="shared" si="31"/>
        <v>4661.82</v>
      </c>
      <c r="M516" s="9">
        <v>39308</v>
      </c>
      <c r="N516" s="9">
        <v>41122</v>
      </c>
      <c r="O516" s="9">
        <v>39295</v>
      </c>
      <c r="P516" s="9">
        <v>39802</v>
      </c>
    </row>
    <row r="517" spans="1:16" x14ac:dyDescent="0.25">
      <c r="A517" s="1" t="s">
        <v>145</v>
      </c>
      <c r="B517" s="12" t="s">
        <v>164</v>
      </c>
      <c r="C517" s="1" t="s">
        <v>222</v>
      </c>
      <c r="D517" s="1" t="s">
        <v>223</v>
      </c>
      <c r="E517" s="4">
        <v>0</v>
      </c>
      <c r="F517" s="7"/>
      <c r="G517" s="4">
        <f t="shared" ref="G517:G580" si="32">E517-F517</f>
        <v>0</v>
      </c>
      <c r="H517" s="8" t="str">
        <f t="shared" ref="H517:H580" si="33">IFERROR(G517/E517,"")</f>
        <v/>
      </c>
      <c r="I517" s="8" t="str">
        <f t="shared" ref="I517:I580" si="34">IFERROR(E517/F517,"")</f>
        <v/>
      </c>
      <c r="J517" s="4">
        <v>46139.959999999992</v>
      </c>
      <c r="K517" s="4">
        <v>49284</v>
      </c>
      <c r="L517" s="4">
        <f t="shared" ref="L517:L580" si="35">J517-K517</f>
        <v>-3144.0400000000081</v>
      </c>
      <c r="M517" s="9">
        <v>39327</v>
      </c>
      <c r="N517" s="9">
        <v>41122</v>
      </c>
      <c r="O517" s="9">
        <v>39295</v>
      </c>
      <c r="P517" s="9">
        <v>39989</v>
      </c>
    </row>
    <row r="518" spans="1:16" x14ac:dyDescent="0.25">
      <c r="A518" s="1" t="s">
        <v>145</v>
      </c>
      <c r="B518" s="12" t="s">
        <v>803</v>
      </c>
      <c r="C518" s="1" t="s">
        <v>804</v>
      </c>
      <c r="D518" s="1" t="s">
        <v>805</v>
      </c>
      <c r="E518" s="4">
        <v>0</v>
      </c>
      <c r="F518" s="7"/>
      <c r="G518" s="4">
        <f t="shared" si="32"/>
        <v>0</v>
      </c>
      <c r="H518" s="8" t="str">
        <f t="shared" si="33"/>
        <v/>
      </c>
      <c r="I518" s="8" t="str">
        <f t="shared" si="34"/>
        <v/>
      </c>
      <c r="J518" s="4">
        <v>52045</v>
      </c>
      <c r="K518" s="4">
        <v>52045</v>
      </c>
      <c r="L518" s="4">
        <f t="shared" si="35"/>
        <v>0</v>
      </c>
      <c r="M518" s="9">
        <v>39324</v>
      </c>
      <c r="N518" s="9">
        <v>55153</v>
      </c>
      <c r="O518" s="9">
        <v>40118</v>
      </c>
      <c r="P518" s="9">
        <v>37855</v>
      </c>
    </row>
    <row r="519" spans="1:16" x14ac:dyDescent="0.25">
      <c r="A519" s="1" t="s">
        <v>145</v>
      </c>
      <c r="B519" s="12" t="s">
        <v>224</v>
      </c>
      <c r="C519" s="1" t="s">
        <v>225</v>
      </c>
      <c r="D519" s="1" t="s">
        <v>226</v>
      </c>
      <c r="E519" s="4">
        <v>0</v>
      </c>
      <c r="F519" s="7"/>
      <c r="G519" s="4">
        <f t="shared" si="32"/>
        <v>0</v>
      </c>
      <c r="H519" s="8" t="str">
        <f t="shared" si="33"/>
        <v/>
      </c>
      <c r="I519" s="8" t="str">
        <f t="shared" si="34"/>
        <v/>
      </c>
      <c r="J519" s="4">
        <v>30159.649999999998</v>
      </c>
      <c r="K519" s="4">
        <v>13915</v>
      </c>
      <c r="L519" s="4">
        <f t="shared" si="35"/>
        <v>16244.649999999998</v>
      </c>
      <c r="M519" s="9">
        <v>39337</v>
      </c>
      <c r="N519" s="9">
        <v>55153</v>
      </c>
      <c r="O519" s="9">
        <v>39326</v>
      </c>
      <c r="P519" s="9">
        <v>39346</v>
      </c>
    </row>
    <row r="520" spans="1:16" x14ac:dyDescent="0.25">
      <c r="A520" s="1" t="s">
        <v>145</v>
      </c>
      <c r="B520" s="12" t="s">
        <v>806</v>
      </c>
      <c r="C520" s="1" t="s">
        <v>807</v>
      </c>
      <c r="D520" s="1" t="s">
        <v>808</v>
      </c>
      <c r="E520" s="4">
        <v>0</v>
      </c>
      <c r="F520" s="7"/>
      <c r="G520" s="4">
        <f t="shared" si="32"/>
        <v>0</v>
      </c>
      <c r="H520" s="8" t="str">
        <f t="shared" si="33"/>
        <v/>
      </c>
      <c r="I520" s="8" t="str">
        <f t="shared" si="34"/>
        <v/>
      </c>
      <c r="J520" s="4">
        <v>156331.49</v>
      </c>
      <c r="K520" s="4">
        <v>146838.76999999999</v>
      </c>
      <c r="L520" s="4">
        <f t="shared" si="35"/>
        <v>9492.7200000000012</v>
      </c>
      <c r="M520" s="9">
        <v>39339</v>
      </c>
      <c r="N520" s="9">
        <v>40633</v>
      </c>
      <c r="O520" s="9">
        <v>40026</v>
      </c>
      <c r="P520" s="9">
        <v>40603</v>
      </c>
    </row>
    <row r="521" spans="1:16" x14ac:dyDescent="0.25">
      <c r="A521" s="1" t="s">
        <v>145</v>
      </c>
      <c r="B521" s="12" t="s">
        <v>227</v>
      </c>
      <c r="C521" s="1" t="s">
        <v>228</v>
      </c>
      <c r="D521" s="1" t="s">
        <v>229</v>
      </c>
      <c r="E521" s="4">
        <v>0</v>
      </c>
      <c r="F521" s="7"/>
      <c r="G521" s="4">
        <f t="shared" si="32"/>
        <v>0</v>
      </c>
      <c r="H521" s="8" t="str">
        <f t="shared" si="33"/>
        <v/>
      </c>
      <c r="I521" s="8" t="str">
        <f t="shared" si="34"/>
        <v/>
      </c>
      <c r="J521" s="4">
        <v>0</v>
      </c>
      <c r="K521" s="4">
        <v>1</v>
      </c>
      <c r="L521" s="4">
        <f t="shared" si="35"/>
        <v>-1</v>
      </c>
      <c r="M521" s="9">
        <v>39344</v>
      </c>
      <c r="N521" s="9">
        <v>39813</v>
      </c>
      <c r="O521" s="9">
        <v>39326</v>
      </c>
      <c r="P521" s="9">
        <v>39462</v>
      </c>
    </row>
    <row r="522" spans="1:16" x14ac:dyDescent="0.25">
      <c r="A522" s="1" t="s">
        <v>145</v>
      </c>
      <c r="B522" s="12" t="s">
        <v>230</v>
      </c>
      <c r="C522" s="1" t="s">
        <v>490</v>
      </c>
      <c r="D522" s="1" t="s">
        <v>491</v>
      </c>
      <c r="E522" s="4">
        <v>0</v>
      </c>
      <c r="F522" s="7"/>
      <c r="G522" s="4">
        <f t="shared" si="32"/>
        <v>0</v>
      </c>
      <c r="H522" s="8" t="str">
        <f t="shared" si="33"/>
        <v/>
      </c>
      <c r="I522" s="8" t="str">
        <f t="shared" si="34"/>
        <v/>
      </c>
      <c r="J522" s="4">
        <v>0</v>
      </c>
      <c r="K522" s="4">
        <v>50359</v>
      </c>
      <c r="L522" s="4">
        <f t="shared" si="35"/>
        <v>-50359</v>
      </c>
      <c r="M522" s="9">
        <v>39345</v>
      </c>
      <c r="N522" s="9">
        <v>39933</v>
      </c>
      <c r="O522" s="9">
        <v>39479</v>
      </c>
      <c r="P522" s="9">
        <v>39841</v>
      </c>
    </row>
    <row r="523" spans="1:16" x14ac:dyDescent="0.25">
      <c r="A523" s="1" t="s">
        <v>145</v>
      </c>
      <c r="B523" s="12" t="s">
        <v>230</v>
      </c>
      <c r="C523" s="1" t="s">
        <v>231</v>
      </c>
      <c r="D523" s="1" t="s">
        <v>232</v>
      </c>
      <c r="E523" s="4">
        <v>0</v>
      </c>
      <c r="F523" s="7"/>
      <c r="G523" s="4">
        <f t="shared" si="32"/>
        <v>0</v>
      </c>
      <c r="H523" s="8" t="str">
        <f t="shared" si="33"/>
        <v/>
      </c>
      <c r="I523" s="8" t="str">
        <f t="shared" si="34"/>
        <v/>
      </c>
      <c r="J523" s="4">
        <v>890658.51999999979</v>
      </c>
      <c r="K523" s="4">
        <v>47242</v>
      </c>
      <c r="L523" s="4">
        <f t="shared" si="35"/>
        <v>843416.51999999979</v>
      </c>
      <c r="M523" s="9">
        <v>39345</v>
      </c>
      <c r="N523" s="9">
        <v>39933</v>
      </c>
      <c r="O523" s="9">
        <v>39387</v>
      </c>
      <c r="P523" s="9">
        <v>39783</v>
      </c>
    </row>
    <row r="524" spans="1:16" x14ac:dyDescent="0.25">
      <c r="A524" s="1" t="s">
        <v>145</v>
      </c>
      <c r="B524" s="12" t="s">
        <v>233</v>
      </c>
      <c r="C524" s="1" t="s">
        <v>492</v>
      </c>
      <c r="D524" s="1" t="s">
        <v>493</v>
      </c>
      <c r="E524" s="4">
        <v>0</v>
      </c>
      <c r="F524" s="7"/>
      <c r="G524" s="4">
        <f t="shared" si="32"/>
        <v>0</v>
      </c>
      <c r="H524" s="8" t="str">
        <f t="shared" si="33"/>
        <v/>
      </c>
      <c r="I524" s="8" t="str">
        <f t="shared" si="34"/>
        <v/>
      </c>
      <c r="J524" s="4">
        <v>0</v>
      </c>
      <c r="K524" s="4">
        <v>50359</v>
      </c>
      <c r="L524" s="4">
        <f t="shared" si="35"/>
        <v>-50359</v>
      </c>
      <c r="M524" s="9">
        <v>39345</v>
      </c>
      <c r="N524" s="9">
        <v>39783</v>
      </c>
      <c r="O524" s="9">
        <v>39479</v>
      </c>
      <c r="P524" s="9">
        <v>39830</v>
      </c>
    </row>
    <row r="525" spans="1:16" x14ac:dyDescent="0.25">
      <c r="A525" s="1" t="s">
        <v>145</v>
      </c>
      <c r="B525" s="12" t="s">
        <v>233</v>
      </c>
      <c r="C525" s="1" t="s">
        <v>234</v>
      </c>
      <c r="D525" s="1" t="s">
        <v>235</v>
      </c>
      <c r="E525" s="4">
        <v>0</v>
      </c>
      <c r="F525" s="7"/>
      <c r="G525" s="4">
        <f t="shared" si="32"/>
        <v>0</v>
      </c>
      <c r="H525" s="8" t="str">
        <f t="shared" si="33"/>
        <v/>
      </c>
      <c r="I525" s="8" t="str">
        <f t="shared" si="34"/>
        <v/>
      </c>
      <c r="J525" s="4">
        <v>214376.62999999989</v>
      </c>
      <c r="K525" s="4">
        <v>47242</v>
      </c>
      <c r="L525" s="4">
        <f t="shared" si="35"/>
        <v>167134.62999999989</v>
      </c>
      <c r="M525" s="9">
        <v>39345</v>
      </c>
      <c r="N525" s="9">
        <v>39783</v>
      </c>
      <c r="O525" s="9">
        <v>39417</v>
      </c>
      <c r="P525" s="9">
        <v>39783</v>
      </c>
    </row>
    <row r="526" spans="1:16" x14ac:dyDescent="0.25">
      <c r="A526" s="1" t="s">
        <v>145</v>
      </c>
      <c r="B526" s="12" t="s">
        <v>494</v>
      </c>
      <c r="C526" s="1" t="s">
        <v>495</v>
      </c>
      <c r="D526" s="1" t="s">
        <v>496</v>
      </c>
      <c r="E526" s="4">
        <v>0</v>
      </c>
      <c r="F526" s="7"/>
      <c r="G526" s="4">
        <f t="shared" si="32"/>
        <v>0</v>
      </c>
      <c r="H526" s="8" t="str">
        <f t="shared" si="33"/>
        <v/>
      </c>
      <c r="I526" s="8" t="str">
        <f t="shared" si="34"/>
        <v/>
      </c>
      <c r="J526" s="4">
        <v>333618.3</v>
      </c>
      <c r="K526" s="4">
        <v>300256.2</v>
      </c>
      <c r="L526" s="4">
        <f t="shared" si="35"/>
        <v>33362.099999999977</v>
      </c>
      <c r="M526" s="9">
        <v>39345</v>
      </c>
      <c r="N526" s="9">
        <v>39783</v>
      </c>
      <c r="O526" s="9">
        <v>39508</v>
      </c>
      <c r="P526" s="9">
        <v>39766</v>
      </c>
    </row>
    <row r="527" spans="1:16" x14ac:dyDescent="0.25">
      <c r="A527" s="1" t="s">
        <v>145</v>
      </c>
      <c r="B527" s="12" t="s">
        <v>494</v>
      </c>
      <c r="C527" s="1" t="s">
        <v>497</v>
      </c>
      <c r="D527" s="1" t="s">
        <v>498</v>
      </c>
      <c r="E527" s="4">
        <v>0</v>
      </c>
      <c r="F527" s="7"/>
      <c r="G527" s="4">
        <f t="shared" si="32"/>
        <v>0</v>
      </c>
      <c r="H527" s="8" t="str">
        <f t="shared" si="33"/>
        <v/>
      </c>
      <c r="I527" s="8" t="str">
        <f t="shared" si="34"/>
        <v/>
      </c>
      <c r="J527" s="4">
        <v>210161</v>
      </c>
      <c r="K527" s="4">
        <v>47242</v>
      </c>
      <c r="L527" s="4">
        <f t="shared" si="35"/>
        <v>162919</v>
      </c>
      <c r="M527" s="9">
        <v>39345</v>
      </c>
      <c r="N527" s="9">
        <v>39783</v>
      </c>
      <c r="O527" s="9">
        <v>39508</v>
      </c>
      <c r="P527" s="9">
        <v>39783</v>
      </c>
    </row>
    <row r="528" spans="1:16" x14ac:dyDescent="0.25">
      <c r="A528" s="1" t="s">
        <v>145</v>
      </c>
      <c r="B528" s="12" t="s">
        <v>239</v>
      </c>
      <c r="C528" s="1" t="s">
        <v>1043</v>
      </c>
      <c r="D528" s="1" t="s">
        <v>1044</v>
      </c>
      <c r="E528" s="4">
        <v>0</v>
      </c>
      <c r="F528" s="7"/>
      <c r="G528" s="4">
        <f t="shared" si="32"/>
        <v>0</v>
      </c>
      <c r="H528" s="8" t="str">
        <f t="shared" si="33"/>
        <v/>
      </c>
      <c r="I528" s="8" t="str">
        <f t="shared" si="34"/>
        <v/>
      </c>
      <c r="J528" s="4">
        <v>0</v>
      </c>
      <c r="L528" s="4">
        <f t="shared" si="35"/>
        <v>0</v>
      </c>
      <c r="M528" s="9">
        <v>39357</v>
      </c>
      <c r="N528" s="9">
        <v>39545</v>
      </c>
      <c r="O528" s="9">
        <v>40391</v>
      </c>
      <c r="P528" s="9">
        <v>39384</v>
      </c>
    </row>
    <row r="529" spans="1:16" x14ac:dyDescent="0.25">
      <c r="A529" s="1" t="s">
        <v>145</v>
      </c>
      <c r="B529" s="12" t="s">
        <v>236</v>
      </c>
      <c r="C529" s="1" t="s">
        <v>237</v>
      </c>
      <c r="D529" s="1" t="s">
        <v>238</v>
      </c>
      <c r="E529" s="4">
        <v>0</v>
      </c>
      <c r="F529" s="7"/>
      <c r="G529" s="4">
        <f t="shared" si="32"/>
        <v>0</v>
      </c>
      <c r="H529" s="8" t="str">
        <f t="shared" si="33"/>
        <v/>
      </c>
      <c r="I529" s="8" t="str">
        <f t="shared" si="34"/>
        <v/>
      </c>
      <c r="J529" s="4">
        <v>3586.3500000000004</v>
      </c>
      <c r="K529" s="4">
        <v>5195</v>
      </c>
      <c r="L529" s="4">
        <f t="shared" si="35"/>
        <v>-1608.6499999999996</v>
      </c>
      <c r="M529" s="9">
        <v>39358</v>
      </c>
      <c r="N529" s="9">
        <v>55153</v>
      </c>
      <c r="O529" s="9">
        <v>39356</v>
      </c>
      <c r="P529" s="9">
        <v>39389</v>
      </c>
    </row>
    <row r="530" spans="1:16" x14ac:dyDescent="0.25">
      <c r="A530" s="1" t="s">
        <v>145</v>
      </c>
      <c r="B530" s="12" t="s">
        <v>152</v>
      </c>
      <c r="C530" s="1" t="s">
        <v>809</v>
      </c>
      <c r="D530" s="1" t="s">
        <v>810</v>
      </c>
      <c r="E530" s="4">
        <v>0</v>
      </c>
      <c r="F530" s="7"/>
      <c r="G530" s="4">
        <f t="shared" si="32"/>
        <v>0</v>
      </c>
      <c r="H530" s="8" t="str">
        <f t="shared" si="33"/>
        <v/>
      </c>
      <c r="I530" s="8" t="str">
        <f t="shared" si="34"/>
        <v/>
      </c>
      <c r="J530" s="4">
        <v>120906.90000000001</v>
      </c>
      <c r="K530" s="4">
        <v>60754</v>
      </c>
      <c r="L530" s="4">
        <f t="shared" si="35"/>
        <v>60152.900000000009</v>
      </c>
      <c r="M530" s="9">
        <v>39358</v>
      </c>
      <c r="N530" s="9">
        <v>41183</v>
      </c>
      <c r="O530" s="9">
        <v>39845</v>
      </c>
      <c r="P530" s="9">
        <v>40162</v>
      </c>
    </row>
    <row r="531" spans="1:16" x14ac:dyDescent="0.25">
      <c r="A531" s="1" t="s">
        <v>145</v>
      </c>
      <c r="B531" s="12" t="s">
        <v>239</v>
      </c>
      <c r="C531" s="1" t="s">
        <v>240</v>
      </c>
      <c r="D531" s="1" t="s">
        <v>241</v>
      </c>
      <c r="E531" s="4">
        <v>0</v>
      </c>
      <c r="F531" s="7"/>
      <c r="G531" s="4">
        <f t="shared" si="32"/>
        <v>0</v>
      </c>
      <c r="H531" s="8" t="str">
        <f t="shared" si="33"/>
        <v/>
      </c>
      <c r="I531" s="8" t="str">
        <f t="shared" si="34"/>
        <v/>
      </c>
      <c r="J531" s="4">
        <v>14429.119999999999</v>
      </c>
      <c r="K531" s="4">
        <v>18456</v>
      </c>
      <c r="L531" s="4">
        <f t="shared" si="35"/>
        <v>-4026.880000000001</v>
      </c>
      <c r="M531" s="9">
        <v>39360</v>
      </c>
      <c r="N531" s="9">
        <v>55153</v>
      </c>
      <c r="O531" s="9">
        <v>39387</v>
      </c>
      <c r="P531" s="9">
        <v>39431</v>
      </c>
    </row>
    <row r="532" spans="1:16" x14ac:dyDescent="0.25">
      <c r="A532" s="1" t="s">
        <v>145</v>
      </c>
      <c r="B532" s="12" t="s">
        <v>158</v>
      </c>
      <c r="C532" s="1" t="s">
        <v>242</v>
      </c>
      <c r="D532" s="1" t="s">
        <v>243</v>
      </c>
      <c r="E532" s="4">
        <v>0</v>
      </c>
      <c r="F532" s="7"/>
      <c r="G532" s="4">
        <f t="shared" si="32"/>
        <v>0</v>
      </c>
      <c r="H532" s="8" t="str">
        <f t="shared" si="33"/>
        <v/>
      </c>
      <c r="I532" s="8" t="str">
        <f t="shared" si="34"/>
        <v/>
      </c>
      <c r="J532" s="4">
        <v>0</v>
      </c>
      <c r="K532" s="4">
        <v>53978</v>
      </c>
      <c r="L532" s="4">
        <f t="shared" si="35"/>
        <v>-53978</v>
      </c>
      <c r="M532" s="9">
        <v>39378</v>
      </c>
      <c r="N532" s="9">
        <v>41183</v>
      </c>
      <c r="O532" s="9">
        <v>39356</v>
      </c>
      <c r="P532" s="9">
        <v>39454</v>
      </c>
    </row>
    <row r="533" spans="1:16" x14ac:dyDescent="0.25">
      <c r="A533" s="1" t="s">
        <v>145</v>
      </c>
      <c r="B533" s="12" t="s">
        <v>155</v>
      </c>
      <c r="C533" s="1" t="s">
        <v>244</v>
      </c>
      <c r="D533" s="1" t="s">
        <v>245</v>
      </c>
      <c r="E533" s="4">
        <v>0</v>
      </c>
      <c r="F533" s="7"/>
      <c r="G533" s="4">
        <f t="shared" si="32"/>
        <v>0</v>
      </c>
      <c r="H533" s="8" t="str">
        <f t="shared" si="33"/>
        <v/>
      </c>
      <c r="I533" s="8" t="str">
        <f t="shared" si="34"/>
        <v/>
      </c>
      <c r="J533" s="4">
        <v>0</v>
      </c>
      <c r="K533" s="4">
        <v>45471</v>
      </c>
      <c r="L533" s="4">
        <f t="shared" si="35"/>
        <v>-45471</v>
      </c>
      <c r="M533" s="9">
        <v>39380</v>
      </c>
      <c r="N533" s="9">
        <v>55153</v>
      </c>
      <c r="O533" s="9">
        <v>39387</v>
      </c>
      <c r="P533" s="9">
        <v>39513</v>
      </c>
    </row>
    <row r="534" spans="1:16" x14ac:dyDescent="0.25">
      <c r="A534" s="1" t="s">
        <v>145</v>
      </c>
      <c r="B534" s="12" t="s">
        <v>152</v>
      </c>
      <c r="C534" s="1" t="s">
        <v>246</v>
      </c>
      <c r="D534" s="1" t="s">
        <v>247</v>
      </c>
      <c r="E534" s="4">
        <v>0</v>
      </c>
      <c r="F534" s="7"/>
      <c r="G534" s="4">
        <f t="shared" si="32"/>
        <v>0</v>
      </c>
      <c r="H534" s="8" t="str">
        <f t="shared" si="33"/>
        <v/>
      </c>
      <c r="I534" s="8" t="str">
        <f t="shared" si="34"/>
        <v/>
      </c>
      <c r="J534" s="4">
        <v>353455.74</v>
      </c>
      <c r="K534" s="4">
        <v>516774.62</v>
      </c>
      <c r="L534" s="4">
        <f t="shared" si="35"/>
        <v>-163318.88</v>
      </c>
      <c r="M534" s="9">
        <v>39387</v>
      </c>
      <c r="N534" s="9">
        <v>41183</v>
      </c>
      <c r="O534" s="9">
        <v>39387</v>
      </c>
      <c r="P534" s="9">
        <v>40997</v>
      </c>
    </row>
    <row r="535" spans="1:16" x14ac:dyDescent="0.25">
      <c r="A535" s="1" t="s">
        <v>145</v>
      </c>
      <c r="B535" s="12" t="s">
        <v>499</v>
      </c>
      <c r="C535" s="1" t="s">
        <v>500</v>
      </c>
      <c r="D535" s="1" t="s">
        <v>501</v>
      </c>
      <c r="E535" s="4">
        <v>0</v>
      </c>
      <c r="F535" s="7"/>
      <c r="G535" s="4">
        <f t="shared" si="32"/>
        <v>0</v>
      </c>
      <c r="H535" s="8" t="str">
        <f t="shared" si="33"/>
        <v/>
      </c>
      <c r="I535" s="8" t="str">
        <f t="shared" si="34"/>
        <v/>
      </c>
      <c r="J535" s="4">
        <v>38944.699999999997</v>
      </c>
      <c r="K535" s="4">
        <v>1</v>
      </c>
      <c r="L535" s="4">
        <f t="shared" si="35"/>
        <v>38943.699999999997</v>
      </c>
      <c r="M535" s="9">
        <v>39400</v>
      </c>
      <c r="N535" s="9">
        <v>40512</v>
      </c>
      <c r="O535" s="9">
        <v>39508</v>
      </c>
      <c r="P535" s="9">
        <v>40452</v>
      </c>
    </row>
    <row r="536" spans="1:16" x14ac:dyDescent="0.25">
      <c r="A536" s="1" t="s">
        <v>145</v>
      </c>
      <c r="B536" s="12" t="s">
        <v>152</v>
      </c>
      <c r="C536" s="1" t="s">
        <v>248</v>
      </c>
      <c r="D536" s="1" t="s">
        <v>249</v>
      </c>
      <c r="E536" s="4">
        <v>0</v>
      </c>
      <c r="F536" s="7"/>
      <c r="G536" s="4">
        <f t="shared" si="32"/>
        <v>0</v>
      </c>
      <c r="H536" s="8" t="str">
        <f t="shared" si="33"/>
        <v/>
      </c>
      <c r="I536" s="8" t="str">
        <f t="shared" si="34"/>
        <v/>
      </c>
      <c r="J536" s="4">
        <v>41739.15</v>
      </c>
      <c r="K536" s="4">
        <v>41768</v>
      </c>
      <c r="L536" s="4">
        <f t="shared" si="35"/>
        <v>-28.849999999998545</v>
      </c>
      <c r="M536" s="9">
        <v>39402</v>
      </c>
      <c r="N536" s="9">
        <v>41214</v>
      </c>
      <c r="O536" s="9">
        <v>39387</v>
      </c>
      <c r="P536" s="9">
        <v>39460</v>
      </c>
    </row>
    <row r="537" spans="1:16" x14ac:dyDescent="0.25">
      <c r="A537" s="1" t="s">
        <v>145</v>
      </c>
      <c r="B537" s="12" t="s">
        <v>164</v>
      </c>
      <c r="C537" s="1" t="s">
        <v>250</v>
      </c>
      <c r="D537" s="1" t="s">
        <v>251</v>
      </c>
      <c r="E537" s="4">
        <v>0</v>
      </c>
      <c r="F537" s="7"/>
      <c r="G537" s="4">
        <f t="shared" si="32"/>
        <v>0</v>
      </c>
      <c r="H537" s="8" t="str">
        <f t="shared" si="33"/>
        <v/>
      </c>
      <c r="I537" s="8" t="str">
        <f t="shared" si="34"/>
        <v/>
      </c>
      <c r="J537" s="4">
        <v>48020.039999999994</v>
      </c>
      <c r="K537" s="4">
        <v>1</v>
      </c>
      <c r="L537" s="4">
        <f t="shared" si="35"/>
        <v>48019.039999999994</v>
      </c>
      <c r="M537" s="9">
        <v>39407</v>
      </c>
      <c r="N537" s="9">
        <v>41183</v>
      </c>
      <c r="O537" s="9">
        <v>39387</v>
      </c>
      <c r="P537" s="9">
        <v>39848</v>
      </c>
    </row>
    <row r="538" spans="1:16" x14ac:dyDescent="0.25">
      <c r="A538" s="1" t="s">
        <v>145</v>
      </c>
      <c r="B538" s="12" t="s">
        <v>26</v>
      </c>
      <c r="C538" s="1" t="s">
        <v>502</v>
      </c>
      <c r="D538" s="1" t="s">
        <v>503</v>
      </c>
      <c r="E538" s="4">
        <v>0</v>
      </c>
      <c r="F538" s="7"/>
      <c r="G538" s="4">
        <f t="shared" si="32"/>
        <v>0</v>
      </c>
      <c r="H538" s="8" t="str">
        <f t="shared" si="33"/>
        <v/>
      </c>
      <c r="I538" s="8" t="str">
        <f t="shared" si="34"/>
        <v/>
      </c>
      <c r="J538" s="4">
        <v>1817.9999999999998</v>
      </c>
      <c r="K538" s="4">
        <v>1908</v>
      </c>
      <c r="L538" s="4">
        <f t="shared" si="35"/>
        <v>-90.000000000000227</v>
      </c>
      <c r="M538" s="9">
        <v>39420</v>
      </c>
      <c r="N538" s="9">
        <v>39506</v>
      </c>
      <c r="O538" s="9">
        <v>39479</v>
      </c>
      <c r="P538" s="9">
        <v>39474</v>
      </c>
    </row>
    <row r="539" spans="1:16" x14ac:dyDescent="0.25">
      <c r="A539" s="1" t="s">
        <v>145</v>
      </c>
      <c r="B539" s="12" t="s">
        <v>504</v>
      </c>
      <c r="C539" s="1" t="s">
        <v>505</v>
      </c>
      <c r="D539" s="1" t="s">
        <v>506</v>
      </c>
      <c r="E539" s="4">
        <v>0</v>
      </c>
      <c r="F539" s="7"/>
      <c r="G539" s="4">
        <f t="shared" si="32"/>
        <v>0</v>
      </c>
      <c r="H539" s="8" t="str">
        <f t="shared" si="33"/>
        <v/>
      </c>
      <c r="I539" s="8" t="str">
        <f t="shared" si="34"/>
        <v/>
      </c>
      <c r="J539" s="4">
        <v>1497635.9</v>
      </c>
      <c r="K539" s="4">
        <v>1031892</v>
      </c>
      <c r="L539" s="4">
        <f t="shared" si="35"/>
        <v>465743.89999999991</v>
      </c>
      <c r="M539" s="9">
        <v>39420</v>
      </c>
      <c r="N539" s="9">
        <v>40057</v>
      </c>
      <c r="O539" s="9">
        <v>39479</v>
      </c>
      <c r="P539" s="9">
        <v>40057</v>
      </c>
    </row>
    <row r="540" spans="1:16" x14ac:dyDescent="0.25">
      <c r="A540" s="1" t="s">
        <v>145</v>
      </c>
      <c r="B540" s="12" t="s">
        <v>252</v>
      </c>
      <c r="C540" s="1" t="s">
        <v>253</v>
      </c>
      <c r="D540" s="1" t="s">
        <v>254</v>
      </c>
      <c r="E540" s="4">
        <v>0</v>
      </c>
      <c r="F540" s="7"/>
      <c r="G540" s="4">
        <f t="shared" si="32"/>
        <v>0</v>
      </c>
      <c r="H540" s="8" t="str">
        <f t="shared" si="33"/>
        <v/>
      </c>
      <c r="I540" s="8" t="str">
        <f t="shared" si="34"/>
        <v/>
      </c>
      <c r="J540" s="4">
        <v>212250.68999999997</v>
      </c>
      <c r="K540" s="4">
        <v>80053</v>
      </c>
      <c r="L540" s="4">
        <f t="shared" si="35"/>
        <v>132197.68999999997</v>
      </c>
      <c r="M540" s="9">
        <v>39434</v>
      </c>
      <c r="N540" s="9">
        <v>55153</v>
      </c>
      <c r="O540" s="9">
        <v>39417</v>
      </c>
      <c r="P540" s="9">
        <v>39479</v>
      </c>
    </row>
    <row r="541" spans="1:16" x14ac:dyDescent="0.25">
      <c r="A541" s="1" t="s">
        <v>145</v>
      </c>
      <c r="B541" s="12" t="s">
        <v>507</v>
      </c>
      <c r="C541" s="1" t="s">
        <v>508</v>
      </c>
      <c r="D541" s="1" t="s">
        <v>509</v>
      </c>
      <c r="E541" s="4">
        <v>0</v>
      </c>
      <c r="F541" s="7"/>
      <c r="G541" s="4">
        <f t="shared" si="32"/>
        <v>0</v>
      </c>
      <c r="H541" s="8" t="str">
        <f t="shared" si="33"/>
        <v/>
      </c>
      <c r="I541" s="8" t="str">
        <f t="shared" si="34"/>
        <v/>
      </c>
      <c r="J541" s="4">
        <v>5419.5</v>
      </c>
      <c r="K541" s="4">
        <v>8919</v>
      </c>
      <c r="L541" s="4">
        <f t="shared" si="35"/>
        <v>-3499.5</v>
      </c>
      <c r="M541" s="9">
        <v>39457</v>
      </c>
      <c r="N541" s="9">
        <v>39690</v>
      </c>
      <c r="O541" s="9">
        <v>39448</v>
      </c>
      <c r="P541" s="9">
        <v>39690</v>
      </c>
    </row>
    <row r="542" spans="1:16" x14ac:dyDescent="0.25">
      <c r="A542" s="1" t="s">
        <v>145</v>
      </c>
      <c r="B542" s="12" t="s">
        <v>177</v>
      </c>
      <c r="C542" s="1" t="s">
        <v>510</v>
      </c>
      <c r="D542" s="1" t="s">
        <v>511</v>
      </c>
      <c r="E542" s="4">
        <v>0</v>
      </c>
      <c r="F542" s="7"/>
      <c r="G542" s="4">
        <f t="shared" si="32"/>
        <v>0</v>
      </c>
      <c r="H542" s="8" t="str">
        <f t="shared" si="33"/>
        <v/>
      </c>
      <c r="I542" s="8" t="str">
        <f t="shared" si="34"/>
        <v/>
      </c>
      <c r="J542" s="4">
        <v>0</v>
      </c>
      <c r="K542" s="4">
        <v>41272</v>
      </c>
      <c r="L542" s="4">
        <f t="shared" si="35"/>
        <v>-41272</v>
      </c>
      <c r="M542" s="9">
        <v>39462</v>
      </c>
      <c r="N542" s="9">
        <v>39718</v>
      </c>
      <c r="O542" s="9">
        <v>39448</v>
      </c>
      <c r="P542" s="9">
        <v>39718</v>
      </c>
    </row>
    <row r="543" spans="1:16" x14ac:dyDescent="0.25">
      <c r="A543" s="1" t="s">
        <v>145</v>
      </c>
      <c r="B543" s="12" t="s">
        <v>512</v>
      </c>
      <c r="C543" s="1" t="s">
        <v>513</v>
      </c>
      <c r="D543" s="1" t="s">
        <v>514</v>
      </c>
      <c r="E543" s="4">
        <v>0</v>
      </c>
      <c r="F543" s="7"/>
      <c r="G543" s="4">
        <f t="shared" si="32"/>
        <v>0</v>
      </c>
      <c r="H543" s="8" t="str">
        <f t="shared" si="33"/>
        <v/>
      </c>
      <c r="I543" s="8" t="str">
        <f t="shared" si="34"/>
        <v/>
      </c>
      <c r="J543" s="4">
        <v>30263.280000000006</v>
      </c>
      <c r="K543" s="4">
        <v>18092</v>
      </c>
      <c r="L543" s="4">
        <f t="shared" si="35"/>
        <v>12171.280000000006</v>
      </c>
      <c r="M543" s="9">
        <v>39467</v>
      </c>
      <c r="N543" s="9">
        <v>55153</v>
      </c>
      <c r="O543" s="9">
        <v>39479</v>
      </c>
      <c r="P543" s="9">
        <v>39834</v>
      </c>
    </row>
    <row r="544" spans="1:16" x14ac:dyDescent="0.25">
      <c r="A544" s="1" t="s">
        <v>145</v>
      </c>
      <c r="B544" s="12" t="s">
        <v>168</v>
      </c>
      <c r="C544" s="1" t="s">
        <v>515</v>
      </c>
      <c r="D544" s="1" t="s">
        <v>516</v>
      </c>
      <c r="E544" s="4">
        <v>0</v>
      </c>
      <c r="F544" s="7"/>
      <c r="G544" s="4">
        <f t="shared" si="32"/>
        <v>0</v>
      </c>
      <c r="H544" s="8" t="str">
        <f t="shared" si="33"/>
        <v/>
      </c>
      <c r="I544" s="8" t="str">
        <f t="shared" si="34"/>
        <v/>
      </c>
      <c r="J544" s="4">
        <v>0</v>
      </c>
      <c r="K544" s="4">
        <v>1</v>
      </c>
      <c r="L544" s="4">
        <f t="shared" si="35"/>
        <v>-1</v>
      </c>
      <c r="M544" s="9">
        <v>39483</v>
      </c>
      <c r="N544" s="9">
        <v>41306</v>
      </c>
      <c r="O544" s="9">
        <v>39479</v>
      </c>
      <c r="P544" s="9">
        <v>39909</v>
      </c>
    </row>
    <row r="545" spans="1:16" x14ac:dyDescent="0.25">
      <c r="A545" s="1" t="s">
        <v>145</v>
      </c>
      <c r="B545" s="12" t="s">
        <v>155</v>
      </c>
      <c r="C545" s="1" t="s">
        <v>517</v>
      </c>
      <c r="D545" s="1" t="s">
        <v>518</v>
      </c>
      <c r="E545" s="4">
        <v>0</v>
      </c>
      <c r="F545" s="7"/>
      <c r="G545" s="4">
        <f t="shared" si="32"/>
        <v>0</v>
      </c>
      <c r="H545" s="8" t="str">
        <f t="shared" si="33"/>
        <v/>
      </c>
      <c r="I545" s="8" t="str">
        <f t="shared" si="34"/>
        <v/>
      </c>
      <c r="J545" s="4">
        <v>0</v>
      </c>
      <c r="K545" s="4">
        <v>1</v>
      </c>
      <c r="L545" s="4">
        <f t="shared" si="35"/>
        <v>-1</v>
      </c>
      <c r="M545" s="9">
        <v>39486</v>
      </c>
      <c r="N545" s="9">
        <v>55153</v>
      </c>
      <c r="O545" s="9">
        <v>39479</v>
      </c>
      <c r="P545" s="9">
        <v>39737</v>
      </c>
    </row>
    <row r="546" spans="1:16" x14ac:dyDescent="0.25">
      <c r="A546" s="1" t="s">
        <v>145</v>
      </c>
      <c r="B546" s="12" t="s">
        <v>188</v>
      </c>
      <c r="C546" s="1" t="s">
        <v>519</v>
      </c>
      <c r="D546" s="1" t="s">
        <v>520</v>
      </c>
      <c r="E546" s="4">
        <v>0</v>
      </c>
      <c r="F546" s="7"/>
      <c r="G546" s="4">
        <f t="shared" si="32"/>
        <v>0</v>
      </c>
      <c r="H546" s="8" t="str">
        <f t="shared" si="33"/>
        <v/>
      </c>
      <c r="I546" s="8" t="str">
        <f t="shared" si="34"/>
        <v/>
      </c>
      <c r="J546" s="4">
        <v>5479.1399999999994</v>
      </c>
      <c r="K546" s="4">
        <v>10303</v>
      </c>
      <c r="L546" s="4">
        <f t="shared" si="35"/>
        <v>-4823.8600000000006</v>
      </c>
      <c r="M546" s="9">
        <v>39499</v>
      </c>
      <c r="N546" s="9">
        <v>55153</v>
      </c>
      <c r="O546" s="9">
        <v>39539</v>
      </c>
      <c r="P546" s="9">
        <v>39575</v>
      </c>
    </row>
    <row r="547" spans="1:16" x14ac:dyDescent="0.25">
      <c r="A547" s="1" t="s">
        <v>145</v>
      </c>
      <c r="B547" s="12" t="s">
        <v>521</v>
      </c>
      <c r="C547" s="1" t="s">
        <v>522</v>
      </c>
      <c r="D547" s="1" t="s">
        <v>523</v>
      </c>
      <c r="E547" s="4">
        <v>0</v>
      </c>
      <c r="F547" s="7"/>
      <c r="G547" s="4">
        <f t="shared" si="32"/>
        <v>0</v>
      </c>
      <c r="H547" s="8" t="str">
        <f t="shared" si="33"/>
        <v/>
      </c>
      <c r="I547" s="8" t="str">
        <f t="shared" si="34"/>
        <v/>
      </c>
      <c r="J547" s="4">
        <v>0</v>
      </c>
      <c r="K547" s="4">
        <v>167768</v>
      </c>
      <c r="L547" s="4">
        <f t="shared" si="35"/>
        <v>-167768</v>
      </c>
      <c r="M547" s="9">
        <v>39500</v>
      </c>
      <c r="N547" s="9">
        <v>40057</v>
      </c>
      <c r="O547" s="9">
        <v>39661</v>
      </c>
      <c r="P547" s="9">
        <v>40071</v>
      </c>
    </row>
    <row r="548" spans="1:16" x14ac:dyDescent="0.25">
      <c r="A548" s="1" t="s">
        <v>145</v>
      </c>
      <c r="B548" s="12" t="s">
        <v>524</v>
      </c>
      <c r="C548" s="1" t="s">
        <v>811</v>
      </c>
      <c r="D548" s="1" t="s">
        <v>812</v>
      </c>
      <c r="E548" s="4">
        <v>0</v>
      </c>
      <c r="F548" s="7"/>
      <c r="G548" s="4">
        <f t="shared" si="32"/>
        <v>0</v>
      </c>
      <c r="H548" s="8" t="str">
        <f t="shared" si="33"/>
        <v/>
      </c>
      <c r="I548" s="8" t="str">
        <f t="shared" si="34"/>
        <v/>
      </c>
      <c r="J548" s="4">
        <v>0</v>
      </c>
      <c r="K548" s="4">
        <v>70487</v>
      </c>
      <c r="L548" s="4">
        <f t="shared" si="35"/>
        <v>-70487</v>
      </c>
      <c r="M548" s="9">
        <v>39500</v>
      </c>
      <c r="N548" s="9">
        <v>41274</v>
      </c>
      <c r="O548" s="9">
        <v>39934</v>
      </c>
      <c r="P548" s="9">
        <v>40086</v>
      </c>
    </row>
    <row r="549" spans="1:16" x14ac:dyDescent="0.25">
      <c r="A549" s="1" t="s">
        <v>145</v>
      </c>
      <c r="B549" s="12" t="s">
        <v>524</v>
      </c>
      <c r="C549" s="1" t="s">
        <v>525</v>
      </c>
      <c r="D549" s="1" t="s">
        <v>526</v>
      </c>
      <c r="E549" s="4">
        <v>0</v>
      </c>
      <c r="F549" s="7"/>
      <c r="G549" s="4">
        <f t="shared" si="32"/>
        <v>0</v>
      </c>
      <c r="H549" s="8" t="str">
        <f t="shared" si="33"/>
        <v/>
      </c>
      <c r="I549" s="8" t="str">
        <f t="shared" si="34"/>
        <v/>
      </c>
      <c r="J549" s="4">
        <v>0</v>
      </c>
      <c r="K549" s="4">
        <v>519697</v>
      </c>
      <c r="L549" s="4">
        <f t="shared" si="35"/>
        <v>-519697</v>
      </c>
      <c r="M549" s="9">
        <v>39500</v>
      </c>
      <c r="N549" s="9">
        <v>40057</v>
      </c>
      <c r="O549" s="9">
        <v>39630</v>
      </c>
      <c r="P549" s="9">
        <v>40086</v>
      </c>
    </row>
    <row r="550" spans="1:16" x14ac:dyDescent="0.25">
      <c r="A550" s="1" t="s">
        <v>145</v>
      </c>
      <c r="B550" s="12" t="s">
        <v>527</v>
      </c>
      <c r="C550" s="1" t="s">
        <v>528</v>
      </c>
      <c r="D550" s="1" t="s">
        <v>529</v>
      </c>
      <c r="E550" s="4">
        <v>0</v>
      </c>
      <c r="F550" s="7"/>
      <c r="G550" s="4">
        <f t="shared" si="32"/>
        <v>0</v>
      </c>
      <c r="H550" s="8" t="str">
        <f t="shared" si="33"/>
        <v/>
      </c>
      <c r="I550" s="8" t="str">
        <f t="shared" si="34"/>
        <v/>
      </c>
      <c r="J550" s="4">
        <v>365524.39</v>
      </c>
      <c r="K550" s="4">
        <v>224676</v>
      </c>
      <c r="L550" s="4">
        <f t="shared" si="35"/>
        <v>140848.39000000001</v>
      </c>
      <c r="M550" s="9">
        <v>39502</v>
      </c>
      <c r="N550" s="9">
        <v>40057</v>
      </c>
      <c r="O550" s="9">
        <v>39600</v>
      </c>
      <c r="P550" s="9">
        <v>40100</v>
      </c>
    </row>
    <row r="551" spans="1:16" x14ac:dyDescent="0.25">
      <c r="A551" s="1" t="s">
        <v>145</v>
      </c>
      <c r="B551" s="12" t="s">
        <v>530</v>
      </c>
      <c r="C551" s="1" t="s">
        <v>531</v>
      </c>
      <c r="D551" s="1" t="s">
        <v>532</v>
      </c>
      <c r="E551" s="4">
        <v>0</v>
      </c>
      <c r="F551" s="7"/>
      <c r="G551" s="4">
        <f t="shared" si="32"/>
        <v>0</v>
      </c>
      <c r="H551" s="8" t="str">
        <f t="shared" si="33"/>
        <v/>
      </c>
      <c r="I551" s="8" t="str">
        <f t="shared" si="34"/>
        <v/>
      </c>
      <c r="J551" s="4">
        <v>276117.71999999997</v>
      </c>
      <c r="K551" s="4">
        <v>275058</v>
      </c>
      <c r="L551" s="4">
        <f t="shared" si="35"/>
        <v>1059.7199999999721</v>
      </c>
      <c r="M551" s="9">
        <v>39502</v>
      </c>
      <c r="N551" s="9">
        <v>40422</v>
      </c>
      <c r="O551" s="9">
        <v>39630</v>
      </c>
      <c r="P551" s="9">
        <v>40460</v>
      </c>
    </row>
    <row r="552" spans="1:16" x14ac:dyDescent="0.25">
      <c r="A552" s="1" t="s">
        <v>145</v>
      </c>
      <c r="B552" s="12" t="s">
        <v>152</v>
      </c>
      <c r="C552" s="1" t="s">
        <v>533</v>
      </c>
      <c r="D552" s="1" t="s">
        <v>534</v>
      </c>
      <c r="E552" s="4">
        <v>0</v>
      </c>
      <c r="F552" s="7"/>
      <c r="G552" s="4">
        <f t="shared" si="32"/>
        <v>0</v>
      </c>
      <c r="H552" s="8" t="str">
        <f t="shared" si="33"/>
        <v/>
      </c>
      <c r="I552" s="8" t="str">
        <f t="shared" si="34"/>
        <v/>
      </c>
      <c r="J552" s="4">
        <v>-5.0931703299283981E-11</v>
      </c>
      <c r="L552" s="4">
        <f t="shared" si="35"/>
        <v>-5.0931703299283981E-11</v>
      </c>
      <c r="M552" s="9">
        <v>39562</v>
      </c>
      <c r="N552" s="9">
        <v>41365</v>
      </c>
      <c r="O552" s="9">
        <v>39600</v>
      </c>
      <c r="P552" s="9">
        <v>40275</v>
      </c>
    </row>
    <row r="553" spans="1:16" x14ac:dyDescent="0.25">
      <c r="A553" s="1" t="s">
        <v>145</v>
      </c>
      <c r="B553" s="12" t="s">
        <v>168</v>
      </c>
      <c r="C553" s="1" t="s">
        <v>535</v>
      </c>
      <c r="D553" s="1" t="s">
        <v>536</v>
      </c>
      <c r="E553" s="4">
        <v>0</v>
      </c>
      <c r="F553" s="7"/>
      <c r="G553" s="4">
        <f t="shared" si="32"/>
        <v>0</v>
      </c>
      <c r="H553" s="8" t="str">
        <f t="shared" si="33"/>
        <v/>
      </c>
      <c r="I553" s="8" t="str">
        <f t="shared" si="34"/>
        <v/>
      </c>
      <c r="J553" s="4">
        <v>176612.71000000002</v>
      </c>
      <c r="K553" s="4">
        <v>100</v>
      </c>
      <c r="L553" s="4">
        <f t="shared" si="35"/>
        <v>176512.71000000002</v>
      </c>
      <c r="M553" s="9">
        <v>39568</v>
      </c>
      <c r="N553" s="9">
        <v>41365</v>
      </c>
      <c r="O553" s="9">
        <v>39569</v>
      </c>
      <c r="P553" s="9">
        <v>39839</v>
      </c>
    </row>
    <row r="554" spans="1:16" x14ac:dyDescent="0.25">
      <c r="A554" s="1" t="s">
        <v>145</v>
      </c>
      <c r="B554" s="12" t="s">
        <v>537</v>
      </c>
      <c r="C554" s="1" t="s">
        <v>538</v>
      </c>
      <c r="D554" s="1" t="s">
        <v>539</v>
      </c>
      <c r="E554" s="4">
        <v>0</v>
      </c>
      <c r="F554" s="7"/>
      <c r="G554" s="4">
        <f t="shared" si="32"/>
        <v>0</v>
      </c>
      <c r="H554" s="8" t="str">
        <f t="shared" si="33"/>
        <v/>
      </c>
      <c r="I554" s="8" t="str">
        <f t="shared" si="34"/>
        <v/>
      </c>
      <c r="J554" s="4">
        <v>274597.65000000002</v>
      </c>
      <c r="K554" s="4">
        <v>85981</v>
      </c>
      <c r="L554" s="4">
        <f t="shared" si="35"/>
        <v>188616.65000000002</v>
      </c>
      <c r="M554" s="9">
        <v>39570</v>
      </c>
      <c r="N554" s="9">
        <v>40057</v>
      </c>
      <c r="O554" s="9">
        <v>39600</v>
      </c>
      <c r="P554" s="9">
        <v>40068</v>
      </c>
    </row>
    <row r="555" spans="1:16" x14ac:dyDescent="0.25">
      <c r="A555" s="1" t="s">
        <v>145</v>
      </c>
      <c r="B555" s="12" t="s">
        <v>540</v>
      </c>
      <c r="C555" s="1" t="s">
        <v>541</v>
      </c>
      <c r="D555" s="1" t="s">
        <v>542</v>
      </c>
      <c r="E555" s="4">
        <v>0</v>
      </c>
      <c r="F555" s="7"/>
      <c r="G555" s="4">
        <f t="shared" si="32"/>
        <v>0</v>
      </c>
      <c r="H555" s="8" t="str">
        <f t="shared" si="33"/>
        <v/>
      </c>
      <c r="I555" s="8" t="str">
        <f t="shared" si="34"/>
        <v/>
      </c>
      <c r="J555" s="4">
        <v>0</v>
      </c>
      <c r="K555" s="4">
        <v>178716</v>
      </c>
      <c r="L555" s="4">
        <f t="shared" si="35"/>
        <v>-178716</v>
      </c>
      <c r="M555" s="9">
        <v>39570</v>
      </c>
      <c r="N555" s="9">
        <v>40209</v>
      </c>
      <c r="O555" s="9">
        <v>39600</v>
      </c>
      <c r="P555" s="9">
        <v>40233</v>
      </c>
    </row>
    <row r="556" spans="1:16" x14ac:dyDescent="0.25">
      <c r="A556" s="1" t="s">
        <v>145</v>
      </c>
      <c r="B556" s="12" t="s">
        <v>543</v>
      </c>
      <c r="C556" s="1" t="s">
        <v>544</v>
      </c>
      <c r="D556" s="1" t="s">
        <v>545</v>
      </c>
      <c r="E556" s="4">
        <v>0</v>
      </c>
      <c r="F556" s="7"/>
      <c r="G556" s="4">
        <f t="shared" si="32"/>
        <v>0</v>
      </c>
      <c r="H556" s="8" t="str">
        <f t="shared" si="33"/>
        <v/>
      </c>
      <c r="I556" s="8" t="str">
        <f t="shared" si="34"/>
        <v/>
      </c>
      <c r="J556" s="4">
        <v>34681.99</v>
      </c>
      <c r="K556" s="4">
        <v>31800</v>
      </c>
      <c r="L556" s="4">
        <f t="shared" si="35"/>
        <v>2881.989999999998</v>
      </c>
      <c r="M556" s="9">
        <v>39573</v>
      </c>
      <c r="N556" s="9">
        <v>55153</v>
      </c>
      <c r="O556" s="9">
        <v>39600</v>
      </c>
      <c r="P556" s="9">
        <v>39749</v>
      </c>
    </row>
    <row r="557" spans="1:16" x14ac:dyDescent="0.25">
      <c r="A557" s="1" t="s">
        <v>145</v>
      </c>
      <c r="B557" s="12" t="s">
        <v>546</v>
      </c>
      <c r="C557" s="1" t="s">
        <v>547</v>
      </c>
      <c r="D557" s="1" t="s">
        <v>548</v>
      </c>
      <c r="E557" s="4">
        <v>0</v>
      </c>
      <c r="F557" s="7"/>
      <c r="G557" s="4">
        <f t="shared" si="32"/>
        <v>0</v>
      </c>
      <c r="H557" s="8" t="str">
        <f t="shared" si="33"/>
        <v/>
      </c>
      <c r="I557" s="8" t="str">
        <f t="shared" si="34"/>
        <v/>
      </c>
      <c r="J557" s="4">
        <v>2036293.5299999998</v>
      </c>
      <c r="K557" s="4">
        <v>1433432</v>
      </c>
      <c r="L557" s="4">
        <f t="shared" si="35"/>
        <v>602861.5299999998</v>
      </c>
      <c r="M557" s="9">
        <v>39588</v>
      </c>
      <c r="N557" s="9">
        <v>40422</v>
      </c>
      <c r="O557" s="9">
        <v>39661</v>
      </c>
      <c r="P557" s="9">
        <v>40415</v>
      </c>
    </row>
    <row r="558" spans="1:16" x14ac:dyDescent="0.25">
      <c r="A558" s="1" t="s">
        <v>145</v>
      </c>
      <c r="B558" s="12" t="s">
        <v>549</v>
      </c>
      <c r="C558" s="1" t="s">
        <v>550</v>
      </c>
      <c r="D558" s="1" t="s">
        <v>551</v>
      </c>
      <c r="E558" s="4">
        <v>-25.57</v>
      </c>
      <c r="F558" s="7"/>
      <c r="G558" s="4">
        <f t="shared" si="32"/>
        <v>-25.57</v>
      </c>
      <c r="H558" s="8">
        <f t="shared" si="33"/>
        <v>1</v>
      </c>
      <c r="I558" s="8" t="str">
        <f t="shared" si="34"/>
        <v/>
      </c>
      <c r="J558" s="4">
        <v>967769.41000000015</v>
      </c>
      <c r="K558" s="4">
        <v>1512745</v>
      </c>
      <c r="L558" s="4">
        <f t="shared" si="35"/>
        <v>-544975.58999999985</v>
      </c>
      <c r="M558" s="9">
        <v>39588</v>
      </c>
      <c r="N558" s="9">
        <v>39858</v>
      </c>
      <c r="O558" s="9">
        <v>39569</v>
      </c>
      <c r="P558" s="9">
        <v>39766</v>
      </c>
    </row>
    <row r="559" spans="1:16" x14ac:dyDescent="0.25">
      <c r="A559" s="1" t="s">
        <v>145</v>
      </c>
      <c r="B559" s="12" t="s">
        <v>552</v>
      </c>
      <c r="C559" s="1" t="s">
        <v>553</v>
      </c>
      <c r="D559" s="1" t="s">
        <v>554</v>
      </c>
      <c r="E559" s="4">
        <v>0</v>
      </c>
      <c r="F559" s="7"/>
      <c r="G559" s="4">
        <f t="shared" si="32"/>
        <v>0</v>
      </c>
      <c r="H559" s="8" t="str">
        <f t="shared" si="33"/>
        <v/>
      </c>
      <c r="I559" s="8" t="str">
        <f t="shared" si="34"/>
        <v/>
      </c>
      <c r="J559" s="4">
        <v>21018.959999999999</v>
      </c>
      <c r="K559" s="4">
        <v>1</v>
      </c>
      <c r="L559" s="4">
        <f t="shared" si="35"/>
        <v>21017.96</v>
      </c>
      <c r="M559" s="9">
        <v>39589</v>
      </c>
      <c r="N559" s="9">
        <v>55153</v>
      </c>
      <c r="O559" s="9">
        <v>39783</v>
      </c>
      <c r="P559" s="9">
        <v>39903</v>
      </c>
    </row>
    <row r="560" spans="1:16" x14ac:dyDescent="0.25">
      <c r="A560" s="1" t="s">
        <v>145</v>
      </c>
      <c r="B560" s="12" t="s">
        <v>555</v>
      </c>
      <c r="C560" s="1" t="s">
        <v>556</v>
      </c>
      <c r="D560" s="1" t="s">
        <v>557</v>
      </c>
      <c r="E560" s="4">
        <v>0</v>
      </c>
      <c r="F560" s="7"/>
      <c r="G560" s="4">
        <f t="shared" si="32"/>
        <v>0</v>
      </c>
      <c r="H560" s="8" t="str">
        <f t="shared" si="33"/>
        <v/>
      </c>
      <c r="I560" s="8" t="str">
        <f t="shared" si="34"/>
        <v/>
      </c>
      <c r="J560" s="4">
        <v>57417.18</v>
      </c>
      <c r="K560" s="4">
        <v>38692</v>
      </c>
      <c r="L560" s="4">
        <f t="shared" si="35"/>
        <v>18725.18</v>
      </c>
      <c r="M560" s="9">
        <v>39598</v>
      </c>
      <c r="N560" s="9">
        <v>39813</v>
      </c>
      <c r="O560" s="9">
        <v>39692</v>
      </c>
      <c r="P560" s="9">
        <v>39762</v>
      </c>
    </row>
    <row r="561" spans="1:16" x14ac:dyDescent="0.25">
      <c r="A561" s="1" t="s">
        <v>145</v>
      </c>
      <c r="B561" s="12" t="s">
        <v>558</v>
      </c>
      <c r="C561" s="1" t="s">
        <v>559</v>
      </c>
      <c r="D561" s="1" t="s">
        <v>560</v>
      </c>
      <c r="E561" s="4">
        <v>0</v>
      </c>
      <c r="F561" s="7"/>
      <c r="G561" s="4">
        <f t="shared" si="32"/>
        <v>0</v>
      </c>
      <c r="H561" s="8" t="str">
        <f t="shared" si="33"/>
        <v/>
      </c>
      <c r="I561" s="8" t="str">
        <f t="shared" si="34"/>
        <v/>
      </c>
      <c r="J561" s="4">
        <v>116611.85</v>
      </c>
      <c r="K561" s="4">
        <v>21253</v>
      </c>
      <c r="L561" s="4">
        <f t="shared" si="35"/>
        <v>95358.85</v>
      </c>
      <c r="M561" s="9">
        <v>39615</v>
      </c>
      <c r="N561" s="9">
        <v>39903</v>
      </c>
      <c r="O561" s="9">
        <v>39630</v>
      </c>
      <c r="P561" s="9">
        <v>39903</v>
      </c>
    </row>
    <row r="562" spans="1:16" x14ac:dyDescent="0.25">
      <c r="A562" s="1" t="s">
        <v>145</v>
      </c>
      <c r="B562" s="12" t="s">
        <v>561</v>
      </c>
      <c r="C562" s="1" t="s">
        <v>562</v>
      </c>
      <c r="D562" s="1" t="s">
        <v>563</v>
      </c>
      <c r="E562" s="4">
        <v>0</v>
      </c>
      <c r="F562" s="7"/>
      <c r="G562" s="4">
        <f t="shared" si="32"/>
        <v>0</v>
      </c>
      <c r="H562" s="8" t="str">
        <f t="shared" si="33"/>
        <v/>
      </c>
      <c r="I562" s="8" t="str">
        <f t="shared" si="34"/>
        <v/>
      </c>
      <c r="J562" s="4">
        <v>6207.56</v>
      </c>
      <c r="K562" s="4">
        <v>6200</v>
      </c>
      <c r="L562" s="4">
        <f t="shared" si="35"/>
        <v>7.5600000000004002</v>
      </c>
      <c r="M562" s="9">
        <v>39618</v>
      </c>
      <c r="N562" s="9">
        <v>55153</v>
      </c>
      <c r="O562" s="9">
        <v>39630</v>
      </c>
      <c r="P562" s="9">
        <v>39797</v>
      </c>
    </row>
    <row r="563" spans="1:16" x14ac:dyDescent="0.25">
      <c r="A563" s="1" t="s">
        <v>145</v>
      </c>
      <c r="B563" s="12" t="s">
        <v>164</v>
      </c>
      <c r="C563" s="1" t="s">
        <v>564</v>
      </c>
      <c r="D563" s="1" t="s">
        <v>565</v>
      </c>
      <c r="E563" s="4">
        <v>0</v>
      </c>
      <c r="F563" s="7"/>
      <c r="G563" s="4">
        <f t="shared" si="32"/>
        <v>0</v>
      </c>
      <c r="H563" s="8" t="str">
        <f t="shared" si="33"/>
        <v/>
      </c>
      <c r="I563" s="8" t="str">
        <f t="shared" si="34"/>
        <v/>
      </c>
      <c r="J563" s="4">
        <v>0</v>
      </c>
      <c r="K563" s="4">
        <v>1</v>
      </c>
      <c r="L563" s="4">
        <f t="shared" si="35"/>
        <v>-1</v>
      </c>
      <c r="M563" s="9">
        <v>39619</v>
      </c>
      <c r="N563" s="9">
        <v>41426</v>
      </c>
      <c r="O563" s="9">
        <v>39630</v>
      </c>
      <c r="P563" s="9">
        <v>40233</v>
      </c>
    </row>
    <row r="564" spans="1:16" x14ac:dyDescent="0.25">
      <c r="A564" s="1" t="s">
        <v>145</v>
      </c>
      <c r="B564" s="12" t="s">
        <v>2879</v>
      </c>
      <c r="C564" s="1" t="s">
        <v>2880</v>
      </c>
      <c r="D564" s="1" t="s">
        <v>2881</v>
      </c>
      <c r="E564" s="4">
        <v>2670.38</v>
      </c>
      <c r="F564" s="7"/>
      <c r="G564" s="4">
        <f t="shared" si="32"/>
        <v>2670.38</v>
      </c>
      <c r="H564" s="8">
        <f t="shared" si="33"/>
        <v>1</v>
      </c>
      <c r="I564" s="8" t="str">
        <f t="shared" si="34"/>
        <v/>
      </c>
      <c r="J564" s="4">
        <v>2670.38</v>
      </c>
      <c r="K564" s="4">
        <v>218868.92</v>
      </c>
      <c r="L564" s="4">
        <f t="shared" si="35"/>
        <v>-216198.54</v>
      </c>
      <c r="M564" s="9">
        <v>42285.624537037038</v>
      </c>
      <c r="N564" s="9">
        <v>42672</v>
      </c>
      <c r="O564" s="9">
        <v>42278</v>
      </c>
      <c r="P564" s="9">
        <v>42640</v>
      </c>
    </row>
    <row r="565" spans="1:16" x14ac:dyDescent="0.25">
      <c r="A565" s="1" t="s">
        <v>145</v>
      </c>
      <c r="B565" s="12" t="s">
        <v>1083</v>
      </c>
      <c r="C565" s="1" t="s">
        <v>2882</v>
      </c>
      <c r="D565" s="1" t="s">
        <v>2883</v>
      </c>
      <c r="E565" s="4">
        <v>1684.3</v>
      </c>
      <c r="F565" s="7"/>
      <c r="G565" s="4">
        <f t="shared" si="32"/>
        <v>1684.3</v>
      </c>
      <c r="H565" s="8">
        <f t="shared" si="33"/>
        <v>1</v>
      </c>
      <c r="I565" s="8" t="str">
        <f t="shared" si="34"/>
        <v/>
      </c>
      <c r="J565" s="4">
        <v>1684.3</v>
      </c>
      <c r="K565" s="4">
        <v>2757.91</v>
      </c>
      <c r="L565" s="4">
        <f t="shared" si="35"/>
        <v>-1073.6099999999999</v>
      </c>
      <c r="M565" s="9">
        <v>42209.449837962966</v>
      </c>
      <c r="N565" s="9">
        <v>42400</v>
      </c>
      <c r="O565" s="9">
        <v>42217</v>
      </c>
      <c r="P565" s="9">
        <v>42336</v>
      </c>
    </row>
    <row r="566" spans="1:16" x14ac:dyDescent="0.25">
      <c r="A566" s="1" t="s">
        <v>145</v>
      </c>
      <c r="B566" s="12" t="s">
        <v>588</v>
      </c>
      <c r="C566" s="1" t="s">
        <v>2884</v>
      </c>
      <c r="D566" s="1" t="s">
        <v>2885</v>
      </c>
      <c r="E566" s="4">
        <v>519935.71</v>
      </c>
      <c r="F566" s="7"/>
      <c r="G566" s="4">
        <f t="shared" si="32"/>
        <v>519935.71</v>
      </c>
      <c r="H566" s="8">
        <f t="shared" si="33"/>
        <v>1</v>
      </c>
      <c r="I566" s="8" t="str">
        <f t="shared" si="34"/>
        <v/>
      </c>
      <c r="J566" s="4">
        <v>519935.71</v>
      </c>
      <c r="K566" s="4">
        <v>891842</v>
      </c>
      <c r="L566" s="4">
        <f t="shared" si="35"/>
        <v>-371906.29</v>
      </c>
      <c r="M566" s="9">
        <v>42192.496655092589</v>
      </c>
      <c r="N566" s="9">
        <v>42522</v>
      </c>
      <c r="O566" s="9">
        <v>42186</v>
      </c>
      <c r="P566" s="9">
        <v>42334</v>
      </c>
    </row>
    <row r="567" spans="1:16" x14ac:dyDescent="0.25">
      <c r="A567" s="1" t="s">
        <v>145</v>
      </c>
      <c r="B567" s="12" t="s">
        <v>1045</v>
      </c>
      <c r="C567" s="1" t="s">
        <v>2886</v>
      </c>
      <c r="D567" s="1" t="s">
        <v>2887</v>
      </c>
      <c r="E567" s="4">
        <v>4563.83</v>
      </c>
      <c r="F567" s="7"/>
      <c r="G567" s="4">
        <f t="shared" si="32"/>
        <v>4563.83</v>
      </c>
      <c r="H567" s="8">
        <f t="shared" si="33"/>
        <v>1</v>
      </c>
      <c r="I567" s="8" t="str">
        <f t="shared" si="34"/>
        <v/>
      </c>
      <c r="J567" s="4">
        <v>4563.83</v>
      </c>
      <c r="K567" s="4">
        <v>40000</v>
      </c>
      <c r="L567" s="4">
        <f t="shared" si="35"/>
        <v>-35436.17</v>
      </c>
      <c r="M567" s="9">
        <v>40036</v>
      </c>
      <c r="N567" s="9">
        <v>55153</v>
      </c>
      <c r="O567" s="9">
        <v>42217</v>
      </c>
    </row>
    <row r="568" spans="1:16" x14ac:dyDescent="0.25">
      <c r="A568" s="1" t="s">
        <v>145</v>
      </c>
      <c r="B568" s="12" t="s">
        <v>1045</v>
      </c>
      <c r="C568" s="1" t="s">
        <v>1046</v>
      </c>
      <c r="D568" s="1" t="s">
        <v>1047</v>
      </c>
      <c r="E568" s="4">
        <v>72028.989999999991</v>
      </c>
      <c r="F568" s="7"/>
      <c r="G568" s="4">
        <f t="shared" si="32"/>
        <v>72028.989999999991</v>
      </c>
      <c r="H568" s="8">
        <f t="shared" si="33"/>
        <v>1</v>
      </c>
      <c r="I568" s="8" t="str">
        <f t="shared" si="34"/>
        <v/>
      </c>
      <c r="J568" s="4">
        <v>193531.55999999997</v>
      </c>
      <c r="K568" s="4">
        <v>20000</v>
      </c>
      <c r="L568" s="4">
        <f t="shared" si="35"/>
        <v>173531.55999999997</v>
      </c>
      <c r="M568" s="9">
        <v>40036</v>
      </c>
      <c r="N568" s="9">
        <v>55153</v>
      </c>
      <c r="O568" s="9">
        <v>40299</v>
      </c>
    </row>
    <row r="569" spans="1:16" x14ac:dyDescent="0.25">
      <c r="A569" s="1" t="s">
        <v>145</v>
      </c>
      <c r="B569" s="12" t="s">
        <v>566</v>
      </c>
      <c r="C569" s="1" t="s">
        <v>567</v>
      </c>
      <c r="D569" s="1" t="s">
        <v>568</v>
      </c>
      <c r="E569" s="4">
        <v>0</v>
      </c>
      <c r="F569" s="7"/>
      <c r="G569" s="4">
        <f t="shared" si="32"/>
        <v>0</v>
      </c>
      <c r="H569" s="8" t="str">
        <f t="shared" si="33"/>
        <v/>
      </c>
      <c r="I569" s="8" t="str">
        <f t="shared" si="34"/>
        <v/>
      </c>
      <c r="J569" s="4">
        <v>14745.600000000002</v>
      </c>
      <c r="K569" s="4">
        <v>46258</v>
      </c>
      <c r="L569" s="4">
        <f t="shared" si="35"/>
        <v>-31512.399999999998</v>
      </c>
      <c r="M569" s="9">
        <v>39653</v>
      </c>
      <c r="N569" s="9">
        <v>39813</v>
      </c>
      <c r="O569" s="9">
        <v>39630</v>
      </c>
      <c r="P569" s="9">
        <v>39872</v>
      </c>
    </row>
    <row r="570" spans="1:16" x14ac:dyDescent="0.25">
      <c r="A570" s="1" t="s">
        <v>145</v>
      </c>
      <c r="B570" s="12" t="s">
        <v>566</v>
      </c>
      <c r="C570" s="1" t="s">
        <v>569</v>
      </c>
      <c r="D570" s="1" t="s">
        <v>570</v>
      </c>
      <c r="E570" s="4">
        <v>0</v>
      </c>
      <c r="F570" s="7"/>
      <c r="G570" s="4">
        <f t="shared" si="32"/>
        <v>0</v>
      </c>
      <c r="H570" s="8" t="str">
        <f t="shared" si="33"/>
        <v/>
      </c>
      <c r="I570" s="8" t="str">
        <f t="shared" si="34"/>
        <v/>
      </c>
      <c r="J570" s="4">
        <v>2203.3200000000002</v>
      </c>
      <c r="K570" s="4">
        <v>8163</v>
      </c>
      <c r="L570" s="4">
        <f t="shared" si="35"/>
        <v>-5959.68</v>
      </c>
      <c r="M570" s="9">
        <v>39653</v>
      </c>
      <c r="N570" s="9">
        <v>39813</v>
      </c>
      <c r="O570" s="9">
        <v>39722</v>
      </c>
      <c r="P570" s="9">
        <v>39872</v>
      </c>
    </row>
    <row r="571" spans="1:16" x14ac:dyDescent="0.25">
      <c r="A571" s="1" t="s">
        <v>145</v>
      </c>
      <c r="B571" s="12" t="s">
        <v>571</v>
      </c>
      <c r="C571" s="1" t="s">
        <v>572</v>
      </c>
      <c r="D571" s="1" t="s">
        <v>573</v>
      </c>
      <c r="E571" s="4">
        <v>0</v>
      </c>
      <c r="F571" s="7"/>
      <c r="G571" s="4">
        <f t="shared" si="32"/>
        <v>0</v>
      </c>
      <c r="H571" s="8" t="str">
        <f t="shared" si="33"/>
        <v/>
      </c>
      <c r="I571" s="8" t="str">
        <f t="shared" si="34"/>
        <v/>
      </c>
      <c r="J571" s="4">
        <v>9123.0300000000025</v>
      </c>
      <c r="K571" s="4">
        <v>8600</v>
      </c>
      <c r="L571" s="4">
        <f t="shared" si="35"/>
        <v>523.03000000000247</v>
      </c>
      <c r="M571" s="9">
        <v>39694</v>
      </c>
      <c r="N571" s="9">
        <v>40178</v>
      </c>
      <c r="O571" s="9">
        <v>39783</v>
      </c>
      <c r="P571" s="9">
        <v>40251</v>
      </c>
    </row>
    <row r="572" spans="1:16" x14ac:dyDescent="0.25">
      <c r="A572" s="1" t="s">
        <v>145</v>
      </c>
      <c r="B572" s="12" t="s">
        <v>543</v>
      </c>
      <c r="C572" s="1" t="s">
        <v>574</v>
      </c>
      <c r="D572" s="1" t="s">
        <v>575</v>
      </c>
      <c r="E572" s="4">
        <v>0</v>
      </c>
      <c r="F572" s="7"/>
      <c r="G572" s="4">
        <f t="shared" si="32"/>
        <v>0</v>
      </c>
      <c r="H572" s="8" t="str">
        <f t="shared" si="33"/>
        <v/>
      </c>
      <c r="I572" s="8" t="str">
        <f t="shared" si="34"/>
        <v/>
      </c>
      <c r="J572" s="4">
        <v>11770</v>
      </c>
      <c r="K572" s="4">
        <v>12177</v>
      </c>
      <c r="L572" s="4">
        <f t="shared" si="35"/>
        <v>-407</v>
      </c>
      <c r="M572" s="9">
        <v>39700</v>
      </c>
      <c r="N572" s="9">
        <v>39782</v>
      </c>
      <c r="O572" s="9">
        <v>39722</v>
      </c>
      <c r="P572" s="9">
        <v>39813</v>
      </c>
    </row>
    <row r="573" spans="1:16" x14ac:dyDescent="0.25">
      <c r="A573" s="1" t="s">
        <v>145</v>
      </c>
      <c r="B573" s="12" t="s">
        <v>576</v>
      </c>
      <c r="C573" s="1" t="s">
        <v>577</v>
      </c>
      <c r="D573" s="1" t="s">
        <v>578</v>
      </c>
      <c r="E573" s="4">
        <v>0</v>
      </c>
      <c r="F573" s="7"/>
      <c r="G573" s="4">
        <f t="shared" si="32"/>
        <v>0</v>
      </c>
      <c r="H573" s="8" t="str">
        <f t="shared" si="33"/>
        <v/>
      </c>
      <c r="I573" s="8" t="str">
        <f t="shared" si="34"/>
        <v/>
      </c>
      <c r="J573" s="4">
        <v>219722.62</v>
      </c>
      <c r="K573" s="4">
        <v>9200</v>
      </c>
      <c r="L573" s="4">
        <f t="shared" si="35"/>
        <v>210522.62</v>
      </c>
      <c r="M573" s="9">
        <v>39710</v>
      </c>
      <c r="N573" s="9">
        <v>55153</v>
      </c>
      <c r="O573" s="9">
        <v>39692</v>
      </c>
      <c r="P573" s="9">
        <v>39800</v>
      </c>
    </row>
    <row r="574" spans="1:16" x14ac:dyDescent="0.25">
      <c r="A574" s="1" t="s">
        <v>145</v>
      </c>
      <c r="B574" s="12" t="s">
        <v>307</v>
      </c>
      <c r="C574" s="1" t="s">
        <v>579</v>
      </c>
      <c r="D574" s="1" t="s">
        <v>309</v>
      </c>
      <c r="E574" s="4">
        <v>0</v>
      </c>
      <c r="F574" s="7"/>
      <c r="G574" s="4">
        <f t="shared" si="32"/>
        <v>0</v>
      </c>
      <c r="H574" s="8" t="str">
        <f t="shared" si="33"/>
        <v/>
      </c>
      <c r="I574" s="8" t="str">
        <f t="shared" si="34"/>
        <v/>
      </c>
      <c r="J574" s="4">
        <v>12896.77</v>
      </c>
      <c r="K574" s="4">
        <v>14000</v>
      </c>
      <c r="L574" s="4">
        <f t="shared" si="35"/>
        <v>-1103.2299999999996</v>
      </c>
      <c r="M574" s="9">
        <v>39713</v>
      </c>
      <c r="N574" s="9">
        <v>40543</v>
      </c>
      <c r="O574" s="9">
        <v>39722</v>
      </c>
      <c r="P574" s="9">
        <v>40025</v>
      </c>
    </row>
    <row r="575" spans="1:16" x14ac:dyDescent="0.25">
      <c r="A575" s="1" t="s">
        <v>145</v>
      </c>
      <c r="B575" s="12" t="s">
        <v>813</v>
      </c>
      <c r="C575" s="1" t="s">
        <v>814</v>
      </c>
      <c r="D575" s="1" t="s">
        <v>815</v>
      </c>
      <c r="E575" s="4">
        <v>0</v>
      </c>
      <c r="F575" s="7"/>
      <c r="G575" s="4">
        <f t="shared" si="32"/>
        <v>0</v>
      </c>
      <c r="H575" s="8" t="str">
        <f t="shared" si="33"/>
        <v/>
      </c>
      <c r="I575" s="8" t="str">
        <f t="shared" si="34"/>
        <v/>
      </c>
      <c r="J575" s="4">
        <v>11727.24</v>
      </c>
      <c r="K575" s="4">
        <v>9480</v>
      </c>
      <c r="L575" s="4">
        <f t="shared" si="35"/>
        <v>2247.2399999999998</v>
      </c>
      <c r="M575" s="9">
        <v>39729</v>
      </c>
      <c r="N575" s="9">
        <v>54979</v>
      </c>
      <c r="O575" s="9">
        <v>39934</v>
      </c>
      <c r="P575" s="9">
        <v>40048</v>
      </c>
    </row>
    <row r="576" spans="1:16" x14ac:dyDescent="0.25">
      <c r="A576" s="1" t="s">
        <v>145</v>
      </c>
      <c r="B576" s="12" t="s">
        <v>580</v>
      </c>
      <c r="C576" s="1" t="s">
        <v>581</v>
      </c>
      <c r="D576" s="1" t="s">
        <v>582</v>
      </c>
      <c r="E576" s="4">
        <v>0</v>
      </c>
      <c r="F576" s="7"/>
      <c r="G576" s="4">
        <f t="shared" si="32"/>
        <v>0</v>
      </c>
      <c r="H576" s="8" t="str">
        <f t="shared" si="33"/>
        <v/>
      </c>
      <c r="I576" s="8" t="str">
        <f t="shared" si="34"/>
        <v/>
      </c>
      <c r="J576" s="4">
        <v>0</v>
      </c>
      <c r="K576" s="4">
        <v>21964</v>
      </c>
      <c r="L576" s="4">
        <f t="shared" si="35"/>
        <v>-21964</v>
      </c>
      <c r="M576" s="9">
        <v>39734</v>
      </c>
      <c r="N576" s="9">
        <v>39903</v>
      </c>
      <c r="O576" s="9">
        <v>39722</v>
      </c>
      <c r="P576" s="9">
        <v>39417</v>
      </c>
    </row>
    <row r="577" spans="1:16" x14ac:dyDescent="0.25">
      <c r="A577" s="1" t="s">
        <v>145</v>
      </c>
      <c r="B577" s="12" t="s">
        <v>580</v>
      </c>
      <c r="C577" s="1" t="s">
        <v>583</v>
      </c>
      <c r="D577" s="1" t="s">
        <v>584</v>
      </c>
      <c r="E577" s="4">
        <v>0</v>
      </c>
      <c r="F577" s="7"/>
      <c r="G577" s="4">
        <f t="shared" si="32"/>
        <v>0</v>
      </c>
      <c r="H577" s="8" t="str">
        <f t="shared" si="33"/>
        <v/>
      </c>
      <c r="I577" s="8" t="str">
        <f t="shared" si="34"/>
        <v/>
      </c>
      <c r="J577" s="4">
        <v>0</v>
      </c>
      <c r="K577" s="4">
        <v>151815</v>
      </c>
      <c r="L577" s="4">
        <f t="shared" si="35"/>
        <v>-151815</v>
      </c>
      <c r="M577" s="9">
        <v>39734</v>
      </c>
      <c r="N577" s="9">
        <v>39903</v>
      </c>
      <c r="O577" s="9">
        <v>39722</v>
      </c>
      <c r="P577" s="9">
        <v>39661</v>
      </c>
    </row>
    <row r="578" spans="1:16" x14ac:dyDescent="0.25">
      <c r="A578" s="1" t="s">
        <v>145</v>
      </c>
      <c r="B578" s="12" t="s">
        <v>585</v>
      </c>
      <c r="C578" s="1" t="s">
        <v>586</v>
      </c>
      <c r="D578" s="1" t="s">
        <v>587</v>
      </c>
      <c r="E578" s="4">
        <v>0</v>
      </c>
      <c r="F578" s="7"/>
      <c r="G578" s="4">
        <f t="shared" si="32"/>
        <v>0</v>
      </c>
      <c r="H578" s="8" t="str">
        <f t="shared" si="33"/>
        <v/>
      </c>
      <c r="I578" s="8" t="str">
        <f t="shared" si="34"/>
        <v/>
      </c>
      <c r="J578" s="4">
        <v>1593.78</v>
      </c>
      <c r="K578" s="4">
        <v>1542</v>
      </c>
      <c r="L578" s="4">
        <f t="shared" si="35"/>
        <v>51.779999999999973</v>
      </c>
      <c r="M578" s="9">
        <v>39736</v>
      </c>
      <c r="N578" s="9">
        <v>39813</v>
      </c>
      <c r="O578" s="9">
        <v>39722</v>
      </c>
      <c r="P578" s="9">
        <v>39750</v>
      </c>
    </row>
    <row r="579" spans="1:16" x14ac:dyDescent="0.25">
      <c r="A579" s="1" t="s">
        <v>145</v>
      </c>
      <c r="B579" s="12" t="s">
        <v>588</v>
      </c>
      <c r="C579" s="1" t="s">
        <v>589</v>
      </c>
      <c r="D579" s="1" t="s">
        <v>590</v>
      </c>
      <c r="E579" s="4">
        <v>0</v>
      </c>
      <c r="F579" s="7"/>
      <c r="G579" s="4">
        <f t="shared" si="32"/>
        <v>0</v>
      </c>
      <c r="H579" s="8" t="str">
        <f t="shared" si="33"/>
        <v/>
      </c>
      <c r="I579" s="8" t="str">
        <f t="shared" si="34"/>
        <v/>
      </c>
      <c r="J579" s="4">
        <v>15264.71</v>
      </c>
      <c r="K579" s="4">
        <v>15584</v>
      </c>
      <c r="L579" s="4">
        <f t="shared" si="35"/>
        <v>-319.29000000000087</v>
      </c>
      <c r="M579" s="9">
        <v>39743</v>
      </c>
      <c r="N579" s="9">
        <v>54977</v>
      </c>
      <c r="O579" s="9">
        <v>39722</v>
      </c>
      <c r="P579" s="9">
        <v>39837</v>
      </c>
    </row>
    <row r="580" spans="1:16" x14ac:dyDescent="0.25">
      <c r="A580" s="1" t="s">
        <v>145</v>
      </c>
      <c r="B580" s="12" t="s">
        <v>591</v>
      </c>
      <c r="C580" s="1" t="s">
        <v>592</v>
      </c>
      <c r="D580" s="1" t="s">
        <v>593</v>
      </c>
      <c r="E580" s="4">
        <v>0</v>
      </c>
      <c r="F580" s="7"/>
      <c r="G580" s="4">
        <f t="shared" si="32"/>
        <v>0</v>
      </c>
      <c r="H580" s="8" t="str">
        <f t="shared" si="33"/>
        <v/>
      </c>
      <c r="I580" s="8" t="str">
        <f t="shared" si="34"/>
        <v/>
      </c>
      <c r="J580" s="4">
        <v>0</v>
      </c>
      <c r="K580" s="4">
        <v>71200</v>
      </c>
      <c r="L580" s="4">
        <f t="shared" si="35"/>
        <v>-71200</v>
      </c>
      <c r="M580" s="9">
        <v>39745</v>
      </c>
      <c r="N580" s="9">
        <v>39965</v>
      </c>
      <c r="O580" s="9">
        <v>39753</v>
      </c>
      <c r="P580" s="9">
        <v>40075</v>
      </c>
    </row>
    <row r="581" spans="1:16" x14ac:dyDescent="0.25">
      <c r="A581" s="1" t="s">
        <v>145</v>
      </c>
      <c r="B581" s="12" t="s">
        <v>816</v>
      </c>
      <c r="C581" s="1" t="s">
        <v>817</v>
      </c>
      <c r="D581" s="1" t="s">
        <v>818</v>
      </c>
      <c r="E581" s="4">
        <v>0</v>
      </c>
      <c r="F581" s="7"/>
      <c r="G581" s="4">
        <f t="shared" ref="G581:G644" si="36">E581-F581</f>
        <v>0</v>
      </c>
      <c r="H581" s="8" t="str">
        <f t="shared" ref="H581:H644" si="37">IFERROR(G581/E581,"")</f>
        <v/>
      </c>
      <c r="I581" s="8" t="str">
        <f t="shared" ref="I581:I644" si="38">IFERROR(E581/F581,"")</f>
        <v/>
      </c>
      <c r="J581" s="4">
        <v>11503.48</v>
      </c>
      <c r="K581" s="4">
        <v>30000</v>
      </c>
      <c r="L581" s="4">
        <f t="shared" ref="L581:L644" si="39">J581-K581</f>
        <v>-18496.52</v>
      </c>
      <c r="M581" s="9">
        <v>39751</v>
      </c>
      <c r="N581" s="9">
        <v>40268</v>
      </c>
      <c r="O581" s="9">
        <v>39814</v>
      </c>
      <c r="P581" s="9">
        <v>40010</v>
      </c>
    </row>
    <row r="582" spans="1:16" x14ac:dyDescent="0.25">
      <c r="A582" s="1" t="s">
        <v>145</v>
      </c>
      <c r="B582" s="12" t="s">
        <v>527</v>
      </c>
      <c r="C582" s="1" t="s">
        <v>594</v>
      </c>
      <c r="D582" s="1" t="s">
        <v>595</v>
      </c>
      <c r="E582" s="4">
        <v>0</v>
      </c>
      <c r="F582" s="7"/>
      <c r="G582" s="4">
        <f t="shared" si="36"/>
        <v>0</v>
      </c>
      <c r="H582" s="8" t="str">
        <f t="shared" si="37"/>
        <v/>
      </c>
      <c r="I582" s="8" t="str">
        <f t="shared" si="38"/>
        <v/>
      </c>
      <c r="J582" s="4">
        <v>359675.59</v>
      </c>
      <c r="K582" s="4">
        <v>326800</v>
      </c>
      <c r="L582" s="4">
        <f t="shared" si="39"/>
        <v>32875.590000000026</v>
      </c>
      <c r="M582" s="9">
        <v>39751</v>
      </c>
      <c r="N582" s="9">
        <v>40057</v>
      </c>
      <c r="O582" s="9">
        <v>39783</v>
      </c>
      <c r="P582" s="9">
        <v>40100</v>
      </c>
    </row>
    <row r="583" spans="1:16" x14ac:dyDescent="0.25">
      <c r="A583" s="1" t="s">
        <v>145</v>
      </c>
      <c r="B583" s="12" t="s">
        <v>571</v>
      </c>
      <c r="C583" s="1" t="s">
        <v>596</v>
      </c>
      <c r="D583" s="1" t="s">
        <v>597</v>
      </c>
      <c r="E583" s="4">
        <v>0</v>
      </c>
      <c r="F583" s="7"/>
      <c r="G583" s="4">
        <f t="shared" si="36"/>
        <v>0</v>
      </c>
      <c r="H583" s="8" t="str">
        <f t="shared" si="37"/>
        <v/>
      </c>
      <c r="I583" s="8" t="str">
        <f t="shared" si="38"/>
        <v/>
      </c>
      <c r="J583" s="4">
        <v>4289.25</v>
      </c>
      <c r="K583" s="4">
        <v>4025</v>
      </c>
      <c r="L583" s="4">
        <f t="shared" si="39"/>
        <v>264.25</v>
      </c>
      <c r="M583" s="9">
        <v>39764</v>
      </c>
      <c r="N583" s="9">
        <v>40543</v>
      </c>
      <c r="O583" s="9">
        <v>39783</v>
      </c>
      <c r="P583" s="9">
        <v>40602</v>
      </c>
    </row>
    <row r="584" spans="1:16" x14ac:dyDescent="0.25">
      <c r="A584" s="1" t="s">
        <v>145</v>
      </c>
      <c r="B584" s="12" t="s">
        <v>580</v>
      </c>
      <c r="C584" s="1" t="s">
        <v>819</v>
      </c>
      <c r="D584" s="1" t="s">
        <v>820</v>
      </c>
      <c r="E584" s="4">
        <v>0</v>
      </c>
      <c r="F584" s="7"/>
      <c r="G584" s="4">
        <f t="shared" si="36"/>
        <v>0</v>
      </c>
      <c r="H584" s="8" t="str">
        <f t="shared" si="37"/>
        <v/>
      </c>
      <c r="I584" s="8" t="str">
        <f t="shared" si="38"/>
        <v/>
      </c>
      <c r="J584" s="4">
        <v>71990.399999999994</v>
      </c>
      <c r="K584" s="4">
        <v>223261</v>
      </c>
      <c r="L584" s="4">
        <f t="shared" si="39"/>
        <v>-151270.6</v>
      </c>
      <c r="M584" s="9">
        <v>39827</v>
      </c>
      <c r="N584" s="9">
        <v>40543</v>
      </c>
      <c r="O584" s="9">
        <v>39814</v>
      </c>
      <c r="P584" s="9">
        <v>40298</v>
      </c>
    </row>
    <row r="585" spans="1:16" x14ac:dyDescent="0.25">
      <c r="A585" s="1" t="s">
        <v>145</v>
      </c>
      <c r="B585" s="12" t="s">
        <v>546</v>
      </c>
      <c r="C585" s="1" t="s">
        <v>821</v>
      </c>
      <c r="D585" s="1" t="s">
        <v>822</v>
      </c>
      <c r="E585" s="4">
        <v>0</v>
      </c>
      <c r="F585" s="7"/>
      <c r="G585" s="4">
        <f t="shared" si="36"/>
        <v>0</v>
      </c>
      <c r="H585" s="8" t="str">
        <f t="shared" si="37"/>
        <v/>
      </c>
      <c r="I585" s="8" t="str">
        <f t="shared" si="38"/>
        <v/>
      </c>
      <c r="J585" s="4">
        <v>-1.5916157281026244E-12</v>
      </c>
      <c r="K585" s="4">
        <v>1</v>
      </c>
      <c r="L585" s="4">
        <f t="shared" si="39"/>
        <v>-1.0000000000015916</v>
      </c>
      <c r="M585" s="9">
        <v>39834</v>
      </c>
      <c r="N585" s="9">
        <v>40513</v>
      </c>
      <c r="O585" s="9">
        <v>40148</v>
      </c>
      <c r="P585" s="9">
        <v>40439</v>
      </c>
    </row>
    <row r="586" spans="1:16" x14ac:dyDescent="0.25">
      <c r="A586" s="1" t="s">
        <v>145</v>
      </c>
      <c r="B586" s="12" t="s">
        <v>546</v>
      </c>
      <c r="C586" s="1" t="s">
        <v>823</v>
      </c>
      <c r="D586" s="1" t="s">
        <v>824</v>
      </c>
      <c r="E586" s="4">
        <v>0</v>
      </c>
      <c r="F586" s="7"/>
      <c r="G586" s="4">
        <f t="shared" si="36"/>
        <v>0</v>
      </c>
      <c r="H586" s="8" t="str">
        <f t="shared" si="37"/>
        <v/>
      </c>
      <c r="I586" s="8" t="str">
        <f t="shared" si="38"/>
        <v/>
      </c>
      <c r="J586" s="4">
        <v>-3.751665644813329E-12</v>
      </c>
      <c r="K586" s="4">
        <v>1</v>
      </c>
      <c r="L586" s="4">
        <f t="shared" si="39"/>
        <v>-1.0000000000037517</v>
      </c>
      <c r="M586" s="9">
        <v>39834</v>
      </c>
      <c r="N586" s="9">
        <v>40513</v>
      </c>
      <c r="O586" s="9">
        <v>40148</v>
      </c>
      <c r="P586" s="9">
        <v>40424</v>
      </c>
    </row>
    <row r="587" spans="1:16" x14ac:dyDescent="0.25">
      <c r="A587" s="1" t="s">
        <v>145</v>
      </c>
      <c r="B587" s="12" t="s">
        <v>604</v>
      </c>
      <c r="C587" s="1" t="s">
        <v>825</v>
      </c>
      <c r="D587" s="1" t="s">
        <v>606</v>
      </c>
      <c r="E587" s="4">
        <v>0</v>
      </c>
      <c r="F587" s="7"/>
      <c r="G587" s="4">
        <f t="shared" si="36"/>
        <v>0</v>
      </c>
      <c r="H587" s="8" t="str">
        <f t="shared" si="37"/>
        <v/>
      </c>
      <c r="I587" s="8" t="str">
        <f t="shared" si="38"/>
        <v/>
      </c>
      <c r="J587" s="4">
        <v>53058</v>
      </c>
      <c r="K587" s="4">
        <v>10742</v>
      </c>
      <c r="L587" s="4">
        <f t="shared" si="39"/>
        <v>42316</v>
      </c>
      <c r="M587" s="9">
        <v>39835</v>
      </c>
      <c r="N587" s="9">
        <v>39934</v>
      </c>
      <c r="O587" s="9">
        <v>39814</v>
      </c>
      <c r="P587" s="9">
        <v>39940</v>
      </c>
    </row>
    <row r="588" spans="1:16" x14ac:dyDescent="0.25">
      <c r="A588" s="1" t="s">
        <v>145</v>
      </c>
      <c r="B588" s="12" t="s">
        <v>607</v>
      </c>
      <c r="C588" s="1" t="s">
        <v>826</v>
      </c>
      <c r="D588" s="1" t="s">
        <v>609</v>
      </c>
      <c r="E588" s="4">
        <v>0</v>
      </c>
      <c r="F588" s="7"/>
      <c r="G588" s="4">
        <f t="shared" si="36"/>
        <v>0</v>
      </c>
      <c r="H588" s="8" t="str">
        <f t="shared" si="37"/>
        <v/>
      </c>
      <c r="I588" s="8" t="str">
        <f t="shared" si="38"/>
        <v/>
      </c>
      <c r="J588" s="4">
        <v>0</v>
      </c>
      <c r="K588" s="4">
        <v>13363</v>
      </c>
      <c r="L588" s="4">
        <f t="shared" si="39"/>
        <v>-13363</v>
      </c>
      <c r="M588" s="9">
        <v>39835</v>
      </c>
      <c r="N588" s="9">
        <v>39934</v>
      </c>
      <c r="O588" s="9">
        <v>39814</v>
      </c>
      <c r="P588" s="9">
        <v>39940</v>
      </c>
    </row>
    <row r="589" spans="1:16" x14ac:dyDescent="0.25">
      <c r="A589" s="1" t="s">
        <v>145</v>
      </c>
      <c r="B589" s="12" t="s">
        <v>591</v>
      </c>
      <c r="C589" s="1" t="s">
        <v>827</v>
      </c>
      <c r="D589" s="1" t="s">
        <v>638</v>
      </c>
      <c r="E589" s="4">
        <v>0</v>
      </c>
      <c r="F589" s="7"/>
      <c r="G589" s="4">
        <f t="shared" si="36"/>
        <v>0</v>
      </c>
      <c r="H589" s="8" t="str">
        <f t="shared" si="37"/>
        <v/>
      </c>
      <c r="I589" s="8" t="str">
        <f t="shared" si="38"/>
        <v/>
      </c>
      <c r="J589" s="4">
        <v>0</v>
      </c>
      <c r="K589" s="4">
        <v>14242</v>
      </c>
      <c r="L589" s="4">
        <f t="shared" si="39"/>
        <v>-14242</v>
      </c>
      <c r="M589" s="9">
        <v>39835</v>
      </c>
      <c r="N589" s="9">
        <v>39934</v>
      </c>
      <c r="O589" s="9">
        <v>39814</v>
      </c>
      <c r="P589" s="9">
        <v>39940</v>
      </c>
    </row>
    <row r="590" spans="1:16" x14ac:dyDescent="0.25">
      <c r="A590" s="1" t="s">
        <v>145</v>
      </c>
      <c r="B590" s="12" t="s">
        <v>648</v>
      </c>
      <c r="C590" s="1" t="s">
        <v>828</v>
      </c>
      <c r="D590" s="1" t="s">
        <v>650</v>
      </c>
      <c r="E590" s="4">
        <v>0</v>
      </c>
      <c r="F590" s="7"/>
      <c r="G590" s="4">
        <f t="shared" si="36"/>
        <v>0</v>
      </c>
      <c r="H590" s="8" t="str">
        <f t="shared" si="37"/>
        <v/>
      </c>
      <c r="I590" s="8" t="str">
        <f t="shared" si="38"/>
        <v/>
      </c>
      <c r="J590" s="4">
        <v>0</v>
      </c>
      <c r="K590" s="4">
        <v>19896</v>
      </c>
      <c r="L590" s="4">
        <f t="shared" si="39"/>
        <v>-19896</v>
      </c>
      <c r="M590" s="9">
        <v>39835</v>
      </c>
      <c r="N590" s="9">
        <v>39934</v>
      </c>
      <c r="O590" s="9">
        <v>39814</v>
      </c>
      <c r="P590" s="9">
        <v>39940</v>
      </c>
    </row>
    <row r="591" spans="1:16" x14ac:dyDescent="0.25">
      <c r="A591" s="1" t="s">
        <v>145</v>
      </c>
      <c r="B591" s="12" t="s">
        <v>659</v>
      </c>
      <c r="C591" s="1" t="s">
        <v>829</v>
      </c>
      <c r="D591" s="1" t="s">
        <v>661</v>
      </c>
      <c r="E591" s="4">
        <v>0</v>
      </c>
      <c r="F591" s="7"/>
      <c r="G591" s="4">
        <f t="shared" si="36"/>
        <v>0</v>
      </c>
      <c r="H591" s="8" t="str">
        <f t="shared" si="37"/>
        <v/>
      </c>
      <c r="I591" s="8" t="str">
        <f t="shared" si="38"/>
        <v/>
      </c>
      <c r="J591" s="4">
        <v>0</v>
      </c>
      <c r="K591" s="4">
        <v>75723</v>
      </c>
      <c r="L591" s="4">
        <f t="shared" si="39"/>
        <v>-75723</v>
      </c>
      <c r="M591" s="9">
        <v>39835</v>
      </c>
      <c r="N591" s="9">
        <v>39934</v>
      </c>
      <c r="O591" s="9">
        <v>39814</v>
      </c>
      <c r="P591" s="9">
        <v>39940</v>
      </c>
    </row>
    <row r="592" spans="1:16" x14ac:dyDescent="0.25">
      <c r="A592" s="1" t="s">
        <v>145</v>
      </c>
      <c r="B592" s="12" t="s">
        <v>588</v>
      </c>
      <c r="C592" s="1" t="s">
        <v>830</v>
      </c>
      <c r="D592" s="1" t="s">
        <v>831</v>
      </c>
      <c r="E592" s="4">
        <v>0</v>
      </c>
      <c r="F592" s="7"/>
      <c r="G592" s="4">
        <f t="shared" si="36"/>
        <v>0</v>
      </c>
      <c r="H592" s="8" t="str">
        <f t="shared" si="37"/>
        <v/>
      </c>
      <c r="I592" s="8" t="str">
        <f t="shared" si="38"/>
        <v/>
      </c>
      <c r="J592" s="4">
        <v>11703.279999999999</v>
      </c>
      <c r="K592" s="4">
        <v>10372</v>
      </c>
      <c r="L592" s="4">
        <f t="shared" si="39"/>
        <v>1331.2799999999988</v>
      </c>
      <c r="M592" s="9">
        <v>39847</v>
      </c>
      <c r="N592" s="9">
        <v>40543</v>
      </c>
      <c r="O592" s="9">
        <v>39845</v>
      </c>
      <c r="P592" s="9">
        <v>40353</v>
      </c>
    </row>
    <row r="593" spans="1:16" x14ac:dyDescent="0.25">
      <c r="A593" s="1" t="s">
        <v>145</v>
      </c>
      <c r="B593" s="12" t="s">
        <v>576</v>
      </c>
      <c r="C593" s="1" t="s">
        <v>832</v>
      </c>
      <c r="D593" s="1" t="s">
        <v>833</v>
      </c>
      <c r="E593" s="4">
        <v>0</v>
      </c>
      <c r="F593" s="7"/>
      <c r="G593" s="4">
        <f t="shared" si="36"/>
        <v>0</v>
      </c>
      <c r="H593" s="8" t="str">
        <f t="shared" si="37"/>
        <v/>
      </c>
      <c r="I593" s="8" t="str">
        <f t="shared" si="38"/>
        <v/>
      </c>
      <c r="J593" s="4">
        <v>0</v>
      </c>
      <c r="K593" s="4">
        <v>39105.32</v>
      </c>
      <c r="L593" s="4">
        <f t="shared" si="39"/>
        <v>-39105.32</v>
      </c>
      <c r="M593" s="9">
        <v>39856</v>
      </c>
      <c r="N593" s="9">
        <v>39965</v>
      </c>
      <c r="O593" s="9">
        <v>39845</v>
      </c>
      <c r="P593" s="9">
        <v>39873</v>
      </c>
    </row>
    <row r="594" spans="1:16" x14ac:dyDescent="0.25">
      <c r="A594" s="1" t="s">
        <v>145</v>
      </c>
      <c r="B594" s="12" t="s">
        <v>834</v>
      </c>
      <c r="C594" s="1" t="s">
        <v>835</v>
      </c>
      <c r="D594" s="1" t="s">
        <v>836</v>
      </c>
      <c r="E594" s="4">
        <v>0</v>
      </c>
      <c r="F594" s="7"/>
      <c r="G594" s="4">
        <f t="shared" si="36"/>
        <v>0</v>
      </c>
      <c r="H594" s="8" t="str">
        <f t="shared" si="37"/>
        <v/>
      </c>
      <c r="I594" s="8" t="str">
        <f t="shared" si="38"/>
        <v/>
      </c>
      <c r="J594" s="4">
        <v>218435.18</v>
      </c>
      <c r="K594" s="4">
        <v>138204</v>
      </c>
      <c r="L594" s="4">
        <f t="shared" si="39"/>
        <v>80231.179999999993</v>
      </c>
      <c r="M594" s="9">
        <v>39856</v>
      </c>
      <c r="N594" s="9">
        <v>40117</v>
      </c>
      <c r="O594" s="9">
        <v>39904</v>
      </c>
      <c r="P594" s="9">
        <v>40237</v>
      </c>
    </row>
    <row r="595" spans="1:16" x14ac:dyDescent="0.25">
      <c r="A595" s="1" t="s">
        <v>145</v>
      </c>
      <c r="B595" s="12" t="s">
        <v>588</v>
      </c>
      <c r="C595" s="1" t="s">
        <v>837</v>
      </c>
      <c r="D595" s="1" t="s">
        <v>838</v>
      </c>
      <c r="E595" s="4">
        <v>0</v>
      </c>
      <c r="F595" s="7"/>
      <c r="G595" s="4">
        <f t="shared" si="36"/>
        <v>0</v>
      </c>
      <c r="H595" s="8" t="str">
        <f t="shared" si="37"/>
        <v/>
      </c>
      <c r="I595" s="8" t="str">
        <f t="shared" si="38"/>
        <v/>
      </c>
      <c r="J595" s="4">
        <v>3407.6799999999994</v>
      </c>
      <c r="K595" s="4">
        <v>3989</v>
      </c>
      <c r="L595" s="4">
        <f t="shared" si="39"/>
        <v>-581.32000000000062</v>
      </c>
      <c r="M595" s="9">
        <v>39857</v>
      </c>
      <c r="N595" s="9">
        <v>40238</v>
      </c>
      <c r="O595" s="9">
        <v>39873</v>
      </c>
      <c r="P595" s="9">
        <v>40218</v>
      </c>
    </row>
    <row r="596" spans="1:16" x14ac:dyDescent="0.25">
      <c r="A596" s="1" t="s">
        <v>145</v>
      </c>
      <c r="B596" s="12" t="s">
        <v>839</v>
      </c>
      <c r="C596" s="1" t="s">
        <v>840</v>
      </c>
      <c r="D596" s="1" t="s">
        <v>841</v>
      </c>
      <c r="E596" s="4">
        <v>0</v>
      </c>
      <c r="F596" s="7"/>
      <c r="G596" s="4">
        <f t="shared" si="36"/>
        <v>0</v>
      </c>
      <c r="H596" s="8" t="str">
        <f t="shared" si="37"/>
        <v/>
      </c>
      <c r="I596" s="8" t="str">
        <f t="shared" si="38"/>
        <v/>
      </c>
      <c r="J596" s="4">
        <v>5551.0199999999995</v>
      </c>
      <c r="K596" s="4">
        <v>4443</v>
      </c>
      <c r="L596" s="4">
        <f t="shared" si="39"/>
        <v>1108.0199999999995</v>
      </c>
      <c r="M596" s="9">
        <v>39874</v>
      </c>
      <c r="N596" s="9">
        <v>40086</v>
      </c>
      <c r="O596" s="9">
        <v>39873</v>
      </c>
      <c r="P596" s="9">
        <v>40057</v>
      </c>
    </row>
    <row r="597" spans="1:16" x14ac:dyDescent="0.25">
      <c r="A597" s="1" t="s">
        <v>145</v>
      </c>
      <c r="B597" s="12" t="s">
        <v>588</v>
      </c>
      <c r="C597" s="1" t="s">
        <v>842</v>
      </c>
      <c r="D597" s="1" t="s">
        <v>843</v>
      </c>
      <c r="E597" s="4">
        <v>0</v>
      </c>
      <c r="F597" s="7"/>
      <c r="G597" s="4">
        <f t="shared" si="36"/>
        <v>0</v>
      </c>
      <c r="H597" s="8" t="str">
        <f t="shared" si="37"/>
        <v/>
      </c>
      <c r="I597" s="8" t="str">
        <f t="shared" si="38"/>
        <v/>
      </c>
      <c r="J597" s="4">
        <v>10212.880000000001</v>
      </c>
      <c r="K597" s="4">
        <v>10252</v>
      </c>
      <c r="L597" s="4">
        <f t="shared" si="39"/>
        <v>-39.119999999998981</v>
      </c>
      <c r="M597" s="9">
        <v>39883</v>
      </c>
      <c r="N597" s="9">
        <v>40543</v>
      </c>
      <c r="O597" s="9">
        <v>40118</v>
      </c>
      <c r="P597" s="9">
        <v>40226</v>
      </c>
    </row>
    <row r="598" spans="1:16" x14ac:dyDescent="0.25">
      <c r="A598" s="1" t="s">
        <v>145</v>
      </c>
      <c r="B598" s="12" t="s">
        <v>571</v>
      </c>
      <c r="C598" s="1" t="s">
        <v>844</v>
      </c>
      <c r="D598" s="1" t="s">
        <v>845</v>
      </c>
      <c r="E598" s="4">
        <v>0</v>
      </c>
      <c r="F598" s="7"/>
      <c r="G598" s="4">
        <f t="shared" si="36"/>
        <v>0</v>
      </c>
      <c r="H598" s="8" t="str">
        <f t="shared" si="37"/>
        <v/>
      </c>
      <c r="I598" s="8" t="str">
        <f t="shared" si="38"/>
        <v/>
      </c>
      <c r="J598" s="4">
        <v>9055.8900000000012</v>
      </c>
      <c r="K598" s="4">
        <v>5516</v>
      </c>
      <c r="L598" s="4">
        <f t="shared" si="39"/>
        <v>3539.8900000000012</v>
      </c>
      <c r="M598" s="9">
        <v>39910</v>
      </c>
      <c r="N598" s="9">
        <v>40147</v>
      </c>
      <c r="O598" s="9">
        <v>39904</v>
      </c>
      <c r="P598" s="9">
        <v>40265</v>
      </c>
    </row>
    <row r="599" spans="1:16" x14ac:dyDescent="0.25">
      <c r="A599" s="1" t="s">
        <v>145</v>
      </c>
      <c r="B599" s="12" t="s">
        <v>846</v>
      </c>
      <c r="C599" s="1" t="s">
        <v>847</v>
      </c>
      <c r="D599" s="1" t="s">
        <v>848</v>
      </c>
      <c r="E599" s="4">
        <v>0</v>
      </c>
      <c r="F599" s="7"/>
      <c r="G599" s="4">
        <f t="shared" si="36"/>
        <v>0</v>
      </c>
      <c r="H599" s="8" t="str">
        <f t="shared" si="37"/>
        <v/>
      </c>
      <c r="I599" s="8" t="str">
        <f t="shared" si="38"/>
        <v/>
      </c>
      <c r="J599" s="4">
        <v>81403.210000000006</v>
      </c>
      <c r="K599" s="4">
        <v>17894</v>
      </c>
      <c r="L599" s="4">
        <f t="shared" si="39"/>
        <v>63509.210000000006</v>
      </c>
      <c r="M599" s="9">
        <v>39924</v>
      </c>
      <c r="N599" s="9">
        <v>40663</v>
      </c>
      <c r="O599" s="9">
        <v>39904</v>
      </c>
      <c r="P599" s="9">
        <v>40908</v>
      </c>
    </row>
    <row r="600" spans="1:16" x14ac:dyDescent="0.25">
      <c r="A600" s="1" t="s">
        <v>145</v>
      </c>
      <c r="B600" s="12" t="s">
        <v>588</v>
      </c>
      <c r="C600" s="1" t="s">
        <v>849</v>
      </c>
      <c r="D600" s="1" t="s">
        <v>850</v>
      </c>
      <c r="E600" s="4">
        <v>0</v>
      </c>
      <c r="F600" s="7"/>
      <c r="G600" s="4">
        <f t="shared" si="36"/>
        <v>0</v>
      </c>
      <c r="H600" s="8" t="str">
        <f t="shared" si="37"/>
        <v/>
      </c>
      <c r="I600" s="8" t="str">
        <f t="shared" si="38"/>
        <v/>
      </c>
      <c r="J600" s="4">
        <v>4300.8999999999996</v>
      </c>
      <c r="K600" s="4">
        <v>6773</v>
      </c>
      <c r="L600" s="4">
        <f t="shared" si="39"/>
        <v>-2472.1000000000004</v>
      </c>
      <c r="M600" s="9">
        <v>39931</v>
      </c>
      <c r="N600" s="9">
        <v>40177</v>
      </c>
      <c r="O600" s="9">
        <v>39995</v>
      </c>
      <c r="P600" s="9">
        <v>40018</v>
      </c>
    </row>
    <row r="601" spans="1:16" x14ac:dyDescent="0.25">
      <c r="A601" s="1" t="s">
        <v>145</v>
      </c>
      <c r="B601" s="12" t="s">
        <v>851</v>
      </c>
      <c r="C601" s="1" t="s">
        <v>852</v>
      </c>
      <c r="D601" s="1" t="s">
        <v>853</v>
      </c>
      <c r="E601" s="4">
        <v>0</v>
      </c>
      <c r="F601" s="7"/>
      <c r="G601" s="4">
        <f t="shared" si="36"/>
        <v>0</v>
      </c>
      <c r="H601" s="8" t="str">
        <f t="shared" si="37"/>
        <v/>
      </c>
      <c r="I601" s="8" t="str">
        <f t="shared" si="38"/>
        <v/>
      </c>
      <c r="J601" s="4">
        <v>10689.140000000001</v>
      </c>
      <c r="K601" s="4">
        <v>708735</v>
      </c>
      <c r="L601" s="4">
        <f t="shared" si="39"/>
        <v>-698045.86</v>
      </c>
      <c r="M601" s="9">
        <v>39940</v>
      </c>
      <c r="N601" s="9">
        <v>40452</v>
      </c>
      <c r="O601" s="9">
        <v>39934</v>
      </c>
    </row>
    <row r="602" spans="1:16" x14ac:dyDescent="0.25">
      <c r="A602" s="1" t="s">
        <v>145</v>
      </c>
      <c r="B602" s="12" t="s">
        <v>851</v>
      </c>
      <c r="C602" s="1" t="s">
        <v>854</v>
      </c>
      <c r="D602" s="1" t="s">
        <v>855</v>
      </c>
      <c r="E602" s="4">
        <v>0</v>
      </c>
      <c r="F602" s="7"/>
      <c r="G602" s="4">
        <f t="shared" si="36"/>
        <v>0</v>
      </c>
      <c r="H602" s="8" t="str">
        <f t="shared" si="37"/>
        <v/>
      </c>
      <c r="I602" s="8" t="str">
        <f t="shared" si="38"/>
        <v/>
      </c>
      <c r="J602" s="4">
        <v>1382283.9099999997</v>
      </c>
      <c r="K602" s="4">
        <v>1426651</v>
      </c>
      <c r="L602" s="4">
        <f t="shared" si="39"/>
        <v>-44367.090000000317</v>
      </c>
      <c r="M602" s="9">
        <v>39940</v>
      </c>
      <c r="N602" s="9">
        <v>40452</v>
      </c>
      <c r="O602" s="9">
        <v>39934</v>
      </c>
      <c r="P602" s="9">
        <v>40453</v>
      </c>
    </row>
    <row r="603" spans="1:16" x14ac:dyDescent="0.25">
      <c r="A603" s="1" t="s">
        <v>145</v>
      </c>
      <c r="B603" s="12" t="s">
        <v>588</v>
      </c>
      <c r="C603" s="1" t="s">
        <v>856</v>
      </c>
      <c r="D603" s="1" t="s">
        <v>857</v>
      </c>
      <c r="E603" s="4">
        <v>0</v>
      </c>
      <c r="F603" s="7"/>
      <c r="G603" s="4">
        <f t="shared" si="36"/>
        <v>0</v>
      </c>
      <c r="H603" s="8" t="str">
        <f t="shared" si="37"/>
        <v/>
      </c>
      <c r="I603" s="8" t="str">
        <f t="shared" si="38"/>
        <v/>
      </c>
      <c r="J603" s="4">
        <v>12505.6</v>
      </c>
      <c r="K603" s="4">
        <v>16933</v>
      </c>
      <c r="L603" s="4">
        <f t="shared" si="39"/>
        <v>-4427.3999999999996</v>
      </c>
      <c r="M603" s="9">
        <v>39952</v>
      </c>
      <c r="N603" s="9">
        <v>40177</v>
      </c>
      <c r="O603" s="9">
        <v>39934</v>
      </c>
      <c r="P603" s="9">
        <v>40044</v>
      </c>
    </row>
    <row r="604" spans="1:16" x14ac:dyDescent="0.25">
      <c r="A604" s="1" t="s">
        <v>145</v>
      </c>
      <c r="B604" s="12" t="s">
        <v>672</v>
      </c>
      <c r="C604" s="1" t="s">
        <v>858</v>
      </c>
      <c r="D604" s="1" t="s">
        <v>859</v>
      </c>
      <c r="E604" s="4">
        <v>0</v>
      </c>
      <c r="F604" s="7"/>
      <c r="G604" s="4">
        <f t="shared" si="36"/>
        <v>0</v>
      </c>
      <c r="H604" s="8" t="str">
        <f t="shared" si="37"/>
        <v/>
      </c>
      <c r="I604" s="8" t="str">
        <f t="shared" si="38"/>
        <v/>
      </c>
      <c r="J604" s="4">
        <v>0</v>
      </c>
      <c r="K604" s="4">
        <v>72432</v>
      </c>
      <c r="L604" s="4">
        <f t="shared" si="39"/>
        <v>-72432</v>
      </c>
      <c r="M604" s="9">
        <v>39968</v>
      </c>
      <c r="N604" s="9">
        <v>40178</v>
      </c>
      <c r="O604" s="9">
        <v>39995</v>
      </c>
      <c r="P604" s="9">
        <v>40164</v>
      </c>
    </row>
    <row r="605" spans="1:16" x14ac:dyDescent="0.25">
      <c r="A605" s="1" t="s">
        <v>145</v>
      </c>
      <c r="B605" s="12" t="s">
        <v>672</v>
      </c>
      <c r="C605" s="1" t="s">
        <v>860</v>
      </c>
      <c r="D605" s="1" t="s">
        <v>861</v>
      </c>
      <c r="E605" s="4">
        <v>0</v>
      </c>
      <c r="F605" s="7"/>
      <c r="G605" s="4">
        <f t="shared" si="36"/>
        <v>0</v>
      </c>
      <c r="H605" s="8" t="str">
        <f t="shared" si="37"/>
        <v/>
      </c>
      <c r="I605" s="8" t="str">
        <f t="shared" si="38"/>
        <v/>
      </c>
      <c r="J605" s="4">
        <v>0</v>
      </c>
      <c r="K605" s="4">
        <v>83042</v>
      </c>
      <c r="L605" s="4">
        <f t="shared" si="39"/>
        <v>-83042</v>
      </c>
      <c r="M605" s="9">
        <v>39969</v>
      </c>
      <c r="N605" s="9">
        <v>40330</v>
      </c>
      <c r="O605" s="9">
        <v>39995</v>
      </c>
      <c r="P605" s="9">
        <v>40228</v>
      </c>
    </row>
    <row r="606" spans="1:16" x14ac:dyDescent="0.25">
      <c r="A606" s="1" t="s">
        <v>145</v>
      </c>
      <c r="B606" s="12" t="s">
        <v>862</v>
      </c>
      <c r="C606" s="1" t="s">
        <v>863</v>
      </c>
      <c r="D606" s="1" t="s">
        <v>864</v>
      </c>
      <c r="E606" s="4">
        <v>0</v>
      </c>
      <c r="F606" s="7"/>
      <c r="G606" s="4">
        <f t="shared" si="36"/>
        <v>0</v>
      </c>
      <c r="H606" s="8" t="str">
        <f t="shared" si="37"/>
        <v/>
      </c>
      <c r="I606" s="8" t="str">
        <f t="shared" si="38"/>
        <v/>
      </c>
      <c r="J606" s="4">
        <v>0</v>
      </c>
      <c r="K606" s="4">
        <v>33130</v>
      </c>
      <c r="L606" s="4">
        <f t="shared" si="39"/>
        <v>-33130</v>
      </c>
      <c r="M606" s="9">
        <v>40004</v>
      </c>
      <c r="N606" s="9">
        <v>40330</v>
      </c>
      <c r="O606" s="9">
        <v>40057</v>
      </c>
      <c r="P606" s="9">
        <v>40228</v>
      </c>
    </row>
    <row r="607" spans="1:16" x14ac:dyDescent="0.25">
      <c r="A607" s="1" t="s">
        <v>145</v>
      </c>
      <c r="B607" s="12" t="s">
        <v>865</v>
      </c>
      <c r="C607" s="1" t="s">
        <v>866</v>
      </c>
      <c r="D607" s="1" t="s">
        <v>867</v>
      </c>
      <c r="E607" s="4">
        <v>0</v>
      </c>
      <c r="F607" s="7"/>
      <c r="G607" s="4">
        <f t="shared" si="36"/>
        <v>0</v>
      </c>
      <c r="H607" s="8" t="str">
        <f t="shared" si="37"/>
        <v/>
      </c>
      <c r="I607" s="8" t="str">
        <f t="shared" si="38"/>
        <v/>
      </c>
      <c r="J607" s="4">
        <v>37506.589999999997</v>
      </c>
      <c r="K607" s="4">
        <v>29508</v>
      </c>
      <c r="L607" s="4">
        <f t="shared" si="39"/>
        <v>7998.5899999999965</v>
      </c>
      <c r="M607" s="9">
        <v>40059</v>
      </c>
      <c r="N607" s="9">
        <v>40329</v>
      </c>
      <c r="O607" s="9">
        <v>40087</v>
      </c>
      <c r="P607" s="9">
        <v>40338</v>
      </c>
    </row>
    <row r="608" spans="1:16" x14ac:dyDescent="0.25">
      <c r="A608" s="1" t="s">
        <v>145</v>
      </c>
      <c r="B608" s="12" t="s">
        <v>865</v>
      </c>
      <c r="C608" s="1" t="s">
        <v>868</v>
      </c>
      <c r="D608" s="1" t="s">
        <v>869</v>
      </c>
      <c r="E608" s="4">
        <v>0</v>
      </c>
      <c r="F608" s="7"/>
      <c r="G608" s="4">
        <f t="shared" si="36"/>
        <v>0</v>
      </c>
      <c r="H608" s="8" t="str">
        <f t="shared" si="37"/>
        <v/>
      </c>
      <c r="I608" s="8" t="str">
        <f t="shared" si="38"/>
        <v/>
      </c>
      <c r="J608" s="4">
        <v>436906.32</v>
      </c>
      <c r="K608" s="4">
        <v>331601</v>
      </c>
      <c r="L608" s="4">
        <f t="shared" si="39"/>
        <v>105305.32</v>
      </c>
      <c r="M608" s="9">
        <v>40059</v>
      </c>
      <c r="N608" s="9">
        <v>40329</v>
      </c>
      <c r="O608" s="9">
        <v>40057</v>
      </c>
      <c r="P608" s="9">
        <v>40338</v>
      </c>
    </row>
    <row r="609" spans="1:16" x14ac:dyDescent="0.25">
      <c r="A609" s="1" t="s">
        <v>145</v>
      </c>
      <c r="B609" s="12" t="s">
        <v>2872</v>
      </c>
      <c r="C609" s="1" t="s">
        <v>2888</v>
      </c>
      <c r="D609" s="1" t="s">
        <v>2889</v>
      </c>
      <c r="E609" s="4">
        <v>5637.76</v>
      </c>
      <c r="F609" s="7"/>
      <c r="G609" s="4">
        <f t="shared" si="36"/>
        <v>5637.76</v>
      </c>
      <c r="H609" s="8">
        <f t="shared" si="37"/>
        <v>1</v>
      </c>
      <c r="I609" s="8" t="str">
        <f t="shared" si="38"/>
        <v/>
      </c>
      <c r="J609" s="4">
        <v>5637.76</v>
      </c>
      <c r="K609" s="4">
        <v>117858</v>
      </c>
      <c r="L609" s="4">
        <f t="shared" si="39"/>
        <v>-112220.24</v>
      </c>
      <c r="M609" s="9">
        <v>42093.628379629627</v>
      </c>
      <c r="N609" s="9">
        <v>43039</v>
      </c>
      <c r="O609" s="9">
        <v>42125</v>
      </c>
      <c r="P609" s="9">
        <v>43046</v>
      </c>
    </row>
    <row r="610" spans="1:16" x14ac:dyDescent="0.25">
      <c r="A610" s="1" t="s">
        <v>145</v>
      </c>
      <c r="B610" s="12" t="s">
        <v>2869</v>
      </c>
      <c r="C610" s="1" t="s">
        <v>2890</v>
      </c>
      <c r="D610" s="1" t="s">
        <v>2891</v>
      </c>
      <c r="E610" s="4">
        <v>583.18000000000006</v>
      </c>
      <c r="F610" s="7"/>
      <c r="G610" s="4">
        <f t="shared" si="36"/>
        <v>583.18000000000006</v>
      </c>
      <c r="H610" s="8">
        <f t="shared" si="37"/>
        <v>1</v>
      </c>
      <c r="I610" s="8" t="str">
        <f t="shared" si="38"/>
        <v/>
      </c>
      <c r="J610" s="4">
        <v>583.18000000000006</v>
      </c>
      <c r="K610" s="4">
        <v>1224</v>
      </c>
      <c r="L610" s="4">
        <f t="shared" si="39"/>
        <v>-640.81999999999994</v>
      </c>
      <c r="M610" s="9">
        <v>42093.646851851852</v>
      </c>
      <c r="N610" s="9">
        <v>43039</v>
      </c>
      <c r="O610" s="9">
        <v>42156</v>
      </c>
      <c r="P610" s="9">
        <v>43046</v>
      </c>
    </row>
    <row r="611" spans="1:16" x14ac:dyDescent="0.25">
      <c r="A611" s="1" t="s">
        <v>145</v>
      </c>
      <c r="B611" s="12" t="s">
        <v>2872</v>
      </c>
      <c r="C611" s="1" t="s">
        <v>2892</v>
      </c>
      <c r="D611" s="1" t="s">
        <v>2893</v>
      </c>
      <c r="E611" s="4">
        <v>97035.68</v>
      </c>
      <c r="F611" s="7"/>
      <c r="G611" s="4">
        <f t="shared" si="36"/>
        <v>97035.68</v>
      </c>
      <c r="H611" s="8">
        <f t="shared" si="37"/>
        <v>1</v>
      </c>
      <c r="I611" s="8" t="str">
        <f t="shared" si="38"/>
        <v/>
      </c>
      <c r="J611" s="4">
        <v>97035.68</v>
      </c>
      <c r="K611" s="4">
        <v>670125</v>
      </c>
      <c r="L611" s="4">
        <f t="shared" si="39"/>
        <v>-573089.32000000007</v>
      </c>
      <c r="M611" s="9">
        <v>42093.617476851854</v>
      </c>
      <c r="N611" s="9">
        <v>43039</v>
      </c>
      <c r="O611" s="9">
        <v>42125</v>
      </c>
      <c r="P611" s="9">
        <v>43046</v>
      </c>
    </row>
    <row r="612" spans="1:16" x14ac:dyDescent="0.25">
      <c r="A612" s="1" t="s">
        <v>145</v>
      </c>
      <c r="B612" s="12" t="s">
        <v>1350</v>
      </c>
      <c r="C612" s="1" t="s">
        <v>1351</v>
      </c>
      <c r="D612" s="1" t="s">
        <v>1352</v>
      </c>
      <c r="E612" s="4">
        <v>0</v>
      </c>
      <c r="F612" s="7"/>
      <c r="G612" s="4">
        <f t="shared" si="36"/>
        <v>0</v>
      </c>
      <c r="H612" s="8" t="str">
        <f t="shared" si="37"/>
        <v/>
      </c>
      <c r="I612" s="8" t="str">
        <f t="shared" si="38"/>
        <v/>
      </c>
      <c r="J612" s="4">
        <v>47109.729999999996</v>
      </c>
      <c r="K612" s="4">
        <v>52945</v>
      </c>
      <c r="L612" s="4">
        <f t="shared" si="39"/>
        <v>-5835.2700000000041</v>
      </c>
      <c r="M612" s="9">
        <v>40570</v>
      </c>
      <c r="N612" s="9">
        <v>40816</v>
      </c>
      <c r="O612" s="9">
        <v>40575</v>
      </c>
      <c r="P612" s="9">
        <v>40869</v>
      </c>
    </row>
    <row r="613" spans="1:16" x14ac:dyDescent="0.25">
      <c r="A613" s="1" t="s">
        <v>145</v>
      </c>
      <c r="B613" s="12" t="s">
        <v>645</v>
      </c>
      <c r="C613" s="1" t="s">
        <v>1883</v>
      </c>
      <c r="D613" s="1" t="s">
        <v>1884</v>
      </c>
      <c r="E613" s="4">
        <v>0</v>
      </c>
      <c r="F613" s="7"/>
      <c r="G613" s="4">
        <f t="shared" si="36"/>
        <v>0</v>
      </c>
      <c r="H613" s="8" t="str">
        <f t="shared" si="37"/>
        <v/>
      </c>
      <c r="I613" s="8" t="str">
        <f t="shared" si="38"/>
        <v/>
      </c>
      <c r="J613" s="4">
        <v>55832.079999999994</v>
      </c>
      <c r="K613" s="4">
        <v>51290.35</v>
      </c>
      <c r="L613" s="4">
        <f t="shared" si="39"/>
        <v>4541.7299999999959</v>
      </c>
      <c r="M613" s="9">
        <v>41158</v>
      </c>
      <c r="N613" s="9">
        <v>41729</v>
      </c>
      <c r="O613" s="9">
        <v>41153</v>
      </c>
      <c r="P613" s="9">
        <v>41671</v>
      </c>
    </row>
    <row r="614" spans="1:16" x14ac:dyDescent="0.25">
      <c r="A614" s="1" t="s">
        <v>145</v>
      </c>
      <c r="B614" s="12">
        <v>75084</v>
      </c>
      <c r="C614" s="1" t="s">
        <v>2894</v>
      </c>
      <c r="D614" s="1" t="s">
        <v>2895</v>
      </c>
      <c r="E614" s="4">
        <v>301203.49</v>
      </c>
      <c r="F614" s="7"/>
      <c r="G614" s="4">
        <f t="shared" si="36"/>
        <v>301203.49</v>
      </c>
      <c r="H614" s="8">
        <f t="shared" si="37"/>
        <v>1</v>
      </c>
      <c r="I614" s="8" t="str">
        <f t="shared" si="38"/>
        <v/>
      </c>
      <c r="J614" s="4">
        <v>301203.49</v>
      </c>
      <c r="K614" s="4">
        <v>295697.19</v>
      </c>
      <c r="L614" s="4">
        <f t="shared" si="39"/>
        <v>5506.2999999999884</v>
      </c>
      <c r="M614" s="9">
        <v>42072.406747685185</v>
      </c>
      <c r="N614" s="9">
        <v>46022</v>
      </c>
      <c r="O614" s="9">
        <v>42095</v>
      </c>
    </row>
    <row r="615" spans="1:16" x14ac:dyDescent="0.25">
      <c r="A615" s="1" t="s">
        <v>145</v>
      </c>
      <c r="B615" s="12" t="s">
        <v>1048</v>
      </c>
      <c r="C615" s="1" t="s">
        <v>1049</v>
      </c>
      <c r="D615" s="1" t="s">
        <v>1050</v>
      </c>
      <c r="E615" s="4">
        <v>0</v>
      </c>
      <c r="F615" s="7"/>
      <c r="G615" s="4">
        <f t="shared" si="36"/>
        <v>0</v>
      </c>
      <c r="H615" s="8" t="str">
        <f t="shared" si="37"/>
        <v/>
      </c>
      <c r="I615" s="8" t="str">
        <f t="shared" si="38"/>
        <v/>
      </c>
      <c r="J615" s="4">
        <v>2498.64</v>
      </c>
      <c r="K615" s="4">
        <v>1396.05</v>
      </c>
      <c r="L615" s="4">
        <f t="shared" si="39"/>
        <v>1102.5899999999999</v>
      </c>
      <c r="M615" s="9">
        <v>40394</v>
      </c>
      <c r="N615" s="9">
        <v>40420</v>
      </c>
      <c r="O615" s="9">
        <v>40422</v>
      </c>
      <c r="P615" s="9">
        <v>40602</v>
      </c>
    </row>
    <row r="616" spans="1:16" x14ac:dyDescent="0.25">
      <c r="A616" s="1" t="s">
        <v>145</v>
      </c>
      <c r="B616" s="12" t="s">
        <v>1353</v>
      </c>
      <c r="C616" s="1" t="s">
        <v>1354</v>
      </c>
      <c r="D616" s="1" t="s">
        <v>1355</v>
      </c>
      <c r="E616" s="4">
        <v>0</v>
      </c>
      <c r="F616" s="7"/>
      <c r="G616" s="4">
        <f t="shared" si="36"/>
        <v>0</v>
      </c>
      <c r="H616" s="8" t="str">
        <f t="shared" si="37"/>
        <v/>
      </c>
      <c r="I616" s="8" t="str">
        <f t="shared" si="38"/>
        <v/>
      </c>
      <c r="J616" s="4">
        <v>210750.47</v>
      </c>
      <c r="K616" s="4">
        <v>211000</v>
      </c>
      <c r="L616" s="4">
        <f t="shared" si="39"/>
        <v>-249.52999999999884</v>
      </c>
      <c r="M616" s="9">
        <v>40632</v>
      </c>
      <c r="N616" s="9">
        <v>41820</v>
      </c>
      <c r="O616" s="9">
        <v>40787</v>
      </c>
      <c r="P616" s="9">
        <v>41820</v>
      </c>
    </row>
    <row r="617" spans="1:16" x14ac:dyDescent="0.25">
      <c r="A617" s="1" t="s">
        <v>145</v>
      </c>
      <c r="B617" s="12" t="s">
        <v>2872</v>
      </c>
      <c r="C617" s="1" t="s">
        <v>2896</v>
      </c>
      <c r="D617" s="1" t="s">
        <v>2897</v>
      </c>
      <c r="E617" s="4">
        <v>154424.75</v>
      </c>
      <c r="F617" s="7"/>
      <c r="G617" s="4">
        <f t="shared" si="36"/>
        <v>154424.75</v>
      </c>
      <c r="H617" s="8">
        <f t="shared" si="37"/>
        <v>1</v>
      </c>
      <c r="I617" s="8" t="str">
        <f t="shared" si="38"/>
        <v/>
      </c>
      <c r="J617" s="4">
        <v>154424.75</v>
      </c>
      <c r="K617" s="4">
        <v>801485.44</v>
      </c>
      <c r="L617" s="4">
        <f t="shared" si="39"/>
        <v>-647060.68999999994</v>
      </c>
      <c r="M617" s="9">
        <v>42136.622731481482</v>
      </c>
      <c r="N617" s="9">
        <v>43039</v>
      </c>
      <c r="O617" s="9">
        <v>42125</v>
      </c>
    </row>
    <row r="618" spans="1:16" x14ac:dyDescent="0.25">
      <c r="A618" s="1" t="s">
        <v>145</v>
      </c>
      <c r="B618" s="12" t="s">
        <v>2869</v>
      </c>
      <c r="C618" s="1" t="s">
        <v>2898</v>
      </c>
      <c r="D618" s="1" t="s">
        <v>2899</v>
      </c>
      <c r="E618" s="4">
        <v>70.33</v>
      </c>
      <c r="F618" s="7"/>
      <c r="G618" s="4">
        <f t="shared" si="36"/>
        <v>70.33</v>
      </c>
      <c r="H618" s="8">
        <f t="shared" si="37"/>
        <v>1</v>
      </c>
      <c r="I618" s="8" t="str">
        <f t="shared" si="38"/>
        <v/>
      </c>
      <c r="J618" s="4">
        <v>70.33</v>
      </c>
      <c r="K618" s="4">
        <v>136</v>
      </c>
      <c r="L618" s="4">
        <f t="shared" si="39"/>
        <v>-65.67</v>
      </c>
      <c r="M618" s="9">
        <v>42093.57371527778</v>
      </c>
      <c r="N618" s="9">
        <v>43039</v>
      </c>
      <c r="O618" s="9">
        <v>42217</v>
      </c>
      <c r="P618" s="9">
        <v>43046</v>
      </c>
    </row>
    <row r="619" spans="1:16" x14ac:dyDescent="0.25">
      <c r="A619" s="1" t="s">
        <v>145</v>
      </c>
      <c r="B619" s="12" t="s">
        <v>2872</v>
      </c>
      <c r="C619" s="1" t="s">
        <v>2900</v>
      </c>
      <c r="D619" s="1" t="s">
        <v>2901</v>
      </c>
      <c r="E619" s="4">
        <v>26460.54</v>
      </c>
      <c r="F619" s="7"/>
      <c r="G619" s="4">
        <f t="shared" si="36"/>
        <v>26460.54</v>
      </c>
      <c r="H619" s="8">
        <f t="shared" si="37"/>
        <v>1</v>
      </c>
      <c r="I619" s="8" t="str">
        <f t="shared" si="38"/>
        <v/>
      </c>
      <c r="J619" s="4">
        <v>26460.54</v>
      </c>
      <c r="K619" s="4">
        <v>145274</v>
      </c>
      <c r="L619" s="4">
        <f t="shared" si="39"/>
        <v>-118813.45999999999</v>
      </c>
      <c r="M619" s="9">
        <v>42093.600393518522</v>
      </c>
      <c r="N619" s="9">
        <v>43039</v>
      </c>
      <c r="O619" s="9">
        <v>42125</v>
      </c>
      <c r="P619" s="9">
        <v>43046</v>
      </c>
    </row>
    <row r="620" spans="1:16" x14ac:dyDescent="0.25">
      <c r="A620" s="1" t="s">
        <v>145</v>
      </c>
      <c r="B620" s="12" t="s">
        <v>870</v>
      </c>
      <c r="C620" s="1" t="s">
        <v>1356</v>
      </c>
      <c r="D620" s="1" t="s">
        <v>1357</v>
      </c>
      <c r="E620" s="4">
        <v>0</v>
      </c>
      <c r="F620" s="7"/>
      <c r="G620" s="4">
        <f t="shared" si="36"/>
        <v>0</v>
      </c>
      <c r="H620" s="8" t="str">
        <f t="shared" si="37"/>
        <v/>
      </c>
      <c r="I620" s="8" t="str">
        <f t="shared" si="38"/>
        <v/>
      </c>
      <c r="J620" s="4">
        <v>-8.5128570859183128E-12</v>
      </c>
      <c r="K620" s="4">
        <v>85528</v>
      </c>
      <c r="L620" s="4">
        <f t="shared" si="39"/>
        <v>-85528.000000000015</v>
      </c>
      <c r="M620" s="9">
        <v>40071</v>
      </c>
      <c r="N620" s="9">
        <v>40817</v>
      </c>
      <c r="O620" s="9">
        <v>40603</v>
      </c>
      <c r="P620" s="9">
        <v>40776</v>
      </c>
    </row>
    <row r="621" spans="1:16" x14ac:dyDescent="0.25">
      <c r="A621" s="1" t="s">
        <v>145</v>
      </c>
      <c r="B621" s="12" t="s">
        <v>870</v>
      </c>
      <c r="C621" s="1" t="s">
        <v>871</v>
      </c>
      <c r="D621" s="1" t="s">
        <v>872</v>
      </c>
      <c r="E621" s="4">
        <v>0</v>
      </c>
      <c r="F621" s="7"/>
      <c r="G621" s="4">
        <f t="shared" si="36"/>
        <v>0</v>
      </c>
      <c r="H621" s="8" t="str">
        <f t="shared" si="37"/>
        <v/>
      </c>
      <c r="I621" s="8" t="str">
        <f t="shared" si="38"/>
        <v/>
      </c>
      <c r="J621" s="4">
        <v>1856.6100000000406</v>
      </c>
      <c r="K621" s="4">
        <v>952790.42</v>
      </c>
      <c r="L621" s="4">
        <f t="shared" si="39"/>
        <v>-950933.81</v>
      </c>
      <c r="M621" s="9">
        <v>40071</v>
      </c>
      <c r="N621" s="9">
        <v>40817</v>
      </c>
      <c r="O621" s="9">
        <v>40057</v>
      </c>
      <c r="P621" s="9">
        <v>40765</v>
      </c>
    </row>
    <row r="622" spans="1:16" x14ac:dyDescent="0.25">
      <c r="A622" s="1" t="s">
        <v>145</v>
      </c>
      <c r="B622" s="12" t="s">
        <v>870</v>
      </c>
      <c r="C622" s="1" t="s">
        <v>1051</v>
      </c>
      <c r="D622" s="1" t="s">
        <v>1052</v>
      </c>
      <c r="E622" s="4">
        <v>0</v>
      </c>
      <c r="F622" s="7"/>
      <c r="G622" s="4">
        <f t="shared" si="36"/>
        <v>0</v>
      </c>
      <c r="H622" s="8" t="str">
        <f t="shared" si="37"/>
        <v/>
      </c>
      <c r="I622" s="8" t="str">
        <f t="shared" si="38"/>
        <v/>
      </c>
      <c r="J622" s="4">
        <v>5210.7000000000062</v>
      </c>
      <c r="K622" s="4">
        <v>36618</v>
      </c>
      <c r="L622" s="4">
        <f t="shared" si="39"/>
        <v>-31407.299999999996</v>
      </c>
      <c r="M622" s="9">
        <v>40071</v>
      </c>
      <c r="N622" s="9">
        <v>40817</v>
      </c>
      <c r="O622" s="9">
        <v>40210</v>
      </c>
      <c r="P622" s="9">
        <v>40790</v>
      </c>
    </row>
    <row r="623" spans="1:16" x14ac:dyDescent="0.25">
      <c r="A623" s="1" t="s">
        <v>145</v>
      </c>
      <c r="B623" s="12" t="s">
        <v>870</v>
      </c>
      <c r="C623" s="1" t="s">
        <v>873</v>
      </c>
      <c r="D623" s="1" t="s">
        <v>874</v>
      </c>
      <c r="E623" s="4">
        <v>0</v>
      </c>
      <c r="F623" s="7"/>
      <c r="G623" s="4">
        <f t="shared" si="36"/>
        <v>0</v>
      </c>
      <c r="H623" s="8" t="str">
        <f t="shared" si="37"/>
        <v/>
      </c>
      <c r="I623" s="8" t="str">
        <f t="shared" si="38"/>
        <v/>
      </c>
      <c r="J623" s="4">
        <v>5.8208993181096957E-13</v>
      </c>
      <c r="K623" s="4">
        <v>97583</v>
      </c>
      <c r="L623" s="4">
        <f t="shared" si="39"/>
        <v>-97583</v>
      </c>
      <c r="M623" s="9">
        <v>40071</v>
      </c>
      <c r="N623" s="9">
        <v>40817</v>
      </c>
      <c r="O623" s="9">
        <v>40148</v>
      </c>
      <c r="P623" s="9">
        <v>40776</v>
      </c>
    </row>
    <row r="624" spans="1:16" x14ac:dyDescent="0.25">
      <c r="A624" s="1" t="s">
        <v>145</v>
      </c>
      <c r="B624" s="12" t="s">
        <v>870</v>
      </c>
      <c r="C624" s="1" t="s">
        <v>875</v>
      </c>
      <c r="D624" s="1" t="s">
        <v>876</v>
      </c>
      <c r="E624" s="4">
        <v>0</v>
      </c>
      <c r="F624" s="7"/>
      <c r="G624" s="4">
        <f t="shared" si="36"/>
        <v>0</v>
      </c>
      <c r="H624" s="8" t="str">
        <f t="shared" si="37"/>
        <v/>
      </c>
      <c r="I624" s="8" t="str">
        <f t="shared" si="38"/>
        <v/>
      </c>
      <c r="J624" s="4">
        <v>-2.9096725029376103E-12</v>
      </c>
      <c r="K624" s="4">
        <v>118970</v>
      </c>
      <c r="L624" s="4">
        <f t="shared" si="39"/>
        <v>-118970</v>
      </c>
      <c r="M624" s="9">
        <v>40072</v>
      </c>
      <c r="N624" s="9">
        <v>40817</v>
      </c>
      <c r="O624" s="9">
        <v>40087</v>
      </c>
      <c r="P624" s="9">
        <v>40790</v>
      </c>
    </row>
    <row r="625" spans="1:16" x14ac:dyDescent="0.25">
      <c r="A625" s="1" t="s">
        <v>145</v>
      </c>
      <c r="B625" s="12" t="s">
        <v>672</v>
      </c>
      <c r="C625" s="1" t="s">
        <v>877</v>
      </c>
      <c r="D625" s="1" t="s">
        <v>878</v>
      </c>
      <c r="E625" s="4">
        <v>0</v>
      </c>
      <c r="F625" s="7"/>
      <c r="G625" s="4">
        <f t="shared" si="36"/>
        <v>0</v>
      </c>
      <c r="H625" s="8" t="str">
        <f t="shared" si="37"/>
        <v/>
      </c>
      <c r="I625" s="8" t="str">
        <f t="shared" si="38"/>
        <v/>
      </c>
      <c r="J625" s="4">
        <v>148789.21000000002</v>
      </c>
      <c r="K625" s="4">
        <v>163914.64000000001</v>
      </c>
      <c r="L625" s="4">
        <f t="shared" si="39"/>
        <v>-15125.429999999993</v>
      </c>
      <c r="M625" s="9">
        <v>40081</v>
      </c>
      <c r="N625" s="9">
        <v>40543</v>
      </c>
      <c r="O625" s="9">
        <v>40148</v>
      </c>
      <c r="P625" s="9">
        <v>40458</v>
      </c>
    </row>
    <row r="626" spans="1:16" x14ac:dyDescent="0.25">
      <c r="A626" s="1" t="s">
        <v>145</v>
      </c>
      <c r="B626" s="12" t="s">
        <v>879</v>
      </c>
      <c r="C626" s="1" t="s">
        <v>880</v>
      </c>
      <c r="D626" s="1" t="s">
        <v>881</v>
      </c>
      <c r="E626" s="4">
        <v>0</v>
      </c>
      <c r="F626" s="7"/>
      <c r="G626" s="4">
        <f t="shared" si="36"/>
        <v>0</v>
      </c>
      <c r="H626" s="8" t="str">
        <f t="shared" si="37"/>
        <v/>
      </c>
      <c r="I626" s="8" t="str">
        <f t="shared" si="38"/>
        <v/>
      </c>
      <c r="J626" s="4">
        <v>544000</v>
      </c>
      <c r="K626" s="4">
        <v>544000</v>
      </c>
      <c r="L626" s="4">
        <f t="shared" si="39"/>
        <v>0</v>
      </c>
      <c r="M626" s="9">
        <v>40086</v>
      </c>
      <c r="N626" s="9">
        <v>40086</v>
      </c>
      <c r="O626" s="9">
        <v>40057</v>
      </c>
      <c r="P626" s="9">
        <v>37164</v>
      </c>
    </row>
    <row r="627" spans="1:16" x14ac:dyDescent="0.25">
      <c r="A627" s="1" t="s">
        <v>145</v>
      </c>
      <c r="B627" s="12" t="s">
        <v>588</v>
      </c>
      <c r="C627" s="1" t="s">
        <v>882</v>
      </c>
      <c r="D627" s="1" t="s">
        <v>883</v>
      </c>
      <c r="E627" s="4">
        <v>0</v>
      </c>
      <c r="F627" s="7"/>
      <c r="G627" s="4">
        <f t="shared" si="36"/>
        <v>0</v>
      </c>
      <c r="H627" s="8" t="str">
        <f t="shared" si="37"/>
        <v/>
      </c>
      <c r="I627" s="8" t="str">
        <f t="shared" si="38"/>
        <v/>
      </c>
      <c r="J627" s="4">
        <v>16412.23</v>
      </c>
      <c r="K627" s="4">
        <v>17522</v>
      </c>
      <c r="L627" s="4">
        <f t="shared" si="39"/>
        <v>-1109.7700000000004</v>
      </c>
      <c r="M627" s="9">
        <v>40095</v>
      </c>
      <c r="N627" s="9">
        <v>40238</v>
      </c>
      <c r="O627" s="9">
        <v>40148</v>
      </c>
      <c r="P627" s="9">
        <v>40254</v>
      </c>
    </row>
    <row r="628" spans="1:16" x14ac:dyDescent="0.25">
      <c r="A628" s="1" t="s">
        <v>145</v>
      </c>
      <c r="B628" s="12" t="s">
        <v>884</v>
      </c>
      <c r="C628" s="1" t="s">
        <v>885</v>
      </c>
      <c r="D628" s="1" t="s">
        <v>886</v>
      </c>
      <c r="E628" s="4">
        <v>0</v>
      </c>
      <c r="F628" s="7"/>
      <c r="G628" s="4">
        <f t="shared" si="36"/>
        <v>0</v>
      </c>
      <c r="H628" s="8" t="str">
        <f t="shared" si="37"/>
        <v/>
      </c>
      <c r="I628" s="8" t="str">
        <f t="shared" si="38"/>
        <v/>
      </c>
      <c r="J628" s="4">
        <v>198422.01000000004</v>
      </c>
      <c r="K628" s="4">
        <v>1</v>
      </c>
      <c r="L628" s="4">
        <f t="shared" si="39"/>
        <v>198421.01000000004</v>
      </c>
      <c r="M628" s="9">
        <v>40135</v>
      </c>
      <c r="N628" s="9">
        <v>40422</v>
      </c>
      <c r="O628" s="9">
        <v>40148</v>
      </c>
      <c r="P628" s="9">
        <v>40436</v>
      </c>
    </row>
    <row r="629" spans="1:16" x14ac:dyDescent="0.25">
      <c r="A629" s="1" t="s">
        <v>145</v>
      </c>
      <c r="B629" s="12" t="s">
        <v>887</v>
      </c>
      <c r="C629" s="1" t="s">
        <v>888</v>
      </c>
      <c r="D629" s="1" t="s">
        <v>889</v>
      </c>
      <c r="E629" s="4">
        <v>0</v>
      </c>
      <c r="F629" s="7"/>
      <c r="G629" s="4">
        <f t="shared" si="36"/>
        <v>0</v>
      </c>
      <c r="H629" s="8" t="str">
        <f t="shared" si="37"/>
        <v/>
      </c>
      <c r="I629" s="8" t="str">
        <f t="shared" si="38"/>
        <v/>
      </c>
      <c r="J629" s="4">
        <v>17905.670000000002</v>
      </c>
      <c r="K629" s="4">
        <v>13181</v>
      </c>
      <c r="L629" s="4">
        <f t="shared" si="39"/>
        <v>4724.6700000000019</v>
      </c>
      <c r="M629" s="9">
        <v>40164</v>
      </c>
      <c r="N629" s="9">
        <v>40422</v>
      </c>
      <c r="O629" s="9">
        <v>40148</v>
      </c>
      <c r="P629" s="9">
        <v>39998</v>
      </c>
    </row>
    <row r="630" spans="1:16" x14ac:dyDescent="0.25">
      <c r="A630" s="1" t="s">
        <v>145</v>
      </c>
      <c r="B630" s="12" t="s">
        <v>639</v>
      </c>
      <c r="C630" s="1" t="s">
        <v>890</v>
      </c>
      <c r="D630" s="1" t="s">
        <v>891</v>
      </c>
      <c r="E630" s="4">
        <v>0</v>
      </c>
      <c r="F630" s="7"/>
      <c r="G630" s="4">
        <f t="shared" si="36"/>
        <v>0</v>
      </c>
      <c r="H630" s="8" t="str">
        <f t="shared" si="37"/>
        <v/>
      </c>
      <c r="I630" s="8" t="str">
        <f t="shared" si="38"/>
        <v/>
      </c>
      <c r="J630" s="4">
        <v>233994.57</v>
      </c>
      <c r="K630" s="4">
        <v>184000</v>
      </c>
      <c r="L630" s="4">
        <f t="shared" si="39"/>
        <v>49994.570000000007</v>
      </c>
      <c r="M630" s="9">
        <v>40169</v>
      </c>
      <c r="N630" s="9">
        <v>40178</v>
      </c>
      <c r="O630" s="9">
        <v>40148</v>
      </c>
      <c r="P630" s="9">
        <v>40268</v>
      </c>
    </row>
    <row r="631" spans="1:16" x14ac:dyDescent="0.25">
      <c r="A631" s="1" t="s">
        <v>145</v>
      </c>
      <c r="B631" s="12" t="s">
        <v>1053</v>
      </c>
      <c r="C631" s="1" t="s">
        <v>1054</v>
      </c>
      <c r="D631" s="1" t="s">
        <v>1055</v>
      </c>
      <c r="E631" s="4">
        <v>0</v>
      </c>
      <c r="F631" s="7"/>
      <c r="G631" s="4">
        <f t="shared" si="36"/>
        <v>0</v>
      </c>
      <c r="H631" s="8" t="str">
        <f t="shared" si="37"/>
        <v/>
      </c>
      <c r="I631" s="8" t="str">
        <f t="shared" si="38"/>
        <v/>
      </c>
      <c r="J631" s="4">
        <v>344598.36</v>
      </c>
      <c r="K631" s="4">
        <v>210608.08</v>
      </c>
      <c r="L631" s="4">
        <f t="shared" si="39"/>
        <v>133990.28</v>
      </c>
      <c r="M631" s="9">
        <v>40169</v>
      </c>
      <c r="N631" s="9">
        <v>40695</v>
      </c>
      <c r="O631" s="9">
        <v>40269</v>
      </c>
      <c r="P631" s="9">
        <v>40724</v>
      </c>
    </row>
    <row r="632" spans="1:16" x14ac:dyDescent="0.25">
      <c r="A632" s="1" t="s">
        <v>145</v>
      </c>
      <c r="B632" s="12" t="s">
        <v>1056</v>
      </c>
      <c r="C632" s="1" t="s">
        <v>1057</v>
      </c>
      <c r="D632" s="1" t="s">
        <v>1058</v>
      </c>
      <c r="E632" s="4">
        <v>0</v>
      </c>
      <c r="F632" s="7"/>
      <c r="G632" s="4">
        <f t="shared" si="36"/>
        <v>0</v>
      </c>
      <c r="H632" s="8" t="str">
        <f t="shared" si="37"/>
        <v/>
      </c>
      <c r="I632" s="8" t="str">
        <f t="shared" si="38"/>
        <v/>
      </c>
      <c r="J632" s="4">
        <v>13342.019999999999</v>
      </c>
      <c r="K632" s="4">
        <v>14000</v>
      </c>
      <c r="L632" s="4">
        <f t="shared" si="39"/>
        <v>-657.98000000000138</v>
      </c>
      <c r="M632" s="9">
        <v>40183</v>
      </c>
      <c r="N632" s="9">
        <v>40482</v>
      </c>
      <c r="O632" s="9">
        <v>40238</v>
      </c>
      <c r="P632" s="9">
        <v>40610</v>
      </c>
    </row>
    <row r="633" spans="1:16" x14ac:dyDescent="0.25">
      <c r="A633" s="1" t="s">
        <v>145</v>
      </c>
      <c r="B633" s="12" t="s">
        <v>580</v>
      </c>
      <c r="C633" s="1" t="s">
        <v>1059</v>
      </c>
      <c r="D633" s="1" t="s">
        <v>1060</v>
      </c>
      <c r="E633" s="4">
        <v>0</v>
      </c>
      <c r="F633" s="7"/>
      <c r="G633" s="4">
        <f t="shared" si="36"/>
        <v>0</v>
      </c>
      <c r="H633" s="8" t="str">
        <f t="shared" si="37"/>
        <v/>
      </c>
      <c r="I633" s="8" t="str">
        <f t="shared" si="38"/>
        <v/>
      </c>
      <c r="J633" s="4">
        <v>179894.38</v>
      </c>
      <c r="K633" s="4">
        <v>175000</v>
      </c>
      <c r="L633" s="4">
        <f t="shared" si="39"/>
        <v>4894.3800000000047</v>
      </c>
      <c r="M633" s="9">
        <v>40186</v>
      </c>
      <c r="N633" s="9">
        <v>42010</v>
      </c>
      <c r="O633" s="9">
        <v>40179</v>
      </c>
      <c r="P633" s="9">
        <v>40458</v>
      </c>
    </row>
    <row r="634" spans="1:16" x14ac:dyDescent="0.25">
      <c r="A634" s="1" t="s">
        <v>145</v>
      </c>
      <c r="B634" s="12" t="s">
        <v>1358</v>
      </c>
      <c r="C634" s="1" t="s">
        <v>1359</v>
      </c>
      <c r="D634" s="1" t="s">
        <v>1360</v>
      </c>
      <c r="E634" s="4">
        <v>0</v>
      </c>
      <c r="F634" s="7"/>
      <c r="G634" s="4">
        <f t="shared" si="36"/>
        <v>0</v>
      </c>
      <c r="H634" s="8" t="str">
        <f t="shared" si="37"/>
        <v/>
      </c>
      <c r="I634" s="8" t="str">
        <f t="shared" si="38"/>
        <v/>
      </c>
      <c r="J634" s="4">
        <v>273166.29000000004</v>
      </c>
      <c r="K634" s="4">
        <v>170830</v>
      </c>
      <c r="L634" s="4">
        <f t="shared" si="39"/>
        <v>102336.29000000004</v>
      </c>
      <c r="M634" s="9">
        <v>40197</v>
      </c>
      <c r="N634" s="9">
        <v>40999</v>
      </c>
      <c r="O634" s="9">
        <v>40544</v>
      </c>
      <c r="P634" s="9">
        <v>40950</v>
      </c>
    </row>
    <row r="635" spans="1:16" x14ac:dyDescent="0.25">
      <c r="A635" s="1" t="s">
        <v>145</v>
      </c>
      <c r="B635" s="12" t="s">
        <v>672</v>
      </c>
      <c r="C635" s="1" t="s">
        <v>1061</v>
      </c>
      <c r="D635" s="1" t="s">
        <v>1062</v>
      </c>
      <c r="E635" s="4">
        <v>0</v>
      </c>
      <c r="F635" s="7"/>
      <c r="G635" s="4">
        <f t="shared" si="36"/>
        <v>0</v>
      </c>
      <c r="H635" s="8" t="str">
        <f t="shared" si="37"/>
        <v/>
      </c>
      <c r="I635" s="8" t="str">
        <f t="shared" si="38"/>
        <v/>
      </c>
      <c r="J635" s="4">
        <v>113614.48000000001</v>
      </c>
      <c r="K635" s="4">
        <v>124734.81</v>
      </c>
      <c r="L635" s="4">
        <f t="shared" si="39"/>
        <v>-11120.329999999987</v>
      </c>
      <c r="M635" s="9">
        <v>40218</v>
      </c>
      <c r="N635" s="9">
        <v>40543</v>
      </c>
      <c r="O635" s="9">
        <v>40238</v>
      </c>
      <c r="P635" s="9">
        <v>40479</v>
      </c>
    </row>
    <row r="636" spans="1:16" x14ac:dyDescent="0.25">
      <c r="A636" s="1" t="s">
        <v>145</v>
      </c>
      <c r="B636" s="12" t="s">
        <v>870</v>
      </c>
      <c r="C636" s="1" t="s">
        <v>1063</v>
      </c>
      <c r="D636" s="1" t="s">
        <v>1064</v>
      </c>
      <c r="E636" s="4">
        <v>0</v>
      </c>
      <c r="F636" s="7"/>
      <c r="G636" s="4">
        <f t="shared" si="36"/>
        <v>0</v>
      </c>
      <c r="H636" s="8" t="str">
        <f t="shared" si="37"/>
        <v/>
      </c>
      <c r="I636" s="8" t="str">
        <f t="shared" si="38"/>
        <v/>
      </c>
      <c r="J636" s="4">
        <v>2.6193491819981318E-12</v>
      </c>
      <c r="K636" s="4">
        <v>48596</v>
      </c>
      <c r="L636" s="4">
        <f t="shared" si="39"/>
        <v>-48596</v>
      </c>
      <c r="M636" s="9">
        <v>40232</v>
      </c>
      <c r="N636" s="9">
        <v>40847</v>
      </c>
      <c r="O636" s="9">
        <v>40269</v>
      </c>
      <c r="P636" s="9">
        <v>40776</v>
      </c>
    </row>
    <row r="637" spans="1:16" x14ac:dyDescent="0.25">
      <c r="A637" s="1" t="s">
        <v>145</v>
      </c>
      <c r="B637" s="12" t="s">
        <v>887</v>
      </c>
      <c r="C637" s="1" t="s">
        <v>1065</v>
      </c>
      <c r="D637" s="1" t="s">
        <v>1066</v>
      </c>
      <c r="E637" s="4">
        <v>0</v>
      </c>
      <c r="F637" s="7"/>
      <c r="G637" s="4">
        <f t="shared" si="36"/>
        <v>0</v>
      </c>
      <c r="H637" s="8" t="str">
        <f t="shared" si="37"/>
        <v/>
      </c>
      <c r="I637" s="8" t="str">
        <f t="shared" si="38"/>
        <v/>
      </c>
      <c r="J637" s="4">
        <v>21383.16</v>
      </c>
      <c r="K637" s="4">
        <v>21313.15</v>
      </c>
      <c r="L637" s="4">
        <f t="shared" si="39"/>
        <v>70.009999999998399</v>
      </c>
      <c r="M637" s="9">
        <v>40234</v>
      </c>
      <c r="N637" s="9">
        <v>40512</v>
      </c>
      <c r="O637" s="9">
        <v>40210</v>
      </c>
      <c r="P637" s="9">
        <v>40237</v>
      </c>
    </row>
    <row r="638" spans="1:16" x14ac:dyDescent="0.25">
      <c r="A638" s="1" t="s">
        <v>145</v>
      </c>
      <c r="B638" s="12" t="s">
        <v>1067</v>
      </c>
      <c r="C638" s="1" t="s">
        <v>1068</v>
      </c>
      <c r="D638" s="1" t="s">
        <v>1069</v>
      </c>
      <c r="E638" s="4">
        <v>0</v>
      </c>
      <c r="F638" s="7"/>
      <c r="G638" s="4">
        <f t="shared" si="36"/>
        <v>0</v>
      </c>
      <c r="H638" s="8" t="str">
        <f t="shared" si="37"/>
        <v/>
      </c>
      <c r="I638" s="8" t="str">
        <f t="shared" si="38"/>
        <v/>
      </c>
      <c r="J638" s="4">
        <v>30288.5</v>
      </c>
      <c r="K638" s="4">
        <v>26432.28</v>
      </c>
      <c r="L638" s="4">
        <f t="shared" si="39"/>
        <v>3856.2200000000012</v>
      </c>
      <c r="M638" s="9">
        <v>40291</v>
      </c>
      <c r="N638" s="9">
        <v>40543</v>
      </c>
      <c r="O638" s="9">
        <v>40330</v>
      </c>
      <c r="P638" s="9">
        <v>40580</v>
      </c>
    </row>
    <row r="639" spans="1:16" x14ac:dyDescent="0.25">
      <c r="A639" s="1" t="s">
        <v>145</v>
      </c>
      <c r="B639" s="12" t="s">
        <v>580</v>
      </c>
      <c r="C639" s="1" t="s">
        <v>1070</v>
      </c>
      <c r="D639" s="1" t="s">
        <v>1071</v>
      </c>
      <c r="E639" s="4">
        <v>0</v>
      </c>
      <c r="F639" s="7"/>
      <c r="G639" s="4">
        <f t="shared" si="36"/>
        <v>0</v>
      </c>
      <c r="H639" s="8" t="str">
        <f t="shared" si="37"/>
        <v/>
      </c>
      <c r="I639" s="8" t="str">
        <f t="shared" si="38"/>
        <v/>
      </c>
      <c r="J639" s="4">
        <v>96927.03</v>
      </c>
      <c r="K639" s="4">
        <v>1295335.0900000001</v>
      </c>
      <c r="L639" s="4">
        <f t="shared" si="39"/>
        <v>-1198408.06</v>
      </c>
      <c r="M639" s="9">
        <v>40295</v>
      </c>
      <c r="N639" s="9">
        <v>41364</v>
      </c>
      <c r="O639" s="9">
        <v>40299</v>
      </c>
      <c r="P639" s="9">
        <v>41141</v>
      </c>
    </row>
    <row r="640" spans="1:16" x14ac:dyDescent="0.25">
      <c r="A640" s="1" t="s">
        <v>145</v>
      </c>
      <c r="B640" s="12" t="s">
        <v>580</v>
      </c>
      <c r="C640" s="1" t="s">
        <v>1072</v>
      </c>
      <c r="D640" s="1" t="s">
        <v>1073</v>
      </c>
      <c r="E640" s="4">
        <v>0</v>
      </c>
      <c r="F640" s="7"/>
      <c r="G640" s="4">
        <f t="shared" si="36"/>
        <v>0</v>
      </c>
      <c r="H640" s="8" t="str">
        <f t="shared" si="37"/>
        <v/>
      </c>
      <c r="I640" s="8" t="str">
        <f t="shared" si="38"/>
        <v/>
      </c>
      <c r="J640" s="4">
        <v>243710.6</v>
      </c>
      <c r="K640" s="4">
        <v>64812.17</v>
      </c>
      <c r="L640" s="4">
        <f t="shared" si="39"/>
        <v>178898.43</v>
      </c>
      <c r="M640" s="9">
        <v>40330</v>
      </c>
      <c r="N640" s="9">
        <v>41365</v>
      </c>
      <c r="O640" s="9">
        <v>40330</v>
      </c>
      <c r="P640" s="9">
        <v>41213</v>
      </c>
    </row>
    <row r="641" spans="1:16" x14ac:dyDescent="0.25">
      <c r="A641" s="1" t="s">
        <v>145</v>
      </c>
      <c r="B641" s="12" t="s">
        <v>580</v>
      </c>
      <c r="C641" s="1" t="s">
        <v>1074</v>
      </c>
      <c r="D641" s="1" t="s">
        <v>1075</v>
      </c>
      <c r="E641" s="4">
        <v>0</v>
      </c>
      <c r="F641" s="7"/>
      <c r="G641" s="4">
        <f t="shared" si="36"/>
        <v>0</v>
      </c>
      <c r="H641" s="8" t="str">
        <f t="shared" si="37"/>
        <v/>
      </c>
      <c r="I641" s="8" t="str">
        <f t="shared" si="38"/>
        <v/>
      </c>
      <c r="J641" s="4">
        <v>111543.39</v>
      </c>
      <c r="K641" s="4">
        <v>35495.980000000003</v>
      </c>
      <c r="L641" s="4">
        <f t="shared" si="39"/>
        <v>76047.41</v>
      </c>
      <c r="M641" s="9">
        <v>40337</v>
      </c>
      <c r="N641" s="9">
        <v>40543</v>
      </c>
      <c r="O641" s="9">
        <v>40330</v>
      </c>
      <c r="P641" s="9">
        <v>40533</v>
      </c>
    </row>
    <row r="642" spans="1:16" x14ac:dyDescent="0.25">
      <c r="A642" s="1" t="s">
        <v>145</v>
      </c>
      <c r="B642" s="12" t="s">
        <v>580</v>
      </c>
      <c r="C642" s="1" t="s">
        <v>1076</v>
      </c>
      <c r="D642" s="1" t="s">
        <v>1077</v>
      </c>
      <c r="E642" s="4">
        <v>0</v>
      </c>
      <c r="F642" s="7"/>
      <c r="G642" s="4">
        <f t="shared" si="36"/>
        <v>0</v>
      </c>
      <c r="H642" s="8" t="str">
        <f t="shared" si="37"/>
        <v/>
      </c>
      <c r="I642" s="8" t="str">
        <f t="shared" si="38"/>
        <v/>
      </c>
      <c r="J642" s="4">
        <v>1014861.6900000001</v>
      </c>
      <c r="K642" s="4">
        <v>885879.22</v>
      </c>
      <c r="L642" s="4">
        <f t="shared" si="39"/>
        <v>128982.47000000009</v>
      </c>
      <c r="M642" s="9">
        <v>40339</v>
      </c>
      <c r="N642" s="9">
        <v>41060</v>
      </c>
      <c r="O642" s="9">
        <v>40330</v>
      </c>
      <c r="P642" s="9">
        <v>40950</v>
      </c>
    </row>
    <row r="643" spans="1:16" x14ac:dyDescent="0.25">
      <c r="A643" s="1" t="s">
        <v>145</v>
      </c>
      <c r="B643" s="12" t="s">
        <v>588</v>
      </c>
      <c r="C643" s="1" t="s">
        <v>1078</v>
      </c>
      <c r="D643" s="1" t="s">
        <v>1079</v>
      </c>
      <c r="E643" s="4">
        <v>0</v>
      </c>
      <c r="F643" s="7"/>
      <c r="G643" s="4">
        <f t="shared" si="36"/>
        <v>0</v>
      </c>
      <c r="H643" s="8" t="str">
        <f t="shared" si="37"/>
        <v/>
      </c>
      <c r="I643" s="8" t="str">
        <f t="shared" si="38"/>
        <v/>
      </c>
      <c r="J643" s="4">
        <v>10240.990000000002</v>
      </c>
      <c r="K643" s="4">
        <v>6519</v>
      </c>
      <c r="L643" s="4">
        <f t="shared" si="39"/>
        <v>3721.9900000000016</v>
      </c>
      <c r="M643" s="9">
        <v>40344</v>
      </c>
      <c r="N643" s="9">
        <v>40408</v>
      </c>
      <c r="O643" s="9">
        <v>40330</v>
      </c>
      <c r="P643" s="9">
        <v>40437</v>
      </c>
    </row>
    <row r="644" spans="1:16" x14ac:dyDescent="0.25">
      <c r="A644" s="1" t="s">
        <v>145</v>
      </c>
      <c r="B644" s="12" t="s">
        <v>1080</v>
      </c>
      <c r="C644" s="1" t="s">
        <v>1081</v>
      </c>
      <c r="D644" s="1" t="s">
        <v>1082</v>
      </c>
      <c r="E644" s="4">
        <v>0</v>
      </c>
      <c r="F644" s="7"/>
      <c r="G644" s="4">
        <f t="shared" si="36"/>
        <v>0</v>
      </c>
      <c r="H644" s="8" t="str">
        <f t="shared" si="37"/>
        <v/>
      </c>
      <c r="I644" s="8" t="str">
        <f t="shared" si="38"/>
        <v/>
      </c>
      <c r="J644" s="4">
        <v>50277.919999999998</v>
      </c>
      <c r="K644" s="4">
        <v>48874.54</v>
      </c>
      <c r="L644" s="4">
        <f t="shared" si="39"/>
        <v>1403.3799999999974</v>
      </c>
      <c r="M644" s="9">
        <v>40354</v>
      </c>
      <c r="N644" s="9">
        <v>41213</v>
      </c>
      <c r="O644" s="9">
        <v>40360</v>
      </c>
      <c r="P644" s="9">
        <v>40997</v>
      </c>
    </row>
    <row r="645" spans="1:16" x14ac:dyDescent="0.25">
      <c r="A645" s="1" t="s">
        <v>145</v>
      </c>
      <c r="B645" s="12" t="s">
        <v>656</v>
      </c>
      <c r="C645" s="1" t="s">
        <v>2234</v>
      </c>
      <c r="D645" s="1" t="s">
        <v>2235</v>
      </c>
      <c r="E645" s="4">
        <v>0</v>
      </c>
      <c r="F645" s="7"/>
      <c r="G645" s="4">
        <f t="shared" ref="G645:G708" si="40">E645-F645</f>
        <v>0</v>
      </c>
      <c r="H645" s="8" t="str">
        <f t="shared" ref="H645:H708" si="41">IFERROR(G645/E645,"")</f>
        <v/>
      </c>
      <c r="I645" s="8" t="str">
        <f t="shared" ref="I645:I708" si="42">IFERROR(E645/F645,"")</f>
        <v/>
      </c>
      <c r="J645" s="4">
        <v>0</v>
      </c>
      <c r="K645" s="4">
        <v>65000</v>
      </c>
      <c r="L645" s="4">
        <f t="shared" ref="L645:L708" si="43">J645-K645</f>
        <v>-65000</v>
      </c>
      <c r="M645" s="9">
        <v>41303</v>
      </c>
      <c r="N645" s="9">
        <v>42369</v>
      </c>
      <c r="O645" s="9">
        <v>41395</v>
      </c>
    </row>
    <row r="646" spans="1:16" x14ac:dyDescent="0.25">
      <c r="A646" s="1" t="s">
        <v>145</v>
      </c>
      <c r="B646" s="12" t="s">
        <v>598</v>
      </c>
      <c r="C646" s="1" t="s">
        <v>599</v>
      </c>
      <c r="D646" s="1" t="s">
        <v>600</v>
      </c>
      <c r="E646" s="4">
        <v>0</v>
      </c>
      <c r="F646" s="7"/>
      <c r="G646" s="4">
        <f t="shared" si="40"/>
        <v>0</v>
      </c>
      <c r="H646" s="8" t="str">
        <f t="shared" si="41"/>
        <v/>
      </c>
      <c r="I646" s="8" t="str">
        <f t="shared" si="42"/>
        <v/>
      </c>
      <c r="J646" s="4">
        <v>-2.069999999999991</v>
      </c>
      <c r="L646" s="4">
        <f t="shared" si="43"/>
        <v>-2.069999999999991</v>
      </c>
      <c r="M646" s="9">
        <v>39630</v>
      </c>
      <c r="N646" s="9">
        <v>39627.8983912037</v>
      </c>
      <c r="O646" s="9">
        <v>39630</v>
      </c>
    </row>
    <row r="647" spans="1:16" x14ac:dyDescent="0.25">
      <c r="A647" s="1" t="s">
        <v>145</v>
      </c>
      <c r="B647" s="12" t="s">
        <v>1836</v>
      </c>
      <c r="C647" s="1" t="s">
        <v>1837</v>
      </c>
      <c r="D647" s="1" t="s">
        <v>1838</v>
      </c>
      <c r="E647" s="4">
        <v>0</v>
      </c>
      <c r="F647" s="7"/>
      <c r="G647" s="4">
        <f t="shared" si="40"/>
        <v>0</v>
      </c>
      <c r="H647" s="8" t="str">
        <f t="shared" si="41"/>
        <v/>
      </c>
      <c r="I647" s="8" t="str">
        <f t="shared" si="42"/>
        <v/>
      </c>
      <c r="J647" s="4">
        <v>156869.34000000003</v>
      </c>
      <c r="K647" s="4">
        <v>156870</v>
      </c>
      <c r="L647" s="4">
        <f t="shared" si="43"/>
        <v>-0.65999999997438863</v>
      </c>
      <c r="M647" s="9">
        <v>41031</v>
      </c>
      <c r="N647" s="9">
        <v>41759</v>
      </c>
      <c r="O647" s="9">
        <v>41030</v>
      </c>
      <c r="P647" s="9">
        <v>41790</v>
      </c>
    </row>
    <row r="648" spans="1:16" x14ac:dyDescent="0.25">
      <c r="A648" s="1" t="s">
        <v>145</v>
      </c>
      <c r="B648" s="12" t="s">
        <v>2183</v>
      </c>
      <c r="C648" s="1" t="s">
        <v>2184</v>
      </c>
      <c r="D648" s="1" t="s">
        <v>2185</v>
      </c>
      <c r="E648" s="4">
        <v>26801.739999999998</v>
      </c>
      <c r="F648" s="7"/>
      <c r="G648" s="4">
        <f t="shared" si="40"/>
        <v>26801.739999999998</v>
      </c>
      <c r="H648" s="8">
        <f t="shared" si="41"/>
        <v>1</v>
      </c>
      <c r="I648" s="8" t="str">
        <f t="shared" si="42"/>
        <v/>
      </c>
      <c r="J648" s="4">
        <v>169659.36</v>
      </c>
      <c r="K648" s="4">
        <v>73868</v>
      </c>
      <c r="L648" s="4">
        <f t="shared" si="43"/>
        <v>95791.359999999986</v>
      </c>
      <c r="M648" s="9">
        <v>41327</v>
      </c>
      <c r="N648" s="9">
        <v>42215</v>
      </c>
      <c r="O648" s="9">
        <v>41334</v>
      </c>
      <c r="P648" s="9">
        <v>42093</v>
      </c>
    </row>
    <row r="649" spans="1:16" x14ac:dyDescent="0.25">
      <c r="A649" s="1" t="s">
        <v>145</v>
      </c>
      <c r="B649" s="12" t="s">
        <v>1083</v>
      </c>
      <c r="C649" s="1" t="s">
        <v>1084</v>
      </c>
      <c r="D649" s="1" t="s">
        <v>1085</v>
      </c>
      <c r="E649" s="4">
        <v>0</v>
      </c>
      <c r="F649" s="7"/>
      <c r="G649" s="4">
        <f t="shared" si="40"/>
        <v>0</v>
      </c>
      <c r="H649" s="8" t="str">
        <f t="shared" si="41"/>
        <v/>
      </c>
      <c r="I649" s="8" t="str">
        <f t="shared" si="42"/>
        <v/>
      </c>
      <c r="J649" s="4">
        <v>9962.83</v>
      </c>
      <c r="K649" s="4">
        <v>10964</v>
      </c>
      <c r="L649" s="4">
        <f t="shared" si="43"/>
        <v>-1001.1700000000001</v>
      </c>
      <c r="M649" s="9">
        <v>40365</v>
      </c>
      <c r="N649" s="9">
        <v>40451</v>
      </c>
      <c r="O649" s="9">
        <v>40391</v>
      </c>
      <c r="P649" s="9">
        <v>40499</v>
      </c>
    </row>
    <row r="650" spans="1:16" x14ac:dyDescent="0.25">
      <c r="A650" s="1" t="s">
        <v>145</v>
      </c>
      <c r="B650" s="12" t="s">
        <v>588</v>
      </c>
      <c r="C650" s="1" t="s">
        <v>1086</v>
      </c>
      <c r="D650" s="1" t="s">
        <v>1087</v>
      </c>
      <c r="E650" s="4">
        <v>0</v>
      </c>
      <c r="F650" s="7"/>
      <c r="G650" s="4">
        <f t="shared" si="40"/>
        <v>0</v>
      </c>
      <c r="H650" s="8" t="str">
        <f t="shared" si="41"/>
        <v/>
      </c>
      <c r="I650" s="8" t="str">
        <f t="shared" si="42"/>
        <v/>
      </c>
      <c r="J650" s="4">
        <v>10229.640000000001</v>
      </c>
      <c r="K650" s="4">
        <v>6232</v>
      </c>
      <c r="L650" s="4">
        <f t="shared" si="43"/>
        <v>3997.6400000000012</v>
      </c>
      <c r="M650" s="9">
        <v>40365</v>
      </c>
      <c r="N650" s="9">
        <v>40543</v>
      </c>
      <c r="O650" s="9">
        <v>40360</v>
      </c>
      <c r="P650" s="9">
        <v>40454</v>
      </c>
    </row>
    <row r="651" spans="1:16" x14ac:dyDescent="0.25">
      <c r="A651" s="1" t="s">
        <v>145</v>
      </c>
      <c r="B651" s="12" t="s">
        <v>1080</v>
      </c>
      <c r="C651" s="1" t="s">
        <v>1088</v>
      </c>
      <c r="D651" s="1" t="s">
        <v>1089</v>
      </c>
      <c r="E651" s="4">
        <v>0</v>
      </c>
      <c r="F651" s="7"/>
      <c r="G651" s="4">
        <f t="shared" si="40"/>
        <v>0</v>
      </c>
      <c r="H651" s="8" t="str">
        <f t="shared" si="41"/>
        <v/>
      </c>
      <c r="I651" s="8" t="str">
        <f t="shared" si="42"/>
        <v/>
      </c>
      <c r="J651" s="4">
        <v>29428.7</v>
      </c>
      <c r="K651" s="4">
        <v>42269.4</v>
      </c>
      <c r="L651" s="4">
        <f t="shared" si="43"/>
        <v>-12840.7</v>
      </c>
      <c r="M651" s="9">
        <v>40367</v>
      </c>
      <c r="N651" s="9">
        <v>41075</v>
      </c>
      <c r="O651" s="9">
        <v>40422</v>
      </c>
      <c r="P651" s="9">
        <v>40999</v>
      </c>
    </row>
    <row r="652" spans="1:16" x14ac:dyDescent="0.25">
      <c r="A652" s="1" t="s">
        <v>145</v>
      </c>
      <c r="B652" s="12" t="s">
        <v>1080</v>
      </c>
      <c r="C652" s="1" t="s">
        <v>1090</v>
      </c>
      <c r="D652" s="1" t="s">
        <v>1091</v>
      </c>
      <c r="E652" s="4">
        <v>0</v>
      </c>
      <c r="F652" s="7"/>
      <c r="G652" s="4">
        <f t="shared" si="40"/>
        <v>0</v>
      </c>
      <c r="H652" s="8" t="str">
        <f t="shared" si="41"/>
        <v/>
      </c>
      <c r="I652" s="8" t="str">
        <f t="shared" si="42"/>
        <v/>
      </c>
      <c r="J652" s="4">
        <v>42418.710000000006</v>
      </c>
      <c r="K652" s="4">
        <v>25233.86</v>
      </c>
      <c r="L652" s="4">
        <f t="shared" si="43"/>
        <v>17184.850000000006</v>
      </c>
      <c r="M652" s="9">
        <v>40367</v>
      </c>
      <c r="N652" s="9">
        <v>41121</v>
      </c>
      <c r="O652" s="9">
        <v>40360</v>
      </c>
      <c r="P652" s="9">
        <v>40999</v>
      </c>
    </row>
    <row r="653" spans="1:16" x14ac:dyDescent="0.25">
      <c r="A653" s="1" t="s">
        <v>145</v>
      </c>
      <c r="B653" s="12" t="s">
        <v>1080</v>
      </c>
      <c r="C653" s="1" t="s">
        <v>1092</v>
      </c>
      <c r="D653" s="1" t="s">
        <v>1093</v>
      </c>
      <c r="E653" s="4">
        <v>0</v>
      </c>
      <c r="F653" s="7"/>
      <c r="G653" s="4">
        <f t="shared" si="40"/>
        <v>0</v>
      </c>
      <c r="H653" s="8" t="str">
        <f t="shared" si="41"/>
        <v/>
      </c>
      <c r="I653" s="8" t="str">
        <f t="shared" si="42"/>
        <v/>
      </c>
      <c r="J653" s="4">
        <v>39341.780000000006</v>
      </c>
      <c r="K653" s="4">
        <v>47652.76</v>
      </c>
      <c r="L653" s="4">
        <f t="shared" si="43"/>
        <v>-8310.9799999999959</v>
      </c>
      <c r="M653" s="9">
        <v>40367</v>
      </c>
      <c r="N653" s="9">
        <v>41121</v>
      </c>
      <c r="O653" s="9">
        <v>40483</v>
      </c>
      <c r="P653" s="9">
        <v>40999</v>
      </c>
    </row>
    <row r="654" spans="1:16" x14ac:dyDescent="0.25">
      <c r="A654" s="1" t="s">
        <v>145</v>
      </c>
      <c r="B654" s="12" t="s">
        <v>1080</v>
      </c>
      <c r="C654" s="1" t="s">
        <v>1094</v>
      </c>
      <c r="D654" s="1" t="s">
        <v>1095</v>
      </c>
      <c r="E654" s="4">
        <v>0</v>
      </c>
      <c r="F654" s="7"/>
      <c r="G654" s="4">
        <f t="shared" si="40"/>
        <v>0</v>
      </c>
      <c r="H654" s="8" t="str">
        <f t="shared" si="41"/>
        <v/>
      </c>
      <c r="I654" s="8" t="str">
        <f t="shared" si="42"/>
        <v/>
      </c>
      <c r="J654" s="4">
        <v>25828.629999999997</v>
      </c>
      <c r="K654" s="4">
        <v>34249.730000000003</v>
      </c>
      <c r="L654" s="4">
        <f t="shared" si="43"/>
        <v>-8421.1000000000058</v>
      </c>
      <c r="M654" s="9">
        <v>40367</v>
      </c>
      <c r="N654" s="9">
        <v>41121</v>
      </c>
      <c r="O654" s="9">
        <v>40483</v>
      </c>
      <c r="P654" s="9">
        <v>40999</v>
      </c>
    </row>
    <row r="655" spans="1:16" x14ac:dyDescent="0.25">
      <c r="A655" s="1" t="s">
        <v>145</v>
      </c>
      <c r="B655" s="12" t="s">
        <v>1096</v>
      </c>
      <c r="C655" s="1" t="s">
        <v>1097</v>
      </c>
      <c r="D655" s="1" t="s">
        <v>1098</v>
      </c>
      <c r="E655" s="4">
        <v>0</v>
      </c>
      <c r="F655" s="7"/>
      <c r="G655" s="4">
        <f t="shared" si="40"/>
        <v>0</v>
      </c>
      <c r="H655" s="8" t="str">
        <f t="shared" si="41"/>
        <v/>
      </c>
      <c r="I655" s="8" t="str">
        <f t="shared" si="42"/>
        <v/>
      </c>
      <c r="J655" s="4">
        <v>19869.34</v>
      </c>
      <c r="K655" s="4">
        <v>8800</v>
      </c>
      <c r="L655" s="4">
        <f t="shared" si="43"/>
        <v>11069.34</v>
      </c>
      <c r="M655" s="9">
        <v>40372</v>
      </c>
      <c r="N655" s="9">
        <v>40633</v>
      </c>
      <c r="O655" s="9">
        <v>40391</v>
      </c>
      <c r="P655" s="9">
        <v>40528</v>
      </c>
    </row>
    <row r="656" spans="1:16" x14ac:dyDescent="0.25">
      <c r="A656" s="1" t="s">
        <v>145</v>
      </c>
      <c r="B656" s="12" t="s">
        <v>1096</v>
      </c>
      <c r="C656" s="1" t="s">
        <v>1099</v>
      </c>
      <c r="D656" s="1" t="s">
        <v>1100</v>
      </c>
      <c r="E656" s="4">
        <v>0</v>
      </c>
      <c r="F656" s="7"/>
      <c r="G656" s="4">
        <f t="shared" si="40"/>
        <v>0</v>
      </c>
      <c r="H656" s="8" t="str">
        <f t="shared" si="41"/>
        <v/>
      </c>
      <c r="I656" s="8" t="str">
        <f t="shared" si="42"/>
        <v/>
      </c>
      <c r="J656" s="4">
        <v>28793.649999999998</v>
      </c>
      <c r="K656" s="4">
        <v>9240</v>
      </c>
      <c r="L656" s="4">
        <f t="shared" si="43"/>
        <v>19553.649999999998</v>
      </c>
      <c r="M656" s="9">
        <v>40372</v>
      </c>
      <c r="N656" s="9">
        <v>40633</v>
      </c>
      <c r="O656" s="9">
        <v>40422</v>
      </c>
      <c r="P656" s="9">
        <v>40526</v>
      </c>
    </row>
    <row r="657" spans="1:16" x14ac:dyDescent="0.25">
      <c r="A657" s="1" t="s">
        <v>145</v>
      </c>
      <c r="B657" s="12" t="s">
        <v>1101</v>
      </c>
      <c r="C657" s="1" t="s">
        <v>1102</v>
      </c>
      <c r="D657" s="1" t="s">
        <v>1103</v>
      </c>
      <c r="E657" s="4">
        <v>0</v>
      </c>
      <c r="F657" s="7"/>
      <c r="G657" s="4">
        <f t="shared" si="40"/>
        <v>0</v>
      </c>
      <c r="H657" s="8" t="str">
        <f t="shared" si="41"/>
        <v/>
      </c>
      <c r="I657" s="8" t="str">
        <f t="shared" si="42"/>
        <v/>
      </c>
      <c r="J657" s="4">
        <v>12308.240000000002</v>
      </c>
      <c r="K657" s="4">
        <v>16253</v>
      </c>
      <c r="L657" s="4">
        <f t="shared" si="43"/>
        <v>-3944.7599999999984</v>
      </c>
      <c r="M657" s="9">
        <v>40421</v>
      </c>
      <c r="N657" s="9">
        <v>40543</v>
      </c>
      <c r="O657" s="9">
        <v>40452</v>
      </c>
      <c r="P657" s="9">
        <v>40603</v>
      </c>
    </row>
    <row r="658" spans="1:16" x14ac:dyDescent="0.25">
      <c r="A658" s="1" t="s">
        <v>145</v>
      </c>
      <c r="B658" s="12" t="s">
        <v>1080</v>
      </c>
      <c r="C658" s="1" t="s">
        <v>1104</v>
      </c>
      <c r="D658" s="1" t="s">
        <v>1105</v>
      </c>
      <c r="E658" s="4">
        <v>0</v>
      </c>
      <c r="F658" s="7"/>
      <c r="G658" s="4">
        <f t="shared" si="40"/>
        <v>0</v>
      </c>
      <c r="H658" s="8" t="str">
        <f t="shared" si="41"/>
        <v/>
      </c>
      <c r="I658" s="8" t="str">
        <f t="shared" si="42"/>
        <v/>
      </c>
      <c r="J658" s="4">
        <v>27144.97</v>
      </c>
      <c r="K658" s="4">
        <v>20930.73</v>
      </c>
      <c r="L658" s="4">
        <f t="shared" si="43"/>
        <v>6214.2400000000016</v>
      </c>
      <c r="M658" s="9">
        <v>40373</v>
      </c>
      <c r="N658" s="9">
        <v>41121</v>
      </c>
      <c r="O658" s="9">
        <v>40360</v>
      </c>
      <c r="P658" s="9">
        <v>40999</v>
      </c>
    </row>
    <row r="659" spans="1:16" x14ac:dyDescent="0.25">
      <c r="A659" s="1" t="s">
        <v>145</v>
      </c>
      <c r="B659" s="12" t="s">
        <v>1080</v>
      </c>
      <c r="C659" s="1" t="s">
        <v>1106</v>
      </c>
      <c r="D659" s="1" t="s">
        <v>1107</v>
      </c>
      <c r="E659" s="4">
        <v>0</v>
      </c>
      <c r="F659" s="7"/>
      <c r="G659" s="4">
        <f t="shared" si="40"/>
        <v>0</v>
      </c>
      <c r="H659" s="8" t="str">
        <f t="shared" si="41"/>
        <v/>
      </c>
      <c r="I659" s="8" t="str">
        <f t="shared" si="42"/>
        <v/>
      </c>
      <c r="J659" s="4">
        <v>816.97</v>
      </c>
      <c r="K659" s="4">
        <v>405.77</v>
      </c>
      <c r="L659" s="4">
        <f t="shared" si="43"/>
        <v>411.20000000000005</v>
      </c>
      <c r="M659" s="9">
        <v>40379</v>
      </c>
      <c r="N659" s="9">
        <v>40543</v>
      </c>
      <c r="O659" s="9">
        <v>40422</v>
      </c>
      <c r="P659" s="9">
        <v>40547</v>
      </c>
    </row>
    <row r="660" spans="1:16" x14ac:dyDescent="0.25">
      <c r="A660" s="1" t="s">
        <v>145</v>
      </c>
      <c r="B660" s="12" t="s">
        <v>1080</v>
      </c>
      <c r="C660" s="1" t="s">
        <v>1108</v>
      </c>
      <c r="D660" s="1" t="s">
        <v>1109</v>
      </c>
      <c r="E660" s="4">
        <v>0</v>
      </c>
      <c r="F660" s="7"/>
      <c r="G660" s="4">
        <f t="shared" si="40"/>
        <v>0</v>
      </c>
      <c r="H660" s="8" t="str">
        <f t="shared" si="41"/>
        <v/>
      </c>
      <c r="I660" s="8" t="str">
        <f t="shared" si="42"/>
        <v/>
      </c>
      <c r="J660" s="4">
        <v>77346.51999999999</v>
      </c>
      <c r="K660" s="4">
        <v>33812.480000000003</v>
      </c>
      <c r="L660" s="4">
        <f t="shared" si="43"/>
        <v>43534.039999999986</v>
      </c>
      <c r="M660" s="9">
        <v>40379</v>
      </c>
      <c r="N660" s="9">
        <v>41121</v>
      </c>
      <c r="O660" s="9">
        <v>40422</v>
      </c>
      <c r="P660" s="9">
        <v>40999</v>
      </c>
    </row>
    <row r="661" spans="1:16" x14ac:dyDescent="0.25">
      <c r="A661" s="1" t="s">
        <v>145</v>
      </c>
      <c r="B661" s="12" t="s">
        <v>1080</v>
      </c>
      <c r="C661" s="1" t="s">
        <v>1110</v>
      </c>
      <c r="D661" s="1" t="s">
        <v>1111</v>
      </c>
      <c r="E661" s="4">
        <v>0</v>
      </c>
      <c r="F661" s="7"/>
      <c r="G661" s="4">
        <f t="shared" si="40"/>
        <v>0</v>
      </c>
      <c r="H661" s="8" t="str">
        <f t="shared" si="41"/>
        <v/>
      </c>
      <c r="I661" s="8" t="str">
        <f t="shared" si="42"/>
        <v/>
      </c>
      <c r="J661" s="4">
        <v>3789.54</v>
      </c>
      <c r="K661" s="4">
        <v>8361.34</v>
      </c>
      <c r="L661" s="4">
        <f t="shared" si="43"/>
        <v>-4571.8</v>
      </c>
      <c r="M661" s="9">
        <v>40380</v>
      </c>
      <c r="N661" s="9">
        <v>40543</v>
      </c>
      <c r="O661" s="9">
        <v>40452</v>
      </c>
      <c r="P661" s="9">
        <v>40598</v>
      </c>
    </row>
    <row r="662" spans="1:16" x14ac:dyDescent="0.25">
      <c r="A662" s="1" t="s">
        <v>145</v>
      </c>
      <c r="B662" s="12" t="s">
        <v>1067</v>
      </c>
      <c r="C662" s="1" t="s">
        <v>1112</v>
      </c>
      <c r="D662" s="1" t="s">
        <v>1113</v>
      </c>
      <c r="E662" s="4">
        <v>0</v>
      </c>
      <c r="F662" s="7"/>
      <c r="G662" s="4">
        <f t="shared" si="40"/>
        <v>0</v>
      </c>
      <c r="H662" s="8" t="str">
        <f t="shared" si="41"/>
        <v/>
      </c>
      <c r="I662" s="8" t="str">
        <f t="shared" si="42"/>
        <v/>
      </c>
      <c r="J662" s="4">
        <v>17836.89</v>
      </c>
      <c r="K662" s="4">
        <v>1</v>
      </c>
      <c r="L662" s="4">
        <f t="shared" si="43"/>
        <v>17835.89</v>
      </c>
      <c r="M662" s="9">
        <v>40396</v>
      </c>
      <c r="N662" s="9">
        <v>40543</v>
      </c>
      <c r="O662" s="9">
        <v>40391</v>
      </c>
      <c r="P662" s="9">
        <v>40622</v>
      </c>
    </row>
    <row r="663" spans="1:16" x14ac:dyDescent="0.25">
      <c r="A663" s="1" t="s">
        <v>145</v>
      </c>
      <c r="B663" s="12" t="s">
        <v>1083</v>
      </c>
      <c r="C663" s="1" t="s">
        <v>1114</v>
      </c>
      <c r="D663" s="1" t="s">
        <v>1115</v>
      </c>
      <c r="E663" s="4">
        <v>0</v>
      </c>
      <c r="F663" s="7"/>
      <c r="G663" s="4">
        <f t="shared" si="40"/>
        <v>0</v>
      </c>
      <c r="H663" s="8" t="str">
        <f t="shared" si="41"/>
        <v/>
      </c>
      <c r="I663" s="8" t="str">
        <f t="shared" si="42"/>
        <v/>
      </c>
      <c r="J663" s="4">
        <v>2117.1799999999998</v>
      </c>
      <c r="K663" s="4">
        <v>1690</v>
      </c>
      <c r="L663" s="4">
        <f t="shared" si="43"/>
        <v>427.17999999999984</v>
      </c>
      <c r="M663" s="9">
        <v>40400</v>
      </c>
      <c r="N663" s="9">
        <v>40543</v>
      </c>
      <c r="O663" s="9">
        <v>40391</v>
      </c>
      <c r="P663" s="9">
        <v>40525</v>
      </c>
    </row>
    <row r="664" spans="1:16" x14ac:dyDescent="0.25">
      <c r="A664" s="1" t="s">
        <v>145</v>
      </c>
      <c r="B664" s="12" t="s">
        <v>1083</v>
      </c>
      <c r="C664" s="1" t="s">
        <v>1116</v>
      </c>
      <c r="D664" s="1" t="s">
        <v>1117</v>
      </c>
      <c r="E664" s="4">
        <v>0</v>
      </c>
      <c r="F664" s="7"/>
      <c r="G664" s="4">
        <f t="shared" si="40"/>
        <v>0</v>
      </c>
      <c r="H664" s="8" t="str">
        <f t="shared" si="41"/>
        <v/>
      </c>
      <c r="I664" s="8" t="str">
        <f t="shared" si="42"/>
        <v/>
      </c>
      <c r="J664" s="4">
        <v>6753.79</v>
      </c>
      <c r="K664" s="4">
        <v>10623</v>
      </c>
      <c r="L664" s="4">
        <f t="shared" si="43"/>
        <v>-3869.21</v>
      </c>
      <c r="M664" s="9">
        <v>40401</v>
      </c>
      <c r="N664" s="9">
        <v>40543</v>
      </c>
      <c r="O664" s="9">
        <v>40391</v>
      </c>
      <c r="P664" s="9">
        <v>40540</v>
      </c>
    </row>
    <row r="665" spans="1:16" x14ac:dyDescent="0.25">
      <c r="A665" s="1" t="s">
        <v>145</v>
      </c>
      <c r="B665" s="12" t="s">
        <v>1083</v>
      </c>
      <c r="C665" s="1" t="s">
        <v>1118</v>
      </c>
      <c r="D665" s="1" t="s">
        <v>1119</v>
      </c>
      <c r="E665" s="4">
        <v>0</v>
      </c>
      <c r="F665" s="7"/>
      <c r="G665" s="4">
        <f t="shared" si="40"/>
        <v>0</v>
      </c>
      <c r="H665" s="8" t="str">
        <f t="shared" si="41"/>
        <v/>
      </c>
      <c r="I665" s="8" t="str">
        <f t="shared" si="42"/>
        <v/>
      </c>
      <c r="J665" s="4">
        <v>7681.26</v>
      </c>
      <c r="K665" s="4">
        <v>11023</v>
      </c>
      <c r="L665" s="4">
        <f t="shared" si="43"/>
        <v>-3341.74</v>
      </c>
      <c r="M665" s="9">
        <v>40401</v>
      </c>
      <c r="N665" s="9">
        <v>40543</v>
      </c>
      <c r="O665" s="9">
        <v>40391</v>
      </c>
      <c r="P665" s="9">
        <v>40550</v>
      </c>
    </row>
    <row r="666" spans="1:16" x14ac:dyDescent="0.25">
      <c r="A666" s="1" t="s">
        <v>145</v>
      </c>
      <c r="B666" s="12" t="s">
        <v>1083</v>
      </c>
      <c r="C666" s="1" t="s">
        <v>1120</v>
      </c>
      <c r="D666" s="1" t="s">
        <v>1121</v>
      </c>
      <c r="E666" s="4">
        <v>0</v>
      </c>
      <c r="F666" s="7"/>
      <c r="G666" s="4">
        <f t="shared" si="40"/>
        <v>0</v>
      </c>
      <c r="H666" s="8" t="str">
        <f t="shared" si="41"/>
        <v/>
      </c>
      <c r="I666" s="8" t="str">
        <f t="shared" si="42"/>
        <v/>
      </c>
      <c r="J666" s="4">
        <v>9788.56</v>
      </c>
      <c r="K666" s="4">
        <v>10623</v>
      </c>
      <c r="L666" s="4">
        <f t="shared" si="43"/>
        <v>-834.44000000000051</v>
      </c>
      <c r="M666" s="9">
        <v>40401</v>
      </c>
      <c r="N666" s="9">
        <v>40543</v>
      </c>
      <c r="O666" s="9">
        <v>40391</v>
      </c>
      <c r="P666" s="9">
        <v>40536</v>
      </c>
    </row>
    <row r="667" spans="1:16" x14ac:dyDescent="0.25">
      <c r="A667" s="1" t="s">
        <v>145</v>
      </c>
      <c r="B667" s="12" t="s">
        <v>1083</v>
      </c>
      <c r="C667" s="1" t="s">
        <v>1122</v>
      </c>
      <c r="D667" s="1" t="s">
        <v>1123</v>
      </c>
      <c r="E667" s="4">
        <v>0</v>
      </c>
      <c r="F667" s="7"/>
      <c r="G667" s="4">
        <f t="shared" si="40"/>
        <v>0</v>
      </c>
      <c r="H667" s="8" t="str">
        <f t="shared" si="41"/>
        <v/>
      </c>
      <c r="I667" s="8" t="str">
        <f t="shared" si="42"/>
        <v/>
      </c>
      <c r="J667" s="4">
        <v>1116.77</v>
      </c>
      <c r="K667" s="4">
        <v>1690</v>
      </c>
      <c r="L667" s="4">
        <f t="shared" si="43"/>
        <v>-573.23</v>
      </c>
      <c r="M667" s="9">
        <v>40402</v>
      </c>
      <c r="N667" s="9">
        <v>40542</v>
      </c>
      <c r="O667" s="9">
        <v>40422</v>
      </c>
      <c r="P667" s="9">
        <v>40526</v>
      </c>
    </row>
    <row r="668" spans="1:16" x14ac:dyDescent="0.25">
      <c r="A668" s="1" t="s">
        <v>145</v>
      </c>
      <c r="B668" s="12" t="s">
        <v>1083</v>
      </c>
      <c r="C668" s="1" t="s">
        <v>1124</v>
      </c>
      <c r="D668" s="1" t="s">
        <v>1125</v>
      </c>
      <c r="E668" s="4">
        <v>1758.66</v>
      </c>
      <c r="F668" s="7"/>
      <c r="G668" s="4">
        <f t="shared" si="40"/>
        <v>1758.66</v>
      </c>
      <c r="H668" s="8">
        <f t="shared" si="41"/>
        <v>1</v>
      </c>
      <c r="I668" s="8" t="str">
        <f t="shared" si="42"/>
        <v/>
      </c>
      <c r="J668" s="4">
        <v>2399.15</v>
      </c>
      <c r="K668" s="4">
        <v>862</v>
      </c>
      <c r="L668" s="4">
        <f t="shared" si="43"/>
        <v>1537.15</v>
      </c>
      <c r="M668" s="9">
        <v>40403</v>
      </c>
      <c r="N668" s="9">
        <v>40543</v>
      </c>
      <c r="O668" s="9">
        <v>40391</v>
      </c>
      <c r="P668" s="9">
        <v>40498</v>
      </c>
    </row>
    <row r="669" spans="1:16" x14ac:dyDescent="0.25">
      <c r="A669" s="1" t="s">
        <v>145</v>
      </c>
      <c r="B669" s="12" t="s">
        <v>1067</v>
      </c>
      <c r="C669" s="1" t="s">
        <v>1126</v>
      </c>
      <c r="D669" s="1" t="s">
        <v>1127</v>
      </c>
      <c r="E669" s="4">
        <v>0</v>
      </c>
      <c r="F669" s="7"/>
      <c r="G669" s="4">
        <f t="shared" si="40"/>
        <v>0</v>
      </c>
      <c r="H669" s="8" t="str">
        <f t="shared" si="41"/>
        <v/>
      </c>
      <c r="I669" s="8" t="str">
        <f t="shared" si="42"/>
        <v/>
      </c>
      <c r="J669" s="4">
        <v>111432.32000000001</v>
      </c>
      <c r="K669" s="4">
        <v>7845.62</v>
      </c>
      <c r="L669" s="4">
        <f t="shared" si="43"/>
        <v>103586.70000000001</v>
      </c>
      <c r="M669" s="9">
        <v>40408</v>
      </c>
      <c r="N669" s="9">
        <v>40554</v>
      </c>
      <c r="O669" s="9">
        <v>40391</v>
      </c>
      <c r="P669" s="9">
        <v>40608</v>
      </c>
    </row>
    <row r="670" spans="1:16" x14ac:dyDescent="0.25">
      <c r="A670" s="1" t="s">
        <v>145</v>
      </c>
      <c r="B670" s="12" t="s">
        <v>1101</v>
      </c>
      <c r="C670" s="1" t="s">
        <v>1128</v>
      </c>
      <c r="D670" s="1" t="s">
        <v>1129</v>
      </c>
      <c r="E670" s="4">
        <v>0</v>
      </c>
      <c r="F670" s="7"/>
      <c r="G670" s="4">
        <f t="shared" si="40"/>
        <v>0</v>
      </c>
      <c r="H670" s="8" t="str">
        <f t="shared" si="41"/>
        <v/>
      </c>
      <c r="I670" s="8" t="str">
        <f t="shared" si="42"/>
        <v/>
      </c>
      <c r="J670" s="4">
        <v>4984.1000000000004</v>
      </c>
      <c r="K670" s="4">
        <v>3390</v>
      </c>
      <c r="L670" s="4">
        <f t="shared" si="43"/>
        <v>1594.1000000000004</v>
      </c>
      <c r="M670" s="9">
        <v>40420</v>
      </c>
      <c r="N670" s="9">
        <v>40543</v>
      </c>
      <c r="O670" s="9">
        <v>40422</v>
      </c>
      <c r="P670" s="9">
        <v>40506</v>
      </c>
    </row>
    <row r="671" spans="1:16" x14ac:dyDescent="0.25">
      <c r="A671" s="1" t="s">
        <v>145</v>
      </c>
      <c r="B671" s="12" t="s">
        <v>1130</v>
      </c>
      <c r="C671" s="1" t="s">
        <v>1361</v>
      </c>
      <c r="D671" s="1" t="s">
        <v>1362</v>
      </c>
      <c r="E671" s="4">
        <v>0</v>
      </c>
      <c r="F671" s="7"/>
      <c r="G671" s="4">
        <f t="shared" si="40"/>
        <v>0</v>
      </c>
      <c r="H671" s="8" t="str">
        <f t="shared" si="41"/>
        <v/>
      </c>
      <c r="I671" s="8" t="str">
        <f t="shared" si="42"/>
        <v/>
      </c>
      <c r="J671" s="4">
        <v>42104.06</v>
      </c>
      <c r="K671" s="4">
        <v>5315.07</v>
      </c>
      <c r="L671" s="4">
        <f t="shared" si="43"/>
        <v>36788.99</v>
      </c>
      <c r="M671" s="9">
        <v>40422</v>
      </c>
      <c r="N671" s="9">
        <v>40816</v>
      </c>
      <c r="O671" s="9">
        <v>40603</v>
      </c>
      <c r="P671" s="9">
        <v>40704</v>
      </c>
    </row>
    <row r="672" spans="1:16" x14ac:dyDescent="0.25">
      <c r="A672" s="1" t="s">
        <v>145</v>
      </c>
      <c r="B672" s="12" t="s">
        <v>1130</v>
      </c>
      <c r="C672" s="1" t="s">
        <v>1131</v>
      </c>
      <c r="D672" s="1" t="s">
        <v>1132</v>
      </c>
      <c r="E672" s="4">
        <v>0</v>
      </c>
      <c r="F672" s="7"/>
      <c r="G672" s="4">
        <f t="shared" si="40"/>
        <v>0</v>
      </c>
      <c r="H672" s="8" t="str">
        <f t="shared" si="41"/>
        <v/>
      </c>
      <c r="I672" s="8" t="str">
        <f t="shared" si="42"/>
        <v/>
      </c>
      <c r="J672" s="4">
        <v>167386.29000000004</v>
      </c>
      <c r="K672" s="4">
        <v>201531</v>
      </c>
      <c r="L672" s="4">
        <f t="shared" si="43"/>
        <v>-34144.709999999963</v>
      </c>
      <c r="M672" s="9">
        <v>40422</v>
      </c>
      <c r="N672" s="9">
        <v>40816</v>
      </c>
      <c r="O672" s="9">
        <v>40452</v>
      </c>
      <c r="P672" s="9">
        <v>40708</v>
      </c>
    </row>
    <row r="673" spans="1:16" x14ac:dyDescent="0.25">
      <c r="A673" s="1" t="s">
        <v>145</v>
      </c>
      <c r="B673" s="12" t="s">
        <v>580</v>
      </c>
      <c r="C673" s="1" t="s">
        <v>1133</v>
      </c>
      <c r="D673" s="1" t="s">
        <v>1134</v>
      </c>
      <c r="E673" s="4">
        <v>0</v>
      </c>
      <c r="F673" s="7"/>
      <c r="G673" s="4">
        <f t="shared" si="40"/>
        <v>0</v>
      </c>
      <c r="H673" s="8" t="str">
        <f t="shared" si="41"/>
        <v/>
      </c>
      <c r="I673" s="8" t="str">
        <f t="shared" si="42"/>
        <v/>
      </c>
      <c r="J673" s="4">
        <v>21838.709999999992</v>
      </c>
      <c r="K673" s="4">
        <v>109860.93</v>
      </c>
      <c r="L673" s="4">
        <f t="shared" si="43"/>
        <v>-88022.22</v>
      </c>
      <c r="M673" s="9">
        <v>40435</v>
      </c>
      <c r="N673" s="9">
        <v>42185</v>
      </c>
      <c r="O673" s="9">
        <v>40422</v>
      </c>
      <c r="P673" s="9">
        <v>40967</v>
      </c>
    </row>
    <row r="674" spans="1:16" x14ac:dyDescent="0.25">
      <c r="A674" s="1" t="s">
        <v>145</v>
      </c>
      <c r="B674" s="12" t="s">
        <v>1083</v>
      </c>
      <c r="C674" s="1" t="s">
        <v>1135</v>
      </c>
      <c r="D674" s="1" t="s">
        <v>1136</v>
      </c>
      <c r="E674" s="4">
        <v>0</v>
      </c>
      <c r="F674" s="7"/>
      <c r="G674" s="4">
        <f t="shared" si="40"/>
        <v>0</v>
      </c>
      <c r="H674" s="8" t="str">
        <f t="shared" si="41"/>
        <v/>
      </c>
      <c r="I674" s="8" t="str">
        <f t="shared" si="42"/>
        <v/>
      </c>
      <c r="J674" s="4">
        <v>7121.4500000000007</v>
      </c>
      <c r="K674" s="4">
        <v>4092</v>
      </c>
      <c r="L674" s="4">
        <f t="shared" si="43"/>
        <v>3029.4500000000007</v>
      </c>
      <c r="M674" s="9">
        <v>40451</v>
      </c>
      <c r="N674" s="9">
        <v>41075</v>
      </c>
      <c r="O674" s="9">
        <v>40513</v>
      </c>
      <c r="P674" s="9">
        <v>41381</v>
      </c>
    </row>
    <row r="675" spans="1:16" x14ac:dyDescent="0.25">
      <c r="A675" s="1" t="s">
        <v>145</v>
      </c>
      <c r="B675" s="12" t="s">
        <v>1083</v>
      </c>
      <c r="C675" s="1" t="s">
        <v>1137</v>
      </c>
      <c r="D675" s="1" t="s">
        <v>1138</v>
      </c>
      <c r="E675" s="4">
        <v>0</v>
      </c>
      <c r="F675" s="7"/>
      <c r="G675" s="4">
        <f t="shared" si="40"/>
        <v>0</v>
      </c>
      <c r="H675" s="8" t="str">
        <f t="shared" si="41"/>
        <v/>
      </c>
      <c r="I675" s="8" t="str">
        <f t="shared" si="42"/>
        <v/>
      </c>
      <c r="J675" s="4">
        <v>15975.45</v>
      </c>
      <c r="K675" s="4">
        <v>10623</v>
      </c>
      <c r="L675" s="4">
        <f t="shared" si="43"/>
        <v>5352.4500000000007</v>
      </c>
      <c r="M675" s="9">
        <v>40458</v>
      </c>
      <c r="N675" s="9">
        <v>41075</v>
      </c>
      <c r="O675" s="9">
        <v>40452</v>
      </c>
      <c r="P675" s="9">
        <v>41132</v>
      </c>
    </row>
    <row r="676" spans="1:16" x14ac:dyDescent="0.25">
      <c r="A676" s="1" t="s">
        <v>145</v>
      </c>
      <c r="B676" s="12" t="s">
        <v>1139</v>
      </c>
      <c r="C676" s="1" t="s">
        <v>1140</v>
      </c>
      <c r="D676" s="1" t="s">
        <v>1141</v>
      </c>
      <c r="E676" s="4">
        <v>0</v>
      </c>
      <c r="F676" s="7"/>
      <c r="G676" s="4">
        <f t="shared" si="40"/>
        <v>0</v>
      </c>
      <c r="H676" s="8" t="str">
        <f t="shared" si="41"/>
        <v/>
      </c>
      <c r="I676" s="8" t="str">
        <f t="shared" si="42"/>
        <v/>
      </c>
      <c r="J676" s="4">
        <v>4300519.49</v>
      </c>
      <c r="L676" s="4">
        <f t="shared" si="43"/>
        <v>4300519.49</v>
      </c>
      <c r="M676" s="9">
        <v>40478</v>
      </c>
      <c r="N676" s="9">
        <v>40268</v>
      </c>
      <c r="O676" s="9">
        <v>40452</v>
      </c>
      <c r="P676" s="9">
        <v>40268</v>
      </c>
    </row>
    <row r="677" spans="1:16" x14ac:dyDescent="0.25">
      <c r="A677" s="1" t="s">
        <v>145</v>
      </c>
      <c r="B677" s="12" t="s">
        <v>656</v>
      </c>
      <c r="C677" s="1" t="s">
        <v>1142</v>
      </c>
      <c r="D677" s="1" t="s">
        <v>1143</v>
      </c>
      <c r="E677" s="4">
        <v>0</v>
      </c>
      <c r="F677" s="7"/>
      <c r="G677" s="4">
        <f t="shared" si="40"/>
        <v>0</v>
      </c>
      <c r="H677" s="8" t="str">
        <f t="shared" si="41"/>
        <v/>
      </c>
      <c r="I677" s="8" t="str">
        <f t="shared" si="42"/>
        <v/>
      </c>
      <c r="J677" s="4">
        <v>1508495.94</v>
      </c>
      <c r="K677" s="4">
        <v>200</v>
      </c>
      <c r="L677" s="4">
        <f t="shared" si="43"/>
        <v>1508295.94</v>
      </c>
      <c r="M677" s="9">
        <v>40479</v>
      </c>
      <c r="N677" s="9">
        <v>55153</v>
      </c>
      <c r="O677" s="9">
        <v>40452</v>
      </c>
      <c r="P677" s="9">
        <v>39903</v>
      </c>
    </row>
    <row r="678" spans="1:16" x14ac:dyDescent="0.25">
      <c r="A678" s="1" t="s">
        <v>145</v>
      </c>
      <c r="B678" s="12" t="s">
        <v>656</v>
      </c>
      <c r="C678" s="1" t="s">
        <v>1144</v>
      </c>
      <c r="D678" s="1" t="s">
        <v>1145</v>
      </c>
      <c r="E678" s="4">
        <v>0</v>
      </c>
      <c r="F678" s="7"/>
      <c r="G678" s="4">
        <f t="shared" si="40"/>
        <v>0</v>
      </c>
      <c r="H678" s="8" t="str">
        <f t="shared" si="41"/>
        <v/>
      </c>
      <c r="I678" s="8" t="str">
        <f t="shared" si="42"/>
        <v/>
      </c>
      <c r="J678" s="4">
        <v>6127147.3499999996</v>
      </c>
      <c r="K678" s="4">
        <v>200</v>
      </c>
      <c r="L678" s="4">
        <f t="shared" si="43"/>
        <v>6126947.3499999996</v>
      </c>
      <c r="M678" s="9">
        <v>40479</v>
      </c>
      <c r="N678" s="9">
        <v>55153</v>
      </c>
      <c r="O678" s="9">
        <v>40452</v>
      </c>
      <c r="P678" s="9">
        <v>39538</v>
      </c>
    </row>
    <row r="679" spans="1:16" x14ac:dyDescent="0.25">
      <c r="A679" s="1" t="s">
        <v>145</v>
      </c>
      <c r="B679" s="12" t="s">
        <v>656</v>
      </c>
      <c r="C679" s="1" t="s">
        <v>1146</v>
      </c>
      <c r="D679" s="1" t="s">
        <v>1147</v>
      </c>
      <c r="E679" s="4">
        <v>0</v>
      </c>
      <c r="F679" s="7"/>
      <c r="G679" s="4">
        <f t="shared" si="40"/>
        <v>0</v>
      </c>
      <c r="H679" s="8" t="str">
        <f t="shared" si="41"/>
        <v/>
      </c>
      <c r="I679" s="8" t="str">
        <f t="shared" si="42"/>
        <v/>
      </c>
      <c r="J679" s="4">
        <v>7382097.3099999996</v>
      </c>
      <c r="K679" s="4">
        <v>200</v>
      </c>
      <c r="L679" s="4">
        <f t="shared" si="43"/>
        <v>7381897.3099999996</v>
      </c>
      <c r="M679" s="9">
        <v>40479</v>
      </c>
      <c r="N679" s="9">
        <v>55153</v>
      </c>
      <c r="O679" s="9">
        <v>40452</v>
      </c>
      <c r="P679" s="9">
        <v>39172</v>
      </c>
    </row>
    <row r="680" spans="1:16" x14ac:dyDescent="0.25">
      <c r="A680" s="1" t="s">
        <v>145</v>
      </c>
      <c r="B680" s="12" t="s">
        <v>656</v>
      </c>
      <c r="C680" s="1" t="s">
        <v>1148</v>
      </c>
      <c r="D680" s="1" t="s">
        <v>1149</v>
      </c>
      <c r="E680" s="4">
        <v>0</v>
      </c>
      <c r="F680" s="7"/>
      <c r="G680" s="4">
        <f t="shared" si="40"/>
        <v>0</v>
      </c>
      <c r="H680" s="8" t="str">
        <f t="shared" si="41"/>
        <v/>
      </c>
      <c r="I680" s="8" t="str">
        <f t="shared" si="42"/>
        <v/>
      </c>
      <c r="J680" s="4">
        <v>3720153.83</v>
      </c>
      <c r="K680" s="4">
        <v>200</v>
      </c>
      <c r="L680" s="4">
        <f t="shared" si="43"/>
        <v>3719953.83</v>
      </c>
      <c r="M680" s="9">
        <v>40479</v>
      </c>
      <c r="N680" s="9">
        <v>55153</v>
      </c>
      <c r="O680" s="9">
        <v>40452</v>
      </c>
      <c r="P680" s="9">
        <v>38807</v>
      </c>
    </row>
    <row r="681" spans="1:16" x14ac:dyDescent="0.25">
      <c r="A681" s="1" t="s">
        <v>145</v>
      </c>
      <c r="B681" s="12" t="s">
        <v>656</v>
      </c>
      <c r="C681" s="1" t="s">
        <v>1150</v>
      </c>
      <c r="D681" s="1" t="s">
        <v>1151</v>
      </c>
      <c r="E681" s="4">
        <v>0</v>
      </c>
      <c r="F681" s="7"/>
      <c r="G681" s="4">
        <f t="shared" si="40"/>
        <v>0</v>
      </c>
      <c r="H681" s="8" t="str">
        <f t="shared" si="41"/>
        <v/>
      </c>
      <c r="I681" s="8" t="str">
        <f t="shared" si="42"/>
        <v/>
      </c>
      <c r="J681" s="4">
        <v>2349020.4</v>
      </c>
      <c r="K681" s="4">
        <v>200</v>
      </c>
      <c r="L681" s="4">
        <f t="shared" si="43"/>
        <v>2348820.4</v>
      </c>
      <c r="M681" s="9">
        <v>40479</v>
      </c>
      <c r="N681" s="9">
        <v>55153</v>
      </c>
      <c r="O681" s="9">
        <v>40452</v>
      </c>
      <c r="P681" s="9">
        <v>38442</v>
      </c>
    </row>
    <row r="682" spans="1:16" x14ac:dyDescent="0.25">
      <c r="A682" s="1" t="s">
        <v>145</v>
      </c>
      <c r="B682" s="12" t="s">
        <v>1067</v>
      </c>
      <c r="C682" s="1" t="s">
        <v>1152</v>
      </c>
      <c r="D682" s="1" t="s">
        <v>1153</v>
      </c>
      <c r="E682" s="4">
        <v>0</v>
      </c>
      <c r="F682" s="7"/>
      <c r="G682" s="4">
        <f t="shared" si="40"/>
        <v>0</v>
      </c>
      <c r="H682" s="8" t="str">
        <f t="shared" si="41"/>
        <v/>
      </c>
      <c r="I682" s="8" t="str">
        <f t="shared" si="42"/>
        <v/>
      </c>
      <c r="J682" s="4">
        <v>20086.8</v>
      </c>
      <c r="K682" s="4">
        <v>14091</v>
      </c>
      <c r="L682" s="4">
        <f t="shared" si="43"/>
        <v>5995.7999999999993</v>
      </c>
      <c r="M682" s="9">
        <v>40483</v>
      </c>
      <c r="N682" s="9">
        <v>40908</v>
      </c>
      <c r="O682" s="9">
        <v>40483</v>
      </c>
      <c r="P682" s="9">
        <v>40866</v>
      </c>
    </row>
    <row r="683" spans="1:16" x14ac:dyDescent="0.25">
      <c r="A683" s="1" t="s">
        <v>145</v>
      </c>
      <c r="B683" s="12" t="s">
        <v>1067</v>
      </c>
      <c r="C683" s="1" t="s">
        <v>1154</v>
      </c>
      <c r="D683" s="1" t="s">
        <v>1155</v>
      </c>
      <c r="E683" s="4">
        <v>-4123.74</v>
      </c>
      <c r="F683" s="7"/>
      <c r="G683" s="4">
        <f t="shared" si="40"/>
        <v>-4123.74</v>
      </c>
      <c r="H683" s="8">
        <f t="shared" si="41"/>
        <v>1</v>
      </c>
      <c r="I683" s="8" t="str">
        <f t="shared" si="42"/>
        <v/>
      </c>
      <c r="J683" s="4">
        <v>84108.61</v>
      </c>
      <c r="K683" s="4">
        <v>25455.88</v>
      </c>
      <c r="L683" s="4">
        <f t="shared" si="43"/>
        <v>58652.729999999996</v>
      </c>
      <c r="M683" s="9">
        <v>40483</v>
      </c>
      <c r="N683" s="9">
        <v>41364</v>
      </c>
      <c r="O683" s="9">
        <v>40483</v>
      </c>
      <c r="P683" s="9">
        <v>41289</v>
      </c>
    </row>
    <row r="684" spans="1:16" x14ac:dyDescent="0.25">
      <c r="A684" s="1" t="s">
        <v>145</v>
      </c>
      <c r="B684" s="12" t="s">
        <v>1363</v>
      </c>
      <c r="C684" s="1" t="s">
        <v>1364</v>
      </c>
      <c r="D684" s="1" t="s">
        <v>1365</v>
      </c>
      <c r="E684" s="4">
        <v>0</v>
      </c>
      <c r="F684" s="7"/>
      <c r="G684" s="4">
        <f t="shared" si="40"/>
        <v>0</v>
      </c>
      <c r="H684" s="8" t="str">
        <f t="shared" si="41"/>
        <v/>
      </c>
      <c r="I684" s="8" t="str">
        <f t="shared" si="42"/>
        <v/>
      </c>
      <c r="J684" s="4">
        <v>65356.9</v>
      </c>
      <c r="K684" s="4">
        <v>75630</v>
      </c>
      <c r="L684" s="4">
        <f t="shared" si="43"/>
        <v>-10273.099999999999</v>
      </c>
      <c r="M684" s="9">
        <v>40500</v>
      </c>
      <c r="N684" s="9">
        <v>40999</v>
      </c>
      <c r="O684" s="9">
        <v>40878</v>
      </c>
      <c r="P684" s="9">
        <v>41061</v>
      </c>
    </row>
    <row r="685" spans="1:16" x14ac:dyDescent="0.25">
      <c r="A685" s="1" t="s">
        <v>145</v>
      </c>
      <c r="B685" s="12" t="s">
        <v>1080</v>
      </c>
      <c r="C685" s="1" t="s">
        <v>1366</v>
      </c>
      <c r="D685" s="1" t="s">
        <v>1367</v>
      </c>
      <c r="E685" s="4">
        <v>0</v>
      </c>
      <c r="F685" s="7"/>
      <c r="G685" s="4">
        <f t="shared" si="40"/>
        <v>0</v>
      </c>
      <c r="H685" s="8" t="str">
        <f t="shared" si="41"/>
        <v/>
      </c>
      <c r="I685" s="8" t="str">
        <f t="shared" si="42"/>
        <v/>
      </c>
      <c r="J685" s="4">
        <v>74303.72</v>
      </c>
      <c r="K685" s="4">
        <v>72834.39</v>
      </c>
      <c r="L685" s="4">
        <f t="shared" si="43"/>
        <v>1469.3300000000017</v>
      </c>
      <c r="M685" s="9">
        <v>40511</v>
      </c>
      <c r="N685" s="9">
        <v>41029</v>
      </c>
      <c r="O685" s="9">
        <v>40664</v>
      </c>
      <c r="P685" s="9">
        <v>40878</v>
      </c>
    </row>
    <row r="686" spans="1:16" x14ac:dyDescent="0.25">
      <c r="A686" s="1" t="s">
        <v>145</v>
      </c>
      <c r="B686" s="12" t="s">
        <v>1083</v>
      </c>
      <c r="C686" s="1" t="s">
        <v>1368</v>
      </c>
      <c r="D686" s="1" t="s">
        <v>1369</v>
      </c>
      <c r="E686" s="4">
        <v>0</v>
      </c>
      <c r="F686" s="7"/>
      <c r="G686" s="4">
        <f t="shared" si="40"/>
        <v>0</v>
      </c>
      <c r="H686" s="8" t="str">
        <f t="shared" si="41"/>
        <v/>
      </c>
      <c r="I686" s="8" t="str">
        <f t="shared" si="42"/>
        <v/>
      </c>
      <c r="J686" s="4">
        <v>4408.8999999999996</v>
      </c>
      <c r="K686" s="4">
        <v>3303</v>
      </c>
      <c r="L686" s="4">
        <f t="shared" si="43"/>
        <v>1105.8999999999996</v>
      </c>
      <c r="M686" s="9">
        <v>40511</v>
      </c>
      <c r="N686" s="9">
        <v>40694</v>
      </c>
      <c r="O686" s="9">
        <v>40544</v>
      </c>
      <c r="P686" s="9">
        <v>40664</v>
      </c>
    </row>
    <row r="687" spans="1:16" x14ac:dyDescent="0.25">
      <c r="A687" s="1" t="s">
        <v>145</v>
      </c>
      <c r="B687" s="12" t="s">
        <v>1083</v>
      </c>
      <c r="C687" s="1" t="s">
        <v>1370</v>
      </c>
      <c r="D687" s="1" t="s">
        <v>1371</v>
      </c>
      <c r="E687" s="4">
        <v>0</v>
      </c>
      <c r="F687" s="7"/>
      <c r="G687" s="4">
        <f t="shared" si="40"/>
        <v>0</v>
      </c>
      <c r="H687" s="8" t="str">
        <f t="shared" si="41"/>
        <v/>
      </c>
      <c r="I687" s="8" t="str">
        <f t="shared" si="42"/>
        <v/>
      </c>
      <c r="J687" s="4">
        <v>11272.01</v>
      </c>
      <c r="K687" s="4">
        <v>4021</v>
      </c>
      <c r="L687" s="4">
        <f t="shared" si="43"/>
        <v>7251.01</v>
      </c>
      <c r="M687" s="9">
        <v>40511</v>
      </c>
      <c r="N687" s="9">
        <v>40786</v>
      </c>
      <c r="O687" s="9">
        <v>40544</v>
      </c>
      <c r="P687" s="9">
        <v>40679</v>
      </c>
    </row>
    <row r="688" spans="1:16" x14ac:dyDescent="0.25">
      <c r="A688" s="1" t="s">
        <v>145</v>
      </c>
      <c r="B688" s="12" t="s">
        <v>1083</v>
      </c>
      <c r="C688" s="1" t="s">
        <v>1372</v>
      </c>
      <c r="D688" s="1" t="s">
        <v>1373</v>
      </c>
      <c r="E688" s="4">
        <v>0</v>
      </c>
      <c r="F688" s="7"/>
      <c r="G688" s="4">
        <f t="shared" si="40"/>
        <v>0</v>
      </c>
      <c r="H688" s="8" t="str">
        <f t="shared" si="41"/>
        <v/>
      </c>
      <c r="I688" s="8" t="str">
        <f t="shared" si="42"/>
        <v/>
      </c>
      <c r="J688" s="4">
        <v>5044.6900000000005</v>
      </c>
      <c r="K688" s="4">
        <v>2872</v>
      </c>
      <c r="L688" s="4">
        <f t="shared" si="43"/>
        <v>2172.6900000000005</v>
      </c>
      <c r="M688" s="9">
        <v>40511</v>
      </c>
      <c r="N688" s="9">
        <v>40786</v>
      </c>
      <c r="O688" s="9">
        <v>40544</v>
      </c>
      <c r="P688" s="9">
        <v>40666</v>
      </c>
    </row>
    <row r="689" spans="1:16" x14ac:dyDescent="0.25">
      <c r="A689" s="1" t="s">
        <v>145</v>
      </c>
      <c r="B689" s="12" t="s">
        <v>1083</v>
      </c>
      <c r="C689" s="1" t="s">
        <v>1374</v>
      </c>
      <c r="D689" s="1" t="s">
        <v>1375</v>
      </c>
      <c r="E689" s="4">
        <v>0</v>
      </c>
      <c r="F689" s="7"/>
      <c r="G689" s="4">
        <f t="shared" si="40"/>
        <v>0</v>
      </c>
      <c r="H689" s="8" t="str">
        <f t="shared" si="41"/>
        <v/>
      </c>
      <c r="I689" s="8" t="str">
        <f t="shared" si="42"/>
        <v/>
      </c>
      <c r="J689" s="4">
        <v>5611.8700000000017</v>
      </c>
      <c r="K689" s="4">
        <v>2872</v>
      </c>
      <c r="L689" s="4">
        <f t="shared" si="43"/>
        <v>2739.8700000000017</v>
      </c>
      <c r="M689" s="9">
        <v>40511</v>
      </c>
      <c r="N689" s="9">
        <v>40908</v>
      </c>
      <c r="O689" s="9">
        <v>40544</v>
      </c>
      <c r="P689" s="9">
        <v>40815</v>
      </c>
    </row>
    <row r="690" spans="1:16" x14ac:dyDescent="0.25">
      <c r="A690" s="1" t="s">
        <v>145</v>
      </c>
      <c r="B690" s="12" t="s">
        <v>1080</v>
      </c>
      <c r="C690" s="1" t="s">
        <v>1376</v>
      </c>
      <c r="D690" s="1" t="s">
        <v>1377</v>
      </c>
      <c r="E690" s="4">
        <v>0</v>
      </c>
      <c r="F690" s="7"/>
      <c r="G690" s="4">
        <f t="shared" si="40"/>
        <v>0</v>
      </c>
      <c r="H690" s="8" t="str">
        <f t="shared" si="41"/>
        <v/>
      </c>
      <c r="I690" s="8" t="str">
        <f t="shared" si="42"/>
        <v/>
      </c>
      <c r="J690" s="4">
        <v>21078.520000000004</v>
      </c>
      <c r="K690" s="4">
        <v>14555.58</v>
      </c>
      <c r="L690" s="4">
        <f t="shared" si="43"/>
        <v>6522.9400000000041</v>
      </c>
      <c r="M690" s="9">
        <v>40525</v>
      </c>
      <c r="N690" s="9">
        <v>40908</v>
      </c>
      <c r="O690" s="9">
        <v>40664</v>
      </c>
      <c r="P690" s="9">
        <v>40885</v>
      </c>
    </row>
    <row r="691" spans="1:16" x14ac:dyDescent="0.25">
      <c r="A691" s="1" t="s">
        <v>145</v>
      </c>
      <c r="B691" s="12" t="s">
        <v>672</v>
      </c>
      <c r="C691" s="1" t="s">
        <v>1156</v>
      </c>
      <c r="D691" s="1" t="s">
        <v>1157</v>
      </c>
      <c r="E691" s="4">
        <v>0</v>
      </c>
      <c r="F691" s="7"/>
      <c r="G691" s="4">
        <f t="shared" si="40"/>
        <v>0</v>
      </c>
      <c r="H691" s="8" t="str">
        <f t="shared" si="41"/>
        <v/>
      </c>
      <c r="I691" s="8" t="str">
        <f t="shared" si="42"/>
        <v/>
      </c>
      <c r="J691" s="4">
        <v>415673.18000000005</v>
      </c>
      <c r="K691" s="4">
        <v>585415.78</v>
      </c>
      <c r="L691" s="4">
        <f t="shared" si="43"/>
        <v>-169742.59999999998</v>
      </c>
      <c r="M691" s="9">
        <v>40527</v>
      </c>
      <c r="N691" s="9">
        <v>41364</v>
      </c>
      <c r="O691" s="9">
        <v>40513</v>
      </c>
      <c r="P691" s="9">
        <v>40753</v>
      </c>
    </row>
    <row r="692" spans="1:16" x14ac:dyDescent="0.25">
      <c r="A692" s="1" t="s">
        <v>145</v>
      </c>
      <c r="B692" s="12" t="s">
        <v>1101</v>
      </c>
      <c r="C692" s="1" t="s">
        <v>1158</v>
      </c>
      <c r="D692" s="1" t="s">
        <v>1159</v>
      </c>
      <c r="E692" s="4">
        <v>0</v>
      </c>
      <c r="F692" s="7"/>
      <c r="G692" s="4">
        <f t="shared" si="40"/>
        <v>0</v>
      </c>
      <c r="H692" s="8" t="str">
        <f t="shared" si="41"/>
        <v/>
      </c>
      <c r="I692" s="8" t="str">
        <f t="shared" si="42"/>
        <v/>
      </c>
      <c r="J692" s="4">
        <v>3853.9900000000002</v>
      </c>
      <c r="K692" s="4">
        <v>3447</v>
      </c>
      <c r="L692" s="4">
        <f t="shared" si="43"/>
        <v>406.99000000000024</v>
      </c>
      <c r="M692" s="9">
        <v>40527</v>
      </c>
      <c r="N692" s="9">
        <v>40633</v>
      </c>
      <c r="O692" s="9">
        <v>40513</v>
      </c>
      <c r="P692" s="9">
        <v>40613</v>
      </c>
    </row>
    <row r="693" spans="1:16" x14ac:dyDescent="0.25">
      <c r="A693" s="1" t="s">
        <v>145</v>
      </c>
      <c r="B693" s="12" t="s">
        <v>1083</v>
      </c>
      <c r="C693" s="1" t="s">
        <v>1378</v>
      </c>
      <c r="D693" s="1" t="s">
        <v>1379</v>
      </c>
      <c r="E693" s="4">
        <v>0</v>
      </c>
      <c r="F693" s="7"/>
      <c r="G693" s="4">
        <f t="shared" si="40"/>
        <v>0</v>
      </c>
      <c r="H693" s="8" t="str">
        <f t="shared" si="41"/>
        <v/>
      </c>
      <c r="I693" s="8" t="str">
        <f t="shared" si="42"/>
        <v/>
      </c>
      <c r="J693" s="4">
        <v>10782.08</v>
      </c>
      <c r="K693" s="4">
        <v>5953</v>
      </c>
      <c r="L693" s="4">
        <f t="shared" si="43"/>
        <v>4829.08</v>
      </c>
      <c r="M693" s="9">
        <v>40527</v>
      </c>
      <c r="N693" s="9">
        <v>40908</v>
      </c>
      <c r="O693" s="9">
        <v>40575</v>
      </c>
      <c r="P693" s="9">
        <v>40829</v>
      </c>
    </row>
    <row r="694" spans="1:16" x14ac:dyDescent="0.25">
      <c r="A694" s="1" t="s">
        <v>145</v>
      </c>
      <c r="B694" s="12" t="s">
        <v>1083</v>
      </c>
      <c r="C694" s="1" t="s">
        <v>1380</v>
      </c>
      <c r="D694" s="1" t="s">
        <v>1381</v>
      </c>
      <c r="E694" s="4">
        <v>0</v>
      </c>
      <c r="F694" s="7"/>
      <c r="G694" s="4">
        <f t="shared" si="40"/>
        <v>0</v>
      </c>
      <c r="H694" s="8" t="str">
        <f t="shared" si="41"/>
        <v/>
      </c>
      <c r="I694" s="8" t="str">
        <f t="shared" si="42"/>
        <v/>
      </c>
      <c r="J694" s="4">
        <v>6817.0399999999991</v>
      </c>
      <c r="K694" s="4">
        <v>5953</v>
      </c>
      <c r="L694" s="4">
        <f t="shared" si="43"/>
        <v>864.03999999999905</v>
      </c>
      <c r="M694" s="9">
        <v>40527</v>
      </c>
      <c r="N694" s="9">
        <v>40908</v>
      </c>
      <c r="O694" s="9">
        <v>40575</v>
      </c>
      <c r="P694" s="9">
        <v>40831</v>
      </c>
    </row>
    <row r="695" spans="1:16" x14ac:dyDescent="0.25">
      <c r="A695" s="1" t="s">
        <v>145</v>
      </c>
      <c r="B695" s="12" t="s">
        <v>1083</v>
      </c>
      <c r="C695" s="1" t="s">
        <v>1382</v>
      </c>
      <c r="D695" s="1" t="s">
        <v>1383</v>
      </c>
      <c r="E695" s="4">
        <v>0</v>
      </c>
      <c r="F695" s="7"/>
      <c r="G695" s="4">
        <f t="shared" si="40"/>
        <v>0</v>
      </c>
      <c r="H695" s="8" t="str">
        <f t="shared" si="41"/>
        <v/>
      </c>
      <c r="I695" s="8" t="str">
        <f t="shared" si="42"/>
        <v/>
      </c>
      <c r="J695" s="4">
        <v>7187.1999999999989</v>
      </c>
      <c r="K695" s="4">
        <v>5953</v>
      </c>
      <c r="L695" s="4">
        <f t="shared" si="43"/>
        <v>1234.1999999999989</v>
      </c>
      <c r="M695" s="9">
        <v>40527</v>
      </c>
      <c r="N695" s="9">
        <v>40908</v>
      </c>
      <c r="O695" s="9">
        <v>40575</v>
      </c>
      <c r="P695" s="9">
        <v>40835</v>
      </c>
    </row>
    <row r="696" spans="1:16" x14ac:dyDescent="0.25">
      <c r="A696" s="1" t="s">
        <v>145</v>
      </c>
      <c r="B696" s="12" t="s">
        <v>1083</v>
      </c>
      <c r="C696" s="1" t="s">
        <v>1384</v>
      </c>
      <c r="D696" s="1" t="s">
        <v>1385</v>
      </c>
      <c r="E696" s="4">
        <v>0</v>
      </c>
      <c r="F696" s="7"/>
      <c r="G696" s="4">
        <f t="shared" si="40"/>
        <v>0</v>
      </c>
      <c r="H696" s="8" t="str">
        <f t="shared" si="41"/>
        <v/>
      </c>
      <c r="I696" s="8" t="str">
        <f t="shared" si="42"/>
        <v/>
      </c>
      <c r="J696" s="4">
        <v>10922.240000000002</v>
      </c>
      <c r="K696" s="4">
        <v>5953</v>
      </c>
      <c r="L696" s="4">
        <f t="shared" si="43"/>
        <v>4969.2400000000016</v>
      </c>
      <c r="M696" s="9">
        <v>40527</v>
      </c>
      <c r="N696" s="9">
        <v>40908</v>
      </c>
      <c r="O696" s="9">
        <v>40575</v>
      </c>
      <c r="P696" s="9">
        <v>40837</v>
      </c>
    </row>
    <row r="697" spans="1:16" x14ac:dyDescent="0.25">
      <c r="A697" s="1" t="s">
        <v>145</v>
      </c>
      <c r="B697" s="12" t="s">
        <v>656</v>
      </c>
      <c r="C697" s="1" t="s">
        <v>1160</v>
      </c>
      <c r="D697" s="1" t="s">
        <v>1161</v>
      </c>
      <c r="E697" s="4">
        <v>0</v>
      </c>
      <c r="F697" s="7"/>
      <c r="G697" s="4">
        <f t="shared" si="40"/>
        <v>0</v>
      </c>
      <c r="H697" s="8" t="str">
        <f t="shared" si="41"/>
        <v/>
      </c>
      <c r="I697" s="8" t="str">
        <f t="shared" si="42"/>
        <v/>
      </c>
      <c r="J697" s="4">
        <v>7488699.4900000002</v>
      </c>
      <c r="K697" s="4">
        <v>200</v>
      </c>
      <c r="L697" s="4">
        <f t="shared" si="43"/>
        <v>7488499.4900000002</v>
      </c>
      <c r="M697" s="9">
        <v>40534</v>
      </c>
      <c r="N697" s="9">
        <v>55153</v>
      </c>
      <c r="O697" s="9">
        <v>40513</v>
      </c>
      <c r="P697" s="9">
        <v>40633</v>
      </c>
    </row>
    <row r="698" spans="1:16" x14ac:dyDescent="0.25">
      <c r="A698" s="1" t="s">
        <v>145</v>
      </c>
      <c r="B698" s="12" t="s">
        <v>1067</v>
      </c>
      <c r="C698" s="1" t="s">
        <v>1386</v>
      </c>
      <c r="D698" s="1" t="s">
        <v>1387</v>
      </c>
      <c r="E698" s="4">
        <v>0</v>
      </c>
      <c r="F698" s="7"/>
      <c r="G698" s="4">
        <f t="shared" si="40"/>
        <v>0</v>
      </c>
      <c r="H698" s="8" t="str">
        <f t="shared" si="41"/>
        <v/>
      </c>
      <c r="I698" s="8" t="str">
        <f t="shared" si="42"/>
        <v/>
      </c>
      <c r="J698" s="4">
        <v>24487.71</v>
      </c>
      <c r="K698" s="4">
        <v>16690.259999999998</v>
      </c>
      <c r="L698" s="4">
        <f t="shared" si="43"/>
        <v>7797.4500000000007</v>
      </c>
      <c r="M698" s="9">
        <v>40547</v>
      </c>
      <c r="N698" s="9">
        <v>41364</v>
      </c>
      <c r="O698" s="9">
        <v>40544</v>
      </c>
      <c r="P698" s="9">
        <v>41128</v>
      </c>
    </row>
    <row r="699" spans="1:16" x14ac:dyDescent="0.25">
      <c r="A699" s="1" t="s">
        <v>145</v>
      </c>
      <c r="B699" s="12" t="s">
        <v>1388</v>
      </c>
      <c r="C699" s="1" t="s">
        <v>1389</v>
      </c>
      <c r="D699" s="1" t="s">
        <v>1390</v>
      </c>
      <c r="E699" s="4">
        <v>0</v>
      </c>
      <c r="F699" s="7"/>
      <c r="G699" s="4">
        <f t="shared" si="40"/>
        <v>0</v>
      </c>
      <c r="H699" s="8" t="str">
        <f t="shared" si="41"/>
        <v/>
      </c>
      <c r="I699" s="8" t="str">
        <f t="shared" si="42"/>
        <v/>
      </c>
      <c r="J699" s="4">
        <v>42551.420000000006</v>
      </c>
      <c r="K699" s="4">
        <v>63469</v>
      </c>
      <c r="L699" s="4">
        <f t="shared" si="43"/>
        <v>-20917.579999999994</v>
      </c>
      <c r="M699" s="9">
        <v>40553</v>
      </c>
      <c r="N699" s="9">
        <v>40847</v>
      </c>
      <c r="O699" s="9">
        <v>40603</v>
      </c>
      <c r="P699" s="9">
        <v>40723</v>
      </c>
    </row>
    <row r="700" spans="1:16" x14ac:dyDescent="0.25">
      <c r="A700" s="1" t="s">
        <v>145</v>
      </c>
      <c r="B700" s="12" t="s">
        <v>1388</v>
      </c>
      <c r="C700" s="1" t="s">
        <v>1391</v>
      </c>
      <c r="D700" s="1" t="s">
        <v>1392</v>
      </c>
      <c r="E700" s="4">
        <v>0</v>
      </c>
      <c r="F700" s="7"/>
      <c r="G700" s="4">
        <f t="shared" si="40"/>
        <v>0</v>
      </c>
      <c r="H700" s="8" t="str">
        <f t="shared" si="41"/>
        <v/>
      </c>
      <c r="I700" s="8" t="str">
        <f t="shared" si="42"/>
        <v/>
      </c>
      <c r="J700" s="4">
        <v>77317.2</v>
      </c>
      <c r="K700" s="4">
        <v>22682</v>
      </c>
      <c r="L700" s="4">
        <f t="shared" si="43"/>
        <v>54635.199999999997</v>
      </c>
      <c r="M700" s="9">
        <v>40553</v>
      </c>
      <c r="N700" s="9">
        <v>40847</v>
      </c>
      <c r="O700" s="9">
        <v>40575</v>
      </c>
      <c r="P700" s="9">
        <v>40723</v>
      </c>
    </row>
    <row r="701" spans="1:16" x14ac:dyDescent="0.25">
      <c r="A701" s="1" t="s">
        <v>145</v>
      </c>
      <c r="B701" s="12" t="s">
        <v>1083</v>
      </c>
      <c r="C701" s="1" t="s">
        <v>1393</v>
      </c>
      <c r="D701" s="1" t="s">
        <v>1394</v>
      </c>
      <c r="E701" s="4">
        <v>0</v>
      </c>
      <c r="F701" s="7"/>
      <c r="G701" s="4">
        <f t="shared" si="40"/>
        <v>0</v>
      </c>
      <c r="H701" s="8" t="str">
        <f t="shared" si="41"/>
        <v/>
      </c>
      <c r="I701" s="8" t="str">
        <f t="shared" si="42"/>
        <v/>
      </c>
      <c r="J701" s="4">
        <v>5339.8700000000008</v>
      </c>
      <c r="K701" s="4">
        <v>5214</v>
      </c>
      <c r="L701" s="4">
        <f t="shared" si="43"/>
        <v>125.8700000000008</v>
      </c>
      <c r="M701" s="9">
        <v>40567</v>
      </c>
      <c r="N701" s="9">
        <v>41075</v>
      </c>
      <c r="O701" s="9">
        <v>40634</v>
      </c>
      <c r="P701" s="9">
        <v>40944</v>
      </c>
    </row>
    <row r="702" spans="1:16" x14ac:dyDescent="0.25">
      <c r="A702" s="1" t="s">
        <v>145</v>
      </c>
      <c r="B702" s="12" t="s">
        <v>580</v>
      </c>
      <c r="C702" s="1" t="s">
        <v>1395</v>
      </c>
      <c r="D702" s="1" t="s">
        <v>1396</v>
      </c>
      <c r="E702" s="4">
        <v>10188.219999999999</v>
      </c>
      <c r="F702" s="7"/>
      <c r="G702" s="4">
        <f t="shared" si="40"/>
        <v>10188.219999999999</v>
      </c>
      <c r="H702" s="8">
        <f t="shared" si="41"/>
        <v>1</v>
      </c>
      <c r="I702" s="8" t="str">
        <f t="shared" si="42"/>
        <v/>
      </c>
      <c r="J702" s="4">
        <v>9571.100000000004</v>
      </c>
      <c r="K702" s="4">
        <v>401620.62</v>
      </c>
      <c r="L702" s="4">
        <f t="shared" si="43"/>
        <v>-392049.52</v>
      </c>
      <c r="M702" s="9">
        <v>40582</v>
      </c>
      <c r="N702" s="9">
        <v>41890</v>
      </c>
      <c r="O702" s="9">
        <v>40575</v>
      </c>
      <c r="P702" s="9">
        <v>41313</v>
      </c>
    </row>
    <row r="703" spans="1:16" x14ac:dyDescent="0.25">
      <c r="A703" s="1" t="s">
        <v>145</v>
      </c>
      <c r="B703" s="12" t="s">
        <v>1083</v>
      </c>
      <c r="C703" s="1" t="s">
        <v>1397</v>
      </c>
      <c r="D703" s="1" t="s">
        <v>1398</v>
      </c>
      <c r="E703" s="4">
        <v>0</v>
      </c>
      <c r="F703" s="7"/>
      <c r="G703" s="4">
        <f t="shared" si="40"/>
        <v>0</v>
      </c>
      <c r="H703" s="8" t="str">
        <f t="shared" si="41"/>
        <v/>
      </c>
      <c r="I703" s="8" t="str">
        <f t="shared" si="42"/>
        <v/>
      </c>
      <c r="J703" s="4">
        <v>3698.38</v>
      </c>
      <c r="K703" s="4">
        <v>4325</v>
      </c>
      <c r="L703" s="4">
        <f t="shared" si="43"/>
        <v>-626.61999999999989</v>
      </c>
      <c r="M703" s="9">
        <v>40583</v>
      </c>
      <c r="N703" s="9">
        <v>40908</v>
      </c>
      <c r="O703" s="9">
        <v>40603</v>
      </c>
      <c r="P703" s="9">
        <v>40715</v>
      </c>
    </row>
    <row r="704" spans="1:16" x14ac:dyDescent="0.25">
      <c r="A704" s="1" t="s">
        <v>145</v>
      </c>
      <c r="B704" s="12" t="s">
        <v>588</v>
      </c>
      <c r="C704" s="1" t="s">
        <v>1399</v>
      </c>
      <c r="D704" s="1" t="s">
        <v>1400</v>
      </c>
      <c r="E704" s="4">
        <v>1758.66</v>
      </c>
      <c r="F704" s="7"/>
      <c r="G704" s="4">
        <f t="shared" si="40"/>
        <v>1758.66</v>
      </c>
      <c r="H704" s="8">
        <f t="shared" si="41"/>
        <v>1</v>
      </c>
      <c r="I704" s="8" t="str">
        <f t="shared" si="42"/>
        <v/>
      </c>
      <c r="J704" s="4">
        <v>2235.41</v>
      </c>
      <c r="K704" s="4">
        <v>431</v>
      </c>
      <c r="L704" s="4">
        <f t="shared" si="43"/>
        <v>1804.4099999999999</v>
      </c>
      <c r="M704" s="9">
        <v>40585</v>
      </c>
      <c r="N704" s="9">
        <v>40694</v>
      </c>
      <c r="O704" s="9">
        <v>40575</v>
      </c>
      <c r="P704" s="9">
        <v>40674</v>
      </c>
    </row>
    <row r="705" spans="1:16" x14ac:dyDescent="0.25">
      <c r="A705" s="1" t="s">
        <v>145</v>
      </c>
      <c r="B705" s="12" t="s">
        <v>588</v>
      </c>
      <c r="C705" s="1" t="s">
        <v>1401</v>
      </c>
      <c r="D705" s="1" t="s">
        <v>1402</v>
      </c>
      <c r="E705" s="4">
        <v>0</v>
      </c>
      <c r="F705" s="7"/>
      <c r="G705" s="4">
        <f t="shared" si="40"/>
        <v>0</v>
      </c>
      <c r="H705" s="8" t="str">
        <f t="shared" si="41"/>
        <v/>
      </c>
      <c r="I705" s="8" t="str">
        <f t="shared" si="42"/>
        <v/>
      </c>
      <c r="J705" s="4">
        <v>33472.65</v>
      </c>
      <c r="K705" s="4">
        <v>10066</v>
      </c>
      <c r="L705" s="4">
        <f t="shared" si="43"/>
        <v>23406.65</v>
      </c>
      <c r="M705" s="9">
        <v>40589</v>
      </c>
      <c r="N705" s="9">
        <v>40663</v>
      </c>
      <c r="O705" s="9">
        <v>40575</v>
      </c>
      <c r="P705" s="9">
        <v>40687</v>
      </c>
    </row>
    <row r="706" spans="1:16" x14ac:dyDescent="0.25">
      <c r="A706" s="1" t="s">
        <v>145</v>
      </c>
      <c r="B706" s="12" t="s">
        <v>580</v>
      </c>
      <c r="C706" s="1" t="s">
        <v>1403</v>
      </c>
      <c r="D706" s="1" t="s">
        <v>1404</v>
      </c>
      <c r="E706" s="4">
        <v>0</v>
      </c>
      <c r="F706" s="7"/>
      <c r="G706" s="4">
        <f t="shared" si="40"/>
        <v>0</v>
      </c>
      <c r="H706" s="8" t="str">
        <f t="shared" si="41"/>
        <v/>
      </c>
      <c r="I706" s="8" t="str">
        <f t="shared" si="42"/>
        <v/>
      </c>
      <c r="J706" s="4">
        <v>66191.749999999985</v>
      </c>
      <c r="K706" s="4">
        <v>39319.39</v>
      </c>
      <c r="L706" s="4">
        <f t="shared" si="43"/>
        <v>26872.359999999986</v>
      </c>
      <c r="M706" s="9">
        <v>40603</v>
      </c>
      <c r="N706" s="9">
        <v>42036</v>
      </c>
      <c r="O706" s="9">
        <v>40603</v>
      </c>
      <c r="P706" s="9">
        <v>40771</v>
      </c>
    </row>
    <row r="707" spans="1:16" x14ac:dyDescent="0.25">
      <c r="A707" s="1" t="s">
        <v>145</v>
      </c>
      <c r="B707" s="12" t="s">
        <v>580</v>
      </c>
      <c r="C707" s="1" t="s">
        <v>1405</v>
      </c>
      <c r="D707" s="1" t="s">
        <v>1406</v>
      </c>
      <c r="E707" s="4">
        <v>0</v>
      </c>
      <c r="F707" s="7"/>
      <c r="G707" s="4">
        <f t="shared" si="40"/>
        <v>0</v>
      </c>
      <c r="H707" s="8" t="str">
        <f t="shared" si="41"/>
        <v/>
      </c>
      <c r="I707" s="8" t="str">
        <f t="shared" si="42"/>
        <v/>
      </c>
      <c r="J707" s="4">
        <v>73189.279999999999</v>
      </c>
      <c r="K707" s="4">
        <v>74947.259999999995</v>
      </c>
      <c r="L707" s="4">
        <f t="shared" si="43"/>
        <v>-1757.9799999999959</v>
      </c>
      <c r="M707" s="9">
        <v>40606</v>
      </c>
      <c r="N707" s="9">
        <v>40999</v>
      </c>
      <c r="O707" s="9">
        <v>40603</v>
      </c>
      <c r="P707" s="9">
        <v>40943</v>
      </c>
    </row>
    <row r="708" spans="1:16" x14ac:dyDescent="0.25">
      <c r="A708" s="1" t="s">
        <v>145</v>
      </c>
      <c r="B708" s="12" t="s">
        <v>1353</v>
      </c>
      <c r="C708" s="1" t="s">
        <v>1407</v>
      </c>
      <c r="D708" s="1" t="s">
        <v>1355</v>
      </c>
      <c r="E708" s="4">
        <v>0</v>
      </c>
      <c r="F708" s="7"/>
      <c r="G708" s="4">
        <f t="shared" si="40"/>
        <v>0</v>
      </c>
      <c r="H708" s="8" t="str">
        <f t="shared" si="41"/>
        <v/>
      </c>
      <c r="I708" s="8" t="str">
        <f t="shared" si="42"/>
        <v/>
      </c>
      <c r="J708" s="4">
        <v>64278.929999999993</v>
      </c>
      <c r="K708" s="4">
        <v>2293</v>
      </c>
      <c r="L708" s="4">
        <f t="shared" si="43"/>
        <v>61985.929999999993</v>
      </c>
      <c r="M708" s="9">
        <v>40632</v>
      </c>
      <c r="N708" s="9">
        <v>41820</v>
      </c>
      <c r="O708" s="9">
        <v>40725</v>
      </c>
      <c r="P708" s="9">
        <v>41820</v>
      </c>
    </row>
    <row r="709" spans="1:16" x14ac:dyDescent="0.25">
      <c r="A709" s="1" t="s">
        <v>145</v>
      </c>
      <c r="B709" s="12" t="s">
        <v>1080</v>
      </c>
      <c r="C709" s="1" t="s">
        <v>1408</v>
      </c>
      <c r="D709" s="1" t="s">
        <v>1409</v>
      </c>
      <c r="E709" s="4">
        <v>0</v>
      </c>
      <c r="F709" s="7"/>
      <c r="G709" s="4">
        <f t="shared" ref="G709:G772" si="44">E709-F709</f>
        <v>0</v>
      </c>
      <c r="H709" s="8" t="str">
        <f t="shared" ref="H709:H772" si="45">IFERROR(G709/E709,"")</f>
        <v/>
      </c>
      <c r="I709" s="8" t="str">
        <f t="shared" ref="I709:I772" si="46">IFERROR(E709/F709,"")</f>
        <v/>
      </c>
      <c r="J709" s="4">
        <v>189414.82</v>
      </c>
      <c r="K709" s="4">
        <v>137595.60999999999</v>
      </c>
      <c r="L709" s="4">
        <f t="shared" ref="L709:L772" si="47">J709-K709</f>
        <v>51819.210000000021</v>
      </c>
      <c r="M709" s="9">
        <v>40638</v>
      </c>
      <c r="N709" s="9">
        <v>41274</v>
      </c>
      <c r="O709" s="9">
        <v>40634</v>
      </c>
      <c r="P709" s="9">
        <v>41138</v>
      </c>
    </row>
    <row r="710" spans="1:16" x14ac:dyDescent="0.25">
      <c r="A710" s="1" t="s">
        <v>145</v>
      </c>
      <c r="B710" s="12" t="s">
        <v>1410</v>
      </c>
      <c r="C710" s="1" t="s">
        <v>1411</v>
      </c>
      <c r="D710" s="1" t="s">
        <v>1412</v>
      </c>
      <c r="E710" s="4">
        <v>0</v>
      </c>
      <c r="F710" s="7"/>
      <c r="G710" s="4">
        <f t="shared" si="44"/>
        <v>0</v>
      </c>
      <c r="H710" s="8" t="str">
        <f t="shared" si="45"/>
        <v/>
      </c>
      <c r="I710" s="8" t="str">
        <f t="shared" si="46"/>
        <v/>
      </c>
      <c r="J710" s="4">
        <v>255060.56999999998</v>
      </c>
      <c r="K710" s="4">
        <v>140864</v>
      </c>
      <c r="L710" s="4">
        <f t="shared" si="47"/>
        <v>114196.56999999998</v>
      </c>
      <c r="M710" s="9">
        <v>40640</v>
      </c>
      <c r="N710" s="9">
        <v>41153</v>
      </c>
      <c r="O710" s="9">
        <v>40634</v>
      </c>
      <c r="P710" s="9">
        <v>41017</v>
      </c>
    </row>
    <row r="711" spans="1:16" x14ac:dyDescent="0.25">
      <c r="A711" s="1" t="s">
        <v>145</v>
      </c>
      <c r="B711" s="12" t="s">
        <v>1410</v>
      </c>
      <c r="C711" s="1" t="s">
        <v>1413</v>
      </c>
      <c r="D711" s="1" t="s">
        <v>1414</v>
      </c>
      <c r="E711" s="4">
        <v>0</v>
      </c>
      <c r="F711" s="7"/>
      <c r="G711" s="4">
        <f t="shared" si="44"/>
        <v>0</v>
      </c>
      <c r="H711" s="8" t="str">
        <f t="shared" si="45"/>
        <v/>
      </c>
      <c r="I711" s="8" t="str">
        <f t="shared" si="46"/>
        <v/>
      </c>
      <c r="J711" s="4">
        <v>35714.36</v>
      </c>
      <c r="K711" s="4">
        <v>12898</v>
      </c>
      <c r="L711" s="4">
        <f t="shared" si="47"/>
        <v>22816.36</v>
      </c>
      <c r="M711" s="9">
        <v>40641</v>
      </c>
      <c r="N711" s="9">
        <v>40999</v>
      </c>
      <c r="O711" s="9">
        <v>40695</v>
      </c>
      <c r="P711" s="9">
        <v>40946</v>
      </c>
    </row>
    <row r="712" spans="1:16" x14ac:dyDescent="0.25">
      <c r="A712" s="1" t="s">
        <v>145</v>
      </c>
      <c r="B712" s="12" t="s">
        <v>1415</v>
      </c>
      <c r="C712" s="1" t="s">
        <v>1416</v>
      </c>
      <c r="D712" s="1" t="s">
        <v>1417</v>
      </c>
      <c r="E712" s="4">
        <v>0</v>
      </c>
      <c r="F712" s="7"/>
      <c r="G712" s="4">
        <f t="shared" si="44"/>
        <v>0</v>
      </c>
      <c r="H712" s="8" t="str">
        <f t="shared" si="45"/>
        <v/>
      </c>
      <c r="I712" s="8" t="str">
        <f t="shared" si="46"/>
        <v/>
      </c>
      <c r="J712" s="4">
        <v>10289.909999999998</v>
      </c>
      <c r="K712" s="4">
        <v>8429</v>
      </c>
      <c r="L712" s="4">
        <f t="shared" si="47"/>
        <v>1860.909999999998</v>
      </c>
      <c r="M712" s="9">
        <v>40665</v>
      </c>
      <c r="N712" s="9">
        <v>40816</v>
      </c>
      <c r="O712" s="9">
        <v>40664</v>
      </c>
      <c r="P712" s="9">
        <v>40948</v>
      </c>
    </row>
    <row r="713" spans="1:16" x14ac:dyDescent="0.25">
      <c r="A713" s="1" t="s">
        <v>145</v>
      </c>
      <c r="B713" s="12" t="s">
        <v>1418</v>
      </c>
      <c r="C713" s="1" t="s">
        <v>1419</v>
      </c>
      <c r="D713" s="1" t="s">
        <v>1420</v>
      </c>
      <c r="E713" s="4">
        <v>0</v>
      </c>
      <c r="F713" s="7"/>
      <c r="G713" s="4">
        <f t="shared" si="44"/>
        <v>0</v>
      </c>
      <c r="H713" s="8" t="str">
        <f t="shared" si="45"/>
        <v/>
      </c>
      <c r="I713" s="8" t="str">
        <f t="shared" si="46"/>
        <v/>
      </c>
      <c r="J713" s="4">
        <v>250891.08</v>
      </c>
      <c r="K713" s="4">
        <v>663636.23</v>
      </c>
      <c r="L713" s="4">
        <f t="shared" si="47"/>
        <v>-412745.15</v>
      </c>
      <c r="M713" s="9">
        <v>40668</v>
      </c>
      <c r="N713" s="9">
        <v>40999</v>
      </c>
      <c r="O713" s="9">
        <v>40664</v>
      </c>
      <c r="P713" s="9">
        <v>41043</v>
      </c>
    </row>
    <row r="714" spans="1:16" x14ac:dyDescent="0.25">
      <c r="A714" s="1" t="s">
        <v>145</v>
      </c>
      <c r="B714" s="12" t="s">
        <v>1418</v>
      </c>
      <c r="C714" s="1" t="s">
        <v>1421</v>
      </c>
      <c r="D714" s="1" t="s">
        <v>1422</v>
      </c>
      <c r="E714" s="4">
        <v>0</v>
      </c>
      <c r="F714" s="7"/>
      <c r="G714" s="4">
        <f t="shared" si="44"/>
        <v>0</v>
      </c>
      <c r="H714" s="8" t="str">
        <f t="shared" si="45"/>
        <v/>
      </c>
      <c r="I714" s="8" t="str">
        <f t="shared" si="46"/>
        <v/>
      </c>
      <c r="J714" s="4">
        <v>708.63999999999987</v>
      </c>
      <c r="K714" s="4">
        <v>20892</v>
      </c>
      <c r="L714" s="4">
        <f t="shared" si="47"/>
        <v>-20183.36</v>
      </c>
      <c r="M714" s="9">
        <v>40668</v>
      </c>
      <c r="N714" s="9">
        <v>40999</v>
      </c>
      <c r="O714" s="9">
        <v>40664</v>
      </c>
      <c r="P714" s="9">
        <v>40969</v>
      </c>
    </row>
    <row r="715" spans="1:16" x14ac:dyDescent="0.25">
      <c r="A715" s="1" t="s">
        <v>145</v>
      </c>
      <c r="B715" s="12" t="s">
        <v>1423</v>
      </c>
      <c r="C715" s="1" t="s">
        <v>1424</v>
      </c>
      <c r="D715" s="1" t="s">
        <v>1425</v>
      </c>
      <c r="E715" s="4">
        <v>0</v>
      </c>
      <c r="F715" s="7"/>
      <c r="G715" s="4">
        <f t="shared" si="44"/>
        <v>0</v>
      </c>
      <c r="H715" s="8" t="str">
        <f t="shared" si="45"/>
        <v/>
      </c>
      <c r="I715" s="8" t="str">
        <f t="shared" si="46"/>
        <v/>
      </c>
      <c r="J715" s="4">
        <v>4132.9199999999992</v>
      </c>
      <c r="K715" s="4">
        <v>18455</v>
      </c>
      <c r="L715" s="4">
        <f t="shared" si="47"/>
        <v>-14322.080000000002</v>
      </c>
      <c r="M715" s="9">
        <v>40680</v>
      </c>
      <c r="N715" s="9">
        <v>41182</v>
      </c>
      <c r="O715" s="9">
        <v>40725</v>
      </c>
      <c r="P715" s="9">
        <v>41117</v>
      </c>
    </row>
    <row r="716" spans="1:16" x14ac:dyDescent="0.25">
      <c r="A716" s="1" t="s">
        <v>145</v>
      </c>
      <c r="B716" s="12" t="s">
        <v>1423</v>
      </c>
      <c r="C716" s="1" t="s">
        <v>1756</v>
      </c>
      <c r="D716" s="1" t="s">
        <v>1757</v>
      </c>
      <c r="E716" s="4">
        <v>0</v>
      </c>
      <c r="F716" s="7"/>
      <c r="G716" s="4">
        <f t="shared" si="44"/>
        <v>0</v>
      </c>
      <c r="H716" s="8" t="str">
        <f t="shared" si="45"/>
        <v/>
      </c>
      <c r="I716" s="8" t="str">
        <f t="shared" si="46"/>
        <v/>
      </c>
      <c r="J716" s="4">
        <v>109847.67</v>
      </c>
      <c r="K716" s="4">
        <v>108000</v>
      </c>
      <c r="L716" s="4">
        <f t="shared" si="47"/>
        <v>1847.6699999999983</v>
      </c>
      <c r="M716" s="9">
        <v>40680</v>
      </c>
      <c r="N716" s="9">
        <v>41182</v>
      </c>
      <c r="O716" s="9">
        <v>41183</v>
      </c>
      <c r="P716" s="9">
        <v>41117</v>
      </c>
    </row>
    <row r="717" spans="1:16" x14ac:dyDescent="0.25">
      <c r="A717" s="1" t="s">
        <v>145</v>
      </c>
      <c r="B717" s="12" t="s">
        <v>1423</v>
      </c>
      <c r="C717" s="1" t="s">
        <v>1426</v>
      </c>
      <c r="D717" s="1" t="s">
        <v>1427</v>
      </c>
      <c r="E717" s="4">
        <v>0</v>
      </c>
      <c r="F717" s="7"/>
      <c r="G717" s="4">
        <f t="shared" si="44"/>
        <v>0</v>
      </c>
      <c r="H717" s="8" t="str">
        <f t="shared" si="45"/>
        <v/>
      </c>
      <c r="I717" s="8" t="str">
        <f t="shared" si="46"/>
        <v/>
      </c>
      <c r="J717" s="4">
        <v>27411.39</v>
      </c>
      <c r="K717" s="4">
        <v>39665.9</v>
      </c>
      <c r="L717" s="4">
        <f t="shared" si="47"/>
        <v>-12254.510000000002</v>
      </c>
      <c r="M717" s="9">
        <v>40680</v>
      </c>
      <c r="N717" s="9">
        <v>41182</v>
      </c>
      <c r="O717" s="9">
        <v>40787</v>
      </c>
      <c r="P717" s="9">
        <v>41117</v>
      </c>
    </row>
    <row r="718" spans="1:16" x14ac:dyDescent="0.25">
      <c r="A718" s="1" t="s">
        <v>145</v>
      </c>
      <c r="B718" s="12" t="s">
        <v>672</v>
      </c>
      <c r="C718" s="1" t="s">
        <v>1428</v>
      </c>
      <c r="D718" s="1" t="s">
        <v>1429</v>
      </c>
      <c r="E718" s="4">
        <v>0</v>
      </c>
      <c r="F718" s="7"/>
      <c r="G718" s="4">
        <f t="shared" si="44"/>
        <v>0</v>
      </c>
      <c r="H718" s="8" t="str">
        <f t="shared" si="45"/>
        <v/>
      </c>
      <c r="I718" s="8" t="str">
        <f t="shared" si="46"/>
        <v/>
      </c>
      <c r="J718" s="4">
        <v>99612.1</v>
      </c>
      <c r="K718" s="4">
        <v>119746.44</v>
      </c>
      <c r="L718" s="4">
        <f t="shared" si="47"/>
        <v>-20134.339999999997</v>
      </c>
      <c r="M718" s="9">
        <v>40704</v>
      </c>
      <c r="N718" s="9">
        <v>41364</v>
      </c>
      <c r="O718" s="9">
        <v>40695</v>
      </c>
      <c r="P718" s="9">
        <v>41018</v>
      </c>
    </row>
    <row r="719" spans="1:16" x14ac:dyDescent="0.25">
      <c r="A719" s="1" t="s">
        <v>145</v>
      </c>
      <c r="B719" s="12" t="s">
        <v>1430</v>
      </c>
      <c r="C719" s="1" t="s">
        <v>1431</v>
      </c>
      <c r="D719" s="1" t="s">
        <v>1432</v>
      </c>
      <c r="E719" s="4">
        <v>0</v>
      </c>
      <c r="F719" s="7"/>
      <c r="G719" s="4">
        <f t="shared" si="44"/>
        <v>0</v>
      </c>
      <c r="H719" s="8" t="str">
        <f t="shared" si="45"/>
        <v/>
      </c>
      <c r="I719" s="8" t="str">
        <f t="shared" si="46"/>
        <v/>
      </c>
      <c r="J719" s="4">
        <v>465838.14999999997</v>
      </c>
      <c r="K719" s="4">
        <v>353172</v>
      </c>
      <c r="L719" s="4">
        <f t="shared" si="47"/>
        <v>112666.14999999997</v>
      </c>
      <c r="M719" s="9">
        <v>40710</v>
      </c>
      <c r="N719" s="9">
        <v>41364</v>
      </c>
      <c r="O719" s="9">
        <v>40725</v>
      </c>
      <c r="P719" s="9">
        <v>41154</v>
      </c>
    </row>
    <row r="720" spans="1:16" x14ac:dyDescent="0.25">
      <c r="A720" s="1" t="s">
        <v>145</v>
      </c>
      <c r="B720" s="12" t="s">
        <v>1067</v>
      </c>
      <c r="C720" s="1" t="s">
        <v>1433</v>
      </c>
      <c r="D720" s="1" t="s">
        <v>1434</v>
      </c>
      <c r="E720" s="4">
        <v>0</v>
      </c>
      <c r="F720" s="7"/>
      <c r="G720" s="4">
        <f t="shared" si="44"/>
        <v>0</v>
      </c>
      <c r="H720" s="8" t="str">
        <f t="shared" si="45"/>
        <v/>
      </c>
      <c r="I720" s="8" t="str">
        <f t="shared" si="46"/>
        <v/>
      </c>
      <c r="J720" s="4">
        <v>14220.23</v>
      </c>
      <c r="K720" s="4">
        <v>8850.15</v>
      </c>
      <c r="L720" s="4">
        <f t="shared" si="47"/>
        <v>5370.08</v>
      </c>
      <c r="M720" s="9">
        <v>40715</v>
      </c>
      <c r="N720" s="9">
        <v>41729</v>
      </c>
      <c r="O720" s="9">
        <v>40756</v>
      </c>
      <c r="P720" s="9">
        <v>41470</v>
      </c>
    </row>
    <row r="721" spans="1:16" x14ac:dyDescent="0.25">
      <c r="A721" s="1" t="s">
        <v>145</v>
      </c>
      <c r="B721" s="12" t="s">
        <v>1430</v>
      </c>
      <c r="C721" s="1" t="s">
        <v>1435</v>
      </c>
      <c r="D721" s="1" t="s">
        <v>1436</v>
      </c>
      <c r="E721" s="4">
        <v>0</v>
      </c>
      <c r="F721" s="7"/>
      <c r="G721" s="4">
        <f t="shared" si="44"/>
        <v>0</v>
      </c>
      <c r="H721" s="8" t="str">
        <f t="shared" si="45"/>
        <v/>
      </c>
      <c r="I721" s="8" t="str">
        <f t="shared" si="46"/>
        <v/>
      </c>
      <c r="J721" s="4">
        <v>15848.509999999998</v>
      </c>
      <c r="K721" s="4">
        <v>19626</v>
      </c>
      <c r="L721" s="4">
        <f t="shared" si="47"/>
        <v>-3777.4900000000016</v>
      </c>
      <c r="M721" s="9">
        <v>40716</v>
      </c>
      <c r="N721" s="9">
        <v>41364</v>
      </c>
      <c r="O721" s="9">
        <v>40848</v>
      </c>
      <c r="P721" s="9">
        <v>41178</v>
      </c>
    </row>
    <row r="722" spans="1:16" x14ac:dyDescent="0.25">
      <c r="A722" s="1" t="s">
        <v>145</v>
      </c>
      <c r="B722" s="12" t="s">
        <v>1430</v>
      </c>
      <c r="C722" s="1" t="s">
        <v>1437</v>
      </c>
      <c r="D722" s="1" t="s">
        <v>1438</v>
      </c>
      <c r="E722" s="4">
        <v>0</v>
      </c>
      <c r="F722" s="7"/>
      <c r="G722" s="4">
        <f t="shared" si="44"/>
        <v>0</v>
      </c>
      <c r="H722" s="8" t="str">
        <f t="shared" si="45"/>
        <v/>
      </c>
      <c r="I722" s="8" t="str">
        <f t="shared" si="46"/>
        <v/>
      </c>
      <c r="J722" s="4">
        <v>97596.890000000014</v>
      </c>
      <c r="K722" s="4">
        <v>121949</v>
      </c>
      <c r="L722" s="4">
        <f t="shared" si="47"/>
        <v>-24352.109999999986</v>
      </c>
      <c r="M722" s="9">
        <v>40717</v>
      </c>
      <c r="N722" s="9">
        <v>41364</v>
      </c>
      <c r="O722" s="9">
        <v>40725</v>
      </c>
      <c r="P722" s="9">
        <v>41178</v>
      </c>
    </row>
    <row r="723" spans="1:16" x14ac:dyDescent="0.25">
      <c r="A723" s="1" t="s">
        <v>145</v>
      </c>
      <c r="B723" s="12" t="s">
        <v>1439</v>
      </c>
      <c r="C723" s="1" t="s">
        <v>1440</v>
      </c>
      <c r="D723" s="1" t="s">
        <v>1441</v>
      </c>
      <c r="E723" s="4">
        <v>0</v>
      </c>
      <c r="F723" s="7"/>
      <c r="G723" s="4">
        <f t="shared" si="44"/>
        <v>0</v>
      </c>
      <c r="H723" s="8" t="str">
        <f t="shared" si="45"/>
        <v/>
      </c>
      <c r="I723" s="8" t="str">
        <f t="shared" si="46"/>
        <v/>
      </c>
      <c r="J723" s="4">
        <v>199403.84</v>
      </c>
      <c r="K723" s="4">
        <v>147094</v>
      </c>
      <c r="L723" s="4">
        <f t="shared" si="47"/>
        <v>52309.84</v>
      </c>
      <c r="M723" s="9">
        <v>40718</v>
      </c>
      <c r="N723" s="9">
        <v>41364</v>
      </c>
      <c r="O723" s="9">
        <v>40848</v>
      </c>
      <c r="P723" s="9">
        <v>41351</v>
      </c>
    </row>
    <row r="724" spans="1:16" x14ac:dyDescent="0.25">
      <c r="A724" s="1" t="s">
        <v>145</v>
      </c>
      <c r="B724" s="12" t="s">
        <v>1080</v>
      </c>
      <c r="C724" s="1" t="s">
        <v>1442</v>
      </c>
      <c r="D724" s="1" t="s">
        <v>1443</v>
      </c>
      <c r="E724" s="4">
        <v>0</v>
      </c>
      <c r="F724" s="7"/>
      <c r="G724" s="4">
        <f t="shared" si="44"/>
        <v>0</v>
      </c>
      <c r="H724" s="8" t="str">
        <f t="shared" si="45"/>
        <v/>
      </c>
      <c r="I724" s="8" t="str">
        <f t="shared" si="46"/>
        <v/>
      </c>
      <c r="J724" s="4">
        <v>52381.749999999993</v>
      </c>
      <c r="K724" s="4">
        <v>31170</v>
      </c>
      <c r="L724" s="4">
        <f t="shared" si="47"/>
        <v>21211.749999999993</v>
      </c>
      <c r="M724" s="9">
        <v>40721</v>
      </c>
      <c r="N724" s="9">
        <v>40908</v>
      </c>
      <c r="O724" s="9">
        <v>40725</v>
      </c>
      <c r="P724" s="9">
        <v>40941</v>
      </c>
    </row>
    <row r="725" spans="1:16" x14ac:dyDescent="0.25">
      <c r="A725" s="1" t="s">
        <v>145</v>
      </c>
      <c r="B725" s="12" t="s">
        <v>1444</v>
      </c>
      <c r="C725" s="1" t="s">
        <v>1445</v>
      </c>
      <c r="D725" s="1" t="s">
        <v>1446</v>
      </c>
      <c r="E725" s="4">
        <v>0</v>
      </c>
      <c r="F725" s="7"/>
      <c r="G725" s="4">
        <f t="shared" si="44"/>
        <v>0</v>
      </c>
      <c r="H725" s="8" t="str">
        <f t="shared" si="45"/>
        <v/>
      </c>
      <c r="I725" s="8" t="str">
        <f t="shared" si="46"/>
        <v/>
      </c>
      <c r="J725" s="4">
        <v>454677.69000000006</v>
      </c>
      <c r="K725" s="4">
        <v>262120</v>
      </c>
      <c r="L725" s="4">
        <f t="shared" si="47"/>
        <v>192557.69000000006</v>
      </c>
      <c r="M725" s="9">
        <v>40730</v>
      </c>
      <c r="N725" s="9">
        <v>41153</v>
      </c>
      <c r="O725" s="9">
        <v>40725</v>
      </c>
      <c r="P725" s="9">
        <v>41026</v>
      </c>
    </row>
    <row r="726" spans="1:16" x14ac:dyDescent="0.25">
      <c r="A726" s="1" t="s">
        <v>145</v>
      </c>
      <c r="B726" s="12" t="s">
        <v>1444</v>
      </c>
      <c r="C726" s="1" t="s">
        <v>1447</v>
      </c>
      <c r="D726" s="1" t="s">
        <v>1448</v>
      </c>
      <c r="E726" s="4">
        <v>0</v>
      </c>
      <c r="F726" s="7"/>
      <c r="G726" s="4">
        <f t="shared" si="44"/>
        <v>0</v>
      </c>
      <c r="H726" s="8" t="str">
        <f t="shared" si="45"/>
        <v/>
      </c>
      <c r="I726" s="8" t="str">
        <f t="shared" si="46"/>
        <v/>
      </c>
      <c r="J726" s="4">
        <v>182951.41999999998</v>
      </c>
      <c r="K726" s="4">
        <v>195258</v>
      </c>
      <c r="L726" s="4">
        <f t="shared" si="47"/>
        <v>-12306.580000000016</v>
      </c>
      <c r="M726" s="9">
        <v>40730</v>
      </c>
      <c r="N726" s="9">
        <v>41153</v>
      </c>
      <c r="O726" s="9">
        <v>40725</v>
      </c>
      <c r="P726" s="9">
        <v>41103</v>
      </c>
    </row>
    <row r="727" spans="1:16" x14ac:dyDescent="0.25">
      <c r="A727" s="1" t="s">
        <v>145</v>
      </c>
      <c r="B727" s="12" t="s">
        <v>1444</v>
      </c>
      <c r="C727" s="1" t="s">
        <v>1449</v>
      </c>
      <c r="D727" s="1" t="s">
        <v>1450</v>
      </c>
      <c r="E727" s="4">
        <v>0</v>
      </c>
      <c r="F727" s="7"/>
      <c r="G727" s="4">
        <f t="shared" si="44"/>
        <v>0</v>
      </c>
      <c r="H727" s="8" t="str">
        <f t="shared" si="45"/>
        <v/>
      </c>
      <c r="I727" s="8" t="str">
        <f t="shared" si="46"/>
        <v/>
      </c>
      <c r="J727" s="4">
        <v>427855.41999999993</v>
      </c>
      <c r="K727" s="4">
        <v>195570</v>
      </c>
      <c r="L727" s="4">
        <f t="shared" si="47"/>
        <v>232285.41999999993</v>
      </c>
      <c r="M727" s="9">
        <v>40730</v>
      </c>
      <c r="N727" s="9">
        <v>41153</v>
      </c>
      <c r="O727" s="9">
        <v>40725</v>
      </c>
      <c r="P727" s="9">
        <v>41160</v>
      </c>
    </row>
    <row r="728" spans="1:16" x14ac:dyDescent="0.25">
      <c r="A728" s="1" t="s">
        <v>145</v>
      </c>
      <c r="B728" s="12" t="s">
        <v>1444</v>
      </c>
      <c r="C728" s="1" t="s">
        <v>1451</v>
      </c>
      <c r="D728" s="1" t="s">
        <v>1452</v>
      </c>
      <c r="E728" s="4">
        <v>0</v>
      </c>
      <c r="F728" s="7"/>
      <c r="G728" s="4">
        <f t="shared" si="44"/>
        <v>0</v>
      </c>
      <c r="H728" s="8" t="str">
        <f t="shared" si="45"/>
        <v/>
      </c>
      <c r="I728" s="8" t="str">
        <f t="shared" si="46"/>
        <v/>
      </c>
      <c r="J728" s="4">
        <v>223038.02000000002</v>
      </c>
      <c r="K728" s="4">
        <v>228652</v>
      </c>
      <c r="L728" s="4">
        <f t="shared" si="47"/>
        <v>-5613.9799999999814</v>
      </c>
      <c r="M728" s="9">
        <v>40730</v>
      </c>
      <c r="N728" s="9">
        <v>41153</v>
      </c>
      <c r="O728" s="9">
        <v>40725</v>
      </c>
      <c r="P728" s="9">
        <v>41057</v>
      </c>
    </row>
    <row r="729" spans="1:16" x14ac:dyDescent="0.25">
      <c r="A729" s="1" t="s">
        <v>145</v>
      </c>
      <c r="B729" s="12" t="s">
        <v>1083</v>
      </c>
      <c r="C729" s="1" t="s">
        <v>1453</v>
      </c>
      <c r="D729" s="1" t="s">
        <v>1454</v>
      </c>
      <c r="E729" s="4">
        <v>0</v>
      </c>
      <c r="F729" s="7"/>
      <c r="G729" s="4">
        <f t="shared" si="44"/>
        <v>0</v>
      </c>
      <c r="H729" s="8" t="str">
        <f t="shared" si="45"/>
        <v/>
      </c>
      <c r="I729" s="8" t="str">
        <f t="shared" si="46"/>
        <v/>
      </c>
      <c r="J729" s="4">
        <v>11027.59</v>
      </c>
      <c r="K729" s="4">
        <v>11956</v>
      </c>
      <c r="L729" s="4">
        <f t="shared" si="47"/>
        <v>-928.40999999999985</v>
      </c>
      <c r="M729" s="9">
        <v>40735</v>
      </c>
      <c r="N729" s="9">
        <v>40999</v>
      </c>
      <c r="O729" s="9">
        <v>40725</v>
      </c>
      <c r="P729" s="9">
        <v>40978</v>
      </c>
    </row>
    <row r="730" spans="1:16" x14ac:dyDescent="0.25">
      <c r="A730" s="1" t="s">
        <v>145</v>
      </c>
      <c r="B730" s="12" t="s">
        <v>1455</v>
      </c>
      <c r="C730" s="1" t="s">
        <v>1456</v>
      </c>
      <c r="D730" s="1" t="s">
        <v>1457</v>
      </c>
      <c r="E730" s="4">
        <v>0</v>
      </c>
      <c r="F730" s="7"/>
      <c r="G730" s="4">
        <f t="shared" si="44"/>
        <v>0</v>
      </c>
      <c r="H730" s="8" t="str">
        <f t="shared" si="45"/>
        <v/>
      </c>
      <c r="I730" s="8" t="str">
        <f t="shared" si="46"/>
        <v/>
      </c>
      <c r="J730" s="4">
        <v>665967.64999999991</v>
      </c>
      <c r="K730" s="4">
        <v>298387.83</v>
      </c>
      <c r="L730" s="4">
        <f t="shared" si="47"/>
        <v>367579.81999999989</v>
      </c>
      <c r="M730" s="9">
        <v>40737</v>
      </c>
      <c r="N730" s="9">
        <v>41029</v>
      </c>
      <c r="O730" s="9">
        <v>40725</v>
      </c>
      <c r="P730" s="9">
        <v>41027</v>
      </c>
    </row>
    <row r="731" spans="1:16" x14ac:dyDescent="0.25">
      <c r="A731" s="1" t="s">
        <v>145</v>
      </c>
      <c r="B731" s="12" t="s">
        <v>1753</v>
      </c>
      <c r="C731" s="1" t="s">
        <v>1754</v>
      </c>
      <c r="D731" s="1" t="s">
        <v>1755</v>
      </c>
      <c r="E731" s="4">
        <v>0</v>
      </c>
      <c r="F731" s="7"/>
      <c r="G731" s="4">
        <f t="shared" si="44"/>
        <v>0</v>
      </c>
      <c r="H731" s="8" t="str">
        <f t="shared" si="45"/>
        <v/>
      </c>
      <c r="I731" s="8" t="str">
        <f t="shared" si="46"/>
        <v/>
      </c>
      <c r="J731" s="4">
        <v>2332545.27</v>
      </c>
      <c r="K731" s="4">
        <v>854373</v>
      </c>
      <c r="L731" s="4">
        <f t="shared" si="47"/>
        <v>1478172.27</v>
      </c>
      <c r="M731" s="9">
        <v>40745</v>
      </c>
      <c r="N731" s="9">
        <v>41729</v>
      </c>
      <c r="O731" s="9">
        <v>41061</v>
      </c>
      <c r="P731" s="9">
        <v>41495</v>
      </c>
    </row>
    <row r="732" spans="1:16" x14ac:dyDescent="0.25">
      <c r="A732" s="1" t="s">
        <v>145</v>
      </c>
      <c r="B732" s="12" t="s">
        <v>1458</v>
      </c>
      <c r="C732" s="1" t="s">
        <v>1459</v>
      </c>
      <c r="D732" s="1" t="s">
        <v>1460</v>
      </c>
      <c r="E732" s="4">
        <v>0</v>
      </c>
      <c r="F732" s="7"/>
      <c r="G732" s="4">
        <f t="shared" si="44"/>
        <v>0</v>
      </c>
      <c r="H732" s="8" t="str">
        <f t="shared" si="45"/>
        <v/>
      </c>
      <c r="I732" s="8" t="str">
        <f t="shared" si="46"/>
        <v/>
      </c>
      <c r="J732" s="4">
        <v>12059.650000000001</v>
      </c>
      <c r="K732" s="4">
        <v>16725</v>
      </c>
      <c r="L732" s="4">
        <f t="shared" si="47"/>
        <v>-4665.3499999999985</v>
      </c>
      <c r="M732" s="9">
        <v>40746</v>
      </c>
      <c r="N732" s="9">
        <v>41212</v>
      </c>
      <c r="O732" s="9">
        <v>40725</v>
      </c>
      <c r="P732" s="9">
        <v>41180</v>
      </c>
    </row>
    <row r="733" spans="1:16" x14ac:dyDescent="0.25">
      <c r="A733" s="1" t="s">
        <v>145</v>
      </c>
      <c r="B733" s="12" t="s">
        <v>1083</v>
      </c>
      <c r="C733" s="1" t="s">
        <v>1461</v>
      </c>
      <c r="D733" s="1" t="s">
        <v>1462</v>
      </c>
      <c r="E733" s="4">
        <v>0</v>
      </c>
      <c r="F733" s="7"/>
      <c r="G733" s="4">
        <f t="shared" si="44"/>
        <v>0</v>
      </c>
      <c r="H733" s="8" t="str">
        <f t="shared" si="45"/>
        <v/>
      </c>
      <c r="I733" s="8" t="str">
        <f t="shared" si="46"/>
        <v/>
      </c>
      <c r="J733" s="4">
        <v>11201.449999999999</v>
      </c>
      <c r="K733" s="4">
        <v>14317</v>
      </c>
      <c r="L733" s="4">
        <f t="shared" si="47"/>
        <v>-3115.5500000000011</v>
      </c>
      <c r="M733" s="9">
        <v>40750</v>
      </c>
      <c r="N733" s="9">
        <v>40908</v>
      </c>
      <c r="O733" s="9">
        <v>40725</v>
      </c>
      <c r="P733" s="9">
        <v>40971</v>
      </c>
    </row>
    <row r="734" spans="1:16" x14ac:dyDescent="0.25">
      <c r="A734" s="1" t="s">
        <v>145</v>
      </c>
      <c r="B734" s="12" t="s">
        <v>1083</v>
      </c>
      <c r="C734" s="1" t="s">
        <v>1463</v>
      </c>
      <c r="D734" s="1" t="s">
        <v>1464</v>
      </c>
      <c r="E734" s="4">
        <v>0</v>
      </c>
      <c r="F734" s="7"/>
      <c r="G734" s="4">
        <f t="shared" si="44"/>
        <v>0</v>
      </c>
      <c r="H734" s="8" t="str">
        <f t="shared" si="45"/>
        <v/>
      </c>
      <c r="I734" s="8" t="str">
        <f t="shared" si="46"/>
        <v/>
      </c>
      <c r="J734" s="4">
        <v>11099.84</v>
      </c>
      <c r="K734" s="4">
        <v>13136</v>
      </c>
      <c r="L734" s="4">
        <f t="shared" si="47"/>
        <v>-2036.1599999999999</v>
      </c>
      <c r="M734" s="9">
        <v>40751</v>
      </c>
      <c r="N734" s="9">
        <v>41075</v>
      </c>
      <c r="O734" s="9">
        <v>40725</v>
      </c>
      <c r="P734" s="9">
        <v>40985</v>
      </c>
    </row>
    <row r="735" spans="1:16" x14ac:dyDescent="0.25">
      <c r="A735" s="1" t="s">
        <v>145</v>
      </c>
      <c r="B735" s="12" t="s">
        <v>588</v>
      </c>
      <c r="C735" s="1" t="s">
        <v>1465</v>
      </c>
      <c r="D735" s="1" t="s">
        <v>1466</v>
      </c>
      <c r="E735" s="4">
        <v>0</v>
      </c>
      <c r="F735" s="7"/>
      <c r="G735" s="4">
        <f t="shared" si="44"/>
        <v>0</v>
      </c>
      <c r="H735" s="8" t="str">
        <f t="shared" si="45"/>
        <v/>
      </c>
      <c r="I735" s="8" t="str">
        <f t="shared" si="46"/>
        <v/>
      </c>
      <c r="J735" s="4">
        <v>15190.97</v>
      </c>
      <c r="K735" s="4">
        <v>18188</v>
      </c>
      <c r="L735" s="4">
        <f t="shared" si="47"/>
        <v>-2997.0300000000007</v>
      </c>
      <c r="M735" s="9">
        <v>40751</v>
      </c>
      <c r="N735" s="9">
        <v>40908</v>
      </c>
      <c r="O735" s="9">
        <v>40756</v>
      </c>
      <c r="P735" s="9">
        <v>40878</v>
      </c>
    </row>
    <row r="736" spans="1:16" x14ac:dyDescent="0.25">
      <c r="A736" s="1" t="s">
        <v>145</v>
      </c>
      <c r="B736" s="12" t="s">
        <v>1101</v>
      </c>
      <c r="C736" s="1" t="s">
        <v>1467</v>
      </c>
      <c r="D736" s="1" t="s">
        <v>1468</v>
      </c>
      <c r="E736" s="4">
        <v>0</v>
      </c>
      <c r="F736" s="7"/>
      <c r="G736" s="4">
        <f t="shared" si="44"/>
        <v>0</v>
      </c>
      <c r="H736" s="8" t="str">
        <f t="shared" si="45"/>
        <v/>
      </c>
      <c r="I736" s="8" t="str">
        <f t="shared" si="46"/>
        <v/>
      </c>
      <c r="J736" s="4">
        <v>6032.09</v>
      </c>
      <c r="K736" s="4">
        <v>8222</v>
      </c>
      <c r="L736" s="4">
        <f t="shared" si="47"/>
        <v>-2189.91</v>
      </c>
      <c r="M736" s="9">
        <v>40751</v>
      </c>
      <c r="N736" s="9">
        <v>40908</v>
      </c>
      <c r="O736" s="9">
        <v>40848</v>
      </c>
      <c r="P736" s="9">
        <v>40909</v>
      </c>
    </row>
    <row r="737" spans="1:16" x14ac:dyDescent="0.25">
      <c r="A737" s="1" t="s">
        <v>145</v>
      </c>
      <c r="B737" s="12" t="s">
        <v>1469</v>
      </c>
      <c r="C737" s="1" t="s">
        <v>1470</v>
      </c>
      <c r="D737" s="1" t="s">
        <v>1471</v>
      </c>
      <c r="E737" s="4">
        <v>0</v>
      </c>
      <c r="F737" s="7"/>
      <c r="G737" s="4">
        <f t="shared" si="44"/>
        <v>0</v>
      </c>
      <c r="H737" s="8" t="str">
        <f t="shared" si="45"/>
        <v/>
      </c>
      <c r="I737" s="8" t="str">
        <f t="shared" si="46"/>
        <v/>
      </c>
      <c r="J737" s="4">
        <v>988.52</v>
      </c>
      <c r="K737" s="4">
        <v>43364.26</v>
      </c>
      <c r="L737" s="4">
        <f t="shared" si="47"/>
        <v>-42375.740000000005</v>
      </c>
      <c r="M737" s="9">
        <v>40756</v>
      </c>
      <c r="N737" s="9">
        <v>41000</v>
      </c>
      <c r="O737" s="9">
        <v>40878</v>
      </c>
      <c r="P737" s="9">
        <v>41121</v>
      </c>
    </row>
    <row r="738" spans="1:16" x14ac:dyDescent="0.25">
      <c r="A738" s="1" t="s">
        <v>145</v>
      </c>
      <c r="B738" s="12" t="s">
        <v>610</v>
      </c>
      <c r="C738" s="1" t="s">
        <v>1472</v>
      </c>
      <c r="D738" s="1" t="s">
        <v>1473</v>
      </c>
      <c r="E738" s="4">
        <v>0</v>
      </c>
      <c r="F738" s="7"/>
      <c r="G738" s="4">
        <f t="shared" si="44"/>
        <v>0</v>
      </c>
      <c r="H738" s="8" t="str">
        <f t="shared" si="45"/>
        <v/>
      </c>
      <c r="I738" s="8" t="str">
        <f t="shared" si="46"/>
        <v/>
      </c>
      <c r="J738" s="4">
        <v>18126.21000000001</v>
      </c>
      <c r="K738" s="4">
        <v>45510.74</v>
      </c>
      <c r="L738" s="4">
        <f t="shared" si="47"/>
        <v>-27384.529999999988</v>
      </c>
      <c r="M738" s="9">
        <v>40763</v>
      </c>
      <c r="N738" s="9">
        <v>40999</v>
      </c>
      <c r="O738" s="9">
        <v>40756</v>
      </c>
      <c r="P738" s="9">
        <v>40933</v>
      </c>
    </row>
    <row r="739" spans="1:16" x14ac:dyDescent="0.25">
      <c r="A739" s="1" t="s">
        <v>145</v>
      </c>
      <c r="B739" s="12" t="s">
        <v>1444</v>
      </c>
      <c r="C739" s="1" t="s">
        <v>1474</v>
      </c>
      <c r="D739" s="1" t="s">
        <v>1475</v>
      </c>
      <c r="E739" s="4">
        <v>0</v>
      </c>
      <c r="F739" s="7"/>
      <c r="G739" s="4">
        <f t="shared" si="44"/>
        <v>0</v>
      </c>
      <c r="H739" s="8" t="str">
        <f t="shared" si="45"/>
        <v/>
      </c>
      <c r="I739" s="8" t="str">
        <f t="shared" si="46"/>
        <v/>
      </c>
      <c r="J739" s="4">
        <v>43036.46</v>
      </c>
      <c r="K739" s="4">
        <v>13804</v>
      </c>
      <c r="L739" s="4">
        <f t="shared" si="47"/>
        <v>29232.46</v>
      </c>
      <c r="M739" s="9">
        <v>40767</v>
      </c>
      <c r="N739" s="9">
        <v>41153</v>
      </c>
      <c r="O739" s="9">
        <v>40817</v>
      </c>
      <c r="P739" s="9">
        <v>41160</v>
      </c>
    </row>
    <row r="740" spans="1:16" x14ac:dyDescent="0.25">
      <c r="A740" s="1" t="s">
        <v>145</v>
      </c>
      <c r="B740" s="12" t="s">
        <v>653</v>
      </c>
      <c r="C740" s="1" t="s">
        <v>1476</v>
      </c>
      <c r="D740" s="1" t="s">
        <v>1477</v>
      </c>
      <c r="E740" s="4">
        <v>0</v>
      </c>
      <c r="F740" s="7"/>
      <c r="G740" s="4">
        <f t="shared" si="44"/>
        <v>0</v>
      </c>
      <c r="H740" s="8" t="str">
        <f t="shared" si="45"/>
        <v/>
      </c>
      <c r="I740" s="8" t="str">
        <f t="shared" si="46"/>
        <v/>
      </c>
      <c r="J740" s="4">
        <v>59.520000000004075</v>
      </c>
      <c r="K740" s="4">
        <v>58402.19</v>
      </c>
      <c r="L740" s="4">
        <f t="shared" si="47"/>
        <v>-58342.67</v>
      </c>
      <c r="M740" s="9">
        <v>40773</v>
      </c>
      <c r="N740" s="9">
        <v>41274</v>
      </c>
      <c r="O740" s="9">
        <v>40787</v>
      </c>
      <c r="P740" s="9">
        <v>41011</v>
      </c>
    </row>
    <row r="741" spans="1:16" x14ac:dyDescent="0.25">
      <c r="A741" s="1" t="s">
        <v>145</v>
      </c>
      <c r="B741" s="12" t="s">
        <v>1478</v>
      </c>
      <c r="C741" s="1" t="s">
        <v>1479</v>
      </c>
      <c r="D741" s="1" t="s">
        <v>1480</v>
      </c>
      <c r="E741" s="4">
        <v>0</v>
      </c>
      <c r="F741" s="7"/>
      <c r="G741" s="4">
        <f t="shared" si="44"/>
        <v>0</v>
      </c>
      <c r="H741" s="8" t="str">
        <f t="shared" si="45"/>
        <v/>
      </c>
      <c r="I741" s="8" t="str">
        <f t="shared" si="46"/>
        <v/>
      </c>
      <c r="J741" s="4">
        <v>82257.490000000005</v>
      </c>
      <c r="K741" s="4">
        <v>12073</v>
      </c>
      <c r="L741" s="4">
        <f t="shared" si="47"/>
        <v>70184.490000000005</v>
      </c>
      <c r="M741" s="9">
        <v>40778</v>
      </c>
      <c r="N741" s="9">
        <v>40893</v>
      </c>
      <c r="O741" s="9">
        <v>40787</v>
      </c>
      <c r="P741" s="9">
        <v>40873</v>
      </c>
    </row>
    <row r="742" spans="1:16" x14ac:dyDescent="0.25">
      <c r="A742" s="1" t="s">
        <v>145</v>
      </c>
      <c r="B742" s="12" t="s">
        <v>1785</v>
      </c>
      <c r="C742" s="1" t="s">
        <v>1786</v>
      </c>
      <c r="D742" s="1" t="s">
        <v>1787</v>
      </c>
      <c r="E742" s="4">
        <v>0</v>
      </c>
      <c r="F742" s="7"/>
      <c r="G742" s="4">
        <f t="shared" si="44"/>
        <v>0</v>
      </c>
      <c r="H742" s="8" t="str">
        <f t="shared" si="45"/>
        <v/>
      </c>
      <c r="I742" s="8" t="str">
        <f t="shared" si="46"/>
        <v/>
      </c>
      <c r="J742" s="4">
        <v>1111.3899999999999</v>
      </c>
      <c r="K742" s="4">
        <v>8867.5300000000007</v>
      </c>
      <c r="L742" s="4">
        <f t="shared" si="47"/>
        <v>-7756.1400000000012</v>
      </c>
      <c r="M742" s="9">
        <v>40779</v>
      </c>
      <c r="N742" s="9">
        <v>41153</v>
      </c>
      <c r="O742" s="9">
        <v>40940</v>
      </c>
      <c r="P742" s="9">
        <v>41152</v>
      </c>
    </row>
    <row r="743" spans="1:16" x14ac:dyDescent="0.25">
      <c r="A743" s="1" t="s">
        <v>145</v>
      </c>
      <c r="B743" s="12" t="s">
        <v>1080</v>
      </c>
      <c r="C743" s="1" t="s">
        <v>1481</v>
      </c>
      <c r="D743" s="1" t="s">
        <v>1482</v>
      </c>
      <c r="E743" s="4">
        <v>0</v>
      </c>
      <c r="F743" s="7"/>
      <c r="G743" s="4">
        <f t="shared" si="44"/>
        <v>0</v>
      </c>
      <c r="H743" s="8" t="str">
        <f t="shared" si="45"/>
        <v/>
      </c>
      <c r="I743" s="8" t="str">
        <f t="shared" si="46"/>
        <v/>
      </c>
      <c r="J743" s="4">
        <v>7686.57</v>
      </c>
      <c r="K743" s="4">
        <v>6122.79</v>
      </c>
      <c r="L743" s="4">
        <f t="shared" si="47"/>
        <v>1563.7799999999997</v>
      </c>
      <c r="M743" s="9">
        <v>40781</v>
      </c>
      <c r="N743" s="9">
        <v>41029</v>
      </c>
      <c r="O743" s="9">
        <v>40787</v>
      </c>
      <c r="P743" s="9">
        <v>40972</v>
      </c>
    </row>
    <row r="744" spans="1:16" x14ac:dyDescent="0.25">
      <c r="A744" s="1" t="s">
        <v>145</v>
      </c>
      <c r="B744" s="12" t="s">
        <v>484</v>
      </c>
      <c r="C744" s="1" t="s">
        <v>1483</v>
      </c>
      <c r="D744" s="1" t="s">
        <v>1484</v>
      </c>
      <c r="E744" s="4">
        <v>0</v>
      </c>
      <c r="F744" s="7"/>
      <c r="G744" s="4">
        <f t="shared" si="44"/>
        <v>0</v>
      </c>
      <c r="H744" s="8" t="str">
        <f t="shared" si="45"/>
        <v/>
      </c>
      <c r="I744" s="8" t="str">
        <f t="shared" si="46"/>
        <v/>
      </c>
      <c r="J744" s="4">
        <v>74233.14</v>
      </c>
      <c r="K744" s="4">
        <v>27446.94</v>
      </c>
      <c r="L744" s="4">
        <f t="shared" si="47"/>
        <v>46786.2</v>
      </c>
      <c r="M744" s="9">
        <v>40785</v>
      </c>
      <c r="N744" s="9">
        <v>41152</v>
      </c>
      <c r="O744" s="9">
        <v>40787</v>
      </c>
      <c r="P744" s="9">
        <v>40956</v>
      </c>
    </row>
    <row r="745" spans="1:16" x14ac:dyDescent="0.25">
      <c r="A745" s="1" t="s">
        <v>145</v>
      </c>
      <c r="B745" s="12" t="s">
        <v>1485</v>
      </c>
      <c r="C745" s="1" t="s">
        <v>1486</v>
      </c>
      <c r="D745" s="1" t="s">
        <v>1487</v>
      </c>
      <c r="E745" s="4">
        <v>0</v>
      </c>
      <c r="F745" s="7"/>
      <c r="G745" s="4">
        <f t="shared" si="44"/>
        <v>0</v>
      </c>
      <c r="H745" s="8" t="str">
        <f t="shared" si="45"/>
        <v/>
      </c>
      <c r="I745" s="8" t="str">
        <f t="shared" si="46"/>
        <v/>
      </c>
      <c r="J745" s="4">
        <v>41470.259999999987</v>
      </c>
      <c r="K745" s="4">
        <v>145532</v>
      </c>
      <c r="L745" s="4">
        <f t="shared" si="47"/>
        <v>-104061.74000000002</v>
      </c>
      <c r="M745" s="9">
        <v>40794</v>
      </c>
      <c r="N745" s="9">
        <v>41274</v>
      </c>
      <c r="O745" s="9">
        <v>40787</v>
      </c>
      <c r="P745" s="9">
        <v>41317</v>
      </c>
    </row>
    <row r="746" spans="1:16" x14ac:dyDescent="0.25">
      <c r="A746" s="1" t="s">
        <v>145</v>
      </c>
      <c r="B746" s="12" t="s">
        <v>588</v>
      </c>
      <c r="C746" s="1" t="s">
        <v>1488</v>
      </c>
      <c r="D746" s="1" t="s">
        <v>1489</v>
      </c>
      <c r="E746" s="4">
        <v>0</v>
      </c>
      <c r="F746" s="7"/>
      <c r="G746" s="4">
        <f t="shared" si="44"/>
        <v>0</v>
      </c>
      <c r="H746" s="8" t="str">
        <f t="shared" si="45"/>
        <v/>
      </c>
      <c r="I746" s="8" t="str">
        <f t="shared" si="46"/>
        <v/>
      </c>
      <c r="J746" s="4">
        <v>13416.109999999999</v>
      </c>
      <c r="K746" s="4">
        <v>13690</v>
      </c>
      <c r="L746" s="4">
        <f t="shared" si="47"/>
        <v>-273.89000000000124</v>
      </c>
      <c r="M746" s="9">
        <v>40795</v>
      </c>
      <c r="N746" s="9">
        <v>40999</v>
      </c>
      <c r="O746" s="9">
        <v>40817</v>
      </c>
      <c r="P746" s="9">
        <v>40929</v>
      </c>
    </row>
    <row r="747" spans="1:16" x14ac:dyDescent="0.25">
      <c r="A747" s="1" t="s">
        <v>145</v>
      </c>
      <c r="B747" s="12" t="s">
        <v>588</v>
      </c>
      <c r="C747" s="1" t="s">
        <v>2902</v>
      </c>
      <c r="D747" s="1" t="s">
        <v>2903</v>
      </c>
      <c r="E747" s="4">
        <v>1957.04</v>
      </c>
      <c r="F747" s="7"/>
      <c r="G747" s="4">
        <f t="shared" si="44"/>
        <v>1957.04</v>
      </c>
      <c r="H747" s="8">
        <f t="shared" si="45"/>
        <v>1</v>
      </c>
      <c r="I747" s="8" t="str">
        <f t="shared" si="46"/>
        <v/>
      </c>
      <c r="J747" s="4">
        <v>1957.04</v>
      </c>
      <c r="K747" s="4">
        <v>691</v>
      </c>
      <c r="L747" s="4">
        <f t="shared" si="47"/>
        <v>1266.04</v>
      </c>
      <c r="M747" s="9">
        <v>40805</v>
      </c>
      <c r="N747" s="9">
        <v>40907</v>
      </c>
      <c r="O747" s="9">
        <v>42248</v>
      </c>
      <c r="P747" s="9">
        <v>40884</v>
      </c>
    </row>
    <row r="748" spans="1:16" x14ac:dyDescent="0.25">
      <c r="A748" s="1" t="s">
        <v>145</v>
      </c>
      <c r="B748" s="12" t="s">
        <v>1083</v>
      </c>
      <c r="C748" s="1" t="s">
        <v>1490</v>
      </c>
      <c r="D748" s="1" t="s">
        <v>1491</v>
      </c>
      <c r="E748" s="4">
        <v>0</v>
      </c>
      <c r="F748" s="7"/>
      <c r="G748" s="4">
        <f t="shared" si="44"/>
        <v>0</v>
      </c>
      <c r="H748" s="8" t="str">
        <f t="shared" si="45"/>
        <v/>
      </c>
      <c r="I748" s="8" t="str">
        <f t="shared" si="46"/>
        <v/>
      </c>
      <c r="J748" s="4">
        <v>10672.06</v>
      </c>
      <c r="K748" s="4">
        <v>11351</v>
      </c>
      <c r="L748" s="4">
        <f t="shared" si="47"/>
        <v>-678.94000000000051</v>
      </c>
      <c r="M748" s="9">
        <v>40806</v>
      </c>
      <c r="N748" s="9">
        <v>40999</v>
      </c>
      <c r="O748" s="9">
        <v>40787</v>
      </c>
      <c r="P748" s="9">
        <v>40948</v>
      </c>
    </row>
    <row r="749" spans="1:16" x14ac:dyDescent="0.25">
      <c r="A749" s="1" t="s">
        <v>145</v>
      </c>
      <c r="B749" s="12" t="s">
        <v>1492</v>
      </c>
      <c r="C749" s="1" t="s">
        <v>1493</v>
      </c>
      <c r="D749" s="1" t="s">
        <v>1494</v>
      </c>
      <c r="E749" s="4">
        <v>0</v>
      </c>
      <c r="F749" s="7"/>
      <c r="G749" s="4">
        <f t="shared" si="44"/>
        <v>0</v>
      </c>
      <c r="H749" s="8" t="str">
        <f t="shared" si="45"/>
        <v/>
      </c>
      <c r="I749" s="8" t="str">
        <f t="shared" si="46"/>
        <v/>
      </c>
      <c r="J749" s="4">
        <v>1218.2000000000694</v>
      </c>
      <c r="K749" s="4">
        <v>397192</v>
      </c>
      <c r="L749" s="4">
        <f t="shared" si="47"/>
        <v>-395973.79999999993</v>
      </c>
      <c r="M749" s="9">
        <v>40807</v>
      </c>
      <c r="N749" s="9">
        <v>41183</v>
      </c>
      <c r="O749" s="9">
        <v>40787</v>
      </c>
      <c r="P749" s="9">
        <v>41206</v>
      </c>
    </row>
    <row r="750" spans="1:16" x14ac:dyDescent="0.25">
      <c r="A750" s="1" t="s">
        <v>145</v>
      </c>
      <c r="B750" s="12" t="s">
        <v>1495</v>
      </c>
      <c r="C750" s="1" t="s">
        <v>1496</v>
      </c>
      <c r="D750" s="1" t="s">
        <v>1497</v>
      </c>
      <c r="E750" s="4">
        <v>0</v>
      </c>
      <c r="F750" s="7"/>
      <c r="G750" s="4">
        <f t="shared" si="44"/>
        <v>0</v>
      </c>
      <c r="H750" s="8" t="str">
        <f t="shared" si="45"/>
        <v/>
      </c>
      <c r="I750" s="8" t="str">
        <f t="shared" si="46"/>
        <v/>
      </c>
      <c r="J750" s="4">
        <v>37648.51999999999</v>
      </c>
      <c r="K750" s="4">
        <v>46900</v>
      </c>
      <c r="L750" s="4">
        <f t="shared" si="47"/>
        <v>-9251.4800000000105</v>
      </c>
      <c r="M750" s="9">
        <v>40808</v>
      </c>
      <c r="N750" s="9">
        <v>41182</v>
      </c>
      <c r="O750" s="9">
        <v>40817</v>
      </c>
      <c r="P750" s="9">
        <v>41274</v>
      </c>
    </row>
    <row r="751" spans="1:16" x14ac:dyDescent="0.25">
      <c r="A751" s="1" t="s">
        <v>145</v>
      </c>
      <c r="B751" s="12" t="s">
        <v>1083</v>
      </c>
      <c r="C751" s="1" t="s">
        <v>1498</v>
      </c>
      <c r="D751" s="1" t="s">
        <v>1499</v>
      </c>
      <c r="E751" s="4">
        <v>0</v>
      </c>
      <c r="F751" s="7"/>
      <c r="G751" s="4">
        <f t="shared" si="44"/>
        <v>0</v>
      </c>
      <c r="H751" s="8" t="str">
        <f t="shared" si="45"/>
        <v/>
      </c>
      <c r="I751" s="8" t="str">
        <f t="shared" si="46"/>
        <v/>
      </c>
      <c r="J751" s="4">
        <v>7380.68</v>
      </c>
      <c r="K751" s="4">
        <v>10975.37</v>
      </c>
      <c r="L751" s="4">
        <f t="shared" si="47"/>
        <v>-3594.6900000000005</v>
      </c>
      <c r="M751" s="9">
        <v>40841</v>
      </c>
      <c r="N751" s="9">
        <v>41182</v>
      </c>
      <c r="O751" s="9">
        <v>40878</v>
      </c>
      <c r="P751" s="9">
        <v>41023</v>
      </c>
    </row>
    <row r="752" spans="1:16" x14ac:dyDescent="0.25">
      <c r="A752" s="1" t="s">
        <v>145</v>
      </c>
      <c r="B752" s="12" t="s">
        <v>1083</v>
      </c>
      <c r="C752" s="1" t="s">
        <v>1500</v>
      </c>
      <c r="D752" s="1" t="s">
        <v>1501</v>
      </c>
      <c r="E752" s="4">
        <v>0</v>
      </c>
      <c r="F752" s="7"/>
      <c r="G752" s="4">
        <f t="shared" si="44"/>
        <v>0</v>
      </c>
      <c r="H752" s="8" t="str">
        <f t="shared" si="45"/>
        <v/>
      </c>
      <c r="I752" s="8" t="str">
        <f t="shared" si="46"/>
        <v/>
      </c>
      <c r="J752" s="4">
        <v>7080.51</v>
      </c>
      <c r="K752" s="4">
        <v>15041.51</v>
      </c>
      <c r="L752" s="4">
        <f t="shared" si="47"/>
        <v>-7961</v>
      </c>
      <c r="M752" s="9">
        <v>40842</v>
      </c>
      <c r="N752" s="9">
        <v>41182</v>
      </c>
      <c r="O752" s="9">
        <v>40878</v>
      </c>
      <c r="P752" s="9">
        <v>41093</v>
      </c>
    </row>
    <row r="753" spans="1:16" x14ac:dyDescent="0.25">
      <c r="A753" s="1" t="s">
        <v>145</v>
      </c>
      <c r="B753" s="12" t="s">
        <v>580</v>
      </c>
      <c r="C753" s="1" t="s">
        <v>1502</v>
      </c>
      <c r="D753" s="1" t="s">
        <v>1503</v>
      </c>
      <c r="E753" s="4">
        <v>0</v>
      </c>
      <c r="F753" s="7"/>
      <c r="G753" s="4">
        <f t="shared" si="44"/>
        <v>0</v>
      </c>
      <c r="H753" s="8" t="str">
        <f t="shared" si="45"/>
        <v/>
      </c>
      <c r="I753" s="8" t="str">
        <f t="shared" si="46"/>
        <v/>
      </c>
      <c r="J753" s="4">
        <v>169.42000000000098</v>
      </c>
      <c r="K753" s="4">
        <v>10846.41</v>
      </c>
      <c r="L753" s="4">
        <f t="shared" si="47"/>
        <v>-10676.989999999998</v>
      </c>
      <c r="M753" s="9">
        <v>40843</v>
      </c>
      <c r="N753" s="9">
        <v>40999</v>
      </c>
      <c r="O753" s="9">
        <v>40848</v>
      </c>
      <c r="P753" s="9">
        <v>40956</v>
      </c>
    </row>
    <row r="754" spans="1:16" x14ac:dyDescent="0.25">
      <c r="A754" s="1" t="s">
        <v>145</v>
      </c>
      <c r="B754" s="12" t="s">
        <v>1083</v>
      </c>
      <c r="C754" s="1" t="s">
        <v>1504</v>
      </c>
      <c r="D754" s="1" t="s">
        <v>1505</v>
      </c>
      <c r="E754" s="4">
        <v>0</v>
      </c>
      <c r="F754" s="7"/>
      <c r="G754" s="4">
        <f t="shared" si="44"/>
        <v>0</v>
      </c>
      <c r="H754" s="8" t="str">
        <f t="shared" si="45"/>
        <v/>
      </c>
      <c r="I754" s="8" t="str">
        <f t="shared" si="46"/>
        <v/>
      </c>
      <c r="J754" s="4">
        <v>3910.8900000000003</v>
      </c>
      <c r="K754" s="4">
        <v>14030.99</v>
      </c>
      <c r="L754" s="4">
        <f t="shared" si="47"/>
        <v>-10120.099999999999</v>
      </c>
      <c r="M754" s="9">
        <v>40854</v>
      </c>
      <c r="N754" s="9">
        <v>41182</v>
      </c>
      <c r="O754" s="9">
        <v>40878</v>
      </c>
      <c r="P754" s="9">
        <v>41129</v>
      </c>
    </row>
    <row r="755" spans="1:16" x14ac:dyDescent="0.25">
      <c r="A755" s="1" t="s">
        <v>145</v>
      </c>
      <c r="B755" s="12" t="s">
        <v>1083</v>
      </c>
      <c r="C755" s="1" t="s">
        <v>1506</v>
      </c>
      <c r="D755" s="1" t="s">
        <v>1507</v>
      </c>
      <c r="E755" s="4">
        <v>0</v>
      </c>
      <c r="F755" s="7"/>
      <c r="G755" s="4">
        <f t="shared" si="44"/>
        <v>0</v>
      </c>
      <c r="H755" s="8" t="str">
        <f t="shared" si="45"/>
        <v/>
      </c>
      <c r="I755" s="8" t="str">
        <f t="shared" si="46"/>
        <v/>
      </c>
      <c r="J755" s="4">
        <v>14912.34</v>
      </c>
      <c r="K755" s="4">
        <v>15906.97</v>
      </c>
      <c r="L755" s="4">
        <f t="shared" si="47"/>
        <v>-994.6299999999992</v>
      </c>
      <c r="M755" s="9">
        <v>40861</v>
      </c>
      <c r="N755" s="9">
        <v>41091</v>
      </c>
      <c r="O755" s="9">
        <v>40878</v>
      </c>
      <c r="P755" s="9">
        <v>41009</v>
      </c>
    </row>
    <row r="756" spans="1:16" x14ac:dyDescent="0.25">
      <c r="A756" s="1" t="s">
        <v>145</v>
      </c>
      <c r="B756" s="12" t="s">
        <v>610</v>
      </c>
      <c r="C756" s="1" t="s">
        <v>1508</v>
      </c>
      <c r="D756" s="1" t="s">
        <v>1509</v>
      </c>
      <c r="E756" s="4">
        <v>0</v>
      </c>
      <c r="F756" s="7"/>
      <c r="G756" s="4">
        <f t="shared" si="44"/>
        <v>0</v>
      </c>
      <c r="H756" s="8" t="str">
        <f t="shared" si="45"/>
        <v/>
      </c>
      <c r="I756" s="8" t="str">
        <f t="shared" si="46"/>
        <v/>
      </c>
      <c r="J756" s="4">
        <v>32109.430000000008</v>
      </c>
      <c r="K756" s="4">
        <v>58886.31</v>
      </c>
      <c r="L756" s="4">
        <f t="shared" si="47"/>
        <v>-26776.87999999999</v>
      </c>
      <c r="M756" s="9">
        <v>40863</v>
      </c>
      <c r="N756" s="9">
        <v>41274</v>
      </c>
      <c r="O756" s="9">
        <v>40878</v>
      </c>
      <c r="P756" s="9">
        <v>41142</v>
      </c>
    </row>
    <row r="757" spans="1:16" x14ac:dyDescent="0.25">
      <c r="A757" s="1" t="s">
        <v>145</v>
      </c>
      <c r="B757" s="12" t="s">
        <v>580</v>
      </c>
      <c r="C757" s="1" t="s">
        <v>1885</v>
      </c>
      <c r="D757" s="1" t="s">
        <v>1886</v>
      </c>
      <c r="E757" s="4">
        <v>-1200.26</v>
      </c>
      <c r="F757" s="7"/>
      <c r="G757" s="4">
        <f t="shared" si="44"/>
        <v>-1200.26</v>
      </c>
      <c r="H757" s="8">
        <f t="shared" si="45"/>
        <v>1</v>
      </c>
      <c r="I757" s="8" t="str">
        <f t="shared" si="46"/>
        <v/>
      </c>
      <c r="J757" s="4">
        <v>83348.650000000009</v>
      </c>
      <c r="K757" s="4">
        <v>99082.68</v>
      </c>
      <c r="L757" s="4">
        <f t="shared" si="47"/>
        <v>-15734.029999999984</v>
      </c>
      <c r="M757" s="9">
        <v>40868</v>
      </c>
      <c r="N757" s="9">
        <v>41274</v>
      </c>
      <c r="O757" s="9">
        <v>40940</v>
      </c>
      <c r="P757" s="9">
        <v>41139</v>
      </c>
    </row>
    <row r="758" spans="1:16" x14ac:dyDescent="0.25">
      <c r="A758" s="1" t="s">
        <v>145</v>
      </c>
      <c r="B758" s="12" t="s">
        <v>1101</v>
      </c>
      <c r="C758" s="1" t="s">
        <v>2479</v>
      </c>
      <c r="D758" s="1" t="s">
        <v>2480</v>
      </c>
      <c r="E758" s="4">
        <v>0</v>
      </c>
      <c r="F758" s="7"/>
      <c r="G758" s="4">
        <f t="shared" si="44"/>
        <v>0</v>
      </c>
      <c r="H758" s="8" t="str">
        <f t="shared" si="45"/>
        <v/>
      </c>
      <c r="I758" s="8" t="str">
        <f t="shared" si="46"/>
        <v/>
      </c>
      <c r="J758" s="4">
        <v>0</v>
      </c>
      <c r="L758" s="4">
        <f t="shared" si="47"/>
        <v>0</v>
      </c>
      <c r="M758" s="9">
        <v>40870</v>
      </c>
      <c r="N758" s="9">
        <v>40984</v>
      </c>
      <c r="O758" s="9">
        <v>41730</v>
      </c>
      <c r="P758" s="9">
        <v>40967</v>
      </c>
    </row>
    <row r="759" spans="1:16" x14ac:dyDescent="0.25">
      <c r="A759" s="1" t="s">
        <v>145</v>
      </c>
      <c r="B759" s="12" t="s">
        <v>1101</v>
      </c>
      <c r="C759" s="1" t="s">
        <v>2904</v>
      </c>
      <c r="D759" s="1" t="s">
        <v>2905</v>
      </c>
      <c r="E759" s="4">
        <v>0</v>
      </c>
      <c r="F759" s="7"/>
      <c r="G759" s="4">
        <f t="shared" si="44"/>
        <v>0</v>
      </c>
      <c r="H759" s="8" t="str">
        <f t="shared" si="45"/>
        <v/>
      </c>
      <c r="I759" s="8" t="str">
        <f t="shared" si="46"/>
        <v/>
      </c>
      <c r="J759" s="4">
        <v>0</v>
      </c>
      <c r="L759" s="4">
        <f t="shared" si="47"/>
        <v>0</v>
      </c>
      <c r="M759" s="9">
        <v>40870</v>
      </c>
      <c r="N759" s="9">
        <v>40984</v>
      </c>
      <c r="O759" s="9">
        <v>42186</v>
      </c>
      <c r="P759" s="9">
        <v>40967</v>
      </c>
    </row>
    <row r="760" spans="1:16" x14ac:dyDescent="0.25">
      <c r="A760" s="1" t="s">
        <v>145</v>
      </c>
      <c r="B760" s="12" t="s">
        <v>1101</v>
      </c>
      <c r="C760" s="1" t="s">
        <v>1510</v>
      </c>
      <c r="D760" s="1" t="s">
        <v>1511</v>
      </c>
      <c r="E760" s="4">
        <v>0</v>
      </c>
      <c r="F760" s="7"/>
      <c r="G760" s="4">
        <f t="shared" si="44"/>
        <v>0</v>
      </c>
      <c r="H760" s="8" t="str">
        <f t="shared" si="45"/>
        <v/>
      </c>
      <c r="I760" s="8" t="str">
        <f t="shared" si="46"/>
        <v/>
      </c>
      <c r="J760" s="4">
        <v>82686.310000000012</v>
      </c>
      <c r="K760" s="4">
        <v>52677</v>
      </c>
      <c r="L760" s="4">
        <f t="shared" si="47"/>
        <v>30009.310000000012</v>
      </c>
      <c r="M760" s="9">
        <v>40885</v>
      </c>
      <c r="N760" s="9">
        <v>41364</v>
      </c>
      <c r="O760" s="9">
        <v>40878</v>
      </c>
      <c r="P760" s="9">
        <v>41518</v>
      </c>
    </row>
    <row r="761" spans="1:16" x14ac:dyDescent="0.25">
      <c r="A761" s="1" t="s">
        <v>145</v>
      </c>
      <c r="B761" s="12" t="s">
        <v>1101</v>
      </c>
      <c r="C761" s="1" t="s">
        <v>1512</v>
      </c>
      <c r="D761" s="1" t="s">
        <v>1513</v>
      </c>
      <c r="E761" s="4">
        <v>0</v>
      </c>
      <c r="F761" s="7"/>
      <c r="G761" s="4">
        <f t="shared" si="44"/>
        <v>0</v>
      </c>
      <c r="H761" s="8" t="str">
        <f t="shared" si="45"/>
        <v/>
      </c>
      <c r="I761" s="8" t="str">
        <f t="shared" si="46"/>
        <v/>
      </c>
      <c r="J761" s="4">
        <v>146449.24</v>
      </c>
      <c r="K761" s="4">
        <v>90148</v>
      </c>
      <c r="L761" s="4">
        <f t="shared" si="47"/>
        <v>56301.239999999991</v>
      </c>
      <c r="M761" s="9">
        <v>40885</v>
      </c>
      <c r="N761" s="9">
        <v>41364</v>
      </c>
      <c r="O761" s="9">
        <v>40878</v>
      </c>
      <c r="P761" s="9">
        <v>41518</v>
      </c>
    </row>
    <row r="762" spans="1:16" x14ac:dyDescent="0.25">
      <c r="A762" s="1" t="s">
        <v>145</v>
      </c>
      <c r="B762" s="12" t="s">
        <v>1101</v>
      </c>
      <c r="C762" s="1" t="s">
        <v>1514</v>
      </c>
      <c r="D762" s="1" t="s">
        <v>1515</v>
      </c>
      <c r="E762" s="4">
        <v>0</v>
      </c>
      <c r="F762" s="7"/>
      <c r="G762" s="4">
        <f t="shared" si="44"/>
        <v>0</v>
      </c>
      <c r="H762" s="8" t="str">
        <f t="shared" si="45"/>
        <v/>
      </c>
      <c r="I762" s="8" t="str">
        <f t="shared" si="46"/>
        <v/>
      </c>
      <c r="J762" s="4">
        <v>149197.10999999999</v>
      </c>
      <c r="K762" s="4">
        <v>91870</v>
      </c>
      <c r="L762" s="4">
        <f t="shared" si="47"/>
        <v>57327.109999999986</v>
      </c>
      <c r="M762" s="9">
        <v>40885</v>
      </c>
      <c r="N762" s="9">
        <v>41364</v>
      </c>
      <c r="O762" s="9">
        <v>40878</v>
      </c>
      <c r="P762" s="9">
        <v>41518</v>
      </c>
    </row>
    <row r="763" spans="1:16" x14ac:dyDescent="0.25">
      <c r="A763" s="1" t="s">
        <v>145</v>
      </c>
      <c r="B763" s="12" t="s">
        <v>484</v>
      </c>
      <c r="C763" s="1" t="s">
        <v>1799</v>
      </c>
      <c r="D763" s="1" t="s">
        <v>1800</v>
      </c>
      <c r="E763" s="4">
        <v>-788.32</v>
      </c>
      <c r="F763" s="7"/>
      <c r="G763" s="4">
        <f t="shared" si="44"/>
        <v>-788.32</v>
      </c>
      <c r="H763" s="8">
        <f t="shared" si="45"/>
        <v>1</v>
      </c>
      <c r="I763" s="8" t="str">
        <f t="shared" si="46"/>
        <v/>
      </c>
      <c r="J763" s="4">
        <v>84137.86</v>
      </c>
      <c r="K763" s="4">
        <v>72167.47</v>
      </c>
      <c r="L763" s="4">
        <f t="shared" si="47"/>
        <v>11970.39</v>
      </c>
      <c r="M763" s="9">
        <v>40919</v>
      </c>
      <c r="N763" s="9">
        <v>41364</v>
      </c>
      <c r="O763" s="9">
        <v>40909</v>
      </c>
      <c r="P763" s="9">
        <v>41046</v>
      </c>
    </row>
    <row r="764" spans="1:16" x14ac:dyDescent="0.25">
      <c r="A764" s="1" t="s">
        <v>145</v>
      </c>
      <c r="B764" s="12" t="s">
        <v>653</v>
      </c>
      <c r="C764" s="1" t="s">
        <v>1897</v>
      </c>
      <c r="D764" s="1" t="s">
        <v>1898</v>
      </c>
      <c r="E764" s="4">
        <v>0</v>
      </c>
      <c r="F764" s="7"/>
      <c r="G764" s="4">
        <f t="shared" si="44"/>
        <v>0</v>
      </c>
      <c r="H764" s="8" t="str">
        <f t="shared" si="45"/>
        <v/>
      </c>
      <c r="I764" s="8" t="str">
        <f t="shared" si="46"/>
        <v/>
      </c>
      <c r="J764" s="4">
        <v>108634.47</v>
      </c>
      <c r="K764" s="4">
        <v>83949.57</v>
      </c>
      <c r="L764" s="4">
        <f t="shared" si="47"/>
        <v>24684.899999999994</v>
      </c>
      <c r="M764" s="9">
        <v>40924</v>
      </c>
      <c r="N764" s="9">
        <v>41364</v>
      </c>
      <c r="O764" s="9">
        <v>40909</v>
      </c>
      <c r="P764" s="9">
        <v>41159</v>
      </c>
    </row>
    <row r="765" spans="1:16" x14ac:dyDescent="0.25">
      <c r="A765" s="1" t="s">
        <v>145</v>
      </c>
      <c r="B765" s="12" t="s">
        <v>610</v>
      </c>
      <c r="C765" s="1" t="s">
        <v>1862</v>
      </c>
      <c r="D765" s="1" t="s">
        <v>1863</v>
      </c>
      <c r="E765" s="4">
        <v>0</v>
      </c>
      <c r="F765" s="7"/>
      <c r="G765" s="4">
        <f t="shared" si="44"/>
        <v>0</v>
      </c>
      <c r="H765" s="8" t="str">
        <f t="shared" si="45"/>
        <v/>
      </c>
      <c r="I765" s="8" t="str">
        <f t="shared" si="46"/>
        <v/>
      </c>
      <c r="J765" s="4">
        <v>18957.599999999999</v>
      </c>
      <c r="K765" s="4">
        <v>23028.16</v>
      </c>
      <c r="L765" s="4">
        <f t="shared" si="47"/>
        <v>-4070.5600000000013</v>
      </c>
      <c r="M765" s="9">
        <v>40927</v>
      </c>
      <c r="N765" s="9">
        <v>41274</v>
      </c>
      <c r="O765" s="9">
        <v>40940</v>
      </c>
      <c r="P765" s="9">
        <v>41089</v>
      </c>
    </row>
    <row r="766" spans="1:16" x14ac:dyDescent="0.25">
      <c r="A766" s="1" t="s">
        <v>145</v>
      </c>
      <c r="B766" s="12" t="s">
        <v>1761</v>
      </c>
      <c r="C766" s="1" t="s">
        <v>1762</v>
      </c>
      <c r="D766" s="1" t="s">
        <v>1763</v>
      </c>
      <c r="E766" s="4">
        <v>-12856.92</v>
      </c>
      <c r="F766" s="7"/>
      <c r="G766" s="4">
        <f t="shared" si="44"/>
        <v>-12856.92</v>
      </c>
      <c r="H766" s="8">
        <f t="shared" si="45"/>
        <v>1</v>
      </c>
      <c r="I766" s="8" t="str">
        <f t="shared" si="46"/>
        <v/>
      </c>
      <c r="J766" s="4">
        <v>1289624.2400000002</v>
      </c>
      <c r="K766" s="4">
        <v>1124875</v>
      </c>
      <c r="L766" s="4">
        <f t="shared" si="47"/>
        <v>164749.24000000022</v>
      </c>
      <c r="M766" s="9">
        <v>40932</v>
      </c>
      <c r="N766" s="9">
        <v>41364</v>
      </c>
      <c r="O766" s="9">
        <v>40940</v>
      </c>
      <c r="P766" s="9">
        <v>41333</v>
      </c>
    </row>
    <row r="767" spans="1:16" x14ac:dyDescent="0.25">
      <c r="A767" s="1" t="s">
        <v>145</v>
      </c>
      <c r="B767" s="12" t="s">
        <v>610</v>
      </c>
      <c r="C767" s="1" t="s">
        <v>1864</v>
      </c>
      <c r="D767" s="1" t="s">
        <v>1865</v>
      </c>
      <c r="E767" s="4">
        <v>0</v>
      </c>
      <c r="F767" s="7"/>
      <c r="G767" s="4">
        <f t="shared" si="44"/>
        <v>0</v>
      </c>
      <c r="H767" s="8" t="str">
        <f t="shared" si="45"/>
        <v/>
      </c>
      <c r="I767" s="8" t="str">
        <f t="shared" si="46"/>
        <v/>
      </c>
      <c r="J767" s="4">
        <v>11667.359999999999</v>
      </c>
      <c r="K767" s="4">
        <v>3084.53</v>
      </c>
      <c r="L767" s="4">
        <f t="shared" si="47"/>
        <v>8582.8299999999981</v>
      </c>
      <c r="M767" s="9">
        <v>40934</v>
      </c>
      <c r="N767" s="9">
        <v>41274</v>
      </c>
      <c r="O767" s="9">
        <v>40969</v>
      </c>
      <c r="P767" s="9">
        <v>41087</v>
      </c>
    </row>
    <row r="768" spans="1:16" x14ac:dyDescent="0.25">
      <c r="A768" s="1" t="s">
        <v>145</v>
      </c>
      <c r="B768" s="12" t="s">
        <v>1083</v>
      </c>
      <c r="C768" s="1" t="s">
        <v>1805</v>
      </c>
      <c r="D768" s="1" t="s">
        <v>1806</v>
      </c>
      <c r="E768" s="4">
        <v>0</v>
      </c>
      <c r="F768" s="7"/>
      <c r="G768" s="4">
        <f t="shared" si="44"/>
        <v>0</v>
      </c>
      <c r="H768" s="8" t="str">
        <f t="shared" si="45"/>
        <v/>
      </c>
      <c r="I768" s="8" t="str">
        <f t="shared" si="46"/>
        <v/>
      </c>
      <c r="J768" s="4">
        <v>7584.18</v>
      </c>
      <c r="K768" s="4">
        <v>8328.02</v>
      </c>
      <c r="L768" s="4">
        <f t="shared" si="47"/>
        <v>-743.84000000000015</v>
      </c>
      <c r="M768" s="9">
        <v>40938</v>
      </c>
      <c r="N768" s="9">
        <v>41091</v>
      </c>
      <c r="O768" s="9">
        <v>40940</v>
      </c>
      <c r="P768" s="9">
        <v>41044</v>
      </c>
    </row>
    <row r="769" spans="1:16" x14ac:dyDescent="0.25">
      <c r="A769" s="1" t="s">
        <v>145</v>
      </c>
      <c r="B769" s="12" t="s">
        <v>2124</v>
      </c>
      <c r="C769" s="1" t="s">
        <v>2125</v>
      </c>
      <c r="D769" s="1" t="s">
        <v>2126</v>
      </c>
      <c r="E769" s="4">
        <v>0</v>
      </c>
      <c r="F769" s="7"/>
      <c r="G769" s="4">
        <f t="shared" si="44"/>
        <v>0</v>
      </c>
      <c r="H769" s="8" t="str">
        <f t="shared" si="45"/>
        <v/>
      </c>
      <c r="I769" s="8" t="str">
        <f t="shared" si="46"/>
        <v/>
      </c>
      <c r="J769" s="4">
        <v>619233.04</v>
      </c>
      <c r="K769" s="4">
        <v>505780.19</v>
      </c>
      <c r="L769" s="4">
        <f t="shared" si="47"/>
        <v>113452.85000000003</v>
      </c>
      <c r="M769" s="9">
        <v>40938</v>
      </c>
      <c r="N769" s="9">
        <v>42094</v>
      </c>
      <c r="O769" s="9">
        <v>41275</v>
      </c>
      <c r="P769" s="9">
        <v>41744</v>
      </c>
    </row>
    <row r="770" spans="1:16" x14ac:dyDescent="0.25">
      <c r="A770" s="1" t="s">
        <v>145</v>
      </c>
      <c r="B770" s="12" t="s">
        <v>580</v>
      </c>
      <c r="C770" s="1" t="s">
        <v>1887</v>
      </c>
      <c r="D770" s="1" t="s">
        <v>1888</v>
      </c>
      <c r="E770" s="4">
        <v>0</v>
      </c>
      <c r="F770" s="7"/>
      <c r="G770" s="4">
        <f t="shared" si="44"/>
        <v>0</v>
      </c>
      <c r="H770" s="8" t="str">
        <f t="shared" si="45"/>
        <v/>
      </c>
      <c r="I770" s="8" t="str">
        <f t="shared" si="46"/>
        <v/>
      </c>
      <c r="J770" s="4">
        <v>393948.82</v>
      </c>
      <c r="K770" s="4">
        <v>404447.62</v>
      </c>
      <c r="L770" s="4">
        <f t="shared" si="47"/>
        <v>-10498.799999999988</v>
      </c>
      <c r="M770" s="9">
        <v>40941</v>
      </c>
      <c r="N770" s="9">
        <v>41364</v>
      </c>
      <c r="O770" s="9">
        <v>40940</v>
      </c>
      <c r="P770" s="9">
        <v>41255</v>
      </c>
    </row>
    <row r="771" spans="1:16" x14ac:dyDescent="0.25">
      <c r="A771" s="1" t="s">
        <v>145</v>
      </c>
      <c r="B771" s="12" t="s">
        <v>1825</v>
      </c>
      <c r="C771" s="1" t="s">
        <v>1826</v>
      </c>
      <c r="D771" s="1" t="s">
        <v>1827</v>
      </c>
      <c r="E771" s="4">
        <v>0</v>
      </c>
      <c r="F771" s="7"/>
      <c r="G771" s="4">
        <f t="shared" si="44"/>
        <v>0</v>
      </c>
      <c r="H771" s="8" t="str">
        <f t="shared" si="45"/>
        <v/>
      </c>
      <c r="I771" s="8" t="str">
        <f t="shared" si="46"/>
        <v/>
      </c>
      <c r="J771" s="4">
        <v>3421.65</v>
      </c>
      <c r="K771" s="4">
        <v>2969.7</v>
      </c>
      <c r="L771" s="4">
        <f t="shared" si="47"/>
        <v>451.95000000000027</v>
      </c>
      <c r="M771" s="9">
        <v>40945</v>
      </c>
      <c r="N771" s="9">
        <v>40983</v>
      </c>
      <c r="O771" s="9">
        <v>40940</v>
      </c>
      <c r="P771" s="9">
        <v>41144</v>
      </c>
    </row>
    <row r="772" spans="1:16" x14ac:dyDescent="0.25">
      <c r="A772" s="1" t="s">
        <v>145</v>
      </c>
      <c r="B772" s="12" t="s">
        <v>481</v>
      </c>
      <c r="C772" s="1" t="s">
        <v>1797</v>
      </c>
      <c r="D772" s="1" t="s">
        <v>1798</v>
      </c>
      <c r="E772" s="4">
        <v>0</v>
      </c>
      <c r="F772" s="7"/>
      <c r="G772" s="4">
        <f t="shared" si="44"/>
        <v>0</v>
      </c>
      <c r="H772" s="8" t="str">
        <f t="shared" si="45"/>
        <v/>
      </c>
      <c r="I772" s="8" t="str">
        <f t="shared" si="46"/>
        <v/>
      </c>
      <c r="J772" s="4">
        <v>53352.23</v>
      </c>
      <c r="K772" s="4">
        <v>52037.34</v>
      </c>
      <c r="L772" s="4">
        <f t="shared" si="47"/>
        <v>1314.8900000000067</v>
      </c>
      <c r="M772" s="9">
        <v>40947</v>
      </c>
      <c r="N772" s="9">
        <v>41364</v>
      </c>
      <c r="O772" s="9">
        <v>40940</v>
      </c>
      <c r="P772" s="9">
        <v>41037</v>
      </c>
    </row>
    <row r="773" spans="1:16" x14ac:dyDescent="0.25">
      <c r="A773" s="1" t="s">
        <v>145</v>
      </c>
      <c r="B773" s="12" t="s">
        <v>1067</v>
      </c>
      <c r="C773" s="1" t="s">
        <v>1803</v>
      </c>
      <c r="D773" s="1" t="s">
        <v>1804</v>
      </c>
      <c r="E773" s="4">
        <v>0</v>
      </c>
      <c r="F773" s="7"/>
      <c r="G773" s="4">
        <f t="shared" ref="G773:G836" si="48">E773-F773</f>
        <v>0</v>
      </c>
      <c r="H773" s="8" t="str">
        <f t="shared" ref="H773:H836" si="49">IFERROR(G773/E773,"")</f>
        <v/>
      </c>
      <c r="I773" s="8" t="str">
        <f t="shared" ref="I773:I836" si="50">IFERROR(E773/F773,"")</f>
        <v/>
      </c>
      <c r="J773" s="4">
        <v>19434.099999999999</v>
      </c>
      <c r="K773" s="4">
        <v>45426.06</v>
      </c>
      <c r="L773" s="4">
        <f t="shared" ref="L773:L836" si="51">J773-K773</f>
        <v>-25991.96</v>
      </c>
      <c r="M773" s="9">
        <v>40953</v>
      </c>
      <c r="N773" s="9">
        <v>41364</v>
      </c>
      <c r="O773" s="9">
        <v>41153</v>
      </c>
      <c r="P773" s="9">
        <v>41255</v>
      </c>
    </row>
    <row r="774" spans="1:16" x14ac:dyDescent="0.25">
      <c r="A774" s="1" t="s">
        <v>145</v>
      </c>
      <c r="B774" s="12" t="s">
        <v>580</v>
      </c>
      <c r="C774" s="1" t="s">
        <v>1889</v>
      </c>
      <c r="D774" s="1" t="s">
        <v>1890</v>
      </c>
      <c r="E774" s="4">
        <v>0</v>
      </c>
      <c r="F774" s="7"/>
      <c r="G774" s="4">
        <f t="shared" si="48"/>
        <v>0</v>
      </c>
      <c r="H774" s="8" t="str">
        <f t="shared" si="49"/>
        <v/>
      </c>
      <c r="I774" s="8" t="str">
        <f t="shared" si="50"/>
        <v/>
      </c>
      <c r="J774" s="4">
        <v>9415.3100000000013</v>
      </c>
      <c r="K774" s="4">
        <v>55503.22</v>
      </c>
      <c r="L774" s="4">
        <f t="shared" si="51"/>
        <v>-46087.91</v>
      </c>
      <c r="M774" s="9">
        <v>40955</v>
      </c>
      <c r="N774" s="9">
        <v>41455</v>
      </c>
      <c r="O774" s="9">
        <v>40969</v>
      </c>
      <c r="P774" s="9">
        <v>41159</v>
      </c>
    </row>
    <row r="775" spans="1:16" x14ac:dyDescent="0.25">
      <c r="A775" s="1" t="s">
        <v>145</v>
      </c>
      <c r="B775" s="12" t="s">
        <v>1758</v>
      </c>
      <c r="C775" s="1" t="s">
        <v>1759</v>
      </c>
      <c r="D775" s="1" t="s">
        <v>1760</v>
      </c>
      <c r="E775" s="4">
        <v>0</v>
      </c>
      <c r="F775" s="7"/>
      <c r="G775" s="4">
        <f t="shared" si="48"/>
        <v>0</v>
      </c>
      <c r="H775" s="8" t="str">
        <f t="shared" si="49"/>
        <v/>
      </c>
      <c r="I775" s="8" t="str">
        <f t="shared" si="50"/>
        <v/>
      </c>
      <c r="J775" s="4">
        <v>483279.82000000012</v>
      </c>
      <c r="K775" s="4">
        <v>98746.32</v>
      </c>
      <c r="L775" s="4">
        <f t="shared" si="51"/>
        <v>384533.50000000012</v>
      </c>
      <c r="M775" s="9">
        <v>40960</v>
      </c>
      <c r="N775" s="9">
        <v>41364</v>
      </c>
      <c r="O775" s="9">
        <v>40969</v>
      </c>
      <c r="P775" s="9">
        <v>41264</v>
      </c>
    </row>
    <row r="776" spans="1:16" x14ac:dyDescent="0.25">
      <c r="A776" s="1" t="s">
        <v>145</v>
      </c>
      <c r="B776" s="12" t="s">
        <v>1495</v>
      </c>
      <c r="C776" s="1" t="s">
        <v>1834</v>
      </c>
      <c r="D776" s="1" t="s">
        <v>1835</v>
      </c>
      <c r="E776" s="4">
        <v>0</v>
      </c>
      <c r="F776" s="7"/>
      <c r="G776" s="4">
        <f t="shared" si="48"/>
        <v>0</v>
      </c>
      <c r="H776" s="8" t="str">
        <f t="shared" si="49"/>
        <v/>
      </c>
      <c r="I776" s="8" t="str">
        <f t="shared" si="50"/>
        <v/>
      </c>
      <c r="J776" s="4">
        <v>3598.06</v>
      </c>
      <c r="K776" s="4">
        <v>2973.6</v>
      </c>
      <c r="L776" s="4">
        <f t="shared" si="51"/>
        <v>624.46</v>
      </c>
      <c r="M776" s="9">
        <v>40976</v>
      </c>
      <c r="N776" s="9">
        <v>41090</v>
      </c>
      <c r="O776" s="9">
        <v>41061</v>
      </c>
      <c r="P776" s="9">
        <v>41157</v>
      </c>
    </row>
    <row r="777" spans="1:16" x14ac:dyDescent="0.25">
      <c r="A777" s="1" t="s">
        <v>145</v>
      </c>
      <c r="B777" s="12" t="s">
        <v>1779</v>
      </c>
      <c r="C777" s="1" t="s">
        <v>1780</v>
      </c>
      <c r="D777" s="1" t="s">
        <v>1781</v>
      </c>
      <c r="E777" s="4">
        <v>0</v>
      </c>
      <c r="F777" s="7"/>
      <c r="G777" s="4">
        <f t="shared" si="48"/>
        <v>0</v>
      </c>
      <c r="H777" s="8" t="str">
        <f t="shared" si="49"/>
        <v/>
      </c>
      <c r="I777" s="8" t="str">
        <f t="shared" si="50"/>
        <v/>
      </c>
      <c r="J777" s="4">
        <v>140420.41</v>
      </c>
      <c r="K777" s="4">
        <v>128377</v>
      </c>
      <c r="L777" s="4">
        <f t="shared" si="51"/>
        <v>12043.410000000003</v>
      </c>
      <c r="M777" s="9">
        <v>40980</v>
      </c>
      <c r="N777" s="9">
        <v>41364</v>
      </c>
      <c r="O777" s="9">
        <v>40969</v>
      </c>
      <c r="P777" s="9">
        <v>41307</v>
      </c>
    </row>
    <row r="778" spans="1:16" x14ac:dyDescent="0.25">
      <c r="A778" s="1" t="s">
        <v>145</v>
      </c>
      <c r="B778" s="12" t="s">
        <v>1847</v>
      </c>
      <c r="C778" s="1" t="s">
        <v>1848</v>
      </c>
      <c r="D778" s="1" t="s">
        <v>1849</v>
      </c>
      <c r="E778" s="4">
        <v>0</v>
      </c>
      <c r="F778" s="7"/>
      <c r="G778" s="4">
        <f t="shared" si="48"/>
        <v>0</v>
      </c>
      <c r="H778" s="8" t="str">
        <f t="shared" si="49"/>
        <v/>
      </c>
      <c r="I778" s="8" t="str">
        <f t="shared" si="50"/>
        <v/>
      </c>
      <c r="J778" s="4">
        <v>15422.26</v>
      </c>
      <c r="K778" s="4">
        <v>11000</v>
      </c>
      <c r="L778" s="4">
        <f t="shared" si="51"/>
        <v>4422.26</v>
      </c>
      <c r="M778" s="9">
        <v>41009</v>
      </c>
      <c r="N778" s="9">
        <v>41084</v>
      </c>
      <c r="O778" s="9">
        <v>41030</v>
      </c>
    </row>
    <row r="779" spans="1:16" x14ac:dyDescent="0.25">
      <c r="A779" s="1" t="s">
        <v>145</v>
      </c>
      <c r="B779" s="12" t="s">
        <v>1767</v>
      </c>
      <c r="C779" s="1" t="s">
        <v>1768</v>
      </c>
      <c r="D779" s="1" t="s">
        <v>1769</v>
      </c>
      <c r="E779" s="4">
        <v>0</v>
      </c>
      <c r="F779" s="7"/>
      <c r="G779" s="4">
        <f t="shared" si="48"/>
        <v>0</v>
      </c>
      <c r="H779" s="8" t="str">
        <f t="shared" si="49"/>
        <v/>
      </c>
      <c r="I779" s="8" t="str">
        <f t="shared" si="50"/>
        <v/>
      </c>
      <c r="J779" s="4">
        <v>12864.890000000001</v>
      </c>
      <c r="K779" s="4">
        <v>27135</v>
      </c>
      <c r="L779" s="4">
        <f t="shared" si="51"/>
        <v>-14270.109999999999</v>
      </c>
      <c r="M779" s="9">
        <v>41011</v>
      </c>
      <c r="N779" s="9">
        <v>41364</v>
      </c>
      <c r="O779" s="9">
        <v>41091</v>
      </c>
      <c r="P779" s="9">
        <v>41300</v>
      </c>
    </row>
    <row r="780" spans="1:16" x14ac:dyDescent="0.25">
      <c r="A780" s="1" t="s">
        <v>145</v>
      </c>
      <c r="B780" s="12" t="s">
        <v>1767</v>
      </c>
      <c r="C780" s="1" t="s">
        <v>1770</v>
      </c>
      <c r="D780" s="1" t="s">
        <v>1771</v>
      </c>
      <c r="E780" s="4">
        <v>0</v>
      </c>
      <c r="F780" s="7"/>
      <c r="G780" s="4">
        <f t="shared" si="48"/>
        <v>0</v>
      </c>
      <c r="H780" s="8" t="str">
        <f t="shared" si="49"/>
        <v/>
      </c>
      <c r="I780" s="8" t="str">
        <f t="shared" si="50"/>
        <v/>
      </c>
      <c r="J780" s="4">
        <v>30891.120000000003</v>
      </c>
      <c r="K780" s="4">
        <v>34209</v>
      </c>
      <c r="L780" s="4">
        <f t="shared" si="51"/>
        <v>-3317.8799999999974</v>
      </c>
      <c r="M780" s="9">
        <v>41011</v>
      </c>
      <c r="N780" s="9">
        <v>41364</v>
      </c>
      <c r="O780" s="9">
        <v>41183</v>
      </c>
      <c r="P780" s="9">
        <v>41300</v>
      </c>
    </row>
    <row r="781" spans="1:16" x14ac:dyDescent="0.25">
      <c r="A781" s="1" t="s">
        <v>145</v>
      </c>
      <c r="B781" s="12" t="s">
        <v>1478</v>
      </c>
      <c r="C781" s="1" t="s">
        <v>1919</v>
      </c>
      <c r="D781" s="1" t="s">
        <v>1920</v>
      </c>
      <c r="E781" s="4">
        <v>0</v>
      </c>
      <c r="F781" s="7"/>
      <c r="G781" s="4">
        <f t="shared" si="48"/>
        <v>0</v>
      </c>
      <c r="H781" s="8" t="str">
        <f t="shared" si="49"/>
        <v/>
      </c>
      <c r="I781" s="8" t="str">
        <f t="shared" si="50"/>
        <v/>
      </c>
      <c r="J781" s="4">
        <v>20303.82</v>
      </c>
      <c r="K781" s="4">
        <v>14237.74</v>
      </c>
      <c r="L781" s="4">
        <f t="shared" si="51"/>
        <v>6066.08</v>
      </c>
      <c r="M781" s="9">
        <v>41012</v>
      </c>
      <c r="N781" s="9">
        <v>41305</v>
      </c>
      <c r="O781" s="9">
        <v>41000</v>
      </c>
      <c r="P781" s="9">
        <v>41292</v>
      </c>
    </row>
    <row r="782" spans="1:16" x14ac:dyDescent="0.25">
      <c r="A782" s="1" t="s">
        <v>145</v>
      </c>
      <c r="B782" s="12" t="s">
        <v>1772</v>
      </c>
      <c r="C782" s="1" t="s">
        <v>1773</v>
      </c>
      <c r="D782" s="1" t="s">
        <v>1774</v>
      </c>
      <c r="E782" s="4">
        <v>0</v>
      </c>
      <c r="F782" s="7"/>
      <c r="G782" s="4">
        <f t="shared" si="48"/>
        <v>0</v>
      </c>
      <c r="H782" s="8" t="str">
        <f t="shared" si="49"/>
        <v/>
      </c>
      <c r="I782" s="8" t="str">
        <f t="shared" si="50"/>
        <v/>
      </c>
      <c r="J782" s="4">
        <v>438957.48000000004</v>
      </c>
      <c r="K782" s="4">
        <v>347883</v>
      </c>
      <c r="L782" s="4">
        <f t="shared" si="51"/>
        <v>91074.48000000004</v>
      </c>
      <c r="M782" s="9">
        <v>41016</v>
      </c>
      <c r="N782" s="9">
        <v>41729</v>
      </c>
      <c r="O782" s="9">
        <v>41000</v>
      </c>
      <c r="P782" s="9">
        <v>41325</v>
      </c>
    </row>
    <row r="783" spans="1:16" x14ac:dyDescent="0.25">
      <c r="A783" s="1" t="s">
        <v>145</v>
      </c>
      <c r="B783" s="12" t="s">
        <v>1772</v>
      </c>
      <c r="C783" s="1" t="s">
        <v>1775</v>
      </c>
      <c r="D783" s="1" t="s">
        <v>1776</v>
      </c>
      <c r="E783" s="4">
        <v>98.49</v>
      </c>
      <c r="F783" s="7"/>
      <c r="G783" s="4">
        <f t="shared" si="48"/>
        <v>98.49</v>
      </c>
      <c r="H783" s="8">
        <f t="shared" si="49"/>
        <v>1</v>
      </c>
      <c r="I783" s="8" t="str">
        <f t="shared" si="50"/>
        <v/>
      </c>
      <c r="J783" s="4">
        <v>229859.22000000003</v>
      </c>
      <c r="K783" s="4">
        <v>174540</v>
      </c>
      <c r="L783" s="4">
        <f t="shared" si="51"/>
        <v>55319.22000000003</v>
      </c>
      <c r="M783" s="9">
        <v>41016</v>
      </c>
      <c r="N783" s="9">
        <v>42094</v>
      </c>
      <c r="O783" s="9">
        <v>41030</v>
      </c>
      <c r="P783" s="9">
        <v>41896</v>
      </c>
    </row>
    <row r="784" spans="1:16" x14ac:dyDescent="0.25">
      <c r="A784" s="1" t="s">
        <v>145</v>
      </c>
      <c r="B784" s="12" t="s">
        <v>1772</v>
      </c>
      <c r="C784" s="1" t="s">
        <v>1777</v>
      </c>
      <c r="D784" s="1" t="s">
        <v>1778</v>
      </c>
      <c r="E784" s="4">
        <v>0</v>
      </c>
      <c r="F784" s="7"/>
      <c r="G784" s="4">
        <f t="shared" si="48"/>
        <v>0</v>
      </c>
      <c r="H784" s="8" t="str">
        <f t="shared" si="49"/>
        <v/>
      </c>
      <c r="I784" s="8" t="str">
        <f t="shared" si="50"/>
        <v/>
      </c>
      <c r="J784" s="4">
        <v>246233.02</v>
      </c>
      <c r="K784" s="4">
        <v>174540</v>
      </c>
      <c r="L784" s="4">
        <f t="shared" si="51"/>
        <v>71693.01999999999</v>
      </c>
      <c r="M784" s="9">
        <v>41016</v>
      </c>
      <c r="N784" s="9">
        <v>41729</v>
      </c>
      <c r="O784" s="9">
        <v>41000</v>
      </c>
      <c r="P784" s="9">
        <v>41440</v>
      </c>
    </row>
    <row r="785" spans="1:16" x14ac:dyDescent="0.25">
      <c r="A785" s="1" t="s">
        <v>145</v>
      </c>
      <c r="B785" s="12" t="s">
        <v>1844</v>
      </c>
      <c r="C785" s="1" t="s">
        <v>1845</v>
      </c>
      <c r="D785" s="1" t="s">
        <v>1846</v>
      </c>
      <c r="E785" s="4">
        <v>0</v>
      </c>
      <c r="F785" s="7"/>
      <c r="G785" s="4">
        <f t="shared" si="48"/>
        <v>0</v>
      </c>
      <c r="H785" s="8" t="str">
        <f t="shared" si="49"/>
        <v/>
      </c>
      <c r="I785" s="8" t="str">
        <f t="shared" si="50"/>
        <v/>
      </c>
      <c r="J785" s="4">
        <v>89527.8</v>
      </c>
      <c r="K785" s="4">
        <v>770000</v>
      </c>
      <c r="L785" s="4">
        <f t="shared" si="51"/>
        <v>-680472.2</v>
      </c>
      <c r="M785" s="9">
        <v>41017</v>
      </c>
      <c r="N785" s="9">
        <v>40725</v>
      </c>
      <c r="O785" s="9">
        <v>41030</v>
      </c>
      <c r="P785" s="9">
        <v>40719</v>
      </c>
    </row>
    <row r="786" spans="1:16" x14ac:dyDescent="0.25">
      <c r="A786" s="1" t="s">
        <v>145</v>
      </c>
      <c r="B786" s="12" t="s">
        <v>1927</v>
      </c>
      <c r="C786" s="1" t="s">
        <v>1928</v>
      </c>
      <c r="D786" s="1" t="s">
        <v>1929</v>
      </c>
      <c r="E786" s="4">
        <v>0</v>
      </c>
      <c r="F786" s="7"/>
      <c r="G786" s="4">
        <f t="shared" si="48"/>
        <v>0</v>
      </c>
      <c r="H786" s="8" t="str">
        <f t="shared" si="49"/>
        <v/>
      </c>
      <c r="I786" s="8" t="str">
        <f t="shared" si="50"/>
        <v/>
      </c>
      <c r="J786" s="4">
        <v>252759.6</v>
      </c>
      <c r="K786" s="4">
        <v>248446</v>
      </c>
      <c r="L786" s="4">
        <f t="shared" si="51"/>
        <v>4313.6000000000058</v>
      </c>
      <c r="M786" s="9">
        <v>41031</v>
      </c>
      <c r="N786" s="9">
        <v>42094</v>
      </c>
      <c r="O786" s="9">
        <v>41030</v>
      </c>
      <c r="P786" s="9">
        <v>41896</v>
      </c>
    </row>
    <row r="787" spans="1:16" x14ac:dyDescent="0.25">
      <c r="A787" s="1" t="s">
        <v>145</v>
      </c>
      <c r="B787" s="12" t="s">
        <v>1930</v>
      </c>
      <c r="C787" s="1" t="s">
        <v>1931</v>
      </c>
      <c r="D787" s="1" t="s">
        <v>1932</v>
      </c>
      <c r="E787" s="4">
        <v>62549.08</v>
      </c>
      <c r="F787" s="7"/>
      <c r="G787" s="4">
        <f t="shared" si="48"/>
        <v>62549.08</v>
      </c>
      <c r="H787" s="8">
        <f t="shared" si="49"/>
        <v>1</v>
      </c>
      <c r="I787" s="8" t="str">
        <f t="shared" si="50"/>
        <v/>
      </c>
      <c r="J787" s="4">
        <v>662219.99999999988</v>
      </c>
      <c r="K787" s="4">
        <v>320573</v>
      </c>
      <c r="L787" s="4">
        <f t="shared" si="51"/>
        <v>341646.99999999988</v>
      </c>
      <c r="M787" s="9">
        <v>41031</v>
      </c>
      <c r="N787" s="9">
        <v>42094</v>
      </c>
      <c r="O787" s="9">
        <v>41030</v>
      </c>
      <c r="P787" s="9">
        <v>42018</v>
      </c>
    </row>
    <row r="788" spans="1:16" x14ac:dyDescent="0.25">
      <c r="A788" s="1" t="s">
        <v>145</v>
      </c>
      <c r="B788" s="12" t="s">
        <v>1478</v>
      </c>
      <c r="C788" s="1" t="s">
        <v>1921</v>
      </c>
      <c r="D788" s="1" t="s">
        <v>1922</v>
      </c>
      <c r="E788" s="4">
        <v>0</v>
      </c>
      <c r="F788" s="7"/>
      <c r="G788" s="4">
        <f t="shared" si="48"/>
        <v>0</v>
      </c>
      <c r="H788" s="8" t="str">
        <f t="shared" si="49"/>
        <v/>
      </c>
      <c r="I788" s="8" t="str">
        <f t="shared" si="50"/>
        <v/>
      </c>
      <c r="J788" s="4">
        <v>18593.04</v>
      </c>
      <c r="K788" s="4">
        <v>7314.39</v>
      </c>
      <c r="L788" s="4">
        <f t="shared" si="51"/>
        <v>11278.650000000001</v>
      </c>
      <c r="M788" s="9">
        <v>41033</v>
      </c>
      <c r="N788" s="9">
        <v>41243</v>
      </c>
      <c r="O788" s="9">
        <v>41030</v>
      </c>
      <c r="P788" s="9">
        <v>41195</v>
      </c>
    </row>
    <row r="789" spans="1:16" x14ac:dyDescent="0.25">
      <c r="A789" s="1" t="s">
        <v>145</v>
      </c>
      <c r="B789" s="12" t="s">
        <v>2420</v>
      </c>
      <c r="C789" s="1" t="s">
        <v>2421</v>
      </c>
      <c r="D789" s="1" t="s">
        <v>2422</v>
      </c>
      <c r="E789" s="4">
        <v>0</v>
      </c>
      <c r="F789" s="7"/>
      <c r="G789" s="4">
        <f t="shared" si="48"/>
        <v>0</v>
      </c>
      <c r="H789" s="8" t="str">
        <f t="shared" si="49"/>
        <v/>
      </c>
      <c r="I789" s="8" t="str">
        <f t="shared" si="50"/>
        <v/>
      </c>
      <c r="J789" s="4">
        <v>0</v>
      </c>
      <c r="L789" s="4">
        <f t="shared" si="51"/>
        <v>0</v>
      </c>
      <c r="M789" s="9">
        <v>41044</v>
      </c>
      <c r="N789" s="9">
        <v>41729</v>
      </c>
      <c r="O789" s="9">
        <v>41852</v>
      </c>
      <c r="P789" s="9">
        <v>41523</v>
      </c>
    </row>
    <row r="790" spans="1:16" x14ac:dyDescent="0.25">
      <c r="A790" s="1" t="s">
        <v>145</v>
      </c>
      <c r="B790" s="12" t="s">
        <v>1083</v>
      </c>
      <c r="C790" s="1" t="s">
        <v>1807</v>
      </c>
      <c r="D790" s="1" t="s">
        <v>1808</v>
      </c>
      <c r="E790" s="4">
        <v>0</v>
      </c>
      <c r="F790" s="7"/>
      <c r="G790" s="4">
        <f t="shared" si="48"/>
        <v>0</v>
      </c>
      <c r="H790" s="8" t="str">
        <f t="shared" si="49"/>
        <v/>
      </c>
      <c r="I790" s="8" t="str">
        <f t="shared" si="50"/>
        <v/>
      </c>
      <c r="J790" s="4">
        <v>14778.919999999998</v>
      </c>
      <c r="K790" s="4">
        <v>6868</v>
      </c>
      <c r="L790" s="4">
        <f t="shared" si="51"/>
        <v>7910.9199999999983</v>
      </c>
      <c r="M790" s="9">
        <v>41051</v>
      </c>
      <c r="N790" s="9">
        <v>41364</v>
      </c>
      <c r="O790" s="9">
        <v>41091</v>
      </c>
      <c r="P790" s="9">
        <v>41207</v>
      </c>
    </row>
    <row r="791" spans="1:16" x14ac:dyDescent="0.25">
      <c r="A791" s="1" t="s">
        <v>145</v>
      </c>
      <c r="B791" s="12" t="s">
        <v>1083</v>
      </c>
      <c r="C791" s="1" t="s">
        <v>1809</v>
      </c>
      <c r="D791" s="1" t="s">
        <v>1810</v>
      </c>
      <c r="E791" s="4">
        <v>0</v>
      </c>
      <c r="F791" s="7"/>
      <c r="G791" s="4">
        <f t="shared" si="48"/>
        <v>0</v>
      </c>
      <c r="H791" s="8" t="str">
        <f t="shared" si="49"/>
        <v/>
      </c>
      <c r="I791" s="8" t="str">
        <f t="shared" si="50"/>
        <v/>
      </c>
      <c r="J791" s="4">
        <v>18129.78</v>
      </c>
      <c r="K791" s="4">
        <v>7751.94</v>
      </c>
      <c r="L791" s="4">
        <f t="shared" si="51"/>
        <v>10377.84</v>
      </c>
      <c r="M791" s="9">
        <v>41052</v>
      </c>
      <c r="N791" s="9">
        <v>41364</v>
      </c>
      <c r="O791" s="9">
        <v>41091</v>
      </c>
      <c r="P791" s="9">
        <v>41215</v>
      </c>
    </row>
    <row r="792" spans="1:16" x14ac:dyDescent="0.25">
      <c r="A792" s="1" t="s">
        <v>145</v>
      </c>
      <c r="B792" s="12" t="s">
        <v>1083</v>
      </c>
      <c r="C792" s="1" t="s">
        <v>1811</v>
      </c>
      <c r="D792" s="1" t="s">
        <v>1812</v>
      </c>
      <c r="E792" s="4">
        <v>0</v>
      </c>
      <c r="F792" s="7"/>
      <c r="G792" s="4">
        <f t="shared" si="48"/>
        <v>0</v>
      </c>
      <c r="H792" s="8" t="str">
        <f t="shared" si="49"/>
        <v/>
      </c>
      <c r="I792" s="8" t="str">
        <f t="shared" si="50"/>
        <v/>
      </c>
      <c r="J792" s="4">
        <v>11288.600000000002</v>
      </c>
      <c r="K792" s="4">
        <v>6868</v>
      </c>
      <c r="L792" s="4">
        <f t="shared" si="51"/>
        <v>4420.6000000000022</v>
      </c>
      <c r="M792" s="9">
        <v>41052</v>
      </c>
      <c r="N792" s="9">
        <v>41364</v>
      </c>
      <c r="O792" s="9">
        <v>41091</v>
      </c>
      <c r="P792" s="9">
        <v>41208</v>
      </c>
    </row>
    <row r="793" spans="1:16" x14ac:dyDescent="0.25">
      <c r="A793" s="1" t="s">
        <v>145</v>
      </c>
      <c r="B793" s="12" t="s">
        <v>588</v>
      </c>
      <c r="C793" s="1" t="s">
        <v>1813</v>
      </c>
      <c r="D793" s="1" t="s">
        <v>1814</v>
      </c>
      <c r="E793" s="4">
        <v>-2176.02</v>
      </c>
      <c r="F793" s="7"/>
      <c r="G793" s="4">
        <f t="shared" si="48"/>
        <v>-2176.02</v>
      </c>
      <c r="H793" s="8">
        <f t="shared" si="49"/>
        <v>1</v>
      </c>
      <c r="I793" s="8" t="str">
        <f t="shared" si="50"/>
        <v/>
      </c>
      <c r="J793" s="4">
        <v>-328.25999999999976</v>
      </c>
      <c r="K793" s="4">
        <v>6701.56</v>
      </c>
      <c r="L793" s="4">
        <f t="shared" si="51"/>
        <v>-7029.82</v>
      </c>
      <c r="M793" s="9">
        <v>41053</v>
      </c>
      <c r="N793" s="9">
        <v>41152</v>
      </c>
      <c r="O793" s="9">
        <v>41030</v>
      </c>
      <c r="P793" s="9">
        <v>41145</v>
      </c>
    </row>
    <row r="794" spans="1:16" x14ac:dyDescent="0.25">
      <c r="A794" s="1" t="s">
        <v>145</v>
      </c>
      <c r="B794" s="12" t="s">
        <v>588</v>
      </c>
      <c r="C794" s="1" t="s">
        <v>1815</v>
      </c>
      <c r="D794" s="1" t="s">
        <v>1816</v>
      </c>
      <c r="E794" s="4">
        <v>-833.67</v>
      </c>
      <c r="F794" s="7"/>
      <c r="G794" s="4">
        <f t="shared" si="48"/>
        <v>-833.67</v>
      </c>
      <c r="H794" s="8">
        <f t="shared" si="49"/>
        <v>1</v>
      </c>
      <c r="I794" s="8" t="str">
        <f t="shared" si="50"/>
        <v/>
      </c>
      <c r="J794" s="4">
        <v>8290.23</v>
      </c>
      <c r="K794" s="4">
        <v>7996.62</v>
      </c>
      <c r="L794" s="4">
        <f t="shared" si="51"/>
        <v>293.60999999999967</v>
      </c>
      <c r="M794" s="9">
        <v>41072</v>
      </c>
      <c r="N794" s="9">
        <v>41265</v>
      </c>
      <c r="O794" s="9">
        <v>41061</v>
      </c>
      <c r="P794" s="9">
        <v>41229</v>
      </c>
    </row>
    <row r="795" spans="1:16" x14ac:dyDescent="0.25">
      <c r="A795" s="1" t="s">
        <v>145</v>
      </c>
      <c r="B795" s="12" t="s">
        <v>1828</v>
      </c>
      <c r="C795" s="1" t="s">
        <v>1829</v>
      </c>
      <c r="D795" s="1" t="s">
        <v>1830</v>
      </c>
      <c r="E795" s="4">
        <v>0</v>
      </c>
      <c r="F795" s="7"/>
      <c r="G795" s="4">
        <f t="shared" si="48"/>
        <v>0</v>
      </c>
      <c r="H795" s="8" t="str">
        <f t="shared" si="49"/>
        <v/>
      </c>
      <c r="I795" s="8" t="str">
        <f t="shared" si="50"/>
        <v/>
      </c>
      <c r="J795" s="4">
        <v>1.0658141036401503E-14</v>
      </c>
      <c r="K795" s="4">
        <v>1</v>
      </c>
      <c r="L795" s="4">
        <f t="shared" si="51"/>
        <v>-0.99999999999998934</v>
      </c>
      <c r="M795" s="9">
        <v>41101</v>
      </c>
      <c r="N795" s="9">
        <v>41516</v>
      </c>
      <c r="O795" s="9">
        <v>41122</v>
      </c>
      <c r="P795" s="9">
        <v>41542</v>
      </c>
    </row>
    <row r="796" spans="1:16" x14ac:dyDescent="0.25">
      <c r="A796" s="1" t="s">
        <v>145</v>
      </c>
      <c r="B796" s="12" t="s">
        <v>1782</v>
      </c>
      <c r="C796" s="1" t="s">
        <v>1783</v>
      </c>
      <c r="D796" s="1" t="s">
        <v>1784</v>
      </c>
      <c r="E796" s="4">
        <v>0</v>
      </c>
      <c r="F796" s="7"/>
      <c r="G796" s="4">
        <f t="shared" si="48"/>
        <v>0</v>
      </c>
      <c r="H796" s="8" t="str">
        <f t="shared" si="49"/>
        <v/>
      </c>
      <c r="I796" s="8" t="str">
        <f t="shared" si="50"/>
        <v/>
      </c>
      <c r="J796" s="4">
        <v>44560.810000000005</v>
      </c>
      <c r="K796" s="4">
        <v>53967.22</v>
      </c>
      <c r="L796" s="4">
        <f t="shared" si="51"/>
        <v>-9406.4099999999962</v>
      </c>
      <c r="M796" s="9">
        <v>41117</v>
      </c>
      <c r="N796" s="9">
        <v>41364</v>
      </c>
      <c r="O796" s="9">
        <v>41122</v>
      </c>
      <c r="P796" s="9">
        <v>41364</v>
      </c>
    </row>
    <row r="797" spans="1:16" x14ac:dyDescent="0.25">
      <c r="A797" s="1" t="s">
        <v>145</v>
      </c>
      <c r="B797" s="12" t="s">
        <v>1853</v>
      </c>
      <c r="C797" s="1" t="s">
        <v>1854</v>
      </c>
      <c r="D797" s="1" t="s">
        <v>1855</v>
      </c>
      <c r="E797" s="4">
        <v>0</v>
      </c>
      <c r="F797" s="7"/>
      <c r="G797" s="4">
        <f t="shared" si="48"/>
        <v>0</v>
      </c>
      <c r="H797" s="8" t="str">
        <f t="shared" si="49"/>
        <v/>
      </c>
      <c r="I797" s="8" t="str">
        <f t="shared" si="50"/>
        <v/>
      </c>
      <c r="J797" s="4">
        <v>8564.7900000000009</v>
      </c>
      <c r="K797" s="4">
        <v>24507</v>
      </c>
      <c r="L797" s="4">
        <f t="shared" si="51"/>
        <v>-15942.21</v>
      </c>
      <c r="M797" s="9">
        <v>41148</v>
      </c>
      <c r="N797" s="9">
        <v>41729</v>
      </c>
      <c r="O797" s="9">
        <v>41183</v>
      </c>
      <c r="P797" s="9">
        <v>41614</v>
      </c>
    </row>
    <row r="798" spans="1:16" x14ac:dyDescent="0.25">
      <c r="A798" s="1" t="s">
        <v>145</v>
      </c>
      <c r="B798" s="12" t="s">
        <v>1853</v>
      </c>
      <c r="C798" s="1" t="s">
        <v>1856</v>
      </c>
      <c r="D798" s="1" t="s">
        <v>1857</v>
      </c>
      <c r="E798" s="4">
        <v>0</v>
      </c>
      <c r="F798" s="7"/>
      <c r="G798" s="4">
        <f t="shared" si="48"/>
        <v>0</v>
      </c>
      <c r="H798" s="8" t="str">
        <f t="shared" si="49"/>
        <v/>
      </c>
      <c r="I798" s="8" t="str">
        <f t="shared" si="50"/>
        <v/>
      </c>
      <c r="J798" s="4">
        <v>13966.48</v>
      </c>
      <c r="K798" s="4">
        <v>40175</v>
      </c>
      <c r="L798" s="4">
        <f t="shared" si="51"/>
        <v>-26208.52</v>
      </c>
      <c r="M798" s="9">
        <v>41148</v>
      </c>
      <c r="N798" s="9">
        <v>41729</v>
      </c>
      <c r="O798" s="9">
        <v>41183</v>
      </c>
      <c r="P798" s="9">
        <v>41467</v>
      </c>
    </row>
    <row r="799" spans="1:16" x14ac:dyDescent="0.25">
      <c r="A799" s="1" t="s">
        <v>145</v>
      </c>
      <c r="B799" s="12" t="s">
        <v>1853</v>
      </c>
      <c r="C799" s="1" t="s">
        <v>1858</v>
      </c>
      <c r="D799" s="1" t="s">
        <v>1859</v>
      </c>
      <c r="E799" s="4">
        <v>0</v>
      </c>
      <c r="F799" s="7"/>
      <c r="G799" s="4">
        <f t="shared" si="48"/>
        <v>0</v>
      </c>
      <c r="H799" s="8" t="str">
        <f t="shared" si="49"/>
        <v/>
      </c>
      <c r="I799" s="8" t="str">
        <f t="shared" si="50"/>
        <v/>
      </c>
      <c r="J799" s="4">
        <v>32120.899999999998</v>
      </c>
      <c r="K799" s="4">
        <v>49736</v>
      </c>
      <c r="L799" s="4">
        <f t="shared" si="51"/>
        <v>-17615.100000000002</v>
      </c>
      <c r="M799" s="9">
        <v>41148</v>
      </c>
      <c r="N799" s="9">
        <v>41729</v>
      </c>
      <c r="O799" s="9">
        <v>41214</v>
      </c>
      <c r="P799" s="9">
        <v>41472</v>
      </c>
    </row>
    <row r="800" spans="1:16" x14ac:dyDescent="0.25">
      <c r="A800" s="1" t="s">
        <v>145</v>
      </c>
      <c r="B800" s="12" t="s">
        <v>1853</v>
      </c>
      <c r="C800" s="1" t="s">
        <v>1860</v>
      </c>
      <c r="D800" s="1" t="s">
        <v>1861</v>
      </c>
      <c r="E800" s="4">
        <v>0</v>
      </c>
      <c r="F800" s="7"/>
      <c r="G800" s="4">
        <f t="shared" si="48"/>
        <v>0</v>
      </c>
      <c r="H800" s="8" t="str">
        <f t="shared" si="49"/>
        <v/>
      </c>
      <c r="I800" s="8" t="str">
        <f t="shared" si="50"/>
        <v/>
      </c>
      <c r="J800" s="4">
        <v>29745.640000000003</v>
      </c>
      <c r="K800" s="4">
        <v>49736</v>
      </c>
      <c r="L800" s="4">
        <f t="shared" si="51"/>
        <v>-19990.359999999997</v>
      </c>
      <c r="M800" s="9">
        <v>41148</v>
      </c>
      <c r="N800" s="9">
        <v>41729</v>
      </c>
      <c r="O800" s="9">
        <v>41214</v>
      </c>
      <c r="P800" s="9">
        <v>41641</v>
      </c>
    </row>
    <row r="801" spans="1:16" x14ac:dyDescent="0.25">
      <c r="A801" s="1" t="s">
        <v>145</v>
      </c>
      <c r="B801" s="12" t="s">
        <v>588</v>
      </c>
      <c r="C801" s="1" t="s">
        <v>1817</v>
      </c>
      <c r="D801" s="1" t="s">
        <v>1818</v>
      </c>
      <c r="E801" s="4">
        <v>0</v>
      </c>
      <c r="F801" s="7"/>
      <c r="G801" s="4">
        <f t="shared" si="48"/>
        <v>0</v>
      </c>
      <c r="H801" s="8" t="str">
        <f t="shared" si="49"/>
        <v/>
      </c>
      <c r="I801" s="8" t="str">
        <f t="shared" si="50"/>
        <v/>
      </c>
      <c r="J801" s="4">
        <v>7261.43</v>
      </c>
      <c r="K801" s="4">
        <v>7496.55</v>
      </c>
      <c r="L801" s="4">
        <f t="shared" si="51"/>
        <v>-235.11999999999989</v>
      </c>
      <c r="M801" s="9">
        <v>41149</v>
      </c>
      <c r="N801" s="9">
        <v>41271</v>
      </c>
      <c r="O801" s="9">
        <v>41153</v>
      </c>
      <c r="P801" s="9">
        <v>41339</v>
      </c>
    </row>
    <row r="802" spans="1:16" x14ac:dyDescent="0.25">
      <c r="A802" s="1" t="s">
        <v>145</v>
      </c>
      <c r="B802" s="12" t="s">
        <v>580</v>
      </c>
      <c r="C802" s="1" t="s">
        <v>1891</v>
      </c>
      <c r="D802" s="1" t="s">
        <v>1892</v>
      </c>
      <c r="E802" s="4">
        <v>-82934.849999999991</v>
      </c>
      <c r="F802" s="7"/>
      <c r="G802" s="4">
        <f t="shared" si="48"/>
        <v>-82934.849999999991</v>
      </c>
      <c r="H802" s="8">
        <f t="shared" si="49"/>
        <v>1</v>
      </c>
      <c r="I802" s="8" t="str">
        <f t="shared" si="50"/>
        <v/>
      </c>
      <c r="J802" s="4">
        <v>42948.78</v>
      </c>
      <c r="K802" s="4">
        <v>68931.289999999994</v>
      </c>
      <c r="L802" s="4">
        <f t="shared" si="51"/>
        <v>-25982.509999999995</v>
      </c>
      <c r="M802" s="9">
        <v>41151</v>
      </c>
      <c r="N802" s="9">
        <v>42131</v>
      </c>
      <c r="O802" s="9">
        <v>41153</v>
      </c>
      <c r="P802" s="9">
        <v>42075</v>
      </c>
    </row>
    <row r="803" spans="1:16" x14ac:dyDescent="0.25">
      <c r="A803" s="1" t="s">
        <v>145</v>
      </c>
      <c r="B803" s="12" t="s">
        <v>1101</v>
      </c>
      <c r="C803" s="1" t="s">
        <v>1791</v>
      </c>
      <c r="D803" s="1" t="s">
        <v>1792</v>
      </c>
      <c r="E803" s="4">
        <v>0</v>
      </c>
      <c r="F803" s="7"/>
      <c r="G803" s="4">
        <f t="shared" si="48"/>
        <v>0</v>
      </c>
      <c r="H803" s="8" t="str">
        <f t="shared" si="49"/>
        <v/>
      </c>
      <c r="I803" s="8" t="str">
        <f t="shared" si="50"/>
        <v/>
      </c>
      <c r="J803" s="4">
        <v>58231.920000000006</v>
      </c>
      <c r="K803" s="4">
        <v>40000</v>
      </c>
      <c r="L803" s="4">
        <f t="shared" si="51"/>
        <v>18231.920000000006</v>
      </c>
      <c r="M803" s="9">
        <v>41158</v>
      </c>
      <c r="N803" s="9">
        <v>41547</v>
      </c>
      <c r="O803" s="9">
        <v>41153</v>
      </c>
      <c r="P803" s="9">
        <v>41882</v>
      </c>
    </row>
    <row r="804" spans="1:16" x14ac:dyDescent="0.25">
      <c r="A804" s="1" t="s">
        <v>145</v>
      </c>
      <c r="B804" s="12" t="s">
        <v>588</v>
      </c>
      <c r="C804" s="1" t="s">
        <v>1819</v>
      </c>
      <c r="D804" s="1" t="s">
        <v>1820</v>
      </c>
      <c r="E804" s="4">
        <v>0</v>
      </c>
      <c r="F804" s="7"/>
      <c r="G804" s="4">
        <f t="shared" si="48"/>
        <v>0</v>
      </c>
      <c r="H804" s="8" t="str">
        <f t="shared" si="49"/>
        <v/>
      </c>
      <c r="I804" s="8" t="str">
        <f t="shared" si="50"/>
        <v/>
      </c>
      <c r="J804" s="4">
        <v>22979.54</v>
      </c>
      <c r="K804" s="4">
        <v>24962.54</v>
      </c>
      <c r="L804" s="4">
        <f t="shared" si="51"/>
        <v>-1983</v>
      </c>
      <c r="M804" s="9">
        <v>41162</v>
      </c>
      <c r="N804" s="9">
        <v>41271</v>
      </c>
      <c r="O804" s="9">
        <v>41153</v>
      </c>
      <c r="P804" s="9">
        <v>41264</v>
      </c>
    </row>
    <row r="805" spans="1:16" x14ac:dyDescent="0.25">
      <c r="A805" s="1" t="s">
        <v>145</v>
      </c>
      <c r="B805" s="12" t="s">
        <v>1101</v>
      </c>
      <c r="C805" s="1" t="s">
        <v>1793</v>
      </c>
      <c r="D805" s="1" t="s">
        <v>1794</v>
      </c>
      <c r="E805" s="4">
        <v>0</v>
      </c>
      <c r="F805" s="7"/>
      <c r="G805" s="4">
        <f t="shared" si="48"/>
        <v>0</v>
      </c>
      <c r="H805" s="8" t="str">
        <f t="shared" si="49"/>
        <v/>
      </c>
      <c r="I805" s="8" t="str">
        <f t="shared" si="50"/>
        <v/>
      </c>
      <c r="J805" s="4">
        <v>50345.99</v>
      </c>
      <c r="K805" s="4">
        <v>40000</v>
      </c>
      <c r="L805" s="4">
        <f t="shared" si="51"/>
        <v>10345.989999999998</v>
      </c>
      <c r="M805" s="9">
        <v>41162</v>
      </c>
      <c r="N805" s="9">
        <v>41364</v>
      </c>
      <c r="O805" s="9">
        <v>41153</v>
      </c>
      <c r="P805" s="9">
        <v>41698</v>
      </c>
    </row>
    <row r="806" spans="1:16" x14ac:dyDescent="0.25">
      <c r="A806" s="1" t="s">
        <v>145</v>
      </c>
      <c r="B806" s="12" t="s">
        <v>1101</v>
      </c>
      <c r="C806" s="1" t="s">
        <v>1795</v>
      </c>
      <c r="D806" s="1" t="s">
        <v>1796</v>
      </c>
      <c r="E806" s="4">
        <v>0</v>
      </c>
      <c r="F806" s="7"/>
      <c r="G806" s="4">
        <f t="shared" si="48"/>
        <v>0</v>
      </c>
      <c r="H806" s="8" t="str">
        <f t="shared" si="49"/>
        <v/>
      </c>
      <c r="I806" s="8" t="str">
        <f t="shared" si="50"/>
        <v/>
      </c>
      <c r="J806" s="4">
        <v>102608.81</v>
      </c>
      <c r="K806" s="4">
        <v>90000</v>
      </c>
      <c r="L806" s="4">
        <f t="shared" si="51"/>
        <v>12608.809999999998</v>
      </c>
      <c r="M806" s="9">
        <v>41162</v>
      </c>
      <c r="N806" s="9">
        <v>41364</v>
      </c>
      <c r="O806" s="9">
        <v>41153</v>
      </c>
      <c r="P806" s="9">
        <v>41518</v>
      </c>
    </row>
    <row r="807" spans="1:16" x14ac:dyDescent="0.25">
      <c r="A807" s="1" t="s">
        <v>145</v>
      </c>
      <c r="B807" s="12" t="s">
        <v>622</v>
      </c>
      <c r="C807" s="1" t="s">
        <v>1870</v>
      </c>
      <c r="D807" s="1" t="s">
        <v>1871</v>
      </c>
      <c r="E807" s="4">
        <v>0</v>
      </c>
      <c r="F807" s="7"/>
      <c r="G807" s="4">
        <f t="shared" si="48"/>
        <v>0</v>
      </c>
      <c r="H807" s="8" t="str">
        <f t="shared" si="49"/>
        <v/>
      </c>
      <c r="I807" s="8" t="str">
        <f t="shared" si="50"/>
        <v/>
      </c>
      <c r="J807" s="4">
        <v>48605</v>
      </c>
      <c r="K807" s="4">
        <v>105449.16</v>
      </c>
      <c r="L807" s="4">
        <f t="shared" si="51"/>
        <v>-56844.160000000003</v>
      </c>
      <c r="M807" s="9">
        <v>41183</v>
      </c>
      <c r="N807" s="9">
        <v>41713</v>
      </c>
      <c r="O807" s="9">
        <v>41214</v>
      </c>
      <c r="P807" s="9">
        <v>41430</v>
      </c>
    </row>
    <row r="808" spans="1:16" x14ac:dyDescent="0.25">
      <c r="A808" s="1" t="s">
        <v>145</v>
      </c>
      <c r="B808" s="12" t="s">
        <v>1478</v>
      </c>
      <c r="C808" s="1" t="s">
        <v>1923</v>
      </c>
      <c r="D808" s="1" t="s">
        <v>1924</v>
      </c>
      <c r="E808" s="4">
        <v>0</v>
      </c>
      <c r="F808" s="7"/>
      <c r="G808" s="4">
        <f t="shared" si="48"/>
        <v>0</v>
      </c>
      <c r="H808" s="8" t="str">
        <f t="shared" si="49"/>
        <v/>
      </c>
      <c r="I808" s="8" t="str">
        <f t="shared" si="50"/>
        <v/>
      </c>
      <c r="J808" s="4">
        <v>351875.95999999996</v>
      </c>
      <c r="K808" s="4">
        <v>300599.26</v>
      </c>
      <c r="L808" s="4">
        <f t="shared" si="51"/>
        <v>51276.699999999953</v>
      </c>
      <c r="M808" s="9">
        <v>41185</v>
      </c>
      <c r="N808" s="9">
        <v>41340</v>
      </c>
      <c r="O808" s="9">
        <v>41183</v>
      </c>
      <c r="P808" s="9">
        <v>41354</v>
      </c>
    </row>
    <row r="809" spans="1:16" x14ac:dyDescent="0.25">
      <c r="A809" s="1" t="s">
        <v>145</v>
      </c>
      <c r="B809" s="12" t="s">
        <v>588</v>
      </c>
      <c r="C809" s="1" t="s">
        <v>1821</v>
      </c>
      <c r="D809" s="1" t="s">
        <v>1822</v>
      </c>
      <c r="E809" s="4">
        <v>8663.14</v>
      </c>
      <c r="F809" s="7"/>
      <c r="G809" s="4">
        <f t="shared" si="48"/>
        <v>8663.14</v>
      </c>
      <c r="H809" s="8">
        <f t="shared" si="49"/>
        <v>1</v>
      </c>
      <c r="I809" s="8" t="str">
        <f t="shared" si="50"/>
        <v/>
      </c>
      <c r="J809" s="4">
        <v>12895.47</v>
      </c>
      <c r="K809" s="4">
        <v>2262.25</v>
      </c>
      <c r="L809" s="4">
        <f t="shared" si="51"/>
        <v>10633.22</v>
      </c>
      <c r="M809" s="9">
        <v>41187</v>
      </c>
      <c r="N809" s="9">
        <v>41293</v>
      </c>
      <c r="O809" s="9">
        <v>41183</v>
      </c>
      <c r="P809" s="9">
        <v>41284</v>
      </c>
    </row>
    <row r="810" spans="1:16" x14ac:dyDescent="0.25">
      <c r="A810" s="1" t="s">
        <v>145</v>
      </c>
      <c r="B810" s="12" t="s">
        <v>1083</v>
      </c>
      <c r="C810" s="1" t="s">
        <v>2155</v>
      </c>
      <c r="D810" s="1" t="s">
        <v>2156</v>
      </c>
      <c r="E810" s="4">
        <v>0</v>
      </c>
      <c r="F810" s="7"/>
      <c r="G810" s="4">
        <f t="shared" si="48"/>
        <v>0</v>
      </c>
      <c r="H810" s="8" t="str">
        <f t="shared" si="49"/>
        <v/>
      </c>
      <c r="I810" s="8" t="str">
        <f t="shared" si="50"/>
        <v/>
      </c>
      <c r="J810" s="4">
        <v>209704.62999999998</v>
      </c>
      <c r="K810" s="4">
        <v>187956.46</v>
      </c>
      <c r="L810" s="4">
        <f t="shared" si="51"/>
        <v>21748.169999999984</v>
      </c>
      <c r="M810" s="9">
        <v>41197</v>
      </c>
      <c r="N810" s="9">
        <v>41699</v>
      </c>
      <c r="O810" s="9">
        <v>41275</v>
      </c>
      <c r="P810" s="9">
        <v>41680</v>
      </c>
    </row>
    <row r="811" spans="1:16" x14ac:dyDescent="0.25">
      <c r="A811" s="1" t="s">
        <v>145</v>
      </c>
      <c r="B811" s="12" t="s">
        <v>610</v>
      </c>
      <c r="C811" s="1" t="s">
        <v>2206</v>
      </c>
      <c r="D811" s="1" t="s">
        <v>2207</v>
      </c>
      <c r="E811" s="4">
        <v>0</v>
      </c>
      <c r="F811" s="7"/>
      <c r="G811" s="4">
        <f t="shared" si="48"/>
        <v>0</v>
      </c>
      <c r="H811" s="8" t="str">
        <f t="shared" si="49"/>
        <v/>
      </c>
      <c r="I811" s="8" t="str">
        <f t="shared" si="50"/>
        <v/>
      </c>
      <c r="J811" s="4">
        <v>17799.34</v>
      </c>
      <c r="K811" s="4">
        <v>14010.05</v>
      </c>
      <c r="L811" s="4">
        <f t="shared" si="51"/>
        <v>3789.2900000000009</v>
      </c>
      <c r="M811" s="9">
        <v>41204</v>
      </c>
      <c r="N811" s="9">
        <v>41577</v>
      </c>
      <c r="O811" s="9">
        <v>41275</v>
      </c>
      <c r="P811" s="9">
        <v>41429</v>
      </c>
    </row>
    <row r="812" spans="1:16" x14ac:dyDescent="0.25">
      <c r="A812" s="1" t="s">
        <v>145</v>
      </c>
      <c r="B812" s="12" t="s">
        <v>588</v>
      </c>
      <c r="C812" s="1" t="s">
        <v>1823</v>
      </c>
      <c r="D812" s="1" t="s">
        <v>1824</v>
      </c>
      <c r="E812" s="4">
        <v>1758.66</v>
      </c>
      <c r="F812" s="7"/>
      <c r="G812" s="4">
        <f t="shared" si="48"/>
        <v>1758.66</v>
      </c>
      <c r="H812" s="8">
        <f t="shared" si="49"/>
        <v>1</v>
      </c>
      <c r="I812" s="8" t="str">
        <f t="shared" si="50"/>
        <v/>
      </c>
      <c r="J812" s="4">
        <v>4358.34</v>
      </c>
      <c r="K812" s="4">
        <v>1131.1199999999999</v>
      </c>
      <c r="L812" s="4">
        <f t="shared" si="51"/>
        <v>3227.2200000000003</v>
      </c>
      <c r="M812" s="9">
        <v>41214</v>
      </c>
      <c r="N812" s="9">
        <v>41307</v>
      </c>
      <c r="O812" s="9">
        <v>41214</v>
      </c>
      <c r="P812" s="9">
        <v>41307</v>
      </c>
    </row>
    <row r="813" spans="1:16" x14ac:dyDescent="0.25">
      <c r="A813" s="1" t="s">
        <v>145</v>
      </c>
      <c r="B813" s="12" t="s">
        <v>1764</v>
      </c>
      <c r="C813" s="1" t="s">
        <v>1765</v>
      </c>
      <c r="D813" s="1" t="s">
        <v>1766</v>
      </c>
      <c r="E813" s="4">
        <v>80950.990000000005</v>
      </c>
      <c r="F813" s="7"/>
      <c r="G813" s="4">
        <f t="shared" si="48"/>
        <v>80950.990000000005</v>
      </c>
      <c r="H813" s="8">
        <f t="shared" si="49"/>
        <v>1</v>
      </c>
      <c r="I813" s="8" t="str">
        <f t="shared" si="50"/>
        <v/>
      </c>
      <c r="J813" s="4">
        <v>237224.91999999998</v>
      </c>
      <c r="K813" s="4">
        <v>174808</v>
      </c>
      <c r="L813" s="4">
        <f t="shared" si="51"/>
        <v>62416.919999999984</v>
      </c>
      <c r="M813" s="9">
        <v>41220</v>
      </c>
      <c r="N813" s="9">
        <v>42094</v>
      </c>
      <c r="O813" s="9">
        <v>41214</v>
      </c>
      <c r="P813" s="9">
        <v>42042</v>
      </c>
    </row>
    <row r="814" spans="1:16" x14ac:dyDescent="0.25">
      <c r="A814" s="1" t="s">
        <v>145</v>
      </c>
      <c r="B814" s="12" t="s">
        <v>1083</v>
      </c>
      <c r="C814" s="1" t="s">
        <v>2157</v>
      </c>
      <c r="D814" s="1" t="s">
        <v>2158</v>
      </c>
      <c r="E814" s="4">
        <v>0</v>
      </c>
      <c r="F814" s="7"/>
      <c r="G814" s="4">
        <f t="shared" si="48"/>
        <v>0</v>
      </c>
      <c r="H814" s="8" t="str">
        <f t="shared" si="49"/>
        <v/>
      </c>
      <c r="I814" s="8" t="str">
        <f t="shared" si="50"/>
        <v/>
      </c>
      <c r="J814" s="4">
        <v>18866.47</v>
      </c>
      <c r="K814" s="4">
        <v>12414.78</v>
      </c>
      <c r="L814" s="4">
        <f t="shared" si="51"/>
        <v>6451.6900000000005</v>
      </c>
      <c r="M814" s="9">
        <v>41225</v>
      </c>
      <c r="N814" s="9">
        <v>41545</v>
      </c>
      <c r="O814" s="9">
        <v>41306</v>
      </c>
      <c r="P814" s="9">
        <v>41486</v>
      </c>
    </row>
    <row r="815" spans="1:16" x14ac:dyDescent="0.25">
      <c r="A815" s="1" t="s">
        <v>145</v>
      </c>
      <c r="B815" s="12" t="s">
        <v>1083</v>
      </c>
      <c r="C815" s="1" t="s">
        <v>2159</v>
      </c>
      <c r="D815" s="1" t="s">
        <v>2160</v>
      </c>
      <c r="E815" s="4">
        <v>0</v>
      </c>
      <c r="F815" s="7"/>
      <c r="G815" s="4">
        <f t="shared" si="48"/>
        <v>0</v>
      </c>
      <c r="H815" s="8" t="str">
        <f t="shared" si="49"/>
        <v/>
      </c>
      <c r="I815" s="8" t="str">
        <f t="shared" si="50"/>
        <v/>
      </c>
      <c r="J815" s="4">
        <v>12132.74</v>
      </c>
      <c r="K815" s="4">
        <v>10541.3</v>
      </c>
      <c r="L815" s="4">
        <f t="shared" si="51"/>
        <v>1591.4400000000005</v>
      </c>
      <c r="M815" s="9">
        <v>41225</v>
      </c>
      <c r="N815" s="9">
        <v>41635</v>
      </c>
      <c r="O815" s="9">
        <v>41306</v>
      </c>
      <c r="P815" s="9">
        <v>41486</v>
      </c>
    </row>
    <row r="816" spans="1:16" x14ac:dyDescent="0.25">
      <c r="A816" s="1" t="s">
        <v>145</v>
      </c>
      <c r="B816" s="12" t="s">
        <v>1850</v>
      </c>
      <c r="C816" s="1" t="s">
        <v>1851</v>
      </c>
      <c r="D816" s="1" t="s">
        <v>1852</v>
      </c>
      <c r="E816" s="4">
        <v>0</v>
      </c>
      <c r="F816" s="7"/>
      <c r="G816" s="4">
        <f t="shared" si="48"/>
        <v>0</v>
      </c>
      <c r="H816" s="8" t="str">
        <f t="shared" si="49"/>
        <v/>
      </c>
      <c r="I816" s="8" t="str">
        <f t="shared" si="50"/>
        <v/>
      </c>
      <c r="J816" s="4">
        <v>301140.03999999992</v>
      </c>
      <c r="K816" s="4">
        <v>187081</v>
      </c>
      <c r="L816" s="4">
        <f t="shared" si="51"/>
        <v>114059.03999999992</v>
      </c>
      <c r="M816" s="9">
        <v>41239</v>
      </c>
      <c r="N816" s="9">
        <v>42003</v>
      </c>
      <c r="O816" s="9">
        <v>41244</v>
      </c>
      <c r="P816" s="9">
        <v>41814</v>
      </c>
    </row>
    <row r="817" spans="1:16" x14ac:dyDescent="0.25">
      <c r="A817" s="1" t="s">
        <v>145</v>
      </c>
      <c r="B817" s="12" t="s">
        <v>656</v>
      </c>
      <c r="C817" s="1" t="s">
        <v>1901</v>
      </c>
      <c r="D817" s="1" t="s">
        <v>1902</v>
      </c>
      <c r="E817" s="4">
        <v>0</v>
      </c>
      <c r="F817" s="7"/>
      <c r="G817" s="4">
        <f t="shared" si="48"/>
        <v>0</v>
      </c>
      <c r="H817" s="8" t="str">
        <f t="shared" si="49"/>
        <v/>
      </c>
      <c r="I817" s="8" t="str">
        <f t="shared" si="50"/>
        <v/>
      </c>
      <c r="J817" s="4">
        <v>42809.67</v>
      </c>
      <c r="K817" s="4">
        <v>32465.77</v>
      </c>
      <c r="L817" s="4">
        <f t="shared" si="51"/>
        <v>10343.899999999998</v>
      </c>
      <c r="M817" s="9">
        <v>41246</v>
      </c>
      <c r="N817" s="9">
        <v>41729</v>
      </c>
      <c r="O817" s="9">
        <v>41244</v>
      </c>
      <c r="P817" s="9">
        <v>41449</v>
      </c>
    </row>
    <row r="818" spans="1:16" x14ac:dyDescent="0.25">
      <c r="A818" s="1" t="s">
        <v>145</v>
      </c>
      <c r="B818" s="12" t="s">
        <v>580</v>
      </c>
      <c r="C818" s="1" t="s">
        <v>1893</v>
      </c>
      <c r="D818" s="1" t="s">
        <v>1894</v>
      </c>
      <c r="E818" s="4">
        <v>0</v>
      </c>
      <c r="F818" s="7"/>
      <c r="G818" s="4">
        <f t="shared" si="48"/>
        <v>0</v>
      </c>
      <c r="H818" s="8" t="str">
        <f t="shared" si="49"/>
        <v/>
      </c>
      <c r="I818" s="8" t="str">
        <f t="shared" si="50"/>
        <v/>
      </c>
      <c r="J818" s="4">
        <v>537669.43000000005</v>
      </c>
      <c r="K818" s="4">
        <v>530030.09</v>
      </c>
      <c r="L818" s="4">
        <f t="shared" si="51"/>
        <v>7639.3400000000838</v>
      </c>
      <c r="M818" s="9">
        <v>41249</v>
      </c>
      <c r="N818" s="9">
        <v>41524</v>
      </c>
      <c r="O818" s="9">
        <v>41244</v>
      </c>
      <c r="P818" s="9">
        <v>41427</v>
      </c>
    </row>
    <row r="819" spans="1:16" x14ac:dyDescent="0.25">
      <c r="A819" s="1" t="s">
        <v>145</v>
      </c>
      <c r="B819" s="12" t="s">
        <v>1478</v>
      </c>
      <c r="C819" s="1" t="s">
        <v>2266</v>
      </c>
      <c r="D819" s="1" t="s">
        <v>2267</v>
      </c>
      <c r="E819" s="4">
        <v>15763.56</v>
      </c>
      <c r="F819" s="7"/>
      <c r="G819" s="4">
        <f t="shared" si="48"/>
        <v>15763.56</v>
      </c>
      <c r="H819" s="8">
        <f t="shared" si="49"/>
        <v>1</v>
      </c>
      <c r="I819" s="8" t="str">
        <f t="shared" si="50"/>
        <v/>
      </c>
      <c r="J819" s="4">
        <v>40410.239999999998</v>
      </c>
      <c r="K819" s="4">
        <v>32086.93</v>
      </c>
      <c r="L819" s="4">
        <f t="shared" si="51"/>
        <v>8323.3099999999977</v>
      </c>
      <c r="M819" s="9">
        <v>41253</v>
      </c>
      <c r="N819" s="9">
        <v>41638</v>
      </c>
      <c r="O819" s="9">
        <v>41548</v>
      </c>
      <c r="P819" s="9">
        <v>42049</v>
      </c>
    </row>
    <row r="820" spans="1:16" x14ac:dyDescent="0.25">
      <c r="A820" s="1" t="s">
        <v>145</v>
      </c>
      <c r="B820" s="12" t="s">
        <v>672</v>
      </c>
      <c r="C820" s="1" t="s">
        <v>2274</v>
      </c>
      <c r="D820" s="1" t="s">
        <v>2275</v>
      </c>
      <c r="E820" s="4">
        <v>1478.8399999999997</v>
      </c>
      <c r="F820" s="7"/>
      <c r="G820" s="4">
        <f t="shared" si="48"/>
        <v>1478.8399999999997</v>
      </c>
      <c r="H820" s="8">
        <f t="shared" si="49"/>
        <v>1</v>
      </c>
      <c r="I820" s="8" t="str">
        <f t="shared" si="50"/>
        <v/>
      </c>
      <c r="J820" s="4">
        <v>108295.1</v>
      </c>
      <c r="K820" s="4">
        <v>85982.93</v>
      </c>
      <c r="L820" s="4">
        <f t="shared" si="51"/>
        <v>22312.170000000013</v>
      </c>
      <c r="M820" s="9">
        <v>41261</v>
      </c>
      <c r="N820" s="9">
        <v>42185</v>
      </c>
      <c r="O820" s="9">
        <v>41365</v>
      </c>
      <c r="P820" s="9">
        <v>41670</v>
      </c>
    </row>
    <row r="821" spans="1:16" x14ac:dyDescent="0.25">
      <c r="A821" s="1" t="s">
        <v>145</v>
      </c>
      <c r="B821" s="12" t="s">
        <v>1083</v>
      </c>
      <c r="C821" s="1" t="s">
        <v>2161</v>
      </c>
      <c r="D821" s="1" t="s">
        <v>2162</v>
      </c>
      <c r="E821" s="4">
        <v>0</v>
      </c>
      <c r="F821" s="7"/>
      <c r="G821" s="4">
        <f t="shared" si="48"/>
        <v>0</v>
      </c>
      <c r="H821" s="8" t="str">
        <f t="shared" si="49"/>
        <v/>
      </c>
      <c r="I821" s="8" t="str">
        <f t="shared" si="50"/>
        <v/>
      </c>
      <c r="J821" s="4">
        <v>5681.9</v>
      </c>
      <c r="K821" s="4">
        <v>4178.7700000000004</v>
      </c>
      <c r="L821" s="4">
        <f t="shared" si="51"/>
        <v>1503.1299999999992</v>
      </c>
      <c r="M821" s="9">
        <v>41261</v>
      </c>
      <c r="N821" s="9">
        <v>41545</v>
      </c>
      <c r="O821" s="9">
        <v>41306</v>
      </c>
      <c r="P821" s="9">
        <v>41501</v>
      </c>
    </row>
    <row r="822" spans="1:16" x14ac:dyDescent="0.25">
      <c r="A822" s="1" t="s">
        <v>145</v>
      </c>
      <c r="B822" s="12" t="s">
        <v>1478</v>
      </c>
      <c r="C822" s="1" t="s">
        <v>2268</v>
      </c>
      <c r="D822" s="1" t="s">
        <v>2269</v>
      </c>
      <c r="E822" s="4">
        <v>0</v>
      </c>
      <c r="F822" s="7"/>
      <c r="G822" s="4">
        <f t="shared" si="48"/>
        <v>0</v>
      </c>
      <c r="H822" s="8" t="str">
        <f t="shared" si="49"/>
        <v/>
      </c>
      <c r="I822" s="8" t="str">
        <f t="shared" si="50"/>
        <v/>
      </c>
      <c r="J822" s="4">
        <v>12011.82</v>
      </c>
      <c r="K822" s="4">
        <v>8924.0499999999993</v>
      </c>
      <c r="L822" s="4">
        <f t="shared" si="51"/>
        <v>3087.7700000000004</v>
      </c>
      <c r="M822" s="9">
        <v>41262</v>
      </c>
      <c r="N822" s="9">
        <v>41454</v>
      </c>
      <c r="O822" s="9">
        <v>41334</v>
      </c>
      <c r="P822" s="9">
        <v>41443</v>
      </c>
    </row>
    <row r="823" spans="1:16" x14ac:dyDescent="0.25">
      <c r="A823" s="1" t="s">
        <v>145</v>
      </c>
      <c r="B823" s="12" t="s">
        <v>580</v>
      </c>
      <c r="C823" s="1" t="s">
        <v>1895</v>
      </c>
      <c r="D823" s="1" t="s">
        <v>1896</v>
      </c>
      <c r="E823" s="4">
        <v>-88896.7</v>
      </c>
      <c r="F823" s="7"/>
      <c r="G823" s="4">
        <f t="shared" si="48"/>
        <v>-88896.7</v>
      </c>
      <c r="H823" s="8">
        <f t="shared" si="49"/>
        <v>1</v>
      </c>
      <c r="I823" s="8" t="str">
        <f t="shared" si="50"/>
        <v/>
      </c>
      <c r="J823" s="4">
        <v>4138.9300000000076</v>
      </c>
      <c r="K823" s="4">
        <v>66480.149999999994</v>
      </c>
      <c r="L823" s="4">
        <f t="shared" si="51"/>
        <v>-62341.219999999987</v>
      </c>
      <c r="M823" s="9">
        <v>41262</v>
      </c>
      <c r="N823" s="9">
        <v>41921</v>
      </c>
      <c r="O823" s="9">
        <v>41244</v>
      </c>
      <c r="P823" s="9">
        <v>41886</v>
      </c>
    </row>
    <row r="824" spans="1:16" x14ac:dyDescent="0.25">
      <c r="A824" s="1" t="s">
        <v>145</v>
      </c>
      <c r="B824" s="12" t="s">
        <v>1788</v>
      </c>
      <c r="C824" s="1" t="s">
        <v>1789</v>
      </c>
      <c r="D824" s="1" t="s">
        <v>1790</v>
      </c>
      <c r="E824" s="4">
        <v>0</v>
      </c>
      <c r="F824" s="7"/>
      <c r="G824" s="4">
        <f t="shared" si="48"/>
        <v>0</v>
      </c>
      <c r="H824" s="8" t="str">
        <f t="shared" si="49"/>
        <v/>
      </c>
      <c r="I824" s="8" t="str">
        <f t="shared" si="50"/>
        <v/>
      </c>
      <c r="J824" s="4">
        <v>140465.13</v>
      </c>
      <c r="K824" s="4">
        <v>141000</v>
      </c>
      <c r="L824" s="4">
        <f t="shared" si="51"/>
        <v>-534.86999999999534</v>
      </c>
      <c r="M824" s="9">
        <v>41262</v>
      </c>
      <c r="N824" s="9">
        <v>41424</v>
      </c>
      <c r="O824" s="9">
        <v>41244</v>
      </c>
      <c r="P824" s="9">
        <v>41486</v>
      </c>
    </row>
    <row r="825" spans="1:16" x14ac:dyDescent="0.25">
      <c r="A825" s="1" t="s">
        <v>145</v>
      </c>
      <c r="B825" s="12" t="s">
        <v>1831</v>
      </c>
      <c r="C825" s="1" t="s">
        <v>1832</v>
      </c>
      <c r="D825" s="1" t="s">
        <v>1833</v>
      </c>
      <c r="E825" s="4">
        <v>0</v>
      </c>
      <c r="F825" s="7"/>
      <c r="G825" s="4">
        <f t="shared" si="48"/>
        <v>0</v>
      </c>
      <c r="H825" s="8" t="str">
        <f t="shared" si="49"/>
        <v/>
      </c>
      <c r="I825" s="8" t="str">
        <f t="shared" si="50"/>
        <v/>
      </c>
      <c r="J825" s="4">
        <v>8288.7000000000025</v>
      </c>
      <c r="K825" s="4">
        <v>8082.45</v>
      </c>
      <c r="L825" s="4">
        <f t="shared" si="51"/>
        <v>206.25000000000273</v>
      </c>
      <c r="M825" s="9">
        <v>41263</v>
      </c>
      <c r="N825" s="9">
        <v>41547</v>
      </c>
      <c r="O825" s="9">
        <v>41244</v>
      </c>
      <c r="P825" s="9">
        <v>41633</v>
      </c>
    </row>
    <row r="826" spans="1:16" x14ac:dyDescent="0.25">
      <c r="A826" s="1" t="s">
        <v>145</v>
      </c>
      <c r="B826" s="12" t="s">
        <v>2173</v>
      </c>
      <c r="C826" s="1" t="s">
        <v>2174</v>
      </c>
      <c r="D826" s="1" t="s">
        <v>2175</v>
      </c>
      <c r="E826" s="4">
        <v>5381.1100000000006</v>
      </c>
      <c r="F826" s="7"/>
      <c r="G826" s="4">
        <f t="shared" si="48"/>
        <v>5381.1100000000006</v>
      </c>
      <c r="H826" s="8">
        <f t="shared" si="49"/>
        <v>1</v>
      </c>
      <c r="I826" s="8" t="str">
        <f t="shared" si="50"/>
        <v/>
      </c>
      <c r="J826" s="4">
        <v>9344.36</v>
      </c>
      <c r="K826" s="4">
        <v>216000</v>
      </c>
      <c r="L826" s="4">
        <f t="shared" si="51"/>
        <v>-206655.64</v>
      </c>
      <c r="M826" s="9">
        <v>41263</v>
      </c>
      <c r="N826" s="9">
        <v>42825</v>
      </c>
      <c r="O826" s="9">
        <v>41275</v>
      </c>
      <c r="P826" s="9">
        <v>42750</v>
      </c>
    </row>
    <row r="827" spans="1:16" x14ac:dyDescent="0.25">
      <c r="A827" s="1" t="s">
        <v>145</v>
      </c>
      <c r="B827" s="12" t="s">
        <v>1478</v>
      </c>
      <c r="C827" s="1" t="s">
        <v>2270</v>
      </c>
      <c r="D827" s="1" t="s">
        <v>2271</v>
      </c>
      <c r="E827" s="4">
        <v>0</v>
      </c>
      <c r="F827" s="7"/>
      <c r="G827" s="4">
        <f t="shared" si="48"/>
        <v>0</v>
      </c>
      <c r="H827" s="8" t="str">
        <f t="shared" si="49"/>
        <v/>
      </c>
      <c r="I827" s="8" t="str">
        <f t="shared" si="50"/>
        <v/>
      </c>
      <c r="J827" s="4">
        <v>45937.860000000008</v>
      </c>
      <c r="K827" s="4">
        <v>45872.32</v>
      </c>
      <c r="L827" s="4">
        <f t="shared" si="51"/>
        <v>65.540000000008149</v>
      </c>
      <c r="M827" s="9">
        <v>41269</v>
      </c>
      <c r="N827" s="9">
        <v>41635</v>
      </c>
      <c r="O827" s="9">
        <v>41306</v>
      </c>
      <c r="P827" s="9">
        <v>41711</v>
      </c>
    </row>
    <row r="828" spans="1:16" x14ac:dyDescent="0.25">
      <c r="A828" s="1" t="s">
        <v>145</v>
      </c>
      <c r="B828" s="12" t="s">
        <v>2186</v>
      </c>
      <c r="C828" s="1" t="s">
        <v>2187</v>
      </c>
      <c r="D828" s="1" t="s">
        <v>2188</v>
      </c>
      <c r="E828" s="4">
        <v>0</v>
      </c>
      <c r="F828" s="7"/>
      <c r="G828" s="4">
        <f t="shared" si="48"/>
        <v>0</v>
      </c>
      <c r="H828" s="8" t="str">
        <f t="shared" si="49"/>
        <v/>
      </c>
      <c r="I828" s="8" t="str">
        <f t="shared" si="50"/>
        <v/>
      </c>
      <c r="J828" s="4">
        <v>29302.18</v>
      </c>
      <c r="K828" s="4">
        <v>39226</v>
      </c>
      <c r="L828" s="4">
        <f t="shared" si="51"/>
        <v>-9923.82</v>
      </c>
      <c r="M828" s="9">
        <v>41277</v>
      </c>
      <c r="N828" s="9">
        <v>41883</v>
      </c>
      <c r="O828" s="9">
        <v>41395</v>
      </c>
      <c r="P828" s="9">
        <v>41557</v>
      </c>
    </row>
    <row r="829" spans="1:16" x14ac:dyDescent="0.25">
      <c r="A829" s="1" t="s">
        <v>145</v>
      </c>
      <c r="B829" s="12" t="s">
        <v>1067</v>
      </c>
      <c r="C829" s="1" t="s">
        <v>2147</v>
      </c>
      <c r="D829" s="1" t="s">
        <v>2148</v>
      </c>
      <c r="E829" s="4">
        <v>0</v>
      </c>
      <c r="F829" s="7"/>
      <c r="G829" s="4">
        <f t="shared" si="48"/>
        <v>0</v>
      </c>
      <c r="H829" s="8" t="str">
        <f t="shared" si="49"/>
        <v/>
      </c>
      <c r="I829" s="8" t="str">
        <f t="shared" si="50"/>
        <v/>
      </c>
      <c r="J829" s="4">
        <v>43651.729999999996</v>
      </c>
      <c r="K829" s="4">
        <v>33907.39</v>
      </c>
      <c r="L829" s="4">
        <f t="shared" si="51"/>
        <v>9744.3399999999965</v>
      </c>
      <c r="M829" s="9">
        <v>41277</v>
      </c>
      <c r="N829" s="9">
        <v>41729</v>
      </c>
      <c r="O829" s="9">
        <v>41275</v>
      </c>
      <c r="P829" s="9">
        <v>41464</v>
      </c>
    </row>
    <row r="830" spans="1:16" x14ac:dyDescent="0.25">
      <c r="A830" s="1" t="s">
        <v>145</v>
      </c>
      <c r="B830" s="12" t="s">
        <v>2101</v>
      </c>
      <c r="C830" s="1" t="s">
        <v>2102</v>
      </c>
      <c r="D830" s="1" t="s">
        <v>2103</v>
      </c>
      <c r="E830" s="4">
        <v>0</v>
      </c>
      <c r="F830" s="7"/>
      <c r="G830" s="4">
        <f t="shared" si="48"/>
        <v>0</v>
      </c>
      <c r="H830" s="8" t="str">
        <f t="shared" si="49"/>
        <v/>
      </c>
      <c r="I830" s="8" t="str">
        <f t="shared" si="50"/>
        <v/>
      </c>
      <c r="J830" s="4">
        <v>74827.97</v>
      </c>
      <c r="K830" s="4">
        <v>70413.440000000002</v>
      </c>
      <c r="L830" s="4">
        <f t="shared" si="51"/>
        <v>4414.5299999999988</v>
      </c>
      <c r="M830" s="9">
        <v>41288</v>
      </c>
      <c r="N830" s="9">
        <v>41729</v>
      </c>
      <c r="O830" s="9">
        <v>41275</v>
      </c>
      <c r="P830" s="9">
        <v>41555</v>
      </c>
    </row>
    <row r="831" spans="1:16" x14ac:dyDescent="0.25">
      <c r="A831" s="1" t="s">
        <v>145</v>
      </c>
      <c r="B831" s="12" t="s">
        <v>610</v>
      </c>
      <c r="C831" s="1" t="s">
        <v>2208</v>
      </c>
      <c r="D831" s="1" t="s">
        <v>2209</v>
      </c>
      <c r="E831" s="4">
        <v>0</v>
      </c>
      <c r="F831" s="7"/>
      <c r="G831" s="4">
        <f t="shared" si="48"/>
        <v>0</v>
      </c>
      <c r="H831" s="8" t="str">
        <f t="shared" si="49"/>
        <v/>
      </c>
      <c r="I831" s="8" t="str">
        <f t="shared" si="50"/>
        <v/>
      </c>
      <c r="J831" s="4">
        <v>35799.65</v>
      </c>
      <c r="K831" s="4">
        <v>16278.41</v>
      </c>
      <c r="L831" s="4">
        <f t="shared" si="51"/>
        <v>19521.240000000002</v>
      </c>
      <c r="M831" s="9">
        <v>41291</v>
      </c>
      <c r="N831" s="9">
        <v>41670</v>
      </c>
      <c r="O831" s="9">
        <v>41365</v>
      </c>
      <c r="P831" s="9">
        <v>41565</v>
      </c>
    </row>
    <row r="832" spans="1:16" x14ac:dyDescent="0.25">
      <c r="A832" s="1" t="s">
        <v>145</v>
      </c>
      <c r="B832" s="12" t="s">
        <v>2124</v>
      </c>
      <c r="C832" s="1" t="s">
        <v>2127</v>
      </c>
      <c r="D832" s="1" t="s">
        <v>2128</v>
      </c>
      <c r="E832" s="4">
        <v>0</v>
      </c>
      <c r="F832" s="7"/>
      <c r="G832" s="4">
        <f t="shared" si="48"/>
        <v>0</v>
      </c>
      <c r="H832" s="8" t="str">
        <f t="shared" si="49"/>
        <v/>
      </c>
      <c r="I832" s="8" t="str">
        <f t="shared" si="50"/>
        <v/>
      </c>
      <c r="J832" s="4">
        <v>32930.29</v>
      </c>
      <c r="K832" s="4">
        <v>26000</v>
      </c>
      <c r="L832" s="4">
        <f t="shared" si="51"/>
        <v>6930.2900000000009</v>
      </c>
      <c r="M832" s="9">
        <v>41292</v>
      </c>
      <c r="N832" s="9">
        <v>42094</v>
      </c>
      <c r="O832" s="9">
        <v>41275</v>
      </c>
      <c r="P832" s="9">
        <v>41644</v>
      </c>
    </row>
    <row r="833" spans="1:16" x14ac:dyDescent="0.25">
      <c r="A833" s="1" t="s">
        <v>145</v>
      </c>
      <c r="B833" s="12" t="s">
        <v>2107</v>
      </c>
      <c r="C833" s="1" t="s">
        <v>2108</v>
      </c>
      <c r="D833" s="1" t="s">
        <v>2109</v>
      </c>
      <c r="E833" s="4">
        <v>0</v>
      </c>
      <c r="F833" s="7"/>
      <c r="G833" s="4">
        <f t="shared" si="48"/>
        <v>0</v>
      </c>
      <c r="H833" s="8" t="str">
        <f t="shared" si="49"/>
        <v/>
      </c>
      <c r="I833" s="8" t="str">
        <f t="shared" si="50"/>
        <v/>
      </c>
      <c r="J833" s="4">
        <v>792.48000000000684</v>
      </c>
      <c r="K833" s="4">
        <v>139526</v>
      </c>
      <c r="L833" s="4">
        <f t="shared" si="51"/>
        <v>-138733.51999999999</v>
      </c>
      <c r="M833" s="9">
        <v>41305</v>
      </c>
      <c r="N833" s="9">
        <v>41729</v>
      </c>
      <c r="O833" s="9">
        <v>41306</v>
      </c>
      <c r="P833" s="9">
        <v>41510</v>
      </c>
    </row>
    <row r="834" spans="1:16" x14ac:dyDescent="0.25">
      <c r="A834" s="1" t="s">
        <v>145</v>
      </c>
      <c r="B834" s="12" t="s">
        <v>1080</v>
      </c>
      <c r="C834" s="1" t="s">
        <v>2153</v>
      </c>
      <c r="D834" s="1" t="s">
        <v>2154</v>
      </c>
      <c r="E834" s="4">
        <v>0</v>
      </c>
      <c r="F834" s="7"/>
      <c r="G834" s="4">
        <f t="shared" si="48"/>
        <v>0</v>
      </c>
      <c r="H834" s="8" t="str">
        <f t="shared" si="49"/>
        <v/>
      </c>
      <c r="I834" s="8" t="str">
        <f t="shared" si="50"/>
        <v/>
      </c>
      <c r="J834" s="4">
        <v>327179.96999999997</v>
      </c>
      <c r="K834" s="4">
        <v>193581.9</v>
      </c>
      <c r="L834" s="4">
        <f t="shared" si="51"/>
        <v>133598.06999999998</v>
      </c>
      <c r="M834" s="9">
        <v>41319</v>
      </c>
      <c r="N834" s="9">
        <v>41729</v>
      </c>
      <c r="O834" s="9">
        <v>41306</v>
      </c>
      <c r="P834" s="9">
        <v>41641</v>
      </c>
    </row>
    <row r="835" spans="1:16" x14ac:dyDescent="0.25">
      <c r="A835" s="1" t="s">
        <v>145</v>
      </c>
      <c r="B835" s="12" t="s">
        <v>1067</v>
      </c>
      <c r="C835" s="1" t="s">
        <v>2149</v>
      </c>
      <c r="D835" s="1" t="s">
        <v>2150</v>
      </c>
      <c r="E835" s="4">
        <v>-10474.14</v>
      </c>
      <c r="F835" s="7"/>
      <c r="G835" s="4">
        <f t="shared" si="48"/>
        <v>-10474.14</v>
      </c>
      <c r="H835" s="8">
        <f t="shared" si="49"/>
        <v>1</v>
      </c>
      <c r="I835" s="8" t="str">
        <f t="shared" si="50"/>
        <v/>
      </c>
      <c r="J835" s="4">
        <v>125214.30999999998</v>
      </c>
      <c r="K835" s="4">
        <v>41957.09</v>
      </c>
      <c r="L835" s="4">
        <f t="shared" si="51"/>
        <v>83257.219999999987</v>
      </c>
      <c r="M835" s="9">
        <v>41338</v>
      </c>
      <c r="N835" s="9">
        <v>41729</v>
      </c>
      <c r="O835" s="9">
        <v>41365</v>
      </c>
      <c r="P835" s="9">
        <v>41693</v>
      </c>
    </row>
    <row r="836" spans="1:16" x14ac:dyDescent="0.25">
      <c r="A836" s="1" t="s">
        <v>145</v>
      </c>
      <c r="B836" s="12" t="s">
        <v>1083</v>
      </c>
      <c r="C836" s="1" t="s">
        <v>2163</v>
      </c>
      <c r="D836" s="1" t="s">
        <v>2164</v>
      </c>
      <c r="E836" s="4">
        <v>0</v>
      </c>
      <c r="F836" s="7"/>
      <c r="G836" s="4">
        <f t="shared" si="48"/>
        <v>0</v>
      </c>
      <c r="H836" s="8" t="str">
        <f t="shared" si="49"/>
        <v/>
      </c>
      <c r="I836" s="8" t="str">
        <f t="shared" si="50"/>
        <v/>
      </c>
      <c r="J836" s="4">
        <v>34060.17</v>
      </c>
      <c r="K836" s="4">
        <v>36332.39</v>
      </c>
      <c r="L836" s="4">
        <f t="shared" si="51"/>
        <v>-2272.2200000000012</v>
      </c>
      <c r="M836" s="9">
        <v>41358</v>
      </c>
      <c r="N836" s="9">
        <v>41639</v>
      </c>
      <c r="O836" s="9">
        <v>41395</v>
      </c>
      <c r="P836" s="9">
        <v>41524</v>
      </c>
    </row>
    <row r="837" spans="1:16" x14ac:dyDescent="0.25">
      <c r="A837" s="1" t="s">
        <v>145</v>
      </c>
      <c r="B837" s="12" t="s">
        <v>1067</v>
      </c>
      <c r="C837" s="1" t="s">
        <v>2151</v>
      </c>
      <c r="D837" s="1" t="s">
        <v>2152</v>
      </c>
      <c r="E837" s="4">
        <v>-9518.5</v>
      </c>
      <c r="F837" s="7"/>
      <c r="G837" s="4">
        <f t="shared" ref="G837:G900" si="52">E837-F837</f>
        <v>-9518.5</v>
      </c>
      <c r="H837" s="8">
        <f t="shared" ref="H837:H900" si="53">IFERROR(G837/E837,"")</f>
        <v>1</v>
      </c>
      <c r="I837" s="8" t="str">
        <f t="shared" ref="I837:I900" si="54">IFERROR(E837/F837,"")</f>
        <v/>
      </c>
      <c r="J837" s="4">
        <v>106542.75000000001</v>
      </c>
      <c r="K837" s="4">
        <v>50988.41</v>
      </c>
      <c r="L837" s="4">
        <f t="shared" ref="L837:L900" si="55">J837-K837</f>
        <v>55554.340000000011</v>
      </c>
      <c r="M837" s="9">
        <v>41359</v>
      </c>
      <c r="N837" s="9">
        <v>41729</v>
      </c>
      <c r="O837" s="9">
        <v>41365</v>
      </c>
      <c r="P837" s="9">
        <v>41600</v>
      </c>
    </row>
    <row r="838" spans="1:16" x14ac:dyDescent="0.25">
      <c r="A838" s="1" t="s">
        <v>145</v>
      </c>
      <c r="B838" s="12" t="s">
        <v>2263</v>
      </c>
      <c r="C838" s="1" t="s">
        <v>2264</v>
      </c>
      <c r="D838" s="1" t="s">
        <v>2265</v>
      </c>
      <c r="E838" s="4">
        <v>0</v>
      </c>
      <c r="F838" s="7"/>
      <c r="G838" s="4">
        <f t="shared" si="52"/>
        <v>0</v>
      </c>
      <c r="H838" s="8" t="str">
        <f t="shared" si="53"/>
        <v/>
      </c>
      <c r="I838" s="8" t="str">
        <f t="shared" si="54"/>
        <v/>
      </c>
      <c r="J838" s="4">
        <v>1587.47</v>
      </c>
      <c r="K838" s="4">
        <v>2040</v>
      </c>
      <c r="L838" s="4">
        <f t="shared" si="55"/>
        <v>-452.53</v>
      </c>
      <c r="M838" s="9">
        <v>41373</v>
      </c>
      <c r="N838" s="9">
        <v>41386</v>
      </c>
      <c r="O838" s="9">
        <v>41426</v>
      </c>
      <c r="P838" s="9">
        <v>41548</v>
      </c>
    </row>
    <row r="839" spans="1:16" x14ac:dyDescent="0.25">
      <c r="A839" s="1" t="s">
        <v>145</v>
      </c>
      <c r="B839" s="12" t="s">
        <v>2098</v>
      </c>
      <c r="C839" s="1" t="s">
        <v>2099</v>
      </c>
      <c r="D839" s="1" t="s">
        <v>2100</v>
      </c>
      <c r="E839" s="4">
        <v>0</v>
      </c>
      <c r="F839" s="7"/>
      <c r="G839" s="4">
        <f t="shared" si="52"/>
        <v>0</v>
      </c>
      <c r="H839" s="8" t="str">
        <f t="shared" si="53"/>
        <v/>
      </c>
      <c r="I839" s="8" t="str">
        <f t="shared" si="54"/>
        <v/>
      </c>
      <c r="J839" s="4">
        <v>435665.83</v>
      </c>
      <c r="K839" s="4">
        <v>427895</v>
      </c>
      <c r="L839" s="4">
        <f t="shared" si="55"/>
        <v>7770.8300000000163</v>
      </c>
      <c r="M839" s="9">
        <v>41380</v>
      </c>
      <c r="N839" s="9">
        <v>41729</v>
      </c>
      <c r="O839" s="9">
        <v>41365</v>
      </c>
      <c r="P839" s="9">
        <v>41718</v>
      </c>
    </row>
    <row r="840" spans="1:16" x14ac:dyDescent="0.25">
      <c r="A840" s="1" t="s">
        <v>145</v>
      </c>
      <c r="B840" s="12" t="s">
        <v>892</v>
      </c>
      <c r="C840" s="1" t="s">
        <v>893</v>
      </c>
      <c r="D840" s="1" t="s">
        <v>894</v>
      </c>
      <c r="E840" s="4">
        <v>0</v>
      </c>
      <c r="F840" s="7"/>
      <c r="G840" s="4">
        <f t="shared" si="52"/>
        <v>0</v>
      </c>
      <c r="H840" s="8" t="str">
        <f t="shared" si="53"/>
        <v/>
      </c>
      <c r="I840" s="8" t="str">
        <f t="shared" si="54"/>
        <v/>
      </c>
      <c r="J840" s="4">
        <v>24182.73</v>
      </c>
      <c r="K840" s="4">
        <v>28545</v>
      </c>
      <c r="L840" s="4">
        <f t="shared" si="55"/>
        <v>-4362.2700000000004</v>
      </c>
      <c r="M840" s="9">
        <v>40106</v>
      </c>
      <c r="N840" s="9">
        <v>40632</v>
      </c>
      <c r="O840" s="9">
        <v>40118</v>
      </c>
      <c r="P840" s="9">
        <v>40664</v>
      </c>
    </row>
    <row r="841" spans="1:16" x14ac:dyDescent="0.25">
      <c r="A841" s="1" t="s">
        <v>145</v>
      </c>
      <c r="B841" s="12" t="s">
        <v>1162</v>
      </c>
      <c r="C841" s="1" t="s">
        <v>1163</v>
      </c>
      <c r="D841" s="1" t="s">
        <v>1164</v>
      </c>
      <c r="E841" s="4">
        <v>0</v>
      </c>
      <c r="F841" s="7"/>
      <c r="G841" s="4">
        <f t="shared" si="52"/>
        <v>0</v>
      </c>
      <c r="H841" s="8" t="str">
        <f t="shared" si="53"/>
        <v/>
      </c>
      <c r="I841" s="8" t="str">
        <f t="shared" si="54"/>
        <v/>
      </c>
      <c r="J841" s="4">
        <v>45184.549999999996</v>
      </c>
      <c r="K841" s="4">
        <v>8873</v>
      </c>
      <c r="L841" s="4">
        <f t="shared" si="55"/>
        <v>36311.549999999996</v>
      </c>
      <c r="M841" s="9">
        <v>40505</v>
      </c>
      <c r="N841" s="9">
        <v>40724</v>
      </c>
      <c r="O841" s="9">
        <v>40513</v>
      </c>
      <c r="P841" s="9">
        <v>40771</v>
      </c>
    </row>
    <row r="842" spans="1:16" x14ac:dyDescent="0.25">
      <c r="A842" s="1" t="s">
        <v>145</v>
      </c>
      <c r="B842" s="12" t="s">
        <v>601</v>
      </c>
      <c r="C842" s="1" t="s">
        <v>602</v>
      </c>
      <c r="D842" s="1" t="s">
        <v>603</v>
      </c>
      <c r="E842" s="4">
        <v>100259.25</v>
      </c>
      <c r="F842" s="7"/>
      <c r="G842" s="4">
        <f t="shared" si="52"/>
        <v>100259.25</v>
      </c>
      <c r="H842" s="8">
        <f t="shared" si="53"/>
        <v>1</v>
      </c>
      <c r="I842" s="8" t="str">
        <f t="shared" si="54"/>
        <v/>
      </c>
      <c r="J842" s="4">
        <v>950714.1100000001</v>
      </c>
      <c r="K842" s="4">
        <v>200</v>
      </c>
      <c r="L842" s="4">
        <f t="shared" si="55"/>
        <v>950514.1100000001</v>
      </c>
      <c r="M842" s="9">
        <v>39630</v>
      </c>
      <c r="N842" s="9">
        <v>55153</v>
      </c>
      <c r="O842" s="9">
        <v>39630</v>
      </c>
    </row>
    <row r="843" spans="1:16" x14ac:dyDescent="0.25">
      <c r="A843" s="1" t="s">
        <v>145</v>
      </c>
      <c r="B843" s="12" t="s">
        <v>604</v>
      </c>
      <c r="C843" s="1" t="s">
        <v>605</v>
      </c>
      <c r="D843" s="1" t="s">
        <v>606</v>
      </c>
      <c r="E843" s="4">
        <v>51536.800000000003</v>
      </c>
      <c r="F843" s="7"/>
      <c r="G843" s="4">
        <f t="shared" si="52"/>
        <v>51536.800000000003</v>
      </c>
      <c r="H843" s="8">
        <f t="shared" si="53"/>
        <v>1</v>
      </c>
      <c r="I843" s="8" t="str">
        <f t="shared" si="54"/>
        <v/>
      </c>
      <c r="J843" s="4">
        <v>502629.55</v>
      </c>
      <c r="K843" s="4">
        <v>100</v>
      </c>
      <c r="L843" s="4">
        <f t="shared" si="55"/>
        <v>502529.55</v>
      </c>
      <c r="M843" s="9">
        <v>39630</v>
      </c>
      <c r="N843" s="9">
        <v>55153</v>
      </c>
      <c r="O843" s="9">
        <v>39630</v>
      </c>
    </row>
    <row r="844" spans="1:16" x14ac:dyDescent="0.25">
      <c r="A844" s="1" t="s">
        <v>145</v>
      </c>
      <c r="B844" s="12" t="s">
        <v>2113</v>
      </c>
      <c r="C844" s="1" t="s">
        <v>2114</v>
      </c>
      <c r="D844" s="1" t="s">
        <v>2115</v>
      </c>
      <c r="E844" s="4">
        <v>0</v>
      </c>
      <c r="F844" s="7"/>
      <c r="G844" s="4">
        <f t="shared" si="52"/>
        <v>0</v>
      </c>
      <c r="H844" s="8" t="str">
        <f t="shared" si="53"/>
        <v/>
      </c>
      <c r="I844" s="8" t="str">
        <f t="shared" si="54"/>
        <v/>
      </c>
      <c r="J844" s="4">
        <v>707880.4</v>
      </c>
      <c r="K844" s="4">
        <v>484511</v>
      </c>
      <c r="L844" s="4">
        <f t="shared" si="55"/>
        <v>223369.40000000002</v>
      </c>
      <c r="M844" s="9">
        <v>41389</v>
      </c>
      <c r="N844" s="9">
        <v>42248</v>
      </c>
      <c r="O844" s="9">
        <v>41395</v>
      </c>
      <c r="P844" s="9">
        <v>41841</v>
      </c>
    </row>
    <row r="845" spans="1:16" x14ac:dyDescent="0.25">
      <c r="A845" s="1" t="s">
        <v>145</v>
      </c>
      <c r="B845" s="12" t="s">
        <v>2113</v>
      </c>
      <c r="C845" s="1" t="s">
        <v>2116</v>
      </c>
      <c r="D845" s="1" t="s">
        <v>2117</v>
      </c>
      <c r="E845" s="4">
        <v>1451.9899999999998</v>
      </c>
      <c r="F845" s="7"/>
      <c r="G845" s="4">
        <f t="shared" si="52"/>
        <v>1451.9899999999998</v>
      </c>
      <c r="H845" s="8">
        <f t="shared" si="53"/>
        <v>1</v>
      </c>
      <c r="I845" s="8" t="str">
        <f t="shared" si="54"/>
        <v/>
      </c>
      <c r="J845" s="4">
        <v>2352207.59</v>
      </c>
      <c r="K845" s="4">
        <v>2110325</v>
      </c>
      <c r="L845" s="4">
        <f t="shared" si="55"/>
        <v>241882.58999999985</v>
      </c>
      <c r="M845" s="9">
        <v>41389</v>
      </c>
      <c r="N845" s="9">
        <v>42248</v>
      </c>
      <c r="O845" s="9">
        <v>41395</v>
      </c>
      <c r="P845" s="9">
        <v>42032</v>
      </c>
    </row>
    <row r="846" spans="1:16" x14ac:dyDescent="0.25">
      <c r="A846" s="1" t="s">
        <v>145</v>
      </c>
      <c r="B846" s="12" t="s">
        <v>2113</v>
      </c>
      <c r="C846" s="1" t="s">
        <v>2118</v>
      </c>
      <c r="D846" s="1" t="s">
        <v>2119</v>
      </c>
      <c r="E846" s="4">
        <v>1366642.3099999998</v>
      </c>
      <c r="F846" s="7"/>
      <c r="G846" s="4">
        <f t="shared" si="52"/>
        <v>1366642.3099999998</v>
      </c>
      <c r="H846" s="8">
        <f t="shared" si="53"/>
        <v>1</v>
      </c>
      <c r="I846" s="8" t="str">
        <f t="shared" si="54"/>
        <v/>
      </c>
      <c r="J846" s="4">
        <v>1407767.2899999998</v>
      </c>
      <c r="K846" s="4">
        <v>910678.56</v>
      </c>
      <c r="L846" s="4">
        <f t="shared" si="55"/>
        <v>497088.72999999975</v>
      </c>
      <c r="M846" s="9">
        <v>41389</v>
      </c>
      <c r="N846" s="9">
        <v>42248</v>
      </c>
      <c r="O846" s="9">
        <v>41579</v>
      </c>
      <c r="P846" s="9">
        <v>42237</v>
      </c>
    </row>
    <row r="847" spans="1:16" x14ac:dyDescent="0.25">
      <c r="A847" s="1" t="s">
        <v>145</v>
      </c>
      <c r="B847" s="12" t="s">
        <v>2113</v>
      </c>
      <c r="C847" s="1" t="s">
        <v>2120</v>
      </c>
      <c r="D847" s="1" t="s">
        <v>2121</v>
      </c>
      <c r="E847" s="4">
        <v>400235.61</v>
      </c>
      <c r="F847" s="7"/>
      <c r="G847" s="4">
        <f t="shared" si="52"/>
        <v>400235.61</v>
      </c>
      <c r="H847" s="8">
        <f t="shared" si="53"/>
        <v>1</v>
      </c>
      <c r="I847" s="8" t="str">
        <f t="shared" si="54"/>
        <v/>
      </c>
      <c r="J847" s="4">
        <v>513113.98</v>
      </c>
      <c r="K847" s="4">
        <v>350451.67</v>
      </c>
      <c r="L847" s="4">
        <f t="shared" si="55"/>
        <v>162662.31</v>
      </c>
      <c r="M847" s="9">
        <v>41389</v>
      </c>
      <c r="N847" s="9">
        <v>42248</v>
      </c>
      <c r="O847" s="9">
        <v>41579</v>
      </c>
      <c r="P847" s="9">
        <v>42237</v>
      </c>
    </row>
    <row r="848" spans="1:16" x14ac:dyDescent="0.25">
      <c r="A848" s="1" t="s">
        <v>145</v>
      </c>
      <c r="B848" s="12" t="s">
        <v>2113</v>
      </c>
      <c r="C848" s="1" t="s">
        <v>2122</v>
      </c>
      <c r="D848" s="1" t="s">
        <v>2123</v>
      </c>
      <c r="E848" s="4">
        <v>-22668.81</v>
      </c>
      <c r="F848" s="7"/>
      <c r="G848" s="4">
        <f t="shared" si="52"/>
        <v>-22668.81</v>
      </c>
      <c r="H848" s="8">
        <f t="shared" si="53"/>
        <v>1</v>
      </c>
      <c r="I848" s="8" t="str">
        <f t="shared" si="54"/>
        <v/>
      </c>
      <c r="J848" s="4">
        <v>670160.25</v>
      </c>
      <c r="K848" s="4">
        <v>674137.23</v>
      </c>
      <c r="L848" s="4">
        <f t="shared" si="55"/>
        <v>-3976.9799999999814</v>
      </c>
      <c r="M848" s="9">
        <v>41389</v>
      </c>
      <c r="N848" s="9">
        <v>42248</v>
      </c>
      <c r="O848" s="9">
        <v>41456</v>
      </c>
      <c r="P848" s="9">
        <v>41985</v>
      </c>
    </row>
    <row r="849" spans="1:16" x14ac:dyDescent="0.25">
      <c r="A849" s="1" t="s">
        <v>145</v>
      </c>
      <c r="B849" s="12" t="s">
        <v>610</v>
      </c>
      <c r="C849" s="1" t="s">
        <v>2210</v>
      </c>
      <c r="D849" s="1" t="s">
        <v>2211</v>
      </c>
      <c r="E849" s="4">
        <v>0</v>
      </c>
      <c r="F849" s="7"/>
      <c r="G849" s="4">
        <f t="shared" si="52"/>
        <v>0</v>
      </c>
      <c r="H849" s="8" t="str">
        <f t="shared" si="53"/>
        <v/>
      </c>
      <c r="I849" s="8" t="str">
        <f t="shared" si="54"/>
        <v/>
      </c>
      <c r="J849" s="4">
        <v>7068.61</v>
      </c>
      <c r="K849" s="4">
        <v>6544.79</v>
      </c>
      <c r="L849" s="4">
        <f t="shared" si="55"/>
        <v>523.81999999999971</v>
      </c>
      <c r="M849" s="9">
        <v>41396</v>
      </c>
      <c r="N849" s="9">
        <v>41608</v>
      </c>
      <c r="O849" s="9">
        <v>41395</v>
      </c>
      <c r="P849" s="9">
        <v>41594</v>
      </c>
    </row>
    <row r="850" spans="1:16" x14ac:dyDescent="0.25">
      <c r="A850" s="1" t="s">
        <v>145</v>
      </c>
      <c r="B850" s="12" t="s">
        <v>1083</v>
      </c>
      <c r="C850" s="1" t="s">
        <v>2165</v>
      </c>
      <c r="D850" s="1" t="s">
        <v>2166</v>
      </c>
      <c r="E850" s="4">
        <v>0</v>
      </c>
      <c r="F850" s="7"/>
      <c r="G850" s="4">
        <f t="shared" si="52"/>
        <v>0</v>
      </c>
      <c r="H850" s="8" t="str">
        <f t="shared" si="53"/>
        <v/>
      </c>
      <c r="I850" s="8" t="str">
        <f t="shared" si="54"/>
        <v/>
      </c>
      <c r="J850" s="4">
        <v>26578.589999999997</v>
      </c>
      <c r="K850" s="4">
        <v>15097.9</v>
      </c>
      <c r="L850" s="4">
        <f t="shared" si="55"/>
        <v>11480.689999999997</v>
      </c>
      <c r="M850" s="9">
        <v>41407</v>
      </c>
      <c r="N850" s="9">
        <v>41639</v>
      </c>
      <c r="O850" s="9">
        <v>41426</v>
      </c>
      <c r="P850" s="9">
        <v>41537</v>
      </c>
    </row>
    <row r="851" spans="1:16" x14ac:dyDescent="0.25">
      <c r="A851" s="1" t="s">
        <v>145</v>
      </c>
      <c r="B851" s="12" t="s">
        <v>1083</v>
      </c>
      <c r="C851" s="1" t="s">
        <v>2167</v>
      </c>
      <c r="D851" s="1" t="s">
        <v>2168</v>
      </c>
      <c r="E851" s="4">
        <v>0</v>
      </c>
      <c r="F851" s="7"/>
      <c r="G851" s="4">
        <f t="shared" si="52"/>
        <v>0</v>
      </c>
      <c r="H851" s="8" t="str">
        <f t="shared" si="53"/>
        <v/>
      </c>
      <c r="I851" s="8" t="str">
        <f t="shared" si="54"/>
        <v/>
      </c>
      <c r="J851" s="4">
        <v>14085.489999999998</v>
      </c>
      <c r="K851" s="4">
        <v>7427.65</v>
      </c>
      <c r="L851" s="4">
        <f t="shared" si="55"/>
        <v>6657.8399999999983</v>
      </c>
      <c r="M851" s="9">
        <v>41407</v>
      </c>
      <c r="N851" s="9">
        <v>41639</v>
      </c>
      <c r="O851" s="9">
        <v>41426</v>
      </c>
      <c r="P851" s="9">
        <v>41537</v>
      </c>
    </row>
    <row r="852" spans="1:16" x14ac:dyDescent="0.25">
      <c r="A852" s="1" t="s">
        <v>145</v>
      </c>
      <c r="B852" s="12" t="s">
        <v>610</v>
      </c>
      <c r="C852" s="1" t="s">
        <v>2212</v>
      </c>
      <c r="D852" s="1" t="s">
        <v>2213</v>
      </c>
      <c r="E852" s="4">
        <v>0</v>
      </c>
      <c r="F852" s="7"/>
      <c r="G852" s="4">
        <f t="shared" si="52"/>
        <v>0</v>
      </c>
      <c r="H852" s="8" t="str">
        <f t="shared" si="53"/>
        <v/>
      </c>
      <c r="I852" s="8" t="str">
        <f t="shared" si="54"/>
        <v/>
      </c>
      <c r="J852" s="4">
        <v>4493.18</v>
      </c>
      <c r="K852" s="4">
        <v>1688.38</v>
      </c>
      <c r="L852" s="4">
        <f t="shared" si="55"/>
        <v>2804.8</v>
      </c>
      <c r="M852" s="9">
        <v>41408</v>
      </c>
      <c r="N852" s="9">
        <v>41729</v>
      </c>
      <c r="O852" s="9">
        <v>41456</v>
      </c>
      <c r="P852" s="9">
        <v>41618</v>
      </c>
    </row>
    <row r="853" spans="1:16" x14ac:dyDescent="0.25">
      <c r="A853" s="1" t="s">
        <v>145</v>
      </c>
      <c r="B853" s="12" t="s">
        <v>2110</v>
      </c>
      <c r="C853" s="1" t="s">
        <v>2111</v>
      </c>
      <c r="D853" s="1" t="s">
        <v>2112</v>
      </c>
      <c r="E853" s="4">
        <v>0</v>
      </c>
      <c r="F853" s="7"/>
      <c r="G853" s="4">
        <f t="shared" si="52"/>
        <v>0</v>
      </c>
      <c r="H853" s="8" t="str">
        <f t="shared" si="53"/>
        <v/>
      </c>
      <c r="I853" s="8" t="str">
        <f t="shared" si="54"/>
        <v/>
      </c>
      <c r="J853" s="4">
        <v>93590.12</v>
      </c>
      <c r="K853" s="4">
        <v>119088</v>
      </c>
      <c r="L853" s="4">
        <f t="shared" si="55"/>
        <v>-25497.880000000005</v>
      </c>
      <c r="M853" s="9">
        <v>41414</v>
      </c>
      <c r="N853" s="9">
        <v>41883</v>
      </c>
      <c r="O853" s="9">
        <v>41395</v>
      </c>
      <c r="P853" s="9">
        <v>41649</v>
      </c>
    </row>
    <row r="854" spans="1:16" x14ac:dyDescent="0.25">
      <c r="A854" s="1" t="s">
        <v>145</v>
      </c>
      <c r="B854" s="12" t="s">
        <v>2124</v>
      </c>
      <c r="C854" s="1" t="s">
        <v>2129</v>
      </c>
      <c r="D854" s="1" t="s">
        <v>2130</v>
      </c>
      <c r="E854" s="4">
        <v>0</v>
      </c>
      <c r="F854" s="7"/>
      <c r="G854" s="4">
        <f t="shared" si="52"/>
        <v>0</v>
      </c>
      <c r="H854" s="8" t="str">
        <f t="shared" si="53"/>
        <v/>
      </c>
      <c r="I854" s="8" t="str">
        <f t="shared" si="54"/>
        <v/>
      </c>
      <c r="J854" s="4">
        <v>10325.669999999998</v>
      </c>
      <c r="K854" s="4">
        <v>2500</v>
      </c>
      <c r="L854" s="4">
        <f t="shared" si="55"/>
        <v>7825.6699999999983</v>
      </c>
      <c r="M854" s="9">
        <v>41417</v>
      </c>
      <c r="N854" s="9">
        <v>42094</v>
      </c>
      <c r="O854" s="9">
        <v>41456</v>
      </c>
      <c r="P854" s="9">
        <v>41644</v>
      </c>
    </row>
    <row r="855" spans="1:16" x14ac:dyDescent="0.25">
      <c r="A855" s="1" t="s">
        <v>145</v>
      </c>
      <c r="B855" s="12" t="s">
        <v>580</v>
      </c>
      <c r="C855" s="1" t="s">
        <v>2230</v>
      </c>
      <c r="D855" s="1" t="s">
        <v>2231</v>
      </c>
      <c r="E855" s="4">
        <v>0</v>
      </c>
      <c r="F855" s="7"/>
      <c r="G855" s="4">
        <f t="shared" si="52"/>
        <v>0</v>
      </c>
      <c r="H855" s="8" t="str">
        <f t="shared" si="53"/>
        <v/>
      </c>
      <c r="I855" s="8" t="str">
        <f t="shared" si="54"/>
        <v/>
      </c>
      <c r="J855" s="4">
        <v>14514.779999999999</v>
      </c>
      <c r="K855" s="4">
        <v>53475.13</v>
      </c>
      <c r="L855" s="4">
        <f t="shared" si="55"/>
        <v>-38960.35</v>
      </c>
      <c r="M855" s="9">
        <v>41442</v>
      </c>
      <c r="N855" s="9">
        <v>41640</v>
      </c>
      <c r="O855" s="9">
        <v>41426</v>
      </c>
      <c r="P855" s="9">
        <v>41655</v>
      </c>
    </row>
    <row r="856" spans="1:16" x14ac:dyDescent="0.25">
      <c r="A856" s="1" t="s">
        <v>145</v>
      </c>
      <c r="B856" s="12" t="s">
        <v>2104</v>
      </c>
      <c r="C856" s="1" t="s">
        <v>2105</v>
      </c>
      <c r="D856" s="1" t="s">
        <v>2106</v>
      </c>
      <c r="E856" s="4">
        <v>852222.89000000013</v>
      </c>
      <c r="F856" s="7"/>
      <c r="G856" s="4">
        <f t="shared" si="52"/>
        <v>852222.89000000013</v>
      </c>
      <c r="H856" s="8">
        <f t="shared" si="53"/>
        <v>1</v>
      </c>
      <c r="I856" s="8" t="str">
        <f t="shared" si="54"/>
        <v/>
      </c>
      <c r="J856" s="4">
        <v>1785022.4900000002</v>
      </c>
      <c r="K856" s="4">
        <v>1654143</v>
      </c>
      <c r="L856" s="4">
        <f t="shared" si="55"/>
        <v>130879.49000000022</v>
      </c>
      <c r="M856" s="9">
        <v>41445</v>
      </c>
      <c r="N856" s="9">
        <v>42248</v>
      </c>
      <c r="O856" s="9">
        <v>41487</v>
      </c>
      <c r="P856" s="9">
        <v>42250</v>
      </c>
    </row>
    <row r="857" spans="1:16" x14ac:dyDescent="0.25">
      <c r="A857" s="1" t="s">
        <v>145</v>
      </c>
      <c r="B857" s="12" t="s">
        <v>2104</v>
      </c>
      <c r="C857" s="1" t="s">
        <v>2906</v>
      </c>
      <c r="D857" s="1" t="s">
        <v>2907</v>
      </c>
      <c r="E857" s="4">
        <v>179816.96000000002</v>
      </c>
      <c r="F857" s="7"/>
      <c r="G857" s="4">
        <f t="shared" si="52"/>
        <v>179816.96000000002</v>
      </c>
      <c r="H857" s="8">
        <f t="shared" si="53"/>
        <v>1</v>
      </c>
      <c r="I857" s="8" t="str">
        <f t="shared" si="54"/>
        <v/>
      </c>
      <c r="J857" s="4">
        <v>179816.96000000002</v>
      </c>
      <c r="K857" s="4">
        <v>182274</v>
      </c>
      <c r="L857" s="4">
        <f t="shared" si="55"/>
        <v>-2457.039999999979</v>
      </c>
      <c r="M857" s="9">
        <v>41446</v>
      </c>
      <c r="N857" s="9">
        <v>42491</v>
      </c>
      <c r="O857" s="9">
        <v>42156</v>
      </c>
      <c r="P857" s="9">
        <v>42452</v>
      </c>
    </row>
    <row r="858" spans="1:16" x14ac:dyDescent="0.25">
      <c r="A858" s="1" t="s">
        <v>145</v>
      </c>
      <c r="B858" s="12" t="s">
        <v>2104</v>
      </c>
      <c r="C858" s="1" t="s">
        <v>2435</v>
      </c>
      <c r="D858" s="1" t="s">
        <v>2436</v>
      </c>
      <c r="E858" s="4">
        <v>472326.66</v>
      </c>
      <c r="F858" s="7"/>
      <c r="G858" s="4">
        <f t="shared" si="52"/>
        <v>472326.66</v>
      </c>
      <c r="H858" s="8">
        <f t="shared" si="53"/>
        <v>1</v>
      </c>
      <c r="I858" s="8" t="str">
        <f t="shared" si="54"/>
        <v/>
      </c>
      <c r="J858" s="4">
        <v>480811.20999999996</v>
      </c>
      <c r="K858" s="4">
        <v>351997.91</v>
      </c>
      <c r="L858" s="4">
        <f t="shared" si="55"/>
        <v>128813.29999999999</v>
      </c>
      <c r="M858" s="9">
        <v>41446</v>
      </c>
      <c r="N858" s="9">
        <v>42521</v>
      </c>
      <c r="O858" s="9">
        <v>41913</v>
      </c>
      <c r="P858" s="9">
        <v>42425</v>
      </c>
    </row>
    <row r="859" spans="1:16" x14ac:dyDescent="0.25">
      <c r="A859" s="1" t="s">
        <v>145</v>
      </c>
      <c r="B859" s="12" t="s">
        <v>2104</v>
      </c>
      <c r="C859" s="1" t="s">
        <v>2908</v>
      </c>
      <c r="D859" s="1" t="s">
        <v>2909</v>
      </c>
      <c r="E859" s="4">
        <v>8493.9800000000014</v>
      </c>
      <c r="F859" s="7"/>
      <c r="G859" s="4">
        <f t="shared" si="52"/>
        <v>8493.9800000000014</v>
      </c>
      <c r="H859" s="8">
        <f t="shared" si="53"/>
        <v>1</v>
      </c>
      <c r="I859" s="8" t="str">
        <f t="shared" si="54"/>
        <v/>
      </c>
      <c r="J859" s="4">
        <v>8493.9800000000014</v>
      </c>
      <c r="K859" s="4">
        <v>377337</v>
      </c>
      <c r="L859" s="4">
        <f t="shared" si="55"/>
        <v>-368843.02</v>
      </c>
      <c r="M859" s="9">
        <v>41446</v>
      </c>
      <c r="N859" s="9">
        <v>43555</v>
      </c>
      <c r="O859" s="9">
        <v>42156</v>
      </c>
    </row>
    <row r="860" spans="1:16" x14ac:dyDescent="0.25">
      <c r="A860" s="1" t="s">
        <v>145</v>
      </c>
      <c r="B860" s="12" t="s">
        <v>610</v>
      </c>
      <c r="C860" s="1" t="s">
        <v>2214</v>
      </c>
      <c r="D860" s="1" t="s">
        <v>2215</v>
      </c>
      <c r="E860" s="4">
        <v>0</v>
      </c>
      <c r="F860" s="7"/>
      <c r="G860" s="4">
        <f t="shared" si="52"/>
        <v>0</v>
      </c>
      <c r="H860" s="8" t="str">
        <f t="shared" si="53"/>
        <v/>
      </c>
      <c r="I860" s="8" t="str">
        <f t="shared" si="54"/>
        <v/>
      </c>
      <c r="J860" s="4">
        <v>69133.62</v>
      </c>
      <c r="K860" s="4">
        <v>41057.06</v>
      </c>
      <c r="L860" s="4">
        <f t="shared" si="55"/>
        <v>28076.559999999998</v>
      </c>
      <c r="M860" s="9">
        <v>41474</v>
      </c>
      <c r="N860" s="9">
        <v>41959</v>
      </c>
      <c r="O860" s="9">
        <v>41518</v>
      </c>
      <c r="P860" s="9">
        <v>41674</v>
      </c>
    </row>
    <row r="861" spans="1:16" x14ac:dyDescent="0.25">
      <c r="A861" s="1" t="s">
        <v>145</v>
      </c>
      <c r="B861" s="12" t="s">
        <v>588</v>
      </c>
      <c r="C861" s="1" t="s">
        <v>2171</v>
      </c>
      <c r="D861" s="1" t="s">
        <v>2172</v>
      </c>
      <c r="E861" s="4">
        <v>0</v>
      </c>
      <c r="F861" s="7"/>
      <c r="G861" s="4">
        <f t="shared" si="52"/>
        <v>0</v>
      </c>
      <c r="H861" s="8" t="str">
        <f t="shared" si="53"/>
        <v/>
      </c>
      <c r="I861" s="8" t="str">
        <f t="shared" si="54"/>
        <v/>
      </c>
      <c r="J861" s="4">
        <v>19749.13</v>
      </c>
      <c r="K861" s="4">
        <v>10247.540000000001</v>
      </c>
      <c r="L861" s="4">
        <f t="shared" si="55"/>
        <v>9501.59</v>
      </c>
      <c r="M861" s="9">
        <v>41480</v>
      </c>
      <c r="N861" s="9">
        <v>41576</v>
      </c>
      <c r="O861" s="9">
        <v>41456</v>
      </c>
      <c r="P861" s="9">
        <v>41574</v>
      </c>
    </row>
    <row r="862" spans="1:16" x14ac:dyDescent="0.25">
      <c r="A862" s="1" t="s">
        <v>145</v>
      </c>
      <c r="B862" s="12" t="s">
        <v>2177</v>
      </c>
      <c r="C862" s="1" t="s">
        <v>2178</v>
      </c>
      <c r="D862" s="1" t="s">
        <v>2179</v>
      </c>
      <c r="E862" s="4">
        <v>0</v>
      </c>
      <c r="F862" s="7"/>
      <c r="G862" s="4">
        <f t="shared" si="52"/>
        <v>0</v>
      </c>
      <c r="H862" s="8" t="str">
        <f t="shared" si="53"/>
        <v/>
      </c>
      <c r="I862" s="8" t="str">
        <f t="shared" si="54"/>
        <v/>
      </c>
      <c r="J862" s="4">
        <v>675.25</v>
      </c>
      <c r="K862" s="4">
        <v>9972</v>
      </c>
      <c r="L862" s="4">
        <f t="shared" si="55"/>
        <v>-9296.75</v>
      </c>
      <c r="M862" s="9">
        <v>41487</v>
      </c>
      <c r="N862" s="9">
        <v>41578</v>
      </c>
      <c r="O862" s="9">
        <v>41487</v>
      </c>
      <c r="P862" s="9">
        <v>41729</v>
      </c>
    </row>
    <row r="863" spans="1:16" x14ac:dyDescent="0.25">
      <c r="A863" s="1" t="s">
        <v>145</v>
      </c>
      <c r="B863" s="12" t="s">
        <v>610</v>
      </c>
      <c r="C863" s="1" t="s">
        <v>2585</v>
      </c>
      <c r="D863" s="1" t="s">
        <v>2586</v>
      </c>
      <c r="E863" s="4">
        <v>0</v>
      </c>
      <c r="F863" s="7"/>
      <c r="G863" s="4">
        <f t="shared" si="52"/>
        <v>0</v>
      </c>
      <c r="H863" s="8" t="str">
        <f t="shared" si="53"/>
        <v/>
      </c>
      <c r="I863" s="8" t="str">
        <f t="shared" si="54"/>
        <v/>
      </c>
      <c r="J863" s="4">
        <v>79269.249999999985</v>
      </c>
      <c r="K863" s="4">
        <v>84310.49</v>
      </c>
      <c r="L863" s="4">
        <f t="shared" si="55"/>
        <v>-5041.2400000000198</v>
      </c>
      <c r="M863" s="9">
        <v>41491</v>
      </c>
      <c r="N863" s="9">
        <v>42018</v>
      </c>
      <c r="O863" s="9">
        <v>41640</v>
      </c>
      <c r="P863" s="9">
        <v>41851</v>
      </c>
    </row>
    <row r="864" spans="1:16" x14ac:dyDescent="0.25">
      <c r="A864" s="1" t="s">
        <v>145</v>
      </c>
      <c r="B864" s="12" t="s">
        <v>610</v>
      </c>
      <c r="C864" s="1" t="s">
        <v>2216</v>
      </c>
      <c r="D864" s="1" t="s">
        <v>2217</v>
      </c>
      <c r="E864" s="4">
        <v>0</v>
      </c>
      <c r="F864" s="7"/>
      <c r="G864" s="4">
        <f t="shared" si="52"/>
        <v>0</v>
      </c>
      <c r="H864" s="8" t="str">
        <f t="shared" si="53"/>
        <v/>
      </c>
      <c r="I864" s="8" t="str">
        <f t="shared" si="54"/>
        <v/>
      </c>
      <c r="J864" s="4">
        <v>-65977.39</v>
      </c>
      <c r="K864" s="4">
        <v>92754.880000000005</v>
      </c>
      <c r="L864" s="4">
        <f t="shared" si="55"/>
        <v>-158732.27000000002</v>
      </c>
      <c r="M864" s="9">
        <v>41513</v>
      </c>
      <c r="N864" s="9">
        <v>41973</v>
      </c>
      <c r="O864" s="9">
        <v>41518</v>
      </c>
      <c r="P864" s="9">
        <v>41725</v>
      </c>
    </row>
    <row r="865" spans="1:16" x14ac:dyDescent="0.25">
      <c r="A865" s="1" t="s">
        <v>145</v>
      </c>
      <c r="B865" s="12" t="s">
        <v>1083</v>
      </c>
      <c r="C865" s="1" t="s">
        <v>2169</v>
      </c>
      <c r="D865" s="1" t="s">
        <v>2170</v>
      </c>
      <c r="E865" s="4">
        <v>0</v>
      </c>
      <c r="F865" s="7"/>
      <c r="G865" s="4">
        <f t="shared" si="52"/>
        <v>0</v>
      </c>
      <c r="H865" s="8" t="str">
        <f t="shared" si="53"/>
        <v/>
      </c>
      <c r="I865" s="8" t="str">
        <f t="shared" si="54"/>
        <v/>
      </c>
      <c r="J865" s="4">
        <v>24545.18</v>
      </c>
      <c r="K865" s="4">
        <v>27216.63</v>
      </c>
      <c r="L865" s="4">
        <f t="shared" si="55"/>
        <v>-2671.4500000000007</v>
      </c>
      <c r="M865" s="9">
        <v>41515</v>
      </c>
      <c r="N865" s="9">
        <v>41729</v>
      </c>
      <c r="O865" s="9">
        <v>41609</v>
      </c>
      <c r="P865" s="9">
        <v>41958</v>
      </c>
    </row>
    <row r="866" spans="1:16" x14ac:dyDescent="0.25">
      <c r="A866" s="1" t="s">
        <v>145</v>
      </c>
      <c r="B866" s="12" t="s">
        <v>580</v>
      </c>
      <c r="C866" s="1" t="s">
        <v>2232</v>
      </c>
      <c r="D866" s="1" t="s">
        <v>2233</v>
      </c>
      <c r="E866" s="4">
        <v>0</v>
      </c>
      <c r="F866" s="7"/>
      <c r="G866" s="4">
        <f t="shared" si="52"/>
        <v>0</v>
      </c>
      <c r="H866" s="8" t="str">
        <f t="shared" si="53"/>
        <v/>
      </c>
      <c r="I866" s="8" t="str">
        <f t="shared" si="54"/>
        <v/>
      </c>
      <c r="J866" s="4">
        <v>77791.299999999988</v>
      </c>
      <c r="K866" s="4">
        <v>53991.27</v>
      </c>
      <c r="L866" s="4">
        <f t="shared" si="55"/>
        <v>23800.029999999992</v>
      </c>
      <c r="M866" s="9">
        <v>41516</v>
      </c>
      <c r="N866" s="9">
        <v>41882</v>
      </c>
      <c r="O866" s="9">
        <v>41518</v>
      </c>
      <c r="P866" s="9">
        <v>41815</v>
      </c>
    </row>
    <row r="867" spans="1:16" x14ac:dyDescent="0.25">
      <c r="A867" s="1" t="s">
        <v>145</v>
      </c>
      <c r="B867" s="12" t="s">
        <v>2189</v>
      </c>
      <c r="C867" s="1" t="s">
        <v>2190</v>
      </c>
      <c r="D867" s="1" t="s">
        <v>2191</v>
      </c>
      <c r="E867" s="4">
        <v>0</v>
      </c>
      <c r="F867" s="7"/>
      <c r="G867" s="4">
        <f t="shared" si="52"/>
        <v>0</v>
      </c>
      <c r="H867" s="8" t="str">
        <f t="shared" si="53"/>
        <v/>
      </c>
      <c r="I867" s="8" t="str">
        <f t="shared" si="54"/>
        <v/>
      </c>
      <c r="J867" s="4">
        <v>19591.140000000003</v>
      </c>
      <c r="K867" s="4">
        <v>36432</v>
      </c>
      <c r="L867" s="4">
        <f t="shared" si="55"/>
        <v>-16840.859999999997</v>
      </c>
      <c r="M867" s="9">
        <v>41576</v>
      </c>
      <c r="N867" s="9">
        <v>42248</v>
      </c>
      <c r="O867" s="9">
        <v>41609</v>
      </c>
      <c r="P867" s="9">
        <v>41822</v>
      </c>
    </row>
    <row r="868" spans="1:16" x14ac:dyDescent="0.25">
      <c r="A868" s="1" t="s">
        <v>145</v>
      </c>
      <c r="B868" s="12" t="s">
        <v>2189</v>
      </c>
      <c r="C868" s="1" t="s">
        <v>2192</v>
      </c>
      <c r="D868" s="1" t="s">
        <v>2193</v>
      </c>
      <c r="E868" s="4">
        <v>0</v>
      </c>
      <c r="F868" s="7"/>
      <c r="G868" s="4">
        <f t="shared" si="52"/>
        <v>0</v>
      </c>
      <c r="H868" s="8" t="str">
        <f t="shared" si="53"/>
        <v/>
      </c>
      <c r="I868" s="8" t="str">
        <f t="shared" si="54"/>
        <v/>
      </c>
      <c r="J868" s="4">
        <v>19635.460000000003</v>
      </c>
      <c r="K868" s="4">
        <v>36328</v>
      </c>
      <c r="L868" s="4">
        <f t="shared" si="55"/>
        <v>-16692.539999999997</v>
      </c>
      <c r="M868" s="9">
        <v>41576</v>
      </c>
      <c r="N868" s="9">
        <v>42248</v>
      </c>
      <c r="O868" s="9">
        <v>41609</v>
      </c>
      <c r="P868" s="9">
        <v>41795</v>
      </c>
    </row>
    <row r="869" spans="1:16" x14ac:dyDescent="0.25">
      <c r="A869" s="1" t="s">
        <v>145</v>
      </c>
      <c r="B869" s="12" t="s">
        <v>2189</v>
      </c>
      <c r="C869" s="1" t="s">
        <v>2194</v>
      </c>
      <c r="D869" s="1" t="s">
        <v>2195</v>
      </c>
      <c r="E869" s="4">
        <v>-1314.96</v>
      </c>
      <c r="F869" s="7"/>
      <c r="G869" s="4">
        <f t="shared" si="52"/>
        <v>-1314.96</v>
      </c>
      <c r="H869" s="8">
        <f t="shared" si="53"/>
        <v>1</v>
      </c>
      <c r="I869" s="8" t="str">
        <f t="shared" si="54"/>
        <v/>
      </c>
      <c r="J869" s="4">
        <v>23922.63</v>
      </c>
      <c r="K869" s="4">
        <v>36328</v>
      </c>
      <c r="L869" s="4">
        <f t="shared" si="55"/>
        <v>-12405.369999999999</v>
      </c>
      <c r="M869" s="9">
        <v>41576</v>
      </c>
      <c r="N869" s="9">
        <v>42248</v>
      </c>
      <c r="O869" s="9">
        <v>41579</v>
      </c>
      <c r="P869" s="9">
        <v>41773</v>
      </c>
    </row>
    <row r="870" spans="1:16" x14ac:dyDescent="0.25">
      <c r="A870" s="1" t="s">
        <v>145</v>
      </c>
      <c r="B870" s="12" t="s">
        <v>2189</v>
      </c>
      <c r="C870" s="1" t="s">
        <v>2579</v>
      </c>
      <c r="D870" s="1" t="s">
        <v>2580</v>
      </c>
      <c r="E870" s="4">
        <v>-458.35</v>
      </c>
      <c r="F870" s="7"/>
      <c r="G870" s="4">
        <f t="shared" si="52"/>
        <v>-458.35</v>
      </c>
      <c r="H870" s="8">
        <f t="shared" si="53"/>
        <v>1</v>
      </c>
      <c r="I870" s="8" t="str">
        <f t="shared" si="54"/>
        <v/>
      </c>
      <c r="J870" s="4">
        <v>30506.050000000007</v>
      </c>
      <c r="K870" s="4">
        <v>36328</v>
      </c>
      <c r="L870" s="4">
        <f t="shared" si="55"/>
        <v>-5821.9499999999935</v>
      </c>
      <c r="M870" s="9">
        <v>41576</v>
      </c>
      <c r="N870" s="9">
        <v>42248</v>
      </c>
      <c r="O870" s="9">
        <v>41640</v>
      </c>
      <c r="P870" s="9">
        <v>42049</v>
      </c>
    </row>
    <row r="871" spans="1:16" x14ac:dyDescent="0.25">
      <c r="A871" s="1" t="s">
        <v>145</v>
      </c>
      <c r="B871" s="12" t="s">
        <v>2189</v>
      </c>
      <c r="C871" s="1" t="s">
        <v>2196</v>
      </c>
      <c r="D871" s="1" t="s">
        <v>2197</v>
      </c>
      <c r="E871" s="4">
        <v>89.62</v>
      </c>
      <c r="F871" s="7"/>
      <c r="G871" s="4">
        <f t="shared" si="52"/>
        <v>89.62</v>
      </c>
      <c r="H871" s="8">
        <f t="shared" si="53"/>
        <v>1</v>
      </c>
      <c r="I871" s="8" t="str">
        <f t="shared" si="54"/>
        <v/>
      </c>
      <c r="J871" s="4">
        <v>39481.99</v>
      </c>
      <c r="K871" s="4">
        <v>36328</v>
      </c>
      <c r="L871" s="4">
        <f t="shared" si="55"/>
        <v>3153.989999999998</v>
      </c>
      <c r="M871" s="9">
        <v>41576</v>
      </c>
      <c r="N871" s="9">
        <v>42248</v>
      </c>
      <c r="O871" s="9">
        <v>41579</v>
      </c>
      <c r="P871" s="9">
        <v>42046</v>
      </c>
    </row>
    <row r="872" spans="1:16" x14ac:dyDescent="0.25">
      <c r="A872" s="1" t="s">
        <v>145</v>
      </c>
      <c r="B872" s="12" t="s">
        <v>2189</v>
      </c>
      <c r="C872" s="1" t="s">
        <v>2198</v>
      </c>
      <c r="D872" s="1" t="s">
        <v>2199</v>
      </c>
      <c r="E872" s="4">
        <v>0</v>
      </c>
      <c r="F872" s="7"/>
      <c r="G872" s="4">
        <f t="shared" si="52"/>
        <v>0</v>
      </c>
      <c r="H872" s="8" t="str">
        <f t="shared" si="53"/>
        <v/>
      </c>
      <c r="I872" s="8" t="str">
        <f t="shared" si="54"/>
        <v/>
      </c>
      <c r="J872" s="4">
        <v>30412.030000000006</v>
      </c>
      <c r="K872" s="4">
        <v>61052</v>
      </c>
      <c r="L872" s="4">
        <f t="shared" si="55"/>
        <v>-30639.969999999994</v>
      </c>
      <c r="M872" s="9">
        <v>41577</v>
      </c>
      <c r="N872" s="9">
        <v>42248</v>
      </c>
      <c r="O872" s="9">
        <v>41609</v>
      </c>
      <c r="P872" s="9">
        <v>41851</v>
      </c>
    </row>
    <row r="873" spans="1:16" x14ac:dyDescent="0.25">
      <c r="A873" s="1" t="s">
        <v>145</v>
      </c>
      <c r="B873" s="12" t="s">
        <v>2189</v>
      </c>
      <c r="C873" s="1" t="s">
        <v>2200</v>
      </c>
      <c r="D873" s="1" t="s">
        <v>2201</v>
      </c>
      <c r="E873" s="4">
        <v>0</v>
      </c>
      <c r="F873" s="7"/>
      <c r="G873" s="4">
        <f t="shared" si="52"/>
        <v>0</v>
      </c>
      <c r="H873" s="8" t="str">
        <f t="shared" si="53"/>
        <v/>
      </c>
      <c r="I873" s="8" t="str">
        <f t="shared" si="54"/>
        <v/>
      </c>
      <c r="J873" s="4">
        <v>33210.799999999996</v>
      </c>
      <c r="K873" s="4">
        <v>61052</v>
      </c>
      <c r="L873" s="4">
        <f t="shared" si="55"/>
        <v>-27841.200000000004</v>
      </c>
      <c r="M873" s="9">
        <v>41577</v>
      </c>
      <c r="N873" s="9">
        <v>42248</v>
      </c>
      <c r="O873" s="9">
        <v>41609</v>
      </c>
      <c r="P873" s="9">
        <v>41921</v>
      </c>
    </row>
    <row r="874" spans="1:16" x14ac:dyDescent="0.25">
      <c r="A874" s="1" t="s">
        <v>145</v>
      </c>
      <c r="B874" s="12" t="s">
        <v>2189</v>
      </c>
      <c r="C874" s="1" t="s">
        <v>2202</v>
      </c>
      <c r="D874" s="1" t="s">
        <v>2203</v>
      </c>
      <c r="E874" s="4">
        <v>0</v>
      </c>
      <c r="F874" s="7"/>
      <c r="G874" s="4">
        <f t="shared" si="52"/>
        <v>0</v>
      </c>
      <c r="H874" s="8" t="str">
        <f t="shared" si="53"/>
        <v/>
      </c>
      <c r="I874" s="8" t="str">
        <f t="shared" si="54"/>
        <v/>
      </c>
      <c r="J874" s="4">
        <v>30744.61</v>
      </c>
      <c r="K874" s="4">
        <v>61052</v>
      </c>
      <c r="L874" s="4">
        <f t="shared" si="55"/>
        <v>-30307.39</v>
      </c>
      <c r="M874" s="9">
        <v>41577</v>
      </c>
      <c r="N874" s="9">
        <v>42248</v>
      </c>
      <c r="O874" s="9">
        <v>41609</v>
      </c>
      <c r="P874" s="9">
        <v>41907</v>
      </c>
    </row>
    <row r="875" spans="1:16" x14ac:dyDescent="0.25">
      <c r="A875" s="1" t="s">
        <v>145</v>
      </c>
      <c r="B875" s="12" t="s">
        <v>2189</v>
      </c>
      <c r="C875" s="1" t="s">
        <v>2581</v>
      </c>
      <c r="D875" s="1" t="s">
        <v>2582</v>
      </c>
      <c r="E875" s="4">
        <v>0</v>
      </c>
      <c r="F875" s="7"/>
      <c r="G875" s="4">
        <f t="shared" si="52"/>
        <v>0</v>
      </c>
      <c r="H875" s="8" t="str">
        <f t="shared" si="53"/>
        <v/>
      </c>
      <c r="I875" s="8" t="str">
        <f t="shared" si="54"/>
        <v/>
      </c>
      <c r="J875" s="4">
        <v>58116.640000000007</v>
      </c>
      <c r="K875" s="4">
        <v>61052</v>
      </c>
      <c r="L875" s="4">
        <f t="shared" si="55"/>
        <v>-2935.3599999999933</v>
      </c>
      <c r="M875" s="9">
        <v>41577</v>
      </c>
      <c r="N875" s="9">
        <v>42248</v>
      </c>
      <c r="O875" s="9">
        <v>41640</v>
      </c>
      <c r="P875" s="9">
        <v>42020</v>
      </c>
    </row>
    <row r="876" spans="1:16" x14ac:dyDescent="0.25">
      <c r="A876" s="1" t="s">
        <v>145</v>
      </c>
      <c r="B876" s="12" t="s">
        <v>2189</v>
      </c>
      <c r="C876" s="1" t="s">
        <v>2583</v>
      </c>
      <c r="D876" s="1" t="s">
        <v>2584</v>
      </c>
      <c r="E876" s="4">
        <v>0</v>
      </c>
      <c r="F876" s="7"/>
      <c r="G876" s="4">
        <f t="shared" si="52"/>
        <v>0</v>
      </c>
      <c r="H876" s="8" t="str">
        <f t="shared" si="53"/>
        <v/>
      </c>
      <c r="I876" s="8" t="str">
        <f t="shared" si="54"/>
        <v/>
      </c>
      <c r="J876" s="4">
        <v>66994.91</v>
      </c>
      <c r="K876" s="4">
        <v>63953</v>
      </c>
      <c r="L876" s="4">
        <f t="shared" si="55"/>
        <v>3041.9100000000035</v>
      </c>
      <c r="M876" s="9">
        <v>41577</v>
      </c>
      <c r="N876" s="9">
        <v>42248</v>
      </c>
      <c r="O876" s="9">
        <v>41640</v>
      </c>
      <c r="P876" s="9">
        <v>41836</v>
      </c>
    </row>
    <row r="877" spans="1:16" x14ac:dyDescent="0.25">
      <c r="A877" s="1" t="s">
        <v>145</v>
      </c>
      <c r="B877" s="12" t="s">
        <v>2462</v>
      </c>
      <c r="C877" s="1" t="s">
        <v>2463</v>
      </c>
      <c r="D877" s="1" t="s">
        <v>2464</v>
      </c>
      <c r="E877" s="4">
        <v>319111.39</v>
      </c>
      <c r="F877" s="7"/>
      <c r="G877" s="4">
        <f t="shared" si="52"/>
        <v>319111.39</v>
      </c>
      <c r="H877" s="8">
        <f t="shared" si="53"/>
        <v>1</v>
      </c>
      <c r="I877" s="8" t="str">
        <f t="shared" si="54"/>
        <v/>
      </c>
      <c r="J877" s="4">
        <v>495173.27</v>
      </c>
      <c r="K877" s="4">
        <v>295230</v>
      </c>
      <c r="L877" s="4">
        <f t="shared" si="55"/>
        <v>199943.27000000002</v>
      </c>
      <c r="M877" s="9">
        <v>41582</v>
      </c>
      <c r="N877" s="9">
        <v>42248</v>
      </c>
      <c r="O877" s="9">
        <v>41640</v>
      </c>
      <c r="P877" s="9">
        <v>42185</v>
      </c>
    </row>
    <row r="878" spans="1:16" x14ac:dyDescent="0.25">
      <c r="A878" s="1" t="s">
        <v>145</v>
      </c>
      <c r="B878" s="12" t="s">
        <v>487</v>
      </c>
      <c r="C878" s="1" t="s">
        <v>2135</v>
      </c>
      <c r="D878" s="1" t="s">
        <v>2136</v>
      </c>
      <c r="E878" s="4">
        <v>64421.05</v>
      </c>
      <c r="F878" s="7"/>
      <c r="G878" s="4">
        <f t="shared" si="52"/>
        <v>64421.05</v>
      </c>
      <c r="H878" s="8">
        <f t="shared" si="53"/>
        <v>1</v>
      </c>
      <c r="I878" s="8" t="str">
        <f t="shared" si="54"/>
        <v/>
      </c>
      <c r="J878" s="4">
        <v>66100.06</v>
      </c>
      <c r="K878" s="4">
        <v>88196.63</v>
      </c>
      <c r="L878" s="4">
        <f t="shared" si="55"/>
        <v>-22096.570000000007</v>
      </c>
      <c r="M878" s="9">
        <v>41584</v>
      </c>
      <c r="N878" s="9">
        <v>42582</v>
      </c>
      <c r="O878" s="9">
        <v>41579</v>
      </c>
      <c r="P878" s="9">
        <v>42445</v>
      </c>
    </row>
    <row r="879" spans="1:16" x14ac:dyDescent="0.25">
      <c r="A879" s="1" t="s">
        <v>145</v>
      </c>
      <c r="B879" s="12" t="s">
        <v>487</v>
      </c>
      <c r="C879" s="1" t="s">
        <v>2503</v>
      </c>
      <c r="D879" s="1" t="s">
        <v>2504</v>
      </c>
      <c r="E879" s="4">
        <v>-15705.27</v>
      </c>
      <c r="F879" s="7"/>
      <c r="G879" s="4">
        <f t="shared" si="52"/>
        <v>-15705.27</v>
      </c>
      <c r="H879" s="8">
        <f t="shared" si="53"/>
        <v>1</v>
      </c>
      <c r="I879" s="8" t="str">
        <f t="shared" si="54"/>
        <v/>
      </c>
      <c r="J879" s="4">
        <v>100352.79</v>
      </c>
      <c r="K879" s="4">
        <v>145003.01999999999</v>
      </c>
      <c r="L879" s="4">
        <f t="shared" si="55"/>
        <v>-44650.229999999996</v>
      </c>
      <c r="M879" s="9">
        <v>41589</v>
      </c>
      <c r="N879" s="9">
        <v>42308</v>
      </c>
      <c r="O879" s="9">
        <v>41640</v>
      </c>
      <c r="P879" s="9">
        <v>42221</v>
      </c>
    </row>
    <row r="880" spans="1:16" x14ac:dyDescent="0.25">
      <c r="A880" s="1" t="s">
        <v>145</v>
      </c>
      <c r="B880" s="12" t="s">
        <v>487</v>
      </c>
      <c r="C880" s="1" t="s">
        <v>2505</v>
      </c>
      <c r="D880" s="1" t="s">
        <v>2506</v>
      </c>
      <c r="E880" s="4">
        <v>19.849999999999994</v>
      </c>
      <c r="F880" s="7"/>
      <c r="G880" s="4">
        <f t="shared" si="52"/>
        <v>19.849999999999994</v>
      </c>
      <c r="H880" s="8">
        <f t="shared" si="53"/>
        <v>1</v>
      </c>
      <c r="I880" s="8" t="str">
        <f t="shared" si="54"/>
        <v/>
      </c>
      <c r="J880" s="4">
        <v>31097.359999999997</v>
      </c>
      <c r="K880" s="4">
        <v>51410.59</v>
      </c>
      <c r="L880" s="4">
        <f t="shared" si="55"/>
        <v>-20313.23</v>
      </c>
      <c r="M880" s="9">
        <v>41590</v>
      </c>
      <c r="N880" s="9">
        <v>42216</v>
      </c>
      <c r="O880" s="9">
        <v>41640</v>
      </c>
      <c r="P880" s="9">
        <v>42173</v>
      </c>
    </row>
    <row r="881" spans="1:16" x14ac:dyDescent="0.25">
      <c r="A881" s="1" t="s">
        <v>145</v>
      </c>
      <c r="B881" s="12" t="s">
        <v>487</v>
      </c>
      <c r="C881" s="1" t="s">
        <v>2910</v>
      </c>
      <c r="D881" s="1" t="s">
        <v>2911</v>
      </c>
      <c r="E881" s="4">
        <v>108573.12000000001</v>
      </c>
      <c r="F881" s="7"/>
      <c r="G881" s="4">
        <f t="shared" si="52"/>
        <v>108573.12000000001</v>
      </c>
      <c r="H881" s="8">
        <f t="shared" si="53"/>
        <v>1</v>
      </c>
      <c r="I881" s="8" t="str">
        <f t="shared" si="54"/>
        <v/>
      </c>
      <c r="J881" s="4">
        <v>108573.12000000001</v>
      </c>
      <c r="K881" s="4">
        <v>133990.22</v>
      </c>
      <c r="L881" s="4">
        <f t="shared" si="55"/>
        <v>-25417.099999999991</v>
      </c>
      <c r="M881" s="9">
        <v>41590</v>
      </c>
      <c r="N881" s="9">
        <v>42734</v>
      </c>
      <c r="O881" s="9">
        <v>42036</v>
      </c>
      <c r="P881" s="9">
        <v>42541</v>
      </c>
    </row>
    <row r="882" spans="1:16" x14ac:dyDescent="0.25">
      <c r="A882" s="1" t="s">
        <v>145</v>
      </c>
      <c r="B882" s="12" t="s">
        <v>487</v>
      </c>
      <c r="C882" s="1" t="s">
        <v>2912</v>
      </c>
      <c r="D882" s="1" t="s">
        <v>2913</v>
      </c>
      <c r="E882" s="4">
        <v>74255.280000000013</v>
      </c>
      <c r="F882" s="7"/>
      <c r="G882" s="4">
        <f t="shared" si="52"/>
        <v>74255.280000000013</v>
      </c>
      <c r="H882" s="8">
        <f t="shared" si="53"/>
        <v>1</v>
      </c>
      <c r="I882" s="8" t="str">
        <f t="shared" si="54"/>
        <v/>
      </c>
      <c r="J882" s="4">
        <v>74255.280000000013</v>
      </c>
      <c r="K882" s="4">
        <v>103177.63</v>
      </c>
      <c r="L882" s="4">
        <f t="shared" si="55"/>
        <v>-28922.349999999991</v>
      </c>
      <c r="M882" s="9">
        <v>41591</v>
      </c>
      <c r="N882" s="9">
        <v>42368</v>
      </c>
      <c r="O882" s="9">
        <v>42005</v>
      </c>
      <c r="P882" s="9">
        <v>42214</v>
      </c>
    </row>
    <row r="883" spans="1:16" x14ac:dyDescent="0.25">
      <c r="A883" s="1" t="s">
        <v>145</v>
      </c>
      <c r="B883" s="12" t="s">
        <v>487</v>
      </c>
      <c r="C883" s="1" t="s">
        <v>2137</v>
      </c>
      <c r="D883" s="1" t="s">
        <v>2138</v>
      </c>
      <c r="E883" s="4">
        <v>37109.61</v>
      </c>
      <c r="F883" s="7"/>
      <c r="G883" s="4">
        <f t="shared" si="52"/>
        <v>37109.61</v>
      </c>
      <c r="H883" s="8">
        <f t="shared" si="53"/>
        <v>1</v>
      </c>
      <c r="I883" s="8" t="str">
        <f t="shared" si="54"/>
        <v/>
      </c>
      <c r="J883" s="4">
        <v>37783.050000000003</v>
      </c>
      <c r="K883" s="4">
        <v>54189.11</v>
      </c>
      <c r="L883" s="4">
        <f t="shared" si="55"/>
        <v>-16406.059999999998</v>
      </c>
      <c r="M883" s="9">
        <v>41591</v>
      </c>
      <c r="N883" s="9">
        <v>42734</v>
      </c>
      <c r="O883" s="9">
        <v>41579</v>
      </c>
      <c r="P883" s="9">
        <v>42529</v>
      </c>
    </row>
    <row r="884" spans="1:16" x14ac:dyDescent="0.25">
      <c r="A884" s="1" t="s">
        <v>145</v>
      </c>
      <c r="B884" s="12" t="s">
        <v>607</v>
      </c>
      <c r="C884" s="1" t="s">
        <v>2204</v>
      </c>
      <c r="D884" s="1" t="s">
        <v>2205</v>
      </c>
      <c r="E884" s="4">
        <v>0</v>
      </c>
      <c r="F884" s="7"/>
      <c r="G884" s="4">
        <f t="shared" si="52"/>
        <v>0</v>
      </c>
      <c r="H884" s="8" t="str">
        <f t="shared" si="53"/>
        <v/>
      </c>
      <c r="I884" s="8" t="str">
        <f t="shared" si="54"/>
        <v/>
      </c>
      <c r="J884" s="4">
        <v>53536.61</v>
      </c>
      <c r="K884" s="4">
        <v>54433.57</v>
      </c>
      <c r="L884" s="4">
        <f t="shared" si="55"/>
        <v>-896.95999999999913</v>
      </c>
      <c r="M884" s="9">
        <v>41598</v>
      </c>
      <c r="N884" s="9">
        <v>41968</v>
      </c>
      <c r="O884" s="9">
        <v>41579</v>
      </c>
      <c r="P884" s="9">
        <v>41957</v>
      </c>
    </row>
    <row r="885" spans="1:16" x14ac:dyDescent="0.25">
      <c r="A885" s="1" t="s">
        <v>145</v>
      </c>
      <c r="B885" s="12" t="s">
        <v>2256</v>
      </c>
      <c r="C885" s="1" t="s">
        <v>2257</v>
      </c>
      <c r="D885" s="1" t="s">
        <v>2258</v>
      </c>
      <c r="E885" s="4">
        <v>-11105.179999999986</v>
      </c>
      <c r="F885" s="7"/>
      <c r="G885" s="4">
        <f t="shared" si="52"/>
        <v>-11105.179999999986</v>
      </c>
      <c r="H885" s="8">
        <f t="shared" si="53"/>
        <v>1</v>
      </c>
      <c r="I885" s="8" t="str">
        <f t="shared" si="54"/>
        <v/>
      </c>
      <c r="J885" s="4">
        <v>383965.7900000001</v>
      </c>
      <c r="K885" s="4">
        <v>236862</v>
      </c>
      <c r="L885" s="4">
        <f t="shared" si="55"/>
        <v>147103.7900000001</v>
      </c>
      <c r="M885" s="9">
        <v>41605</v>
      </c>
      <c r="N885" s="9">
        <v>42185</v>
      </c>
      <c r="O885" s="9">
        <v>41609</v>
      </c>
      <c r="P885" s="9">
        <v>42093</v>
      </c>
    </row>
    <row r="886" spans="1:16" x14ac:dyDescent="0.25">
      <c r="A886" s="1" t="s">
        <v>145</v>
      </c>
      <c r="B886" s="12" t="s">
        <v>2256</v>
      </c>
      <c r="C886" s="1" t="s">
        <v>2259</v>
      </c>
      <c r="D886" s="1" t="s">
        <v>2260</v>
      </c>
      <c r="E886" s="4">
        <v>0</v>
      </c>
      <c r="F886" s="7"/>
      <c r="G886" s="4">
        <f t="shared" si="52"/>
        <v>0</v>
      </c>
      <c r="H886" s="8" t="str">
        <f t="shared" si="53"/>
        <v/>
      </c>
      <c r="I886" s="8" t="str">
        <f t="shared" si="54"/>
        <v/>
      </c>
      <c r="J886" s="4">
        <v>330451.69999999995</v>
      </c>
      <c r="K886" s="4">
        <v>299642</v>
      </c>
      <c r="L886" s="4">
        <f t="shared" si="55"/>
        <v>30809.699999999953</v>
      </c>
      <c r="M886" s="9">
        <v>41605</v>
      </c>
      <c r="N886" s="9">
        <v>42185</v>
      </c>
      <c r="O886" s="9">
        <v>41609</v>
      </c>
      <c r="P886" s="9">
        <v>42018</v>
      </c>
    </row>
    <row r="887" spans="1:16" x14ac:dyDescent="0.25">
      <c r="A887" s="1" t="s">
        <v>145</v>
      </c>
      <c r="B887" s="12" t="s">
        <v>2256</v>
      </c>
      <c r="C887" s="1" t="s">
        <v>2261</v>
      </c>
      <c r="D887" s="1" t="s">
        <v>2262</v>
      </c>
      <c r="E887" s="4">
        <v>16128.19</v>
      </c>
      <c r="F887" s="7"/>
      <c r="G887" s="4">
        <f t="shared" si="52"/>
        <v>16128.19</v>
      </c>
      <c r="H887" s="8">
        <f t="shared" si="53"/>
        <v>1</v>
      </c>
      <c r="I887" s="8" t="str">
        <f t="shared" si="54"/>
        <v/>
      </c>
      <c r="J887" s="4">
        <v>583196.08000000007</v>
      </c>
      <c r="K887" s="4">
        <v>446848</v>
      </c>
      <c r="L887" s="4">
        <f t="shared" si="55"/>
        <v>136348.08000000007</v>
      </c>
      <c r="M887" s="9">
        <v>41605</v>
      </c>
      <c r="N887" s="9">
        <v>42185</v>
      </c>
      <c r="O887" s="9">
        <v>41609</v>
      </c>
      <c r="P887" s="9">
        <v>42072</v>
      </c>
    </row>
    <row r="888" spans="1:16" x14ac:dyDescent="0.25">
      <c r="A888" s="1" t="s">
        <v>145</v>
      </c>
      <c r="B888" s="12" t="s">
        <v>487</v>
      </c>
      <c r="C888" s="1" t="s">
        <v>2507</v>
      </c>
      <c r="D888" s="1" t="s">
        <v>2508</v>
      </c>
      <c r="E888" s="4">
        <v>155599.69</v>
      </c>
      <c r="F888" s="7"/>
      <c r="G888" s="4">
        <f t="shared" si="52"/>
        <v>155599.69</v>
      </c>
      <c r="H888" s="8">
        <f t="shared" si="53"/>
        <v>1</v>
      </c>
      <c r="I888" s="8" t="str">
        <f t="shared" si="54"/>
        <v/>
      </c>
      <c r="J888" s="4">
        <v>274657.65000000002</v>
      </c>
      <c r="K888" s="4">
        <v>331178.02</v>
      </c>
      <c r="L888" s="4">
        <f t="shared" si="55"/>
        <v>-56520.369999999995</v>
      </c>
      <c r="M888" s="9">
        <v>41611</v>
      </c>
      <c r="N888" s="9">
        <v>42734</v>
      </c>
      <c r="O888" s="9">
        <v>41913</v>
      </c>
      <c r="P888" s="9">
        <v>42621</v>
      </c>
    </row>
    <row r="889" spans="1:16" x14ac:dyDescent="0.25">
      <c r="A889" s="1" t="s">
        <v>145</v>
      </c>
      <c r="B889" s="12" t="s">
        <v>610</v>
      </c>
      <c r="C889" s="1" t="s">
        <v>2218</v>
      </c>
      <c r="D889" s="1" t="s">
        <v>2219</v>
      </c>
      <c r="E889" s="4">
        <v>0</v>
      </c>
      <c r="F889" s="7"/>
      <c r="G889" s="4">
        <f t="shared" si="52"/>
        <v>0</v>
      </c>
      <c r="H889" s="8" t="str">
        <f t="shared" si="53"/>
        <v/>
      </c>
      <c r="I889" s="8" t="str">
        <f t="shared" si="54"/>
        <v/>
      </c>
      <c r="J889" s="4">
        <v>73653.239999999991</v>
      </c>
      <c r="K889" s="4">
        <v>149749.51999999999</v>
      </c>
      <c r="L889" s="4">
        <f t="shared" si="55"/>
        <v>-76096.28</v>
      </c>
      <c r="M889" s="9">
        <v>41612</v>
      </c>
      <c r="N889" s="9">
        <v>41972</v>
      </c>
      <c r="O889" s="9">
        <v>41609</v>
      </c>
      <c r="P889" s="9">
        <v>41848</v>
      </c>
    </row>
    <row r="890" spans="1:16" x14ac:dyDescent="0.25">
      <c r="A890" s="1" t="s">
        <v>145</v>
      </c>
      <c r="B890" s="12" t="s">
        <v>610</v>
      </c>
      <c r="C890" s="1" t="s">
        <v>2587</v>
      </c>
      <c r="D890" s="1" t="s">
        <v>2588</v>
      </c>
      <c r="E890" s="4">
        <v>0</v>
      </c>
      <c r="F890" s="7"/>
      <c r="G890" s="4">
        <f t="shared" si="52"/>
        <v>0</v>
      </c>
      <c r="H890" s="8" t="str">
        <f t="shared" si="53"/>
        <v/>
      </c>
      <c r="I890" s="8" t="str">
        <f t="shared" si="54"/>
        <v/>
      </c>
      <c r="J890" s="4">
        <v>18021.21</v>
      </c>
      <c r="K890" s="4">
        <v>44694.66</v>
      </c>
      <c r="L890" s="4">
        <f t="shared" si="55"/>
        <v>-26673.450000000004</v>
      </c>
      <c r="M890" s="9">
        <v>41612</v>
      </c>
      <c r="N890" s="9">
        <v>41973</v>
      </c>
      <c r="O890" s="9">
        <v>41640</v>
      </c>
      <c r="P890" s="9">
        <v>41859</v>
      </c>
    </row>
    <row r="891" spans="1:16" x14ac:dyDescent="0.25">
      <c r="A891" s="1" t="s">
        <v>145</v>
      </c>
      <c r="B891" s="12" t="s">
        <v>487</v>
      </c>
      <c r="C891" s="1" t="s">
        <v>2509</v>
      </c>
      <c r="D891" s="1" t="s">
        <v>2510</v>
      </c>
      <c r="E891" s="4">
        <v>-1233.8999999999999</v>
      </c>
      <c r="F891" s="7"/>
      <c r="G891" s="4">
        <f t="shared" si="52"/>
        <v>-1233.8999999999999</v>
      </c>
      <c r="H891" s="8">
        <f t="shared" si="53"/>
        <v>1</v>
      </c>
      <c r="I891" s="8" t="str">
        <f t="shared" si="54"/>
        <v/>
      </c>
      <c r="J891" s="4">
        <v>134497.01</v>
      </c>
      <c r="K891" s="4">
        <v>115397.25</v>
      </c>
      <c r="L891" s="4">
        <f t="shared" si="55"/>
        <v>19099.760000000009</v>
      </c>
      <c r="M891" s="9">
        <v>41613</v>
      </c>
      <c r="N891" s="9">
        <v>42399</v>
      </c>
      <c r="O891" s="9">
        <v>41760</v>
      </c>
      <c r="P891" s="9">
        <v>42006</v>
      </c>
    </row>
    <row r="892" spans="1:16" x14ac:dyDescent="0.25">
      <c r="A892" s="1" t="s">
        <v>145</v>
      </c>
      <c r="B892" s="12" t="s">
        <v>487</v>
      </c>
      <c r="C892" s="1" t="s">
        <v>2511</v>
      </c>
      <c r="D892" s="1" t="s">
        <v>2512</v>
      </c>
      <c r="E892" s="4">
        <v>11471.410000000002</v>
      </c>
      <c r="F892" s="7"/>
      <c r="G892" s="4">
        <f t="shared" si="52"/>
        <v>11471.410000000002</v>
      </c>
      <c r="H892" s="8">
        <f t="shared" si="53"/>
        <v>1</v>
      </c>
      <c r="I892" s="8" t="str">
        <f t="shared" si="54"/>
        <v/>
      </c>
      <c r="J892" s="4">
        <v>204608.79</v>
      </c>
      <c r="K892" s="4">
        <v>227477.2</v>
      </c>
      <c r="L892" s="4">
        <f t="shared" si="55"/>
        <v>-22868.410000000003</v>
      </c>
      <c r="M892" s="9">
        <v>41613</v>
      </c>
      <c r="N892" s="9">
        <v>42551</v>
      </c>
      <c r="O892" s="9">
        <v>41730</v>
      </c>
      <c r="P892" s="9">
        <v>42415</v>
      </c>
    </row>
    <row r="893" spans="1:16" x14ac:dyDescent="0.25">
      <c r="A893" s="1" t="s">
        <v>145</v>
      </c>
      <c r="B893" s="12" t="s">
        <v>487</v>
      </c>
      <c r="C893" s="1" t="s">
        <v>2914</v>
      </c>
      <c r="D893" s="1" t="s">
        <v>2915</v>
      </c>
      <c r="E893" s="4">
        <v>136602.72</v>
      </c>
      <c r="F893" s="7"/>
      <c r="G893" s="4">
        <f t="shared" si="52"/>
        <v>136602.72</v>
      </c>
      <c r="H893" s="8">
        <f t="shared" si="53"/>
        <v>1</v>
      </c>
      <c r="I893" s="8" t="str">
        <f t="shared" si="54"/>
        <v/>
      </c>
      <c r="J893" s="4">
        <v>136602.72</v>
      </c>
      <c r="K893" s="4">
        <v>199456.61</v>
      </c>
      <c r="L893" s="4">
        <f t="shared" si="55"/>
        <v>-62853.889999999985</v>
      </c>
      <c r="M893" s="9">
        <v>41614</v>
      </c>
      <c r="N893" s="9">
        <v>42551</v>
      </c>
      <c r="O893" s="9">
        <v>42005</v>
      </c>
      <c r="P893" s="9">
        <v>42418</v>
      </c>
    </row>
    <row r="894" spans="1:16" x14ac:dyDescent="0.25">
      <c r="A894" s="1" t="s">
        <v>145</v>
      </c>
      <c r="B894" s="12" t="s">
        <v>487</v>
      </c>
      <c r="C894" s="1" t="s">
        <v>2139</v>
      </c>
      <c r="D894" s="1" t="s">
        <v>2140</v>
      </c>
      <c r="E894" s="4">
        <v>540.72</v>
      </c>
      <c r="F894" s="7"/>
      <c r="G894" s="4">
        <f t="shared" si="52"/>
        <v>540.72</v>
      </c>
      <c r="H894" s="8">
        <f t="shared" si="53"/>
        <v>1</v>
      </c>
      <c r="I894" s="8" t="str">
        <f t="shared" si="54"/>
        <v/>
      </c>
      <c r="J894" s="4">
        <v>168565.55000000002</v>
      </c>
      <c r="K894" s="4">
        <v>214520.52</v>
      </c>
      <c r="L894" s="4">
        <f t="shared" si="55"/>
        <v>-45954.969999999972</v>
      </c>
      <c r="M894" s="9">
        <v>41620</v>
      </c>
      <c r="N894" s="9">
        <v>42094</v>
      </c>
      <c r="O894" s="9">
        <v>41609</v>
      </c>
      <c r="P894" s="9">
        <v>42049</v>
      </c>
    </row>
    <row r="895" spans="1:16" x14ac:dyDescent="0.25">
      <c r="A895" s="1" t="s">
        <v>145</v>
      </c>
      <c r="B895" s="12" t="s">
        <v>487</v>
      </c>
      <c r="C895" s="1" t="s">
        <v>2141</v>
      </c>
      <c r="D895" s="1" t="s">
        <v>2142</v>
      </c>
      <c r="E895" s="4">
        <v>52581.31</v>
      </c>
      <c r="F895" s="7"/>
      <c r="G895" s="4">
        <f t="shared" si="52"/>
        <v>52581.31</v>
      </c>
      <c r="H895" s="8">
        <f t="shared" si="53"/>
        <v>1</v>
      </c>
      <c r="I895" s="8" t="str">
        <f t="shared" si="54"/>
        <v/>
      </c>
      <c r="J895" s="4">
        <v>52749.919999999998</v>
      </c>
      <c r="K895" s="4">
        <v>64460.38</v>
      </c>
      <c r="L895" s="4">
        <f t="shared" si="55"/>
        <v>-11710.46</v>
      </c>
      <c r="M895" s="9">
        <v>41620</v>
      </c>
      <c r="N895" s="9">
        <v>42522</v>
      </c>
      <c r="O895" s="9">
        <v>41609</v>
      </c>
      <c r="P895" s="9">
        <v>42172</v>
      </c>
    </row>
    <row r="896" spans="1:16" x14ac:dyDescent="0.25">
      <c r="A896" s="1" t="s">
        <v>145</v>
      </c>
      <c r="B896" s="12" t="s">
        <v>487</v>
      </c>
      <c r="C896" s="1" t="s">
        <v>2513</v>
      </c>
      <c r="D896" s="1" t="s">
        <v>2514</v>
      </c>
      <c r="E896" s="4">
        <v>-2781.39</v>
      </c>
      <c r="F896" s="7"/>
      <c r="G896" s="4">
        <f t="shared" si="52"/>
        <v>-2781.39</v>
      </c>
      <c r="H896" s="8">
        <f t="shared" si="53"/>
        <v>1</v>
      </c>
      <c r="I896" s="8" t="str">
        <f t="shared" si="54"/>
        <v/>
      </c>
      <c r="J896" s="4">
        <v>48642.689999999995</v>
      </c>
      <c r="K896" s="4">
        <v>73276.289999999994</v>
      </c>
      <c r="L896" s="4">
        <f t="shared" si="55"/>
        <v>-24633.599999999999</v>
      </c>
      <c r="M896" s="9">
        <v>41621</v>
      </c>
      <c r="N896" s="9">
        <v>42094</v>
      </c>
      <c r="O896" s="9">
        <v>41760</v>
      </c>
      <c r="P896" s="9">
        <v>41932</v>
      </c>
    </row>
    <row r="897" spans="1:16" x14ac:dyDescent="0.25">
      <c r="A897" s="1" t="s">
        <v>145</v>
      </c>
      <c r="B897" s="12" t="s">
        <v>487</v>
      </c>
      <c r="C897" s="1" t="s">
        <v>2143</v>
      </c>
      <c r="D897" s="1" t="s">
        <v>2144</v>
      </c>
      <c r="E897" s="4">
        <v>404.02</v>
      </c>
      <c r="F897" s="7"/>
      <c r="G897" s="4">
        <f t="shared" si="52"/>
        <v>404.02</v>
      </c>
      <c r="H897" s="8">
        <f t="shared" si="53"/>
        <v>1</v>
      </c>
      <c r="I897" s="8" t="str">
        <f t="shared" si="54"/>
        <v/>
      </c>
      <c r="J897" s="4">
        <v>72686.450000000012</v>
      </c>
      <c r="K897" s="4">
        <v>121238</v>
      </c>
      <c r="L897" s="4">
        <f t="shared" si="55"/>
        <v>-48551.549999999988</v>
      </c>
      <c r="M897" s="9">
        <v>41621</v>
      </c>
      <c r="N897" s="9">
        <v>42216</v>
      </c>
      <c r="O897" s="9">
        <v>41609</v>
      </c>
      <c r="P897" s="9">
        <v>42175</v>
      </c>
    </row>
    <row r="898" spans="1:16" x14ac:dyDescent="0.25">
      <c r="A898" s="1" t="s">
        <v>145</v>
      </c>
      <c r="B898" s="12" t="s">
        <v>487</v>
      </c>
      <c r="C898" s="1" t="s">
        <v>2515</v>
      </c>
      <c r="D898" s="1" t="s">
        <v>2516</v>
      </c>
      <c r="E898" s="4">
        <v>6770.87</v>
      </c>
      <c r="F898" s="7"/>
      <c r="G898" s="4">
        <f t="shared" si="52"/>
        <v>6770.87</v>
      </c>
      <c r="H898" s="8">
        <f t="shared" si="53"/>
        <v>1</v>
      </c>
      <c r="I898" s="8" t="str">
        <f t="shared" si="54"/>
        <v/>
      </c>
      <c r="J898" s="4">
        <v>27718.89</v>
      </c>
      <c r="K898" s="4">
        <v>54889.34</v>
      </c>
      <c r="L898" s="4">
        <f t="shared" si="55"/>
        <v>-27170.449999999997</v>
      </c>
      <c r="M898" s="9">
        <v>41625</v>
      </c>
      <c r="N898" s="9">
        <v>42307</v>
      </c>
      <c r="O898" s="9">
        <v>41974</v>
      </c>
      <c r="P898" s="9">
        <v>42113</v>
      </c>
    </row>
    <row r="899" spans="1:16" x14ac:dyDescent="0.25">
      <c r="A899" s="1" t="s">
        <v>145</v>
      </c>
      <c r="B899" s="12" t="s">
        <v>487</v>
      </c>
      <c r="C899" s="1" t="s">
        <v>2517</v>
      </c>
      <c r="D899" s="1" t="s">
        <v>2518</v>
      </c>
      <c r="E899" s="4">
        <v>369.3</v>
      </c>
      <c r="F899" s="7"/>
      <c r="G899" s="4">
        <f t="shared" si="52"/>
        <v>369.3</v>
      </c>
      <c r="H899" s="8">
        <f t="shared" si="53"/>
        <v>1</v>
      </c>
      <c r="I899" s="8" t="str">
        <f t="shared" si="54"/>
        <v/>
      </c>
      <c r="J899" s="4">
        <v>61024.42</v>
      </c>
      <c r="K899" s="4">
        <v>75566.64</v>
      </c>
      <c r="L899" s="4">
        <f t="shared" si="55"/>
        <v>-14542.220000000001</v>
      </c>
      <c r="M899" s="9">
        <v>41625</v>
      </c>
      <c r="N899" s="9">
        <v>42551</v>
      </c>
      <c r="O899" s="9">
        <v>41730</v>
      </c>
      <c r="P899" s="9">
        <v>42417</v>
      </c>
    </row>
    <row r="900" spans="1:16" x14ac:dyDescent="0.25">
      <c r="A900" s="1" t="s">
        <v>145</v>
      </c>
      <c r="B900" s="12" t="s">
        <v>487</v>
      </c>
      <c r="C900" s="1" t="s">
        <v>2145</v>
      </c>
      <c r="D900" s="1" t="s">
        <v>2146</v>
      </c>
      <c r="E900" s="4">
        <v>78104.399999999994</v>
      </c>
      <c r="F900" s="7"/>
      <c r="G900" s="4">
        <f t="shared" si="52"/>
        <v>78104.399999999994</v>
      </c>
      <c r="H900" s="8">
        <f t="shared" si="53"/>
        <v>1</v>
      </c>
      <c r="I900" s="8" t="str">
        <f t="shared" si="54"/>
        <v/>
      </c>
      <c r="J900" s="4">
        <v>78271.39</v>
      </c>
      <c r="K900" s="4">
        <v>94811.65</v>
      </c>
      <c r="L900" s="4">
        <f t="shared" si="55"/>
        <v>-16540.259999999995</v>
      </c>
      <c r="M900" s="9">
        <v>41625</v>
      </c>
      <c r="N900" s="9">
        <v>42581</v>
      </c>
      <c r="O900" s="9">
        <v>41609</v>
      </c>
      <c r="P900" s="9">
        <v>42529</v>
      </c>
    </row>
    <row r="901" spans="1:16" x14ac:dyDescent="0.25">
      <c r="A901" s="1" t="s">
        <v>145</v>
      </c>
      <c r="B901" s="12" t="s">
        <v>1083</v>
      </c>
      <c r="C901" s="1" t="s">
        <v>2533</v>
      </c>
      <c r="D901" s="1" t="s">
        <v>2534</v>
      </c>
      <c r="E901" s="4">
        <v>0</v>
      </c>
      <c r="F901" s="7"/>
      <c r="G901" s="4">
        <f t="shared" ref="G901:G964" si="56">E901-F901</f>
        <v>0</v>
      </c>
      <c r="H901" s="8" t="str">
        <f t="shared" ref="H901:H964" si="57">IFERROR(G901/E901,"")</f>
        <v/>
      </c>
      <c r="I901" s="8" t="str">
        <f t="shared" ref="I901:I964" si="58">IFERROR(E901/F901,"")</f>
        <v/>
      </c>
      <c r="J901" s="4">
        <v>9535.91</v>
      </c>
      <c r="K901" s="4">
        <v>7904.73</v>
      </c>
      <c r="L901" s="4">
        <f t="shared" ref="L901:L964" si="59">J901-K901</f>
        <v>1631.1800000000003</v>
      </c>
      <c r="M901" s="9">
        <v>41642</v>
      </c>
      <c r="N901" s="9">
        <v>42094</v>
      </c>
      <c r="O901" s="9">
        <v>41730</v>
      </c>
      <c r="P901" s="9">
        <v>42047</v>
      </c>
    </row>
    <row r="902" spans="1:16" x14ac:dyDescent="0.25">
      <c r="A902" s="1" t="s">
        <v>145</v>
      </c>
      <c r="B902" s="12" t="s">
        <v>1083</v>
      </c>
      <c r="C902" s="1" t="s">
        <v>2535</v>
      </c>
      <c r="D902" s="1" t="s">
        <v>2536</v>
      </c>
      <c r="E902" s="4">
        <v>0</v>
      </c>
      <c r="F902" s="7"/>
      <c r="G902" s="4">
        <f t="shared" si="56"/>
        <v>0</v>
      </c>
      <c r="H902" s="8" t="str">
        <f t="shared" si="57"/>
        <v/>
      </c>
      <c r="I902" s="8" t="str">
        <f t="shared" si="58"/>
        <v/>
      </c>
      <c r="J902" s="4">
        <v>7616.97</v>
      </c>
      <c r="K902" s="4">
        <v>3529.83</v>
      </c>
      <c r="L902" s="4">
        <f t="shared" si="59"/>
        <v>4087.1400000000003</v>
      </c>
      <c r="M902" s="9">
        <v>41642</v>
      </c>
      <c r="N902" s="9">
        <v>42094</v>
      </c>
      <c r="O902" s="9">
        <v>41699</v>
      </c>
      <c r="P902" s="9">
        <v>41824</v>
      </c>
    </row>
    <row r="903" spans="1:16" x14ac:dyDescent="0.25">
      <c r="A903" s="1" t="s">
        <v>145</v>
      </c>
      <c r="B903" s="12" t="s">
        <v>1067</v>
      </c>
      <c r="C903" s="1" t="s">
        <v>2521</v>
      </c>
      <c r="D903" s="1" t="s">
        <v>2522</v>
      </c>
      <c r="E903" s="4">
        <v>189.04000000000002</v>
      </c>
      <c r="F903" s="7"/>
      <c r="G903" s="4">
        <f t="shared" si="56"/>
        <v>189.04000000000002</v>
      </c>
      <c r="H903" s="8">
        <f t="shared" si="57"/>
        <v>1</v>
      </c>
      <c r="I903" s="8" t="str">
        <f t="shared" si="58"/>
        <v/>
      </c>
      <c r="J903" s="4">
        <v>39654.36</v>
      </c>
      <c r="K903" s="4">
        <v>37079.56</v>
      </c>
      <c r="L903" s="4">
        <f t="shared" si="59"/>
        <v>2574.8000000000029</v>
      </c>
      <c r="M903" s="9">
        <v>41649</v>
      </c>
      <c r="N903" s="9">
        <v>42185</v>
      </c>
      <c r="O903" s="9">
        <v>41699</v>
      </c>
      <c r="P903" s="9">
        <v>42086</v>
      </c>
    </row>
    <row r="904" spans="1:16" x14ac:dyDescent="0.25">
      <c r="A904" s="1" t="s">
        <v>145</v>
      </c>
      <c r="B904" s="12" t="s">
        <v>672</v>
      </c>
      <c r="C904" s="1" t="s">
        <v>2695</v>
      </c>
      <c r="D904" s="1" t="s">
        <v>2696</v>
      </c>
      <c r="E904" s="4">
        <v>0</v>
      </c>
      <c r="F904" s="7"/>
      <c r="G904" s="4">
        <f t="shared" si="56"/>
        <v>0</v>
      </c>
      <c r="H904" s="8" t="str">
        <f t="shared" si="57"/>
        <v/>
      </c>
      <c r="I904" s="8" t="str">
        <f t="shared" si="58"/>
        <v/>
      </c>
      <c r="J904" s="4">
        <v>154132.69000000003</v>
      </c>
      <c r="K904" s="4">
        <v>142644.34</v>
      </c>
      <c r="L904" s="4">
        <f t="shared" si="59"/>
        <v>11488.350000000035</v>
      </c>
      <c r="M904" s="9">
        <v>41654</v>
      </c>
      <c r="N904" s="9">
        <v>42063</v>
      </c>
      <c r="O904" s="9">
        <v>41640</v>
      </c>
      <c r="P904" s="9">
        <v>41879</v>
      </c>
    </row>
    <row r="905" spans="1:16" x14ac:dyDescent="0.25">
      <c r="A905" s="1" t="s">
        <v>145</v>
      </c>
      <c r="B905" s="12" t="s">
        <v>639</v>
      </c>
      <c r="C905" s="1" t="s">
        <v>2650</v>
      </c>
      <c r="D905" s="1" t="s">
        <v>2651</v>
      </c>
      <c r="E905" s="4">
        <v>141.5</v>
      </c>
      <c r="F905" s="7"/>
      <c r="G905" s="4">
        <f t="shared" si="56"/>
        <v>141.5</v>
      </c>
      <c r="H905" s="8">
        <f t="shared" si="57"/>
        <v>1</v>
      </c>
      <c r="I905" s="8" t="str">
        <f t="shared" si="58"/>
        <v/>
      </c>
      <c r="J905" s="4">
        <v>53672.570000000007</v>
      </c>
      <c r="K905" s="4">
        <v>56682.07</v>
      </c>
      <c r="L905" s="4">
        <f t="shared" si="59"/>
        <v>-3009.4999999999927</v>
      </c>
      <c r="M905" s="9">
        <v>41666</v>
      </c>
      <c r="N905" s="9">
        <v>42094</v>
      </c>
      <c r="O905" s="9">
        <v>41671</v>
      </c>
      <c r="P905" s="9">
        <v>41943</v>
      </c>
    </row>
    <row r="906" spans="1:16" x14ac:dyDescent="0.25">
      <c r="A906" s="1" t="s">
        <v>145</v>
      </c>
      <c r="B906" s="12" t="s">
        <v>2459</v>
      </c>
      <c r="C906" s="1" t="s">
        <v>2460</v>
      </c>
      <c r="D906" s="1" t="s">
        <v>2461</v>
      </c>
      <c r="E906" s="4">
        <v>666306.66999999993</v>
      </c>
      <c r="F906" s="7"/>
      <c r="G906" s="4">
        <f t="shared" si="56"/>
        <v>666306.66999999993</v>
      </c>
      <c r="H906" s="8">
        <f t="shared" si="57"/>
        <v>1</v>
      </c>
      <c r="I906" s="8" t="str">
        <f t="shared" si="58"/>
        <v/>
      </c>
      <c r="J906" s="4">
        <v>718635.27999999991</v>
      </c>
      <c r="K906" s="4">
        <v>823726</v>
      </c>
      <c r="L906" s="4">
        <f t="shared" si="59"/>
        <v>-105090.72000000009</v>
      </c>
      <c r="M906" s="9">
        <v>41688</v>
      </c>
      <c r="N906" s="9">
        <v>43525</v>
      </c>
      <c r="O906" s="9">
        <v>41699</v>
      </c>
    </row>
    <row r="907" spans="1:16" x14ac:dyDescent="0.25">
      <c r="A907" s="1" t="s">
        <v>145</v>
      </c>
      <c r="B907" s="12" t="s">
        <v>610</v>
      </c>
      <c r="C907" s="1" t="s">
        <v>1866</v>
      </c>
      <c r="D907" s="1" t="s">
        <v>1867</v>
      </c>
      <c r="E907" s="4">
        <v>0</v>
      </c>
      <c r="F907" s="7"/>
      <c r="G907" s="4">
        <f t="shared" si="56"/>
        <v>0</v>
      </c>
      <c r="H907" s="8" t="str">
        <f t="shared" si="57"/>
        <v/>
      </c>
      <c r="I907" s="8" t="str">
        <f t="shared" si="58"/>
        <v/>
      </c>
      <c r="J907" s="4">
        <v>5870552.0599999996</v>
      </c>
      <c r="K907" s="4">
        <v>100</v>
      </c>
      <c r="L907" s="4">
        <f t="shared" si="59"/>
        <v>5870452.0599999996</v>
      </c>
      <c r="M907" s="9">
        <v>40942</v>
      </c>
      <c r="N907" s="9">
        <v>41274</v>
      </c>
      <c r="O907" s="9">
        <v>40909</v>
      </c>
      <c r="P907" s="9">
        <v>41364</v>
      </c>
    </row>
    <row r="908" spans="1:16" x14ac:dyDescent="0.25">
      <c r="A908" s="1" t="s">
        <v>145</v>
      </c>
      <c r="B908" s="12" t="s">
        <v>610</v>
      </c>
      <c r="C908" s="1" t="s">
        <v>1868</v>
      </c>
      <c r="D908" s="1" t="s">
        <v>1869</v>
      </c>
      <c r="E908" s="4">
        <v>0</v>
      </c>
      <c r="F908" s="7"/>
      <c r="G908" s="4">
        <f t="shared" si="56"/>
        <v>0</v>
      </c>
      <c r="H908" s="8" t="str">
        <f t="shared" si="57"/>
        <v/>
      </c>
      <c r="I908" s="8" t="str">
        <f t="shared" si="58"/>
        <v/>
      </c>
      <c r="J908" s="4">
        <v>10494333.249999998</v>
      </c>
      <c r="K908" s="4">
        <v>100</v>
      </c>
      <c r="L908" s="4">
        <f t="shared" si="59"/>
        <v>10494233.249999998</v>
      </c>
      <c r="M908" s="9">
        <v>41264</v>
      </c>
      <c r="N908" s="9">
        <v>41639</v>
      </c>
      <c r="O908" s="9">
        <v>41244</v>
      </c>
      <c r="P908" s="9">
        <v>41729</v>
      </c>
    </row>
    <row r="909" spans="1:16" x14ac:dyDescent="0.25">
      <c r="A909" s="1" t="s">
        <v>145</v>
      </c>
      <c r="B909" s="12" t="s">
        <v>610</v>
      </c>
      <c r="C909" s="1" t="s">
        <v>2220</v>
      </c>
      <c r="D909" s="1" t="s">
        <v>2221</v>
      </c>
      <c r="E909" s="4">
        <v>0</v>
      </c>
      <c r="F909" s="7"/>
      <c r="G909" s="4">
        <f t="shared" si="56"/>
        <v>0</v>
      </c>
      <c r="H909" s="8" t="str">
        <f t="shared" si="57"/>
        <v/>
      </c>
      <c r="I909" s="8" t="str">
        <f t="shared" si="58"/>
        <v/>
      </c>
      <c r="J909" s="4">
        <v>8190663.870000001</v>
      </c>
      <c r="K909" s="4">
        <v>1</v>
      </c>
      <c r="L909" s="4">
        <f t="shared" si="59"/>
        <v>8190662.870000001</v>
      </c>
      <c r="M909" s="9">
        <v>41635</v>
      </c>
      <c r="N909" s="9">
        <v>42004</v>
      </c>
      <c r="O909" s="9">
        <v>41609</v>
      </c>
      <c r="P909" s="9">
        <v>42094</v>
      </c>
    </row>
    <row r="910" spans="1:16" x14ac:dyDescent="0.25">
      <c r="A910" s="1" t="s">
        <v>145</v>
      </c>
      <c r="B910" s="12" t="s">
        <v>610</v>
      </c>
      <c r="C910" s="1" t="s">
        <v>2589</v>
      </c>
      <c r="D910" s="1" t="s">
        <v>2590</v>
      </c>
      <c r="E910" s="4">
        <v>4778538.53</v>
      </c>
      <c r="F910" s="7"/>
      <c r="G910" s="4">
        <f t="shared" si="56"/>
        <v>4778538.53</v>
      </c>
      <c r="H910" s="8">
        <f t="shared" si="57"/>
        <v>1</v>
      </c>
      <c r="I910" s="8" t="str">
        <f t="shared" si="58"/>
        <v/>
      </c>
      <c r="J910" s="4">
        <v>5199091.21</v>
      </c>
      <c r="K910" s="4">
        <v>1</v>
      </c>
      <c r="L910" s="4">
        <f t="shared" si="59"/>
        <v>5199090.21</v>
      </c>
      <c r="M910" s="9">
        <v>41991</v>
      </c>
      <c r="N910" s="9">
        <v>42369</v>
      </c>
      <c r="O910" s="9">
        <v>41974</v>
      </c>
      <c r="P910" s="9">
        <v>42460</v>
      </c>
    </row>
    <row r="911" spans="1:16" x14ac:dyDescent="0.25">
      <c r="A911" s="1" t="s">
        <v>145</v>
      </c>
      <c r="B911" s="12" t="s">
        <v>610</v>
      </c>
      <c r="C911" s="1" t="s">
        <v>2591</v>
      </c>
      <c r="D911" s="1" t="s">
        <v>2592</v>
      </c>
      <c r="E911" s="4">
        <v>4513063.53</v>
      </c>
      <c r="F911" s="7"/>
      <c r="G911" s="4">
        <f t="shared" si="56"/>
        <v>4513063.53</v>
      </c>
      <c r="H911" s="8">
        <f t="shared" si="57"/>
        <v>1</v>
      </c>
      <c r="I911" s="8" t="str">
        <f t="shared" si="58"/>
        <v/>
      </c>
      <c r="J911" s="4">
        <v>5195932.6900000004</v>
      </c>
      <c r="K911" s="4">
        <v>1</v>
      </c>
      <c r="L911" s="4">
        <f t="shared" si="59"/>
        <v>5195931.6900000004</v>
      </c>
      <c r="M911" s="9">
        <v>41991</v>
      </c>
      <c r="N911" s="9">
        <v>42369</v>
      </c>
      <c r="O911" s="9">
        <v>41974</v>
      </c>
      <c r="P911" s="9">
        <v>42460</v>
      </c>
    </row>
    <row r="912" spans="1:16" x14ac:dyDescent="0.25">
      <c r="A912" s="1" t="s">
        <v>145</v>
      </c>
      <c r="B912" s="12" t="s">
        <v>610</v>
      </c>
      <c r="C912" s="1" t="s">
        <v>2916</v>
      </c>
      <c r="D912" s="1" t="s">
        <v>2917</v>
      </c>
      <c r="E912" s="4">
        <v>644740.42000000004</v>
      </c>
      <c r="F912" s="7"/>
      <c r="G912" s="4">
        <f t="shared" si="56"/>
        <v>644740.42000000004</v>
      </c>
      <c r="H912" s="8">
        <f t="shared" si="57"/>
        <v>1</v>
      </c>
      <c r="I912" s="8" t="str">
        <f t="shared" si="58"/>
        <v/>
      </c>
      <c r="J912" s="4">
        <v>644740.42000000004</v>
      </c>
      <c r="K912" s="4">
        <v>1</v>
      </c>
      <c r="L912" s="4">
        <f t="shared" si="59"/>
        <v>644739.42000000004</v>
      </c>
      <c r="M912" s="9">
        <v>42338.66333333333</v>
      </c>
      <c r="N912" s="9">
        <v>42735</v>
      </c>
      <c r="O912" s="9">
        <v>42339</v>
      </c>
    </row>
    <row r="913" spans="1:16" x14ac:dyDescent="0.25">
      <c r="A913" s="1" t="s">
        <v>145</v>
      </c>
      <c r="B913" s="12" t="s">
        <v>610</v>
      </c>
      <c r="C913" s="1" t="s">
        <v>2918</v>
      </c>
      <c r="D913" s="1" t="s">
        <v>2919</v>
      </c>
      <c r="E913" s="4">
        <v>392978.71</v>
      </c>
      <c r="F913" s="7"/>
      <c r="G913" s="4">
        <f t="shared" si="56"/>
        <v>392978.71</v>
      </c>
      <c r="H913" s="8">
        <f t="shared" si="57"/>
        <v>1</v>
      </c>
      <c r="I913" s="8" t="str">
        <f t="shared" si="58"/>
        <v/>
      </c>
      <c r="J913" s="4">
        <v>392978.71</v>
      </c>
      <c r="K913" s="4">
        <v>1</v>
      </c>
      <c r="L913" s="4">
        <f t="shared" si="59"/>
        <v>392977.71</v>
      </c>
      <c r="M913" s="9">
        <v>42338.668912037036</v>
      </c>
      <c r="N913" s="9">
        <v>42735</v>
      </c>
      <c r="O913" s="9">
        <v>42339</v>
      </c>
    </row>
    <row r="914" spans="1:16" x14ac:dyDescent="0.25">
      <c r="A914" s="1" t="s">
        <v>145</v>
      </c>
      <c r="B914" s="12" t="s">
        <v>610</v>
      </c>
      <c r="C914" s="1" t="s">
        <v>1516</v>
      </c>
      <c r="D914" s="1" t="s">
        <v>1517</v>
      </c>
      <c r="E914" s="4">
        <v>0</v>
      </c>
      <c r="F914" s="7"/>
      <c r="G914" s="4">
        <f t="shared" si="56"/>
        <v>0</v>
      </c>
      <c r="H914" s="8" t="str">
        <f t="shared" si="57"/>
        <v/>
      </c>
      <c r="I914" s="8" t="str">
        <f t="shared" si="58"/>
        <v/>
      </c>
      <c r="J914" s="4">
        <v>9791865.0500000007</v>
      </c>
      <c r="K914" s="4">
        <v>100</v>
      </c>
      <c r="L914" s="4">
        <f t="shared" si="59"/>
        <v>9791765.0500000007</v>
      </c>
      <c r="M914" s="9">
        <v>40893</v>
      </c>
      <c r="N914" s="9">
        <v>40908</v>
      </c>
      <c r="O914" s="9">
        <v>40878</v>
      </c>
    </row>
    <row r="915" spans="1:16" x14ac:dyDescent="0.25">
      <c r="A915" s="1" t="s">
        <v>145</v>
      </c>
      <c r="B915" s="12" t="s">
        <v>2454</v>
      </c>
      <c r="C915" s="1" t="s">
        <v>2455</v>
      </c>
      <c r="D915" s="1" t="s">
        <v>2456</v>
      </c>
      <c r="E915" s="4">
        <v>1042402.6599999999</v>
      </c>
      <c r="F915" s="7"/>
      <c r="G915" s="4">
        <f t="shared" si="56"/>
        <v>1042402.6599999999</v>
      </c>
      <c r="H915" s="8">
        <f t="shared" si="57"/>
        <v>1</v>
      </c>
      <c r="I915" s="8" t="str">
        <f t="shared" si="58"/>
        <v/>
      </c>
      <c r="J915" s="4">
        <v>1660110.45</v>
      </c>
      <c r="K915" s="4">
        <v>1421424</v>
      </c>
      <c r="L915" s="4">
        <f t="shared" si="59"/>
        <v>238686.44999999995</v>
      </c>
      <c r="M915" s="9">
        <v>41722</v>
      </c>
      <c r="N915" s="9">
        <v>42248</v>
      </c>
      <c r="O915" s="9">
        <v>41699</v>
      </c>
      <c r="P915" s="9">
        <v>42245</v>
      </c>
    </row>
    <row r="916" spans="1:16" x14ac:dyDescent="0.25">
      <c r="A916" s="1" t="s">
        <v>145</v>
      </c>
      <c r="B916" s="12" t="s">
        <v>2454</v>
      </c>
      <c r="C916" s="1" t="s">
        <v>2457</v>
      </c>
      <c r="D916" s="1" t="s">
        <v>2458</v>
      </c>
      <c r="E916" s="4">
        <v>136466.76</v>
      </c>
      <c r="F916" s="7"/>
      <c r="G916" s="4">
        <f t="shared" si="56"/>
        <v>136466.76</v>
      </c>
      <c r="H916" s="8">
        <f t="shared" si="57"/>
        <v>1</v>
      </c>
      <c r="I916" s="8" t="str">
        <f t="shared" si="58"/>
        <v/>
      </c>
      <c r="J916" s="4">
        <v>193189.27000000002</v>
      </c>
      <c r="K916" s="4">
        <v>175606</v>
      </c>
      <c r="L916" s="4">
        <f t="shared" si="59"/>
        <v>17583.270000000019</v>
      </c>
      <c r="M916" s="9">
        <v>41722</v>
      </c>
      <c r="N916" s="9">
        <v>42278</v>
      </c>
      <c r="O916" s="9">
        <v>41699</v>
      </c>
      <c r="P916" s="9">
        <v>42260</v>
      </c>
    </row>
    <row r="917" spans="1:16" x14ac:dyDescent="0.25">
      <c r="A917" s="1" t="s">
        <v>145</v>
      </c>
      <c r="B917" s="12" t="s">
        <v>1083</v>
      </c>
      <c r="C917" s="1" t="s">
        <v>2537</v>
      </c>
      <c r="D917" s="1" t="s">
        <v>2538</v>
      </c>
      <c r="E917" s="4">
        <v>0</v>
      </c>
      <c r="F917" s="7"/>
      <c r="G917" s="4">
        <f t="shared" si="56"/>
        <v>0</v>
      </c>
      <c r="H917" s="8" t="str">
        <f t="shared" si="57"/>
        <v/>
      </c>
      <c r="I917" s="8" t="str">
        <f t="shared" si="58"/>
        <v/>
      </c>
      <c r="J917" s="4">
        <v>11977.539999999999</v>
      </c>
      <c r="K917" s="4">
        <v>11300.35</v>
      </c>
      <c r="L917" s="4">
        <f t="shared" si="59"/>
        <v>677.18999999999869</v>
      </c>
      <c r="M917" s="9">
        <v>41722</v>
      </c>
      <c r="N917" s="9">
        <v>42094</v>
      </c>
      <c r="O917" s="9">
        <v>41821</v>
      </c>
      <c r="P917" s="9">
        <v>41934</v>
      </c>
    </row>
    <row r="918" spans="1:16" x14ac:dyDescent="0.25">
      <c r="A918" s="1" t="s">
        <v>145</v>
      </c>
      <c r="B918" s="12" t="s">
        <v>487</v>
      </c>
      <c r="C918" s="1" t="s">
        <v>2920</v>
      </c>
      <c r="D918" s="1" t="s">
        <v>2921</v>
      </c>
      <c r="E918" s="4">
        <v>96167.18</v>
      </c>
      <c r="F918" s="7"/>
      <c r="G918" s="4">
        <f t="shared" si="56"/>
        <v>96167.18</v>
      </c>
      <c r="H918" s="8">
        <f t="shared" si="57"/>
        <v>1</v>
      </c>
      <c r="I918" s="8" t="str">
        <f t="shared" si="58"/>
        <v/>
      </c>
      <c r="J918" s="4">
        <v>96167.18</v>
      </c>
      <c r="K918" s="4">
        <v>70260.67</v>
      </c>
      <c r="L918" s="4">
        <f t="shared" si="59"/>
        <v>25906.509999999995</v>
      </c>
      <c r="M918" s="9">
        <v>41723</v>
      </c>
      <c r="N918" s="9">
        <v>42460</v>
      </c>
      <c r="O918" s="9">
        <v>42217</v>
      </c>
      <c r="P918" s="9">
        <v>42369</v>
      </c>
    </row>
    <row r="919" spans="1:16" x14ac:dyDescent="0.25">
      <c r="A919" s="1" t="s">
        <v>145</v>
      </c>
      <c r="B919" s="12" t="s">
        <v>487</v>
      </c>
      <c r="C919" s="1" t="s">
        <v>2519</v>
      </c>
      <c r="D919" s="1" t="s">
        <v>2520</v>
      </c>
      <c r="E919" s="4">
        <v>0</v>
      </c>
      <c r="F919" s="7"/>
      <c r="G919" s="4">
        <f t="shared" si="56"/>
        <v>0</v>
      </c>
      <c r="H919" s="8" t="str">
        <f t="shared" si="57"/>
        <v/>
      </c>
      <c r="I919" s="8" t="str">
        <f t="shared" si="58"/>
        <v/>
      </c>
      <c r="J919" s="4">
        <v>403.39</v>
      </c>
      <c r="K919" s="4">
        <v>64518.96</v>
      </c>
      <c r="L919" s="4">
        <f t="shared" si="59"/>
        <v>-64115.57</v>
      </c>
      <c r="M919" s="9">
        <v>41729</v>
      </c>
      <c r="N919" s="9">
        <v>42734</v>
      </c>
      <c r="O919" s="9">
        <v>41730</v>
      </c>
      <c r="P919" s="9">
        <v>42628</v>
      </c>
    </row>
    <row r="920" spans="1:16" x14ac:dyDescent="0.25">
      <c r="A920" s="1" t="s">
        <v>145</v>
      </c>
      <c r="B920" s="12" t="s">
        <v>487</v>
      </c>
      <c r="C920" s="1" t="s">
        <v>2922</v>
      </c>
      <c r="D920" s="1" t="s">
        <v>2923</v>
      </c>
      <c r="E920" s="4">
        <v>148852.99000000002</v>
      </c>
      <c r="F920" s="7"/>
      <c r="G920" s="4">
        <f t="shared" si="56"/>
        <v>148852.99000000002</v>
      </c>
      <c r="H920" s="8">
        <f t="shared" si="57"/>
        <v>1</v>
      </c>
      <c r="I920" s="8" t="str">
        <f t="shared" si="58"/>
        <v/>
      </c>
      <c r="J920" s="4">
        <v>148852.99000000002</v>
      </c>
      <c r="K920" s="4">
        <v>187480.99</v>
      </c>
      <c r="L920" s="4">
        <f t="shared" si="59"/>
        <v>-38627.999999999971</v>
      </c>
      <c r="M920" s="9">
        <v>41729</v>
      </c>
      <c r="N920" s="9">
        <v>42766</v>
      </c>
      <c r="O920" s="9">
        <v>42125</v>
      </c>
      <c r="P920" s="9">
        <v>42676</v>
      </c>
    </row>
    <row r="921" spans="1:16" x14ac:dyDescent="0.25">
      <c r="A921" s="1" t="s">
        <v>145</v>
      </c>
      <c r="B921" s="12" t="s">
        <v>2561</v>
      </c>
      <c r="C921" s="1" t="s">
        <v>2562</v>
      </c>
      <c r="D921" s="1" t="s">
        <v>2563</v>
      </c>
      <c r="E921" s="4">
        <v>-7.87</v>
      </c>
      <c r="F921" s="7"/>
      <c r="G921" s="4">
        <f t="shared" si="56"/>
        <v>-7.87</v>
      </c>
      <c r="H921" s="8">
        <f t="shared" si="57"/>
        <v>1</v>
      </c>
      <c r="I921" s="8" t="str">
        <f t="shared" si="58"/>
        <v/>
      </c>
      <c r="J921" s="4">
        <v>7230.09</v>
      </c>
      <c r="K921" s="4">
        <v>6676</v>
      </c>
      <c r="L921" s="4">
        <f t="shared" si="59"/>
        <v>554.09000000000015</v>
      </c>
      <c r="M921" s="9">
        <v>41740</v>
      </c>
      <c r="N921" s="9">
        <v>42035</v>
      </c>
      <c r="O921" s="9">
        <v>41730</v>
      </c>
      <c r="P921" s="9">
        <v>42034</v>
      </c>
    </row>
    <row r="922" spans="1:16" x14ac:dyDescent="0.25">
      <c r="A922" s="1" t="s">
        <v>145</v>
      </c>
      <c r="B922" s="12" t="s">
        <v>487</v>
      </c>
      <c r="C922" s="1" t="s">
        <v>2924</v>
      </c>
      <c r="D922" s="1" t="s">
        <v>2925</v>
      </c>
      <c r="E922" s="4">
        <v>42638.090000000004</v>
      </c>
      <c r="F922" s="7"/>
      <c r="G922" s="4">
        <f t="shared" si="56"/>
        <v>42638.090000000004</v>
      </c>
      <c r="H922" s="8">
        <f t="shared" si="57"/>
        <v>1</v>
      </c>
      <c r="I922" s="8" t="str">
        <f t="shared" si="58"/>
        <v/>
      </c>
      <c r="J922" s="4">
        <v>42638.090000000004</v>
      </c>
      <c r="K922" s="4">
        <v>90553.06</v>
      </c>
      <c r="L922" s="4">
        <f t="shared" si="59"/>
        <v>-47914.969999999994</v>
      </c>
      <c r="M922" s="9">
        <v>41740</v>
      </c>
      <c r="N922" s="9">
        <v>42458</v>
      </c>
      <c r="O922" s="9">
        <v>42125</v>
      </c>
      <c r="P922" s="9">
        <v>42230</v>
      </c>
    </row>
    <row r="923" spans="1:16" x14ac:dyDescent="0.25">
      <c r="A923" s="1" t="s">
        <v>145</v>
      </c>
      <c r="B923" s="12" t="s">
        <v>588</v>
      </c>
      <c r="C923" s="1" t="s">
        <v>2547</v>
      </c>
      <c r="D923" s="1" t="s">
        <v>2548</v>
      </c>
      <c r="E923" s="4">
        <v>0</v>
      </c>
      <c r="F923" s="7"/>
      <c r="G923" s="4">
        <f t="shared" si="56"/>
        <v>0</v>
      </c>
      <c r="H923" s="8" t="str">
        <f t="shared" si="57"/>
        <v/>
      </c>
      <c r="I923" s="8" t="str">
        <f t="shared" si="58"/>
        <v/>
      </c>
      <c r="J923" s="4">
        <v>78277.62000000001</v>
      </c>
      <c r="K923" s="4">
        <v>62323.26</v>
      </c>
      <c r="L923" s="4">
        <f t="shared" si="59"/>
        <v>15954.360000000008</v>
      </c>
      <c r="M923" s="9">
        <v>41750</v>
      </c>
      <c r="N923" s="9">
        <v>41912</v>
      </c>
      <c r="O923" s="9">
        <v>41730</v>
      </c>
      <c r="P923" s="9">
        <v>41859</v>
      </c>
    </row>
    <row r="924" spans="1:16" x14ac:dyDescent="0.25">
      <c r="A924" s="1" t="s">
        <v>145</v>
      </c>
      <c r="B924" s="12" t="s">
        <v>610</v>
      </c>
      <c r="C924" s="1" t="s">
        <v>2593</v>
      </c>
      <c r="D924" s="1" t="s">
        <v>2594</v>
      </c>
      <c r="E924" s="4">
        <v>-111.7</v>
      </c>
      <c r="F924" s="7"/>
      <c r="G924" s="4">
        <f t="shared" si="56"/>
        <v>-111.7</v>
      </c>
      <c r="H924" s="8">
        <f t="shared" si="57"/>
        <v>1</v>
      </c>
      <c r="I924" s="8" t="str">
        <f t="shared" si="58"/>
        <v/>
      </c>
      <c r="J924" s="4">
        <v>7515.5199999999995</v>
      </c>
      <c r="K924" s="4">
        <v>7804.98</v>
      </c>
      <c r="L924" s="4">
        <f t="shared" si="59"/>
        <v>-289.46000000000004</v>
      </c>
      <c r="M924" s="9">
        <v>41757</v>
      </c>
      <c r="N924" s="9">
        <v>42122</v>
      </c>
      <c r="O924" s="9">
        <v>41791</v>
      </c>
      <c r="P924" s="9">
        <v>41906</v>
      </c>
    </row>
    <row r="925" spans="1:16" x14ac:dyDescent="0.25">
      <c r="A925" s="1" t="s">
        <v>145</v>
      </c>
      <c r="B925" s="12" t="s">
        <v>2926</v>
      </c>
      <c r="C925" s="1" t="s">
        <v>2927</v>
      </c>
      <c r="D925" s="1" t="s">
        <v>2928</v>
      </c>
      <c r="E925" s="4">
        <v>271991.41000000003</v>
      </c>
      <c r="F925" s="7"/>
      <c r="G925" s="4">
        <f t="shared" si="56"/>
        <v>271991.41000000003</v>
      </c>
      <c r="H925" s="8">
        <f t="shared" si="57"/>
        <v>1</v>
      </c>
      <c r="I925" s="8" t="str">
        <f t="shared" si="58"/>
        <v/>
      </c>
      <c r="J925" s="4">
        <v>271991.41000000003</v>
      </c>
      <c r="K925" s="4">
        <v>216649.45</v>
      </c>
      <c r="L925" s="4">
        <f t="shared" si="59"/>
        <v>55341.960000000021</v>
      </c>
      <c r="M925" s="9">
        <v>42158.417118055557</v>
      </c>
      <c r="N925" s="9">
        <v>42460</v>
      </c>
      <c r="O925" s="9">
        <v>42095</v>
      </c>
      <c r="P925" s="9">
        <v>42333</v>
      </c>
    </row>
    <row r="926" spans="1:16" x14ac:dyDescent="0.25">
      <c r="A926" s="1" t="s">
        <v>145</v>
      </c>
      <c r="B926" s="12" t="s">
        <v>2929</v>
      </c>
      <c r="C926" s="1" t="s">
        <v>2930</v>
      </c>
      <c r="D926" s="1" t="s">
        <v>2931</v>
      </c>
      <c r="E926" s="4">
        <v>109417.49</v>
      </c>
      <c r="F926" s="7"/>
      <c r="G926" s="4">
        <f t="shared" si="56"/>
        <v>109417.49</v>
      </c>
      <c r="H926" s="8">
        <f t="shared" si="57"/>
        <v>1</v>
      </c>
      <c r="I926" s="8" t="str">
        <f t="shared" si="58"/>
        <v/>
      </c>
      <c r="J926" s="4">
        <v>109417.49</v>
      </c>
      <c r="K926" s="4">
        <v>145648.28</v>
      </c>
      <c r="L926" s="4">
        <f t="shared" si="59"/>
        <v>-36230.789999999994</v>
      </c>
      <c r="M926" s="9">
        <v>42158.583680555559</v>
      </c>
      <c r="N926" s="9">
        <v>42672</v>
      </c>
      <c r="O926" s="9">
        <v>42156</v>
      </c>
      <c r="P926" s="9">
        <v>42493</v>
      </c>
    </row>
    <row r="927" spans="1:16" x14ac:dyDescent="0.25">
      <c r="A927" s="1" t="s">
        <v>145</v>
      </c>
      <c r="B927" s="12" t="s">
        <v>2932</v>
      </c>
      <c r="C927" s="1" t="s">
        <v>2933</v>
      </c>
      <c r="D927" s="1" t="s">
        <v>2934</v>
      </c>
      <c r="E927" s="4">
        <v>17852.489999999998</v>
      </c>
      <c r="F927" s="7"/>
      <c r="G927" s="4">
        <f t="shared" si="56"/>
        <v>17852.489999999998</v>
      </c>
      <c r="H927" s="8">
        <f t="shared" si="57"/>
        <v>1</v>
      </c>
      <c r="I927" s="8" t="str">
        <f t="shared" si="58"/>
        <v/>
      </c>
      <c r="J927" s="4">
        <v>17852.489999999998</v>
      </c>
      <c r="K927" s="4">
        <v>69025.899999999994</v>
      </c>
      <c r="L927" s="4">
        <f t="shared" si="59"/>
        <v>-51173.409999999996</v>
      </c>
      <c r="M927" s="9">
        <v>42290.587557870371</v>
      </c>
      <c r="N927" s="9">
        <v>42460</v>
      </c>
      <c r="O927" s="9">
        <v>42278</v>
      </c>
      <c r="P927" s="9">
        <v>42476</v>
      </c>
    </row>
    <row r="928" spans="1:16" x14ac:dyDescent="0.25">
      <c r="A928" s="1" t="s">
        <v>145</v>
      </c>
      <c r="B928" s="12" t="s">
        <v>2935</v>
      </c>
      <c r="C928" s="1" t="s">
        <v>2936</v>
      </c>
      <c r="D928" s="1" t="s">
        <v>2937</v>
      </c>
      <c r="E928" s="4">
        <v>4920.4799999999996</v>
      </c>
      <c r="F928" s="7"/>
      <c r="G928" s="4">
        <f t="shared" si="56"/>
        <v>4920.4799999999996</v>
      </c>
      <c r="H928" s="8">
        <f t="shared" si="57"/>
        <v>1</v>
      </c>
      <c r="I928" s="8" t="str">
        <f t="shared" si="58"/>
        <v/>
      </c>
      <c r="J928" s="4">
        <v>4920.4799999999996</v>
      </c>
      <c r="K928" s="4">
        <v>123996.11</v>
      </c>
      <c r="L928" s="4">
        <f t="shared" si="59"/>
        <v>-119075.63</v>
      </c>
      <c r="M928" s="9">
        <v>42348.585902777777</v>
      </c>
      <c r="N928" s="9">
        <v>42710</v>
      </c>
      <c r="O928" s="9">
        <v>42339</v>
      </c>
      <c r="P928" s="9">
        <v>42592</v>
      </c>
    </row>
    <row r="929" spans="1:16" x14ac:dyDescent="0.25">
      <c r="A929" s="1" t="s">
        <v>145</v>
      </c>
      <c r="B929" s="12" t="s">
        <v>2938</v>
      </c>
      <c r="C929" s="1" t="s">
        <v>2939</v>
      </c>
      <c r="D929" s="1" t="s">
        <v>2940</v>
      </c>
      <c r="E929" s="4">
        <v>7405.4699999999993</v>
      </c>
      <c r="F929" s="7"/>
      <c r="G929" s="4">
        <f t="shared" si="56"/>
        <v>7405.4699999999993</v>
      </c>
      <c r="H929" s="8">
        <f t="shared" si="57"/>
        <v>1</v>
      </c>
      <c r="I929" s="8" t="str">
        <f t="shared" si="58"/>
        <v/>
      </c>
      <c r="J929" s="4">
        <v>7405.4699999999993</v>
      </c>
      <c r="K929" s="4">
        <v>72374.22</v>
      </c>
      <c r="L929" s="4">
        <f t="shared" si="59"/>
        <v>-64968.75</v>
      </c>
      <c r="M929" s="9">
        <v>42156.583807870367</v>
      </c>
      <c r="N929" s="9">
        <v>42643</v>
      </c>
      <c r="O929" s="9">
        <v>42248</v>
      </c>
      <c r="P929" s="9">
        <v>42606</v>
      </c>
    </row>
    <row r="930" spans="1:16" x14ac:dyDescent="0.25">
      <c r="A930" s="1" t="s">
        <v>145</v>
      </c>
      <c r="B930" s="12" t="s">
        <v>2941</v>
      </c>
      <c r="C930" s="1" t="s">
        <v>2942</v>
      </c>
      <c r="D930" s="1" t="s">
        <v>2943</v>
      </c>
      <c r="E930" s="4">
        <v>2544.5500000000002</v>
      </c>
      <c r="F930" s="7"/>
      <c r="G930" s="4">
        <f t="shared" si="56"/>
        <v>2544.5500000000002</v>
      </c>
      <c r="H930" s="8">
        <f t="shared" si="57"/>
        <v>1</v>
      </c>
      <c r="I930" s="8" t="str">
        <f t="shared" si="58"/>
        <v/>
      </c>
      <c r="J930" s="4">
        <v>2544.5500000000002</v>
      </c>
      <c r="K930" s="4">
        <v>46889.01</v>
      </c>
      <c r="L930" s="4">
        <f t="shared" si="59"/>
        <v>-44344.46</v>
      </c>
      <c r="M930" s="9">
        <v>42327.586087962962</v>
      </c>
      <c r="N930" s="9">
        <v>42591</v>
      </c>
      <c r="O930" s="9">
        <v>42339</v>
      </c>
      <c r="P930" s="9">
        <v>42538</v>
      </c>
    </row>
    <row r="931" spans="1:16" x14ac:dyDescent="0.25">
      <c r="A931" s="1" t="s">
        <v>145</v>
      </c>
      <c r="B931" s="12" t="s">
        <v>2944</v>
      </c>
      <c r="C931" s="1" t="s">
        <v>2945</v>
      </c>
      <c r="D931" s="1" t="s">
        <v>2946</v>
      </c>
      <c r="E931" s="4">
        <v>42773.26</v>
      </c>
      <c r="F931" s="7"/>
      <c r="G931" s="4">
        <f t="shared" si="56"/>
        <v>42773.26</v>
      </c>
      <c r="H931" s="8">
        <f t="shared" si="57"/>
        <v>1</v>
      </c>
      <c r="I931" s="8" t="str">
        <f t="shared" si="58"/>
        <v/>
      </c>
      <c r="J931" s="4">
        <v>42773.26</v>
      </c>
      <c r="K931" s="4">
        <v>103743.63</v>
      </c>
      <c r="L931" s="4">
        <f t="shared" si="59"/>
        <v>-60970.37</v>
      </c>
      <c r="M931" s="9">
        <v>42255.751157407409</v>
      </c>
      <c r="N931" s="9">
        <v>42614</v>
      </c>
      <c r="O931" s="9">
        <v>42248</v>
      </c>
      <c r="P931" s="9">
        <v>42613</v>
      </c>
    </row>
    <row r="932" spans="1:16" x14ac:dyDescent="0.25">
      <c r="A932" s="1" t="s">
        <v>145</v>
      </c>
      <c r="B932" s="12" t="s">
        <v>2947</v>
      </c>
      <c r="C932" s="1" t="s">
        <v>2948</v>
      </c>
      <c r="D932" s="1" t="s">
        <v>2949</v>
      </c>
      <c r="E932" s="4">
        <v>437838.66</v>
      </c>
      <c r="F932" s="7"/>
      <c r="G932" s="4">
        <f t="shared" si="56"/>
        <v>437838.66</v>
      </c>
      <c r="H932" s="8">
        <f t="shared" si="57"/>
        <v>1</v>
      </c>
      <c r="I932" s="8" t="str">
        <f t="shared" si="58"/>
        <v/>
      </c>
      <c r="J932" s="4">
        <v>437838.66</v>
      </c>
      <c r="K932" s="4">
        <v>446005</v>
      </c>
      <c r="L932" s="4">
        <f t="shared" si="59"/>
        <v>-8166.3400000000256</v>
      </c>
      <c r="M932" s="9">
        <v>42192.417129629626</v>
      </c>
      <c r="N932" s="9">
        <v>42490</v>
      </c>
      <c r="O932" s="9">
        <v>42248</v>
      </c>
      <c r="P932" s="9">
        <v>42459</v>
      </c>
    </row>
    <row r="933" spans="1:16" x14ac:dyDescent="0.25">
      <c r="A933" s="1" t="s">
        <v>145</v>
      </c>
      <c r="B933" s="12" t="s">
        <v>2950</v>
      </c>
      <c r="C933" s="1" t="s">
        <v>2951</v>
      </c>
      <c r="D933" s="1" t="s">
        <v>2952</v>
      </c>
      <c r="E933" s="4">
        <v>195.28000000000003</v>
      </c>
      <c r="F933" s="7"/>
      <c r="G933" s="4">
        <f t="shared" si="56"/>
        <v>195.28000000000003</v>
      </c>
      <c r="H933" s="8">
        <f t="shared" si="57"/>
        <v>1</v>
      </c>
      <c r="I933" s="8" t="str">
        <f t="shared" si="58"/>
        <v/>
      </c>
      <c r="J933" s="4">
        <v>195.28000000000003</v>
      </c>
      <c r="K933" s="4">
        <v>3363</v>
      </c>
      <c r="L933" s="4">
        <f t="shared" si="59"/>
        <v>-3167.72</v>
      </c>
      <c r="M933" s="9">
        <v>42075.661608796298</v>
      </c>
      <c r="N933" s="9">
        <v>42428</v>
      </c>
      <c r="O933" s="9">
        <v>42095</v>
      </c>
      <c r="P933" s="9">
        <v>42398</v>
      </c>
    </row>
    <row r="934" spans="1:16" x14ac:dyDescent="0.25">
      <c r="A934" s="1" t="s">
        <v>145</v>
      </c>
      <c r="B934" s="12" t="s">
        <v>2953</v>
      </c>
      <c r="C934" s="1" t="s">
        <v>2954</v>
      </c>
      <c r="D934" s="1" t="s">
        <v>2955</v>
      </c>
      <c r="E934" s="4">
        <v>73112.81</v>
      </c>
      <c r="F934" s="7"/>
      <c r="G934" s="4">
        <f t="shared" si="56"/>
        <v>73112.81</v>
      </c>
      <c r="H934" s="8">
        <f t="shared" si="57"/>
        <v>1</v>
      </c>
      <c r="I934" s="8" t="str">
        <f t="shared" si="58"/>
        <v/>
      </c>
      <c r="J934" s="4">
        <v>73112.81</v>
      </c>
      <c r="K934" s="4">
        <v>60641</v>
      </c>
      <c r="L934" s="4">
        <f t="shared" si="59"/>
        <v>12471.809999999998</v>
      </c>
      <c r="M934" s="9">
        <v>42220.750474537039</v>
      </c>
      <c r="N934" s="9">
        <v>42459</v>
      </c>
      <c r="O934" s="9">
        <v>42248</v>
      </c>
      <c r="P934" s="9">
        <v>42363</v>
      </c>
    </row>
    <row r="935" spans="1:16" x14ac:dyDescent="0.25">
      <c r="A935" s="1" t="s">
        <v>145</v>
      </c>
      <c r="B935" s="12" t="s">
        <v>2956</v>
      </c>
      <c r="C935" s="1" t="s">
        <v>2957</v>
      </c>
      <c r="D935" s="1" t="s">
        <v>2958</v>
      </c>
      <c r="E935" s="4">
        <v>53927.270000000011</v>
      </c>
      <c r="F935" s="7"/>
      <c r="G935" s="4">
        <f t="shared" si="56"/>
        <v>53927.270000000011</v>
      </c>
      <c r="H935" s="8">
        <f t="shared" si="57"/>
        <v>1</v>
      </c>
      <c r="I935" s="8" t="str">
        <f t="shared" si="58"/>
        <v/>
      </c>
      <c r="J935" s="4">
        <v>53927.270000000011</v>
      </c>
      <c r="K935" s="4">
        <v>98420.62</v>
      </c>
      <c r="L935" s="4">
        <f t="shared" si="59"/>
        <v>-44493.349999999984</v>
      </c>
      <c r="M935" s="9">
        <v>42128.583912037036</v>
      </c>
      <c r="N935" s="9">
        <v>42548</v>
      </c>
      <c r="O935" s="9">
        <v>42125</v>
      </c>
      <c r="P935" s="9">
        <v>42421</v>
      </c>
    </row>
    <row r="936" spans="1:16" x14ac:dyDescent="0.25">
      <c r="A936" s="1" t="s">
        <v>145</v>
      </c>
      <c r="B936" s="12" t="s">
        <v>2959</v>
      </c>
      <c r="C936" s="1" t="s">
        <v>2960</v>
      </c>
      <c r="D936" s="1" t="s">
        <v>2961</v>
      </c>
      <c r="E936" s="4">
        <v>44294.78</v>
      </c>
      <c r="F936" s="7"/>
      <c r="G936" s="4">
        <f t="shared" si="56"/>
        <v>44294.78</v>
      </c>
      <c r="H936" s="8">
        <f t="shared" si="57"/>
        <v>1</v>
      </c>
      <c r="I936" s="8" t="str">
        <f t="shared" si="58"/>
        <v/>
      </c>
      <c r="J936" s="4">
        <v>44294.78</v>
      </c>
      <c r="K936" s="4">
        <v>57641.31</v>
      </c>
      <c r="L936" s="4">
        <f t="shared" si="59"/>
        <v>-13346.529999999999</v>
      </c>
      <c r="M936" s="9">
        <v>42286.753368055557</v>
      </c>
      <c r="N936" s="9">
        <v>42480</v>
      </c>
      <c r="O936" s="9">
        <v>42309</v>
      </c>
      <c r="P936" s="9">
        <v>42458</v>
      </c>
    </row>
    <row r="937" spans="1:16" x14ac:dyDescent="0.25">
      <c r="A937" s="1" t="s">
        <v>145</v>
      </c>
      <c r="B937" s="12" t="s">
        <v>2962</v>
      </c>
      <c r="C937" s="1" t="s">
        <v>2963</v>
      </c>
      <c r="D937" s="1" t="s">
        <v>2964</v>
      </c>
      <c r="E937" s="4">
        <v>-110680.31000000001</v>
      </c>
      <c r="F937" s="7"/>
      <c r="G937" s="4">
        <f t="shared" si="56"/>
        <v>-110680.31000000001</v>
      </c>
      <c r="H937" s="8">
        <f t="shared" si="57"/>
        <v>1</v>
      </c>
      <c r="I937" s="8" t="str">
        <f t="shared" si="58"/>
        <v/>
      </c>
      <c r="J937" s="4">
        <v>-110680.31000000001</v>
      </c>
      <c r="K937" s="4">
        <v>122072</v>
      </c>
      <c r="L937" s="4">
        <f t="shared" si="59"/>
        <v>-232752.31</v>
      </c>
      <c r="M937" s="9">
        <v>42177.583692129629</v>
      </c>
      <c r="N937" s="9">
        <v>42715</v>
      </c>
      <c r="O937" s="9">
        <v>42248</v>
      </c>
      <c r="P937" s="9">
        <v>42421</v>
      </c>
    </row>
    <row r="938" spans="1:16" x14ac:dyDescent="0.25">
      <c r="A938" s="1" t="s">
        <v>145</v>
      </c>
      <c r="B938" s="12" t="s">
        <v>2965</v>
      </c>
      <c r="C938" s="1" t="s">
        <v>2966</v>
      </c>
      <c r="D938" s="1" t="s">
        <v>2967</v>
      </c>
      <c r="E938" s="4">
        <v>93624.57</v>
      </c>
      <c r="F938" s="7"/>
      <c r="G938" s="4">
        <f t="shared" si="56"/>
        <v>93624.57</v>
      </c>
      <c r="H938" s="8">
        <f t="shared" si="57"/>
        <v>1</v>
      </c>
      <c r="I938" s="8" t="str">
        <f t="shared" si="58"/>
        <v/>
      </c>
      <c r="J938" s="4">
        <v>93624.57</v>
      </c>
      <c r="K938" s="4">
        <v>95098.95</v>
      </c>
      <c r="L938" s="4">
        <f t="shared" si="59"/>
        <v>-1474.3799999999901</v>
      </c>
      <c r="M938" s="9">
        <v>42179.738344907404</v>
      </c>
      <c r="N938" s="9">
        <v>42759</v>
      </c>
      <c r="O938" s="9">
        <v>42217</v>
      </c>
      <c r="P938" s="9">
        <v>42378</v>
      </c>
    </row>
    <row r="939" spans="1:16" x14ac:dyDescent="0.25">
      <c r="A939" s="1" t="s">
        <v>145</v>
      </c>
      <c r="B939" s="12" t="s">
        <v>2968</v>
      </c>
      <c r="C939" s="1" t="s">
        <v>2969</v>
      </c>
      <c r="D939" s="1" t="s">
        <v>2970</v>
      </c>
      <c r="E939" s="4">
        <v>33372.79</v>
      </c>
      <c r="F939" s="7"/>
      <c r="G939" s="4">
        <f t="shared" si="56"/>
        <v>33372.79</v>
      </c>
      <c r="H939" s="8">
        <f t="shared" si="57"/>
        <v>1</v>
      </c>
      <c r="I939" s="8" t="str">
        <f t="shared" si="58"/>
        <v/>
      </c>
      <c r="J939" s="4">
        <v>33372.79</v>
      </c>
      <c r="K939" s="4">
        <v>62230.35</v>
      </c>
      <c r="L939" s="4">
        <f t="shared" si="59"/>
        <v>-28857.559999999998</v>
      </c>
      <c r="M939" s="9">
        <v>42321.754710648151</v>
      </c>
      <c r="N939" s="9">
        <v>42643</v>
      </c>
      <c r="O939" s="9">
        <v>42339</v>
      </c>
      <c r="P939" s="9">
        <v>42489</v>
      </c>
    </row>
    <row r="940" spans="1:16" x14ac:dyDescent="0.25">
      <c r="A940" s="1" t="s">
        <v>145</v>
      </c>
      <c r="B940" s="12" t="s">
        <v>2971</v>
      </c>
      <c r="C940" s="1" t="s">
        <v>2972</v>
      </c>
      <c r="D940" s="1" t="s">
        <v>2973</v>
      </c>
      <c r="E940" s="4">
        <v>76256.48000000001</v>
      </c>
      <c r="F940" s="7"/>
      <c r="G940" s="4">
        <f t="shared" si="56"/>
        <v>76256.48000000001</v>
      </c>
      <c r="H940" s="8">
        <f t="shared" si="57"/>
        <v>1</v>
      </c>
      <c r="I940" s="8" t="str">
        <f t="shared" si="58"/>
        <v/>
      </c>
      <c r="J940" s="4">
        <v>76256.48000000001</v>
      </c>
      <c r="K940" s="4">
        <v>240091.46</v>
      </c>
      <c r="L940" s="4">
        <f t="shared" si="59"/>
        <v>-163834.97999999998</v>
      </c>
      <c r="M940" s="9">
        <v>42191.583831018521</v>
      </c>
      <c r="N940" s="9">
        <v>42551</v>
      </c>
      <c r="O940" s="9">
        <v>42186</v>
      </c>
      <c r="P940" s="9">
        <v>42543</v>
      </c>
    </row>
    <row r="941" spans="1:16" x14ac:dyDescent="0.25">
      <c r="A941" s="1" t="s">
        <v>145</v>
      </c>
      <c r="B941" s="12" t="s">
        <v>2974</v>
      </c>
      <c r="C941" s="1" t="s">
        <v>2975</v>
      </c>
      <c r="D941" s="1" t="s">
        <v>2976</v>
      </c>
      <c r="E941" s="4">
        <v>65959.66</v>
      </c>
      <c r="F941" s="7"/>
      <c r="G941" s="4">
        <f t="shared" si="56"/>
        <v>65959.66</v>
      </c>
      <c r="H941" s="8">
        <f t="shared" si="57"/>
        <v>1</v>
      </c>
      <c r="I941" s="8" t="str">
        <f t="shared" si="58"/>
        <v/>
      </c>
      <c r="J941" s="4">
        <v>65959.66</v>
      </c>
      <c r="K941" s="4">
        <v>101040.22</v>
      </c>
      <c r="L941" s="4">
        <f t="shared" si="59"/>
        <v>-35080.559999999998</v>
      </c>
      <c r="M941" s="9">
        <v>42177.417129629626</v>
      </c>
      <c r="N941" s="9">
        <v>42419</v>
      </c>
      <c r="O941" s="9">
        <v>42217</v>
      </c>
      <c r="P941" s="9">
        <v>42392</v>
      </c>
    </row>
    <row r="942" spans="1:16" x14ac:dyDescent="0.25">
      <c r="A942" s="1" t="s">
        <v>145</v>
      </c>
      <c r="B942" s="12" t="s">
        <v>2977</v>
      </c>
      <c r="C942" s="1" t="s">
        <v>2978</v>
      </c>
      <c r="D942" s="1" t="s">
        <v>2979</v>
      </c>
      <c r="E942" s="4">
        <v>77283.34</v>
      </c>
      <c r="F942" s="7"/>
      <c r="G942" s="4">
        <f t="shared" si="56"/>
        <v>77283.34</v>
      </c>
      <c r="H942" s="8">
        <f t="shared" si="57"/>
        <v>1</v>
      </c>
      <c r="I942" s="8" t="str">
        <f t="shared" si="58"/>
        <v/>
      </c>
      <c r="J942" s="4">
        <v>77283.34</v>
      </c>
      <c r="K942" s="4">
        <v>101551.51</v>
      </c>
      <c r="L942" s="4">
        <f t="shared" si="59"/>
        <v>-24268.17</v>
      </c>
      <c r="M942" s="9">
        <v>42286.753368055557</v>
      </c>
      <c r="N942" s="9">
        <v>42479</v>
      </c>
      <c r="O942" s="9">
        <v>42278</v>
      </c>
      <c r="P942" s="9">
        <v>42458</v>
      </c>
    </row>
    <row r="943" spans="1:16" x14ac:dyDescent="0.25">
      <c r="A943" s="1" t="s">
        <v>145</v>
      </c>
      <c r="B943" s="12" t="s">
        <v>2980</v>
      </c>
      <c r="C943" s="1" t="s">
        <v>2981</v>
      </c>
      <c r="D943" s="1" t="s">
        <v>2982</v>
      </c>
      <c r="E943" s="4">
        <v>25481.289999999997</v>
      </c>
      <c r="F943" s="7"/>
      <c r="G943" s="4">
        <f t="shared" si="56"/>
        <v>25481.289999999997</v>
      </c>
      <c r="H943" s="8">
        <f t="shared" si="57"/>
        <v>1</v>
      </c>
      <c r="I943" s="8" t="str">
        <f t="shared" si="58"/>
        <v/>
      </c>
      <c r="J943" s="4">
        <v>25481.289999999997</v>
      </c>
      <c r="K943" s="4">
        <v>103216.67</v>
      </c>
      <c r="L943" s="4">
        <f t="shared" si="59"/>
        <v>-77735.38</v>
      </c>
      <c r="M943" s="9">
        <v>42293.585659722223</v>
      </c>
      <c r="N943" s="9">
        <v>42460</v>
      </c>
      <c r="O943" s="9">
        <v>42278</v>
      </c>
      <c r="P943" s="9">
        <v>42493</v>
      </c>
    </row>
    <row r="944" spans="1:16" x14ac:dyDescent="0.25">
      <c r="A944" s="1" t="s">
        <v>145</v>
      </c>
      <c r="B944" s="12" t="s">
        <v>2983</v>
      </c>
      <c r="C944" s="1" t="s">
        <v>2984</v>
      </c>
      <c r="D944" s="1" t="s">
        <v>2985</v>
      </c>
      <c r="E944" s="4">
        <v>58863.05</v>
      </c>
      <c r="F944" s="7"/>
      <c r="G944" s="4">
        <f t="shared" si="56"/>
        <v>58863.05</v>
      </c>
      <c r="H944" s="8">
        <f t="shared" si="57"/>
        <v>1</v>
      </c>
      <c r="I944" s="8" t="str">
        <f t="shared" si="58"/>
        <v/>
      </c>
      <c r="J944" s="4">
        <v>58863.05</v>
      </c>
      <c r="K944" s="4">
        <v>50568.93</v>
      </c>
      <c r="L944" s="4">
        <f t="shared" si="59"/>
        <v>8294.1200000000026</v>
      </c>
      <c r="M944" s="9">
        <v>42278.752627314818</v>
      </c>
      <c r="N944" s="9">
        <v>42441</v>
      </c>
      <c r="O944" s="9">
        <v>42309</v>
      </c>
      <c r="P944" s="9">
        <v>42435</v>
      </c>
    </row>
    <row r="945" spans="1:16" x14ac:dyDescent="0.25">
      <c r="A945" s="1" t="s">
        <v>145</v>
      </c>
      <c r="B945" s="12" t="s">
        <v>653</v>
      </c>
      <c r="C945" s="1" t="s">
        <v>2986</v>
      </c>
      <c r="D945" s="1" t="s">
        <v>2987</v>
      </c>
      <c r="E945" s="4">
        <v>628.32000000000005</v>
      </c>
      <c r="F945" s="7"/>
      <c r="G945" s="4">
        <f t="shared" si="56"/>
        <v>628.32000000000005</v>
      </c>
      <c r="H945" s="8">
        <f t="shared" si="57"/>
        <v>1</v>
      </c>
      <c r="I945" s="8" t="str">
        <f t="shared" si="58"/>
        <v/>
      </c>
      <c r="J945" s="4">
        <v>628.32000000000005</v>
      </c>
      <c r="K945" s="4">
        <v>35000</v>
      </c>
      <c r="L945" s="4">
        <f t="shared" si="59"/>
        <v>-34371.68</v>
      </c>
      <c r="M945" s="9">
        <v>42210.791250000002</v>
      </c>
      <c r="N945" s="9">
        <v>43190</v>
      </c>
      <c r="O945" s="9">
        <v>42248</v>
      </c>
    </row>
    <row r="946" spans="1:16" x14ac:dyDescent="0.25">
      <c r="A946" s="1" t="s">
        <v>145</v>
      </c>
      <c r="B946" s="12" t="s">
        <v>1067</v>
      </c>
      <c r="C946" s="1" t="s">
        <v>2523</v>
      </c>
      <c r="D946" s="1" t="s">
        <v>2524</v>
      </c>
      <c r="E946" s="4">
        <v>33589.51</v>
      </c>
      <c r="F946" s="7"/>
      <c r="G946" s="4">
        <f t="shared" si="56"/>
        <v>33589.51</v>
      </c>
      <c r="H946" s="8">
        <f t="shared" si="57"/>
        <v>1</v>
      </c>
      <c r="I946" s="8" t="str">
        <f t="shared" si="58"/>
        <v/>
      </c>
      <c r="J946" s="4">
        <v>34429.94</v>
      </c>
      <c r="K946" s="4">
        <v>57064.06</v>
      </c>
      <c r="L946" s="4">
        <f t="shared" si="59"/>
        <v>-22634.119999999995</v>
      </c>
      <c r="M946" s="9">
        <v>41767</v>
      </c>
      <c r="N946" s="9">
        <v>42309</v>
      </c>
      <c r="O946" s="9">
        <v>41791</v>
      </c>
      <c r="P946" s="9">
        <v>42223</v>
      </c>
    </row>
    <row r="947" spans="1:16" x14ac:dyDescent="0.25">
      <c r="A947" s="1" t="s">
        <v>145</v>
      </c>
      <c r="B947" s="12" t="s">
        <v>2451</v>
      </c>
      <c r="C947" s="1" t="s">
        <v>2452</v>
      </c>
      <c r="D947" s="1" t="s">
        <v>2453</v>
      </c>
      <c r="E947" s="4">
        <v>108436.96999999999</v>
      </c>
      <c r="F947" s="7"/>
      <c r="G947" s="4">
        <f t="shared" si="56"/>
        <v>108436.96999999999</v>
      </c>
      <c r="H947" s="8">
        <f t="shared" si="57"/>
        <v>1</v>
      </c>
      <c r="I947" s="8" t="str">
        <f t="shared" si="58"/>
        <v/>
      </c>
      <c r="J947" s="4">
        <v>267427.44</v>
      </c>
      <c r="K947" s="4">
        <v>238543</v>
      </c>
      <c r="L947" s="4">
        <f t="shared" si="59"/>
        <v>28884.440000000002</v>
      </c>
      <c r="M947" s="9">
        <v>41767</v>
      </c>
      <c r="N947" s="9">
        <v>42094</v>
      </c>
      <c r="O947" s="9">
        <v>41760</v>
      </c>
      <c r="P947" s="9">
        <v>42093</v>
      </c>
    </row>
    <row r="948" spans="1:16" x14ac:dyDescent="0.25">
      <c r="A948" s="1" t="s">
        <v>145</v>
      </c>
      <c r="B948" s="12" t="s">
        <v>1067</v>
      </c>
      <c r="C948" s="1" t="s">
        <v>2525</v>
      </c>
      <c r="D948" s="1" t="s">
        <v>2526</v>
      </c>
      <c r="E948" s="4">
        <v>59479.909999999996</v>
      </c>
      <c r="F948" s="7"/>
      <c r="G948" s="4">
        <f t="shared" si="56"/>
        <v>59479.909999999996</v>
      </c>
      <c r="H948" s="8">
        <f t="shared" si="57"/>
        <v>1</v>
      </c>
      <c r="I948" s="8" t="str">
        <f t="shared" si="58"/>
        <v/>
      </c>
      <c r="J948" s="4">
        <v>61206.96</v>
      </c>
      <c r="K948" s="4">
        <v>85000.43</v>
      </c>
      <c r="L948" s="4">
        <f t="shared" si="59"/>
        <v>-23793.469999999994</v>
      </c>
      <c r="M948" s="9">
        <v>41767</v>
      </c>
      <c r="N948" s="9">
        <v>42581</v>
      </c>
      <c r="O948" s="9">
        <v>41791</v>
      </c>
      <c r="P948" s="9">
        <v>42546</v>
      </c>
    </row>
    <row r="949" spans="1:16" x14ac:dyDescent="0.25">
      <c r="A949" s="1" t="s">
        <v>145</v>
      </c>
      <c r="B949" s="12" t="s">
        <v>2437</v>
      </c>
      <c r="C949" s="1" t="s">
        <v>2438</v>
      </c>
      <c r="D949" s="1" t="s">
        <v>2439</v>
      </c>
      <c r="E949" s="4">
        <v>637.03</v>
      </c>
      <c r="F949" s="7"/>
      <c r="G949" s="4">
        <f t="shared" si="56"/>
        <v>637.03</v>
      </c>
      <c r="H949" s="8">
        <f t="shared" si="57"/>
        <v>1</v>
      </c>
      <c r="I949" s="8" t="str">
        <f t="shared" si="58"/>
        <v/>
      </c>
      <c r="J949" s="4">
        <v>210828.53000000003</v>
      </c>
      <c r="K949" s="4">
        <v>214396</v>
      </c>
      <c r="L949" s="4">
        <f t="shared" si="59"/>
        <v>-3567.4699999999721</v>
      </c>
      <c r="M949" s="9">
        <v>41767</v>
      </c>
      <c r="N949" s="9">
        <v>42094</v>
      </c>
      <c r="O949" s="9">
        <v>41760</v>
      </c>
      <c r="P949" s="9">
        <v>42072</v>
      </c>
    </row>
    <row r="950" spans="1:16" x14ac:dyDescent="0.25">
      <c r="A950" s="1" t="s">
        <v>145</v>
      </c>
      <c r="B950" s="12" t="s">
        <v>2437</v>
      </c>
      <c r="C950" s="1" t="s">
        <v>2440</v>
      </c>
      <c r="D950" s="1" t="s">
        <v>2441</v>
      </c>
      <c r="E950" s="4">
        <v>134.88</v>
      </c>
      <c r="F950" s="7"/>
      <c r="G950" s="4">
        <f t="shared" si="56"/>
        <v>134.88</v>
      </c>
      <c r="H950" s="8">
        <f t="shared" si="57"/>
        <v>1</v>
      </c>
      <c r="I950" s="8" t="str">
        <f t="shared" si="58"/>
        <v/>
      </c>
      <c r="J950" s="4">
        <v>11887.63</v>
      </c>
      <c r="K950" s="4">
        <v>19372</v>
      </c>
      <c r="L950" s="4">
        <f t="shared" si="59"/>
        <v>-7484.3700000000008</v>
      </c>
      <c r="M950" s="9">
        <v>41767</v>
      </c>
      <c r="N950" s="9">
        <v>42094</v>
      </c>
      <c r="O950" s="9">
        <v>41821</v>
      </c>
      <c r="P950" s="9">
        <v>42072</v>
      </c>
    </row>
    <row r="951" spans="1:16" x14ac:dyDescent="0.25">
      <c r="A951" s="1" t="s">
        <v>145</v>
      </c>
      <c r="B951" s="12" t="s">
        <v>2468</v>
      </c>
      <c r="C951" s="1" t="s">
        <v>2469</v>
      </c>
      <c r="D951" s="1" t="s">
        <v>2470</v>
      </c>
      <c r="E951" s="4">
        <v>415506.62000000005</v>
      </c>
      <c r="F951" s="7"/>
      <c r="G951" s="4">
        <f t="shared" si="56"/>
        <v>415506.62000000005</v>
      </c>
      <c r="H951" s="8">
        <f t="shared" si="57"/>
        <v>1</v>
      </c>
      <c r="I951" s="8" t="str">
        <f t="shared" si="58"/>
        <v/>
      </c>
      <c r="J951" s="4">
        <v>698213.09000000008</v>
      </c>
      <c r="K951" s="4">
        <v>529656.26</v>
      </c>
      <c r="L951" s="4">
        <f t="shared" si="59"/>
        <v>168556.83000000007</v>
      </c>
      <c r="M951" s="9">
        <v>41774</v>
      </c>
      <c r="N951" s="9">
        <v>42460</v>
      </c>
      <c r="O951" s="9">
        <v>41821</v>
      </c>
      <c r="P951" s="9">
        <v>42201</v>
      </c>
    </row>
    <row r="952" spans="1:16" x14ac:dyDescent="0.25">
      <c r="A952" s="1" t="s">
        <v>145</v>
      </c>
      <c r="B952" s="12" t="s">
        <v>2442</v>
      </c>
      <c r="C952" s="1" t="s">
        <v>2443</v>
      </c>
      <c r="D952" s="1" t="s">
        <v>2444</v>
      </c>
      <c r="E952" s="4">
        <v>627120.92999999993</v>
      </c>
      <c r="F952" s="7"/>
      <c r="G952" s="4">
        <f t="shared" si="56"/>
        <v>627120.92999999993</v>
      </c>
      <c r="H952" s="8">
        <f t="shared" si="57"/>
        <v>1</v>
      </c>
      <c r="I952" s="8" t="str">
        <f t="shared" si="58"/>
        <v/>
      </c>
      <c r="J952" s="4">
        <v>705369.25</v>
      </c>
      <c r="K952" s="4">
        <v>230617</v>
      </c>
      <c r="L952" s="4">
        <f t="shared" si="59"/>
        <v>474752.25</v>
      </c>
      <c r="M952" s="9">
        <v>41780</v>
      </c>
      <c r="N952" s="9">
        <v>42460</v>
      </c>
      <c r="O952" s="9">
        <v>41791</v>
      </c>
      <c r="P952" s="9">
        <v>42392</v>
      </c>
    </row>
    <row r="953" spans="1:16" x14ac:dyDescent="0.25">
      <c r="A953" s="1" t="s">
        <v>145</v>
      </c>
      <c r="B953" s="12" t="s">
        <v>2448</v>
      </c>
      <c r="C953" s="1" t="s">
        <v>2449</v>
      </c>
      <c r="D953" s="1" t="s">
        <v>2450</v>
      </c>
      <c r="E953" s="4">
        <v>203772.88000000003</v>
      </c>
      <c r="F953" s="7"/>
      <c r="G953" s="4">
        <f t="shared" si="56"/>
        <v>203772.88000000003</v>
      </c>
      <c r="H953" s="8">
        <f t="shared" si="57"/>
        <v>1</v>
      </c>
      <c r="I953" s="8" t="str">
        <f t="shared" si="58"/>
        <v/>
      </c>
      <c r="J953" s="4">
        <v>272992.40000000002</v>
      </c>
      <c r="K953" s="4">
        <v>217493</v>
      </c>
      <c r="L953" s="4">
        <f t="shared" si="59"/>
        <v>55499.400000000023</v>
      </c>
      <c r="M953" s="9">
        <v>41781</v>
      </c>
      <c r="N953" s="9">
        <v>42277</v>
      </c>
      <c r="O953" s="9">
        <v>41791</v>
      </c>
      <c r="P953" s="9">
        <v>42217</v>
      </c>
    </row>
    <row r="954" spans="1:16" x14ac:dyDescent="0.25">
      <c r="A954" s="1" t="s">
        <v>145</v>
      </c>
      <c r="B954" s="12" t="s">
        <v>2465</v>
      </c>
      <c r="C954" s="1" t="s">
        <v>2466</v>
      </c>
      <c r="D954" s="1" t="s">
        <v>2467</v>
      </c>
      <c r="E954" s="4">
        <v>159850.25</v>
      </c>
      <c r="F954" s="7"/>
      <c r="G954" s="4">
        <f t="shared" si="56"/>
        <v>159850.25</v>
      </c>
      <c r="H954" s="8">
        <f t="shared" si="57"/>
        <v>1</v>
      </c>
      <c r="I954" s="8" t="str">
        <f t="shared" si="58"/>
        <v/>
      </c>
      <c r="J954" s="4">
        <v>189218.31</v>
      </c>
      <c r="K954" s="4">
        <v>109828</v>
      </c>
      <c r="L954" s="4">
        <f t="shared" si="59"/>
        <v>79390.31</v>
      </c>
      <c r="M954" s="9">
        <v>41781</v>
      </c>
      <c r="N954" s="9">
        <v>42248</v>
      </c>
      <c r="O954" s="9">
        <v>41791</v>
      </c>
      <c r="P954" s="9">
        <v>42185</v>
      </c>
    </row>
    <row r="955" spans="1:16" x14ac:dyDescent="0.25">
      <c r="A955" s="1" t="s">
        <v>145</v>
      </c>
      <c r="B955" s="12" t="s">
        <v>591</v>
      </c>
      <c r="C955" s="1" t="s">
        <v>2648</v>
      </c>
      <c r="D955" s="1" t="s">
        <v>2649</v>
      </c>
      <c r="E955" s="4">
        <v>-84.81</v>
      </c>
      <c r="F955" s="7"/>
      <c r="G955" s="4">
        <f t="shared" si="56"/>
        <v>-84.81</v>
      </c>
      <c r="H955" s="8">
        <f t="shared" si="57"/>
        <v>1</v>
      </c>
      <c r="I955" s="8" t="str">
        <f t="shared" si="58"/>
        <v/>
      </c>
      <c r="J955" s="4">
        <v>26740.640000000003</v>
      </c>
      <c r="K955" s="4">
        <v>23138.33</v>
      </c>
      <c r="L955" s="4">
        <f t="shared" si="59"/>
        <v>3602.3100000000013</v>
      </c>
      <c r="M955" s="9">
        <v>41781</v>
      </c>
      <c r="N955" s="9">
        <v>42338</v>
      </c>
      <c r="O955" s="9">
        <v>41821</v>
      </c>
      <c r="P955" s="9">
        <v>42039</v>
      </c>
    </row>
    <row r="956" spans="1:16" x14ac:dyDescent="0.25">
      <c r="A956" s="1" t="s">
        <v>145</v>
      </c>
      <c r="B956" s="12" t="s">
        <v>639</v>
      </c>
      <c r="C956" s="1" t="s">
        <v>1881</v>
      </c>
      <c r="D956" s="1" t="s">
        <v>1882</v>
      </c>
      <c r="E956" s="4">
        <v>0</v>
      </c>
      <c r="F956" s="7"/>
      <c r="G956" s="4">
        <f t="shared" si="56"/>
        <v>0</v>
      </c>
      <c r="H956" s="8" t="str">
        <f t="shared" si="57"/>
        <v/>
      </c>
      <c r="I956" s="8" t="str">
        <f t="shared" si="58"/>
        <v/>
      </c>
      <c r="J956" s="4">
        <v>0</v>
      </c>
      <c r="K956" s="4">
        <v>100000</v>
      </c>
      <c r="L956" s="4">
        <f t="shared" si="59"/>
        <v>-100000</v>
      </c>
      <c r="M956" s="9">
        <v>41052</v>
      </c>
      <c r="N956" s="9">
        <v>55153</v>
      </c>
      <c r="O956" s="9">
        <v>41183</v>
      </c>
    </row>
    <row r="957" spans="1:16" x14ac:dyDescent="0.25">
      <c r="A957" s="1" t="s">
        <v>145</v>
      </c>
      <c r="B957" s="12" t="s">
        <v>656</v>
      </c>
      <c r="C957" s="1" t="s">
        <v>1518</v>
      </c>
      <c r="D957" s="1" t="s">
        <v>1519</v>
      </c>
      <c r="E957" s="4">
        <v>96657.959999999992</v>
      </c>
      <c r="F957" s="7"/>
      <c r="G957" s="4">
        <f t="shared" si="56"/>
        <v>96657.959999999992</v>
      </c>
      <c r="H957" s="8">
        <f t="shared" si="57"/>
        <v>1</v>
      </c>
      <c r="I957" s="8" t="str">
        <f t="shared" si="58"/>
        <v/>
      </c>
      <c r="J957" s="4">
        <v>96657.959999999992</v>
      </c>
      <c r="K957" s="4">
        <v>400000</v>
      </c>
      <c r="L957" s="4">
        <f t="shared" si="59"/>
        <v>-303342.04000000004</v>
      </c>
      <c r="M957" s="9">
        <v>40534</v>
      </c>
      <c r="N957" s="9">
        <v>42369</v>
      </c>
      <c r="O957" s="9">
        <v>40603</v>
      </c>
    </row>
    <row r="958" spans="1:16" x14ac:dyDescent="0.25">
      <c r="A958" s="1" t="s">
        <v>145</v>
      </c>
      <c r="B958" s="12" t="s">
        <v>481</v>
      </c>
      <c r="C958" s="1" t="s">
        <v>2131</v>
      </c>
      <c r="D958" s="1" t="s">
        <v>2132</v>
      </c>
      <c r="E958" s="4">
        <v>316449.15000000008</v>
      </c>
      <c r="F958" s="7"/>
      <c r="G958" s="4">
        <f t="shared" si="56"/>
        <v>316449.15000000008</v>
      </c>
      <c r="H958" s="8">
        <f t="shared" si="57"/>
        <v>1</v>
      </c>
      <c r="I958" s="8" t="str">
        <f t="shared" si="58"/>
        <v/>
      </c>
      <c r="J958" s="4">
        <v>559933.84000000008</v>
      </c>
      <c r="K958" s="4">
        <v>80000</v>
      </c>
      <c r="L958" s="4">
        <f t="shared" si="59"/>
        <v>479933.84000000008</v>
      </c>
      <c r="M958" s="9">
        <v>41353</v>
      </c>
      <c r="N958" s="9">
        <v>55153</v>
      </c>
      <c r="O958" s="9">
        <v>41579</v>
      </c>
    </row>
    <row r="959" spans="1:16" x14ac:dyDescent="0.25">
      <c r="A959" s="1" t="s">
        <v>145</v>
      </c>
      <c r="B959" s="12" t="s">
        <v>656</v>
      </c>
      <c r="C959" s="1" t="s">
        <v>2236</v>
      </c>
      <c r="D959" s="1" t="s">
        <v>2237</v>
      </c>
      <c r="E959" s="4">
        <v>4708.6400000000003</v>
      </c>
      <c r="F959" s="7"/>
      <c r="G959" s="4">
        <f t="shared" si="56"/>
        <v>4708.6400000000003</v>
      </c>
      <c r="H959" s="8">
        <f t="shared" si="57"/>
        <v>1</v>
      </c>
      <c r="I959" s="8" t="str">
        <f t="shared" si="58"/>
        <v/>
      </c>
      <c r="J959" s="4">
        <v>4708.6400000000012</v>
      </c>
      <c r="K959" s="4">
        <v>75000</v>
      </c>
      <c r="L959" s="4">
        <f t="shared" si="59"/>
        <v>-70291.360000000001</v>
      </c>
      <c r="M959" s="9">
        <v>41029</v>
      </c>
      <c r="N959" s="9">
        <v>55153</v>
      </c>
      <c r="O959" s="9">
        <v>41306</v>
      </c>
    </row>
    <row r="960" spans="1:16" x14ac:dyDescent="0.25">
      <c r="A960" s="1" t="s">
        <v>145</v>
      </c>
      <c r="B960" s="12" t="s">
        <v>2445</v>
      </c>
      <c r="C960" s="1" t="s">
        <v>2446</v>
      </c>
      <c r="D960" s="1" t="s">
        <v>2447</v>
      </c>
      <c r="E960" s="4">
        <v>208837.13</v>
      </c>
      <c r="F960" s="7"/>
      <c r="G960" s="4">
        <f t="shared" si="56"/>
        <v>208837.13</v>
      </c>
      <c r="H960" s="8">
        <f t="shared" si="57"/>
        <v>1</v>
      </c>
      <c r="I960" s="8" t="str">
        <f t="shared" si="58"/>
        <v/>
      </c>
      <c r="J960" s="4">
        <v>270846.71999999997</v>
      </c>
      <c r="K960" s="4">
        <v>122334</v>
      </c>
      <c r="L960" s="4">
        <f t="shared" si="59"/>
        <v>148512.71999999997</v>
      </c>
      <c r="M960" s="9">
        <v>41788</v>
      </c>
      <c r="N960" s="9">
        <v>42277</v>
      </c>
      <c r="O960" s="9">
        <v>41791</v>
      </c>
      <c r="P960" s="9">
        <v>42245</v>
      </c>
    </row>
    <row r="961" spans="1:16" x14ac:dyDescent="0.25">
      <c r="A961" s="1" t="s">
        <v>145</v>
      </c>
      <c r="B961" s="12" t="s">
        <v>580</v>
      </c>
      <c r="C961" s="1" t="s">
        <v>2652</v>
      </c>
      <c r="D961" s="1" t="s">
        <v>2653</v>
      </c>
      <c r="E961" s="4">
        <v>-153982.9</v>
      </c>
      <c r="F961" s="7"/>
      <c r="G961" s="4">
        <f t="shared" si="56"/>
        <v>-153982.9</v>
      </c>
      <c r="H961" s="8">
        <f t="shared" si="57"/>
        <v>1</v>
      </c>
      <c r="I961" s="8" t="str">
        <f t="shared" si="58"/>
        <v/>
      </c>
      <c r="J961" s="4">
        <v>1012.4100000000035</v>
      </c>
      <c r="K961" s="4">
        <v>119791.13</v>
      </c>
      <c r="L961" s="4">
        <f t="shared" si="59"/>
        <v>-118778.72</v>
      </c>
      <c r="M961" s="9">
        <v>41793</v>
      </c>
      <c r="N961" s="9">
        <v>42126</v>
      </c>
      <c r="O961" s="9">
        <v>41791</v>
      </c>
      <c r="P961" s="9">
        <v>42055</v>
      </c>
    </row>
    <row r="962" spans="1:16" x14ac:dyDescent="0.25">
      <c r="A962" s="1" t="s">
        <v>145</v>
      </c>
      <c r="B962" s="12" t="s">
        <v>656</v>
      </c>
      <c r="C962" s="1" t="s">
        <v>1903</v>
      </c>
      <c r="D962" s="1" t="s">
        <v>1904</v>
      </c>
      <c r="E962" s="4">
        <v>0</v>
      </c>
      <c r="F962" s="7"/>
      <c r="G962" s="4">
        <f t="shared" si="56"/>
        <v>0</v>
      </c>
      <c r="H962" s="8" t="str">
        <f t="shared" si="57"/>
        <v/>
      </c>
      <c r="I962" s="8" t="str">
        <f t="shared" si="58"/>
        <v/>
      </c>
      <c r="J962" s="4">
        <v>0</v>
      </c>
      <c r="K962" s="4">
        <v>100000</v>
      </c>
      <c r="L962" s="4">
        <f t="shared" si="59"/>
        <v>-100000</v>
      </c>
      <c r="M962" s="9">
        <v>40921</v>
      </c>
      <c r="N962" s="9">
        <v>42369</v>
      </c>
      <c r="O962" s="9">
        <v>40909</v>
      </c>
    </row>
    <row r="963" spans="1:16" x14ac:dyDescent="0.25">
      <c r="A963" s="1" t="s">
        <v>145</v>
      </c>
      <c r="B963" s="12" t="s">
        <v>610</v>
      </c>
      <c r="C963" s="1" t="s">
        <v>2595</v>
      </c>
      <c r="D963" s="1" t="s">
        <v>2596</v>
      </c>
      <c r="E963" s="4">
        <v>613.47</v>
      </c>
      <c r="F963" s="7"/>
      <c r="G963" s="4">
        <f t="shared" si="56"/>
        <v>613.47</v>
      </c>
      <c r="H963" s="8">
        <f t="shared" si="57"/>
        <v>1</v>
      </c>
      <c r="I963" s="8" t="str">
        <f t="shared" si="58"/>
        <v/>
      </c>
      <c r="J963" s="4">
        <v>516.13</v>
      </c>
      <c r="K963" s="4">
        <v>10000</v>
      </c>
      <c r="L963" s="4">
        <f t="shared" si="59"/>
        <v>-9483.8700000000008</v>
      </c>
      <c r="M963" s="9">
        <v>41149</v>
      </c>
      <c r="N963" s="9">
        <v>55153</v>
      </c>
      <c r="O963" s="9">
        <v>41699</v>
      </c>
    </row>
    <row r="964" spans="1:16" x14ac:dyDescent="0.25">
      <c r="A964" s="1" t="s">
        <v>145</v>
      </c>
      <c r="B964" s="12" t="s">
        <v>2869</v>
      </c>
      <c r="C964" s="1" t="s">
        <v>2988</v>
      </c>
      <c r="D964" s="1" t="s">
        <v>2989</v>
      </c>
      <c r="E964" s="4">
        <v>709.37</v>
      </c>
      <c r="F964" s="7"/>
      <c r="G964" s="4">
        <f t="shared" si="56"/>
        <v>709.37</v>
      </c>
      <c r="H964" s="8">
        <f t="shared" si="57"/>
        <v>1</v>
      </c>
      <c r="I964" s="8" t="str">
        <f t="shared" si="58"/>
        <v/>
      </c>
      <c r="J964" s="4">
        <v>709.37</v>
      </c>
      <c r="K964" s="4">
        <v>9267</v>
      </c>
      <c r="L964" s="4">
        <f t="shared" si="59"/>
        <v>-8557.6299999999992</v>
      </c>
      <c r="M964" s="9">
        <v>42093.52888888889</v>
      </c>
      <c r="N964" s="9">
        <v>43039</v>
      </c>
      <c r="O964" s="9">
        <v>42156</v>
      </c>
      <c r="P964" s="9">
        <v>43046</v>
      </c>
    </row>
    <row r="965" spans="1:16" x14ac:dyDescent="0.25">
      <c r="A965" s="1" t="s">
        <v>145</v>
      </c>
      <c r="B965" s="12" t="s">
        <v>2872</v>
      </c>
      <c r="C965" s="1" t="s">
        <v>2990</v>
      </c>
      <c r="D965" s="1" t="s">
        <v>2991</v>
      </c>
      <c r="E965" s="4">
        <v>232528.08</v>
      </c>
      <c r="F965" s="7"/>
      <c r="G965" s="4">
        <f t="shared" ref="G965:G1028" si="60">E965-F965</f>
        <v>232528.08</v>
      </c>
      <c r="H965" s="8">
        <f t="shared" ref="H965:H1028" si="61">IFERROR(G965/E965,"")</f>
        <v>1</v>
      </c>
      <c r="I965" s="8" t="str">
        <f t="shared" ref="I965:I1028" si="62">IFERROR(E965/F965,"")</f>
        <v/>
      </c>
      <c r="J965" s="4">
        <v>232528.08</v>
      </c>
      <c r="K965" s="4">
        <v>1352478</v>
      </c>
      <c r="L965" s="4">
        <f t="shared" ref="L965:L1028" si="63">J965-K965</f>
        <v>-1119949.92</v>
      </c>
      <c r="M965" s="9">
        <v>42093.5858912037</v>
      </c>
      <c r="N965" s="9">
        <v>43039</v>
      </c>
      <c r="O965" s="9">
        <v>42125</v>
      </c>
      <c r="P965" s="9">
        <v>43046</v>
      </c>
    </row>
    <row r="966" spans="1:16" x14ac:dyDescent="0.25">
      <c r="A966" s="1" t="s">
        <v>145</v>
      </c>
      <c r="B966" s="12" t="s">
        <v>580</v>
      </c>
      <c r="C966" s="1" t="s">
        <v>2992</v>
      </c>
      <c r="D966" s="1" t="s">
        <v>2993</v>
      </c>
      <c r="E966" s="4">
        <v>49028.51999999999</v>
      </c>
      <c r="F966" s="7"/>
      <c r="G966" s="4">
        <f t="shared" si="60"/>
        <v>49028.51999999999</v>
      </c>
      <c r="H966" s="8">
        <f t="shared" si="61"/>
        <v>1</v>
      </c>
      <c r="I966" s="8" t="str">
        <f t="shared" si="62"/>
        <v/>
      </c>
      <c r="J966" s="4">
        <v>49028.51999999999</v>
      </c>
      <c r="K966" s="4">
        <v>10</v>
      </c>
      <c r="L966" s="4">
        <f t="shared" si="63"/>
        <v>49018.51999999999</v>
      </c>
      <c r="M966" s="9">
        <v>42011</v>
      </c>
      <c r="N966" s="9">
        <v>46022</v>
      </c>
      <c r="O966" s="9">
        <v>42095</v>
      </c>
    </row>
    <row r="967" spans="1:16" x14ac:dyDescent="0.25">
      <c r="A967" s="1" t="s">
        <v>145</v>
      </c>
      <c r="B967" s="12" t="s">
        <v>2869</v>
      </c>
      <c r="C967" s="1" t="s">
        <v>2994</v>
      </c>
      <c r="D967" s="1" t="s">
        <v>2995</v>
      </c>
      <c r="E967" s="4">
        <v>2830.58</v>
      </c>
      <c r="F967" s="7"/>
      <c r="G967" s="4">
        <f t="shared" si="60"/>
        <v>2830.58</v>
      </c>
      <c r="H967" s="8">
        <f t="shared" si="61"/>
        <v>1</v>
      </c>
      <c r="I967" s="8" t="str">
        <f t="shared" si="62"/>
        <v/>
      </c>
      <c r="J967" s="4">
        <v>2830.58</v>
      </c>
      <c r="K967" s="4">
        <v>172489</v>
      </c>
      <c r="L967" s="4">
        <f t="shared" si="63"/>
        <v>-169658.42</v>
      </c>
      <c r="M967" s="9">
        <v>42093.663113425922</v>
      </c>
      <c r="N967" s="9">
        <v>43039</v>
      </c>
      <c r="O967" s="9">
        <v>42186</v>
      </c>
      <c r="P967" s="9">
        <v>43046</v>
      </c>
    </row>
    <row r="968" spans="1:16" x14ac:dyDescent="0.25">
      <c r="A968" s="1" t="s">
        <v>145</v>
      </c>
      <c r="B968" s="12" t="s">
        <v>2872</v>
      </c>
      <c r="C968" s="1" t="s">
        <v>2996</v>
      </c>
      <c r="D968" s="1" t="s">
        <v>2997</v>
      </c>
      <c r="E968" s="4">
        <v>117790.44</v>
      </c>
      <c r="F968" s="7"/>
      <c r="G968" s="4">
        <f t="shared" si="60"/>
        <v>117790.44</v>
      </c>
      <c r="H968" s="8">
        <f t="shared" si="61"/>
        <v>1</v>
      </c>
      <c r="I968" s="8" t="str">
        <f t="shared" si="62"/>
        <v/>
      </c>
      <c r="J968" s="4">
        <v>117790.44</v>
      </c>
      <c r="K968" s="4">
        <v>932343</v>
      </c>
      <c r="L968" s="4">
        <f t="shared" si="63"/>
        <v>-814552.56</v>
      </c>
      <c r="M968" s="9">
        <v>42093.620844907404</v>
      </c>
      <c r="N968" s="9">
        <v>43039</v>
      </c>
      <c r="O968" s="9">
        <v>42125</v>
      </c>
      <c r="P968" s="9">
        <v>43046</v>
      </c>
    </row>
    <row r="969" spans="1:16" x14ac:dyDescent="0.25">
      <c r="A969" s="1" t="s">
        <v>145</v>
      </c>
      <c r="B969" s="12" t="s">
        <v>607</v>
      </c>
      <c r="C969" s="1" t="s">
        <v>608</v>
      </c>
      <c r="D969" s="1" t="s">
        <v>609</v>
      </c>
      <c r="E969" s="4">
        <v>-1051.71</v>
      </c>
      <c r="F969" s="7"/>
      <c r="G969" s="4">
        <f t="shared" si="60"/>
        <v>-1051.71</v>
      </c>
      <c r="H969" s="8">
        <f t="shared" si="61"/>
        <v>1</v>
      </c>
      <c r="I969" s="8" t="str">
        <f t="shared" si="62"/>
        <v/>
      </c>
      <c r="J969" s="4">
        <v>-1051.7100000000044</v>
      </c>
      <c r="K969" s="4">
        <v>100</v>
      </c>
      <c r="L969" s="4">
        <f t="shared" si="63"/>
        <v>-1151.7100000000044</v>
      </c>
      <c r="M969" s="9">
        <v>39630</v>
      </c>
      <c r="N969" s="9">
        <v>55153</v>
      </c>
      <c r="O969" s="9">
        <v>39661</v>
      </c>
    </row>
    <row r="970" spans="1:16" x14ac:dyDescent="0.25">
      <c r="A970" s="1" t="s">
        <v>145</v>
      </c>
      <c r="B970" s="12" t="s">
        <v>2570</v>
      </c>
      <c r="C970" s="1" t="s">
        <v>2571</v>
      </c>
      <c r="D970" s="1" t="s">
        <v>2572</v>
      </c>
      <c r="E970" s="4">
        <v>24792.160000000003</v>
      </c>
      <c r="F970" s="7"/>
      <c r="G970" s="4">
        <f t="shared" si="60"/>
        <v>24792.160000000003</v>
      </c>
      <c r="H970" s="8">
        <f t="shared" si="61"/>
        <v>1</v>
      </c>
      <c r="I970" s="8" t="str">
        <f t="shared" si="62"/>
        <v/>
      </c>
      <c r="J970" s="4">
        <v>100426.96</v>
      </c>
      <c r="K970" s="4">
        <v>18269</v>
      </c>
      <c r="L970" s="4">
        <f t="shared" si="63"/>
        <v>82157.960000000006</v>
      </c>
      <c r="M970" s="9">
        <v>41859</v>
      </c>
      <c r="N970" s="9">
        <v>42338</v>
      </c>
      <c r="O970" s="9">
        <v>41852</v>
      </c>
      <c r="P970" s="9">
        <v>42212</v>
      </c>
    </row>
    <row r="971" spans="1:16" x14ac:dyDescent="0.25">
      <c r="A971" s="1" t="s">
        <v>145</v>
      </c>
      <c r="B971" s="12" t="s">
        <v>2573</v>
      </c>
      <c r="C971" s="1" t="s">
        <v>2574</v>
      </c>
      <c r="D971" s="1" t="s">
        <v>2575</v>
      </c>
      <c r="E971" s="4">
        <v>2227.6899999999996</v>
      </c>
      <c r="F971" s="7"/>
      <c r="G971" s="4">
        <f t="shared" si="60"/>
        <v>2227.6899999999996</v>
      </c>
      <c r="H971" s="8">
        <f t="shared" si="61"/>
        <v>1</v>
      </c>
      <c r="I971" s="8" t="str">
        <f t="shared" si="62"/>
        <v/>
      </c>
      <c r="J971" s="4">
        <v>8180.4599999999991</v>
      </c>
      <c r="K971" s="4">
        <v>5460</v>
      </c>
      <c r="L971" s="4">
        <f t="shared" si="63"/>
        <v>2720.4599999999991</v>
      </c>
      <c r="M971" s="9">
        <v>41815</v>
      </c>
      <c r="N971" s="9">
        <v>42185</v>
      </c>
      <c r="O971" s="9">
        <v>41821</v>
      </c>
      <c r="P971" s="9">
        <v>42175</v>
      </c>
    </row>
    <row r="972" spans="1:16" x14ac:dyDescent="0.25">
      <c r="A972" s="1" t="s">
        <v>145</v>
      </c>
      <c r="B972" s="12" t="s">
        <v>588</v>
      </c>
      <c r="C972" s="1" t="s">
        <v>2549</v>
      </c>
      <c r="D972" s="1" t="s">
        <v>2550</v>
      </c>
      <c r="E972" s="4">
        <v>0</v>
      </c>
      <c r="F972" s="7"/>
      <c r="G972" s="4">
        <f t="shared" si="60"/>
        <v>0</v>
      </c>
      <c r="H972" s="8" t="str">
        <f t="shared" si="61"/>
        <v/>
      </c>
      <c r="I972" s="8" t="str">
        <f t="shared" si="62"/>
        <v/>
      </c>
      <c r="J972" s="4">
        <v>5754.53</v>
      </c>
      <c r="K972" s="4">
        <v>9371.25</v>
      </c>
      <c r="L972" s="4">
        <f t="shared" si="63"/>
        <v>-3616.7200000000003</v>
      </c>
      <c r="M972" s="9">
        <v>41817</v>
      </c>
      <c r="N972" s="9">
        <v>42094</v>
      </c>
      <c r="O972" s="9">
        <v>41821</v>
      </c>
      <c r="P972" s="9">
        <v>41954</v>
      </c>
    </row>
    <row r="973" spans="1:16" x14ac:dyDescent="0.25">
      <c r="A973" s="1" t="s">
        <v>145</v>
      </c>
      <c r="B973" s="12" t="s">
        <v>588</v>
      </c>
      <c r="C973" s="1" t="s">
        <v>2551</v>
      </c>
      <c r="D973" s="1" t="s">
        <v>2552</v>
      </c>
      <c r="E973" s="4">
        <v>0</v>
      </c>
      <c r="F973" s="7"/>
      <c r="G973" s="4">
        <f t="shared" si="60"/>
        <v>0</v>
      </c>
      <c r="H973" s="8" t="str">
        <f t="shared" si="61"/>
        <v/>
      </c>
      <c r="I973" s="8" t="str">
        <f t="shared" si="62"/>
        <v/>
      </c>
      <c r="J973" s="4">
        <v>9574.1200000000008</v>
      </c>
      <c r="K973" s="4">
        <v>10634.99</v>
      </c>
      <c r="L973" s="4">
        <f t="shared" si="63"/>
        <v>-1060.869999999999</v>
      </c>
      <c r="M973" s="9">
        <v>41817</v>
      </c>
      <c r="N973" s="9">
        <v>42094</v>
      </c>
      <c r="O973" s="9">
        <v>41821</v>
      </c>
      <c r="P973" s="9">
        <v>41948</v>
      </c>
    </row>
    <row r="974" spans="1:16" x14ac:dyDescent="0.25">
      <c r="A974" s="1" t="s">
        <v>145</v>
      </c>
      <c r="B974" s="12" t="s">
        <v>588</v>
      </c>
      <c r="C974" s="1" t="s">
        <v>2553</v>
      </c>
      <c r="D974" s="1" t="s">
        <v>2554</v>
      </c>
      <c r="E974" s="4">
        <v>0</v>
      </c>
      <c r="F974" s="7"/>
      <c r="G974" s="4">
        <f t="shared" si="60"/>
        <v>0</v>
      </c>
      <c r="H974" s="8" t="str">
        <f t="shared" si="61"/>
        <v/>
      </c>
      <c r="I974" s="8" t="str">
        <f t="shared" si="62"/>
        <v/>
      </c>
      <c r="J974" s="4">
        <v>6505.08</v>
      </c>
      <c r="K974" s="4">
        <v>5806.34</v>
      </c>
      <c r="L974" s="4">
        <f t="shared" si="63"/>
        <v>698.73999999999978</v>
      </c>
      <c r="M974" s="9">
        <v>41817</v>
      </c>
      <c r="N974" s="9">
        <v>42094</v>
      </c>
      <c r="O974" s="9">
        <v>41852</v>
      </c>
      <c r="P974" s="9">
        <v>41968</v>
      </c>
    </row>
    <row r="975" spans="1:16" x14ac:dyDescent="0.25">
      <c r="A975" s="1" t="s">
        <v>145</v>
      </c>
      <c r="B975" s="12" t="s">
        <v>1083</v>
      </c>
      <c r="C975" s="1" t="s">
        <v>2539</v>
      </c>
      <c r="D975" s="1" t="s">
        <v>2540</v>
      </c>
      <c r="E975" s="4">
        <v>0</v>
      </c>
      <c r="F975" s="7"/>
      <c r="G975" s="4">
        <f t="shared" si="60"/>
        <v>0</v>
      </c>
      <c r="H975" s="8" t="str">
        <f t="shared" si="61"/>
        <v/>
      </c>
      <c r="I975" s="8" t="str">
        <f t="shared" si="62"/>
        <v/>
      </c>
      <c r="J975" s="4">
        <v>6432</v>
      </c>
      <c r="K975" s="4">
        <v>5806.34</v>
      </c>
      <c r="L975" s="4">
        <f t="shared" si="63"/>
        <v>625.65999999999985</v>
      </c>
      <c r="M975" s="9">
        <v>41817</v>
      </c>
      <c r="N975" s="9">
        <v>42094</v>
      </c>
      <c r="O975" s="9">
        <v>41852</v>
      </c>
      <c r="P975" s="9">
        <v>41968</v>
      </c>
    </row>
    <row r="976" spans="1:16" x14ac:dyDescent="0.25">
      <c r="A976" s="1" t="s">
        <v>145</v>
      </c>
      <c r="B976" s="12" t="s">
        <v>672</v>
      </c>
      <c r="C976" s="1" t="s">
        <v>2697</v>
      </c>
      <c r="D976" s="1" t="s">
        <v>2698</v>
      </c>
      <c r="E976" s="4">
        <v>-3222.09</v>
      </c>
      <c r="F976" s="7"/>
      <c r="G976" s="4">
        <f t="shared" si="60"/>
        <v>-3222.09</v>
      </c>
      <c r="H976" s="8">
        <f t="shared" si="61"/>
        <v>1</v>
      </c>
      <c r="I976" s="8" t="str">
        <f t="shared" si="62"/>
        <v/>
      </c>
      <c r="J976" s="4">
        <v>189919.24000000002</v>
      </c>
      <c r="K976" s="4">
        <v>158779.79999999999</v>
      </c>
      <c r="L976" s="4">
        <f t="shared" si="63"/>
        <v>31139.440000000031</v>
      </c>
      <c r="M976" s="9">
        <v>41820</v>
      </c>
      <c r="N976" s="9">
        <v>42185</v>
      </c>
      <c r="O976" s="9">
        <v>41852</v>
      </c>
      <c r="P976" s="9">
        <v>42065</v>
      </c>
    </row>
    <row r="977" spans="1:16" x14ac:dyDescent="0.25">
      <c r="A977" s="1" t="s">
        <v>145</v>
      </c>
      <c r="B977" s="12" t="s">
        <v>610</v>
      </c>
      <c r="C977" s="1" t="s">
        <v>611</v>
      </c>
      <c r="D977" s="1" t="s">
        <v>612</v>
      </c>
      <c r="E977" s="4">
        <v>536297.47</v>
      </c>
      <c r="F977" s="7"/>
      <c r="G977" s="4">
        <f t="shared" si="60"/>
        <v>536297.47</v>
      </c>
      <c r="H977" s="8">
        <f t="shared" si="61"/>
        <v>1</v>
      </c>
      <c r="I977" s="8" t="str">
        <f t="shared" si="62"/>
        <v/>
      </c>
      <c r="J977" s="4">
        <v>5565746.5700000012</v>
      </c>
      <c r="K977" s="4">
        <v>200</v>
      </c>
      <c r="L977" s="4">
        <f t="shared" si="63"/>
        <v>5565546.5700000012</v>
      </c>
      <c r="M977" s="9">
        <v>39630</v>
      </c>
      <c r="N977" s="9">
        <v>55153</v>
      </c>
      <c r="O977" s="9">
        <v>39630</v>
      </c>
    </row>
    <row r="978" spans="1:16" x14ac:dyDescent="0.25">
      <c r="A978" s="1" t="s">
        <v>145</v>
      </c>
      <c r="B978" s="12" t="s">
        <v>613</v>
      </c>
      <c r="C978" s="1" t="s">
        <v>614</v>
      </c>
      <c r="D978" s="1" t="s">
        <v>615</v>
      </c>
      <c r="E978" s="4">
        <v>0</v>
      </c>
      <c r="F978" s="7"/>
      <c r="G978" s="4">
        <f t="shared" si="60"/>
        <v>0</v>
      </c>
      <c r="H978" s="8" t="str">
        <f t="shared" si="61"/>
        <v/>
      </c>
      <c r="I978" s="8" t="str">
        <f t="shared" si="62"/>
        <v/>
      </c>
      <c r="J978" s="4">
        <v>33297.67</v>
      </c>
      <c r="K978" s="4">
        <v>101</v>
      </c>
      <c r="L978" s="4">
        <f t="shared" si="63"/>
        <v>33196.67</v>
      </c>
      <c r="M978" s="9">
        <v>39630</v>
      </c>
      <c r="N978" s="9">
        <v>55153</v>
      </c>
      <c r="O978" s="9">
        <v>39661</v>
      </c>
    </row>
    <row r="979" spans="1:16" x14ac:dyDescent="0.25">
      <c r="A979" s="1" t="s">
        <v>145</v>
      </c>
      <c r="B979" s="12" t="s">
        <v>2605</v>
      </c>
      <c r="C979" s="1" t="s">
        <v>2606</v>
      </c>
      <c r="D979" s="1" t="s">
        <v>2607</v>
      </c>
      <c r="E979" s="4">
        <v>838.66999999999939</v>
      </c>
      <c r="F979" s="7"/>
      <c r="G979" s="4">
        <f t="shared" si="60"/>
        <v>838.66999999999939</v>
      </c>
      <c r="H979" s="8">
        <f t="shared" si="61"/>
        <v>1</v>
      </c>
      <c r="I979" s="8" t="str">
        <f t="shared" si="62"/>
        <v/>
      </c>
      <c r="J979" s="4">
        <v>4909.0099999999993</v>
      </c>
      <c r="K979" s="4">
        <v>30000</v>
      </c>
      <c r="L979" s="4">
        <f t="shared" si="63"/>
        <v>-25090.99</v>
      </c>
      <c r="M979" s="9">
        <v>41802</v>
      </c>
      <c r="N979" s="9">
        <v>41935</v>
      </c>
      <c r="O979" s="9">
        <v>41791</v>
      </c>
      <c r="P979" s="9">
        <v>42109</v>
      </c>
    </row>
    <row r="980" spans="1:16" x14ac:dyDescent="0.25">
      <c r="A980" s="1" t="s">
        <v>145</v>
      </c>
      <c r="B980" s="12" t="s">
        <v>598</v>
      </c>
      <c r="C980" s="1" t="s">
        <v>616</v>
      </c>
      <c r="D980" s="1" t="s">
        <v>617</v>
      </c>
      <c r="E980" s="4">
        <v>0</v>
      </c>
      <c r="F980" s="7"/>
      <c r="G980" s="4">
        <f t="shared" si="60"/>
        <v>0</v>
      </c>
      <c r="H980" s="8" t="str">
        <f t="shared" si="61"/>
        <v/>
      </c>
      <c r="I980" s="8" t="str">
        <f t="shared" si="62"/>
        <v/>
      </c>
      <c r="J980" s="4">
        <v>0</v>
      </c>
      <c r="L980" s="4">
        <f t="shared" si="63"/>
        <v>0</v>
      </c>
      <c r="M980" s="9">
        <v>39630</v>
      </c>
      <c r="N980" s="9">
        <v>44196</v>
      </c>
      <c r="O980" s="9">
        <v>39661</v>
      </c>
    </row>
    <row r="981" spans="1:16" x14ac:dyDescent="0.25">
      <c r="A981" s="1" t="s">
        <v>145</v>
      </c>
      <c r="B981" s="12" t="s">
        <v>598</v>
      </c>
      <c r="C981" s="1" t="s">
        <v>618</v>
      </c>
      <c r="D981" s="1" t="s">
        <v>619</v>
      </c>
      <c r="E981" s="4">
        <v>0</v>
      </c>
      <c r="F981" s="7"/>
      <c r="G981" s="4">
        <f t="shared" si="60"/>
        <v>0</v>
      </c>
      <c r="H981" s="8" t="str">
        <f t="shared" si="61"/>
        <v/>
      </c>
      <c r="I981" s="8" t="str">
        <f t="shared" si="62"/>
        <v/>
      </c>
      <c r="J981" s="4">
        <v>0</v>
      </c>
      <c r="L981" s="4">
        <f t="shared" si="63"/>
        <v>0</v>
      </c>
      <c r="M981" s="9">
        <v>39630</v>
      </c>
      <c r="N981" s="9">
        <v>55153</v>
      </c>
      <c r="O981" s="9">
        <v>39692</v>
      </c>
    </row>
    <row r="982" spans="1:16" x14ac:dyDescent="0.25">
      <c r="A982" s="1" t="s">
        <v>145</v>
      </c>
      <c r="B982" s="12" t="s">
        <v>598</v>
      </c>
      <c r="C982" s="1" t="s">
        <v>620</v>
      </c>
      <c r="D982" s="1" t="s">
        <v>621</v>
      </c>
      <c r="E982" s="4">
        <v>0</v>
      </c>
      <c r="F982" s="7"/>
      <c r="G982" s="4">
        <f t="shared" si="60"/>
        <v>0</v>
      </c>
      <c r="H982" s="8" t="str">
        <f t="shared" si="61"/>
        <v/>
      </c>
      <c r="I982" s="8" t="str">
        <f t="shared" si="62"/>
        <v/>
      </c>
      <c r="J982" s="4">
        <v>0</v>
      </c>
      <c r="L982" s="4">
        <f t="shared" si="63"/>
        <v>0</v>
      </c>
      <c r="M982" s="9">
        <v>39630</v>
      </c>
      <c r="N982" s="9">
        <v>55153</v>
      </c>
      <c r="O982" s="9">
        <v>39661</v>
      </c>
    </row>
    <row r="983" spans="1:16" x14ac:dyDescent="0.25">
      <c r="A983" s="1" t="s">
        <v>145</v>
      </c>
      <c r="B983" s="12" t="s">
        <v>1101</v>
      </c>
      <c r="C983" s="1" t="s">
        <v>2481</v>
      </c>
      <c r="D983" s="1" t="s">
        <v>2482</v>
      </c>
      <c r="E983" s="4">
        <v>0</v>
      </c>
      <c r="F983" s="7"/>
      <c r="G983" s="4">
        <f t="shared" si="60"/>
        <v>0</v>
      </c>
      <c r="H983" s="8" t="str">
        <f t="shared" si="61"/>
        <v/>
      </c>
      <c r="I983" s="8" t="str">
        <f t="shared" si="62"/>
        <v/>
      </c>
      <c r="J983" s="4">
        <v>0</v>
      </c>
      <c r="L983" s="4">
        <f t="shared" si="63"/>
        <v>0</v>
      </c>
      <c r="M983" s="9">
        <v>41831</v>
      </c>
      <c r="N983" s="9">
        <v>40984</v>
      </c>
      <c r="O983" s="9">
        <v>41852</v>
      </c>
      <c r="P983" s="9">
        <v>37701</v>
      </c>
    </row>
    <row r="984" spans="1:16" x14ac:dyDescent="0.25">
      <c r="A984" s="1" t="s">
        <v>145</v>
      </c>
      <c r="B984" s="12" t="s">
        <v>1080</v>
      </c>
      <c r="C984" s="1" t="s">
        <v>2527</v>
      </c>
      <c r="D984" s="1" t="s">
        <v>2528</v>
      </c>
      <c r="E984" s="4">
        <v>401414.89999999997</v>
      </c>
      <c r="F984" s="7"/>
      <c r="G984" s="4">
        <f t="shared" si="60"/>
        <v>401414.89999999997</v>
      </c>
      <c r="H984" s="8">
        <f t="shared" si="61"/>
        <v>1</v>
      </c>
      <c r="I984" s="8" t="str">
        <f t="shared" si="62"/>
        <v/>
      </c>
      <c r="J984" s="4">
        <v>503345.61</v>
      </c>
      <c r="K984" s="4">
        <v>267130.7</v>
      </c>
      <c r="L984" s="4">
        <f t="shared" si="63"/>
        <v>236214.90999999997</v>
      </c>
      <c r="M984" s="9">
        <v>41832</v>
      </c>
      <c r="N984" s="9">
        <v>42400</v>
      </c>
      <c r="O984" s="9">
        <v>41821</v>
      </c>
      <c r="P984" s="9">
        <v>42199</v>
      </c>
    </row>
    <row r="985" spans="1:16" x14ac:dyDescent="0.25">
      <c r="A985" s="1" t="s">
        <v>145</v>
      </c>
      <c r="B985" s="12" t="s">
        <v>1101</v>
      </c>
      <c r="C985" s="1" t="s">
        <v>2483</v>
      </c>
      <c r="D985" s="1" t="s">
        <v>2484</v>
      </c>
      <c r="E985" s="4">
        <v>0</v>
      </c>
      <c r="F985" s="7"/>
      <c r="G985" s="4">
        <f t="shared" si="60"/>
        <v>0</v>
      </c>
      <c r="H985" s="8" t="str">
        <f t="shared" si="61"/>
        <v/>
      </c>
      <c r="I985" s="8" t="str">
        <f t="shared" si="62"/>
        <v/>
      </c>
      <c r="J985" s="4">
        <v>0</v>
      </c>
      <c r="L985" s="4">
        <f t="shared" si="63"/>
        <v>0</v>
      </c>
      <c r="M985" s="9">
        <v>41834</v>
      </c>
      <c r="N985" s="9">
        <v>41349</v>
      </c>
      <c r="O985" s="9">
        <v>41852</v>
      </c>
      <c r="P985" s="9">
        <v>41050</v>
      </c>
    </row>
    <row r="986" spans="1:16" x14ac:dyDescent="0.25">
      <c r="A986" s="1" t="s">
        <v>145</v>
      </c>
      <c r="B986" s="12" t="s">
        <v>1101</v>
      </c>
      <c r="C986" s="1" t="s">
        <v>2485</v>
      </c>
      <c r="D986" s="1" t="s">
        <v>2486</v>
      </c>
      <c r="E986" s="4">
        <v>0</v>
      </c>
      <c r="F986" s="7"/>
      <c r="G986" s="4">
        <f t="shared" si="60"/>
        <v>0</v>
      </c>
      <c r="H986" s="8" t="str">
        <f t="shared" si="61"/>
        <v/>
      </c>
      <c r="I986" s="8" t="str">
        <f t="shared" si="62"/>
        <v/>
      </c>
      <c r="J986" s="4">
        <v>0</v>
      </c>
      <c r="L986" s="4">
        <f t="shared" si="63"/>
        <v>0</v>
      </c>
      <c r="M986" s="9">
        <v>41834</v>
      </c>
      <c r="N986" s="9">
        <v>41349</v>
      </c>
      <c r="O986" s="9">
        <v>41852</v>
      </c>
      <c r="P986" s="9">
        <v>41050</v>
      </c>
    </row>
    <row r="987" spans="1:16" x14ac:dyDescent="0.25">
      <c r="A987" s="1" t="s">
        <v>145</v>
      </c>
      <c r="B987" s="12" t="s">
        <v>1101</v>
      </c>
      <c r="C987" s="1" t="s">
        <v>2487</v>
      </c>
      <c r="D987" s="1" t="s">
        <v>2488</v>
      </c>
      <c r="E987" s="4">
        <v>0</v>
      </c>
      <c r="F987" s="7"/>
      <c r="G987" s="4">
        <f t="shared" si="60"/>
        <v>0</v>
      </c>
      <c r="H987" s="8" t="str">
        <f t="shared" si="61"/>
        <v/>
      </c>
      <c r="I987" s="8" t="str">
        <f t="shared" si="62"/>
        <v/>
      </c>
      <c r="J987" s="4">
        <v>0</v>
      </c>
      <c r="L987" s="4">
        <f t="shared" si="63"/>
        <v>0</v>
      </c>
      <c r="M987" s="9">
        <v>41834</v>
      </c>
      <c r="N987" s="9">
        <v>40984</v>
      </c>
      <c r="O987" s="9">
        <v>41852</v>
      </c>
      <c r="P987" s="9">
        <v>41050</v>
      </c>
    </row>
    <row r="988" spans="1:16" x14ac:dyDescent="0.25">
      <c r="A988" s="1" t="s">
        <v>145</v>
      </c>
      <c r="B988" s="12" t="s">
        <v>1101</v>
      </c>
      <c r="C988" s="1" t="s">
        <v>2489</v>
      </c>
      <c r="D988" s="1" t="s">
        <v>2490</v>
      </c>
      <c r="E988" s="4">
        <v>0</v>
      </c>
      <c r="F988" s="7"/>
      <c r="G988" s="4">
        <f t="shared" si="60"/>
        <v>0</v>
      </c>
      <c r="H988" s="8" t="str">
        <f t="shared" si="61"/>
        <v/>
      </c>
      <c r="I988" s="8" t="str">
        <f t="shared" si="62"/>
        <v/>
      </c>
      <c r="J988" s="4">
        <v>0</v>
      </c>
      <c r="L988" s="4">
        <f t="shared" si="63"/>
        <v>0</v>
      </c>
      <c r="M988" s="9">
        <v>41834</v>
      </c>
      <c r="N988" s="9">
        <v>40984</v>
      </c>
      <c r="O988" s="9">
        <v>41852</v>
      </c>
      <c r="P988" s="9">
        <v>41041</v>
      </c>
    </row>
    <row r="989" spans="1:16" x14ac:dyDescent="0.25">
      <c r="A989" s="1" t="s">
        <v>145</v>
      </c>
      <c r="B989" s="12" t="s">
        <v>1101</v>
      </c>
      <c r="C989" s="1" t="s">
        <v>2491</v>
      </c>
      <c r="D989" s="1" t="s">
        <v>2492</v>
      </c>
      <c r="E989" s="4">
        <v>0</v>
      </c>
      <c r="F989" s="7"/>
      <c r="G989" s="4">
        <f t="shared" si="60"/>
        <v>0</v>
      </c>
      <c r="H989" s="8" t="str">
        <f t="shared" si="61"/>
        <v/>
      </c>
      <c r="I989" s="8" t="str">
        <f t="shared" si="62"/>
        <v/>
      </c>
      <c r="J989" s="4">
        <v>0</v>
      </c>
      <c r="L989" s="4">
        <f t="shared" si="63"/>
        <v>0</v>
      </c>
      <c r="M989" s="9">
        <v>41834</v>
      </c>
      <c r="N989" s="9">
        <v>40984</v>
      </c>
      <c r="O989" s="9">
        <v>41883</v>
      </c>
      <c r="P989" s="9">
        <v>41913</v>
      </c>
    </row>
    <row r="990" spans="1:16" x14ac:dyDescent="0.25">
      <c r="A990" s="1" t="s">
        <v>145</v>
      </c>
      <c r="B990" s="12" t="s">
        <v>588</v>
      </c>
      <c r="C990" s="1" t="s">
        <v>2555</v>
      </c>
      <c r="D990" s="1" t="s">
        <v>2556</v>
      </c>
      <c r="E990" s="4">
        <v>5074.6400000000003</v>
      </c>
      <c r="F990" s="7"/>
      <c r="G990" s="4">
        <f t="shared" si="60"/>
        <v>5074.6400000000003</v>
      </c>
      <c r="H990" s="8">
        <f t="shared" si="61"/>
        <v>1</v>
      </c>
      <c r="I990" s="8" t="str">
        <f t="shared" si="62"/>
        <v/>
      </c>
      <c r="J990" s="4">
        <v>9108.49</v>
      </c>
      <c r="K990" s="4">
        <v>10390.57</v>
      </c>
      <c r="L990" s="4">
        <f t="shared" si="63"/>
        <v>-1282.08</v>
      </c>
      <c r="M990" s="9">
        <v>41836</v>
      </c>
      <c r="N990" s="9">
        <v>42094</v>
      </c>
      <c r="O990" s="9">
        <v>41913</v>
      </c>
      <c r="P990" s="9">
        <v>42157</v>
      </c>
    </row>
    <row r="991" spans="1:16" x14ac:dyDescent="0.25">
      <c r="A991" s="1" t="s">
        <v>145</v>
      </c>
      <c r="B991" s="12" t="s">
        <v>588</v>
      </c>
      <c r="C991" s="1" t="s">
        <v>2557</v>
      </c>
      <c r="D991" s="1" t="s">
        <v>2558</v>
      </c>
      <c r="E991" s="4">
        <v>47.32</v>
      </c>
      <c r="F991" s="7"/>
      <c r="G991" s="4">
        <f t="shared" si="60"/>
        <v>47.32</v>
      </c>
      <c r="H991" s="8">
        <f t="shared" si="61"/>
        <v>1</v>
      </c>
      <c r="I991" s="8" t="str">
        <f t="shared" si="62"/>
        <v/>
      </c>
      <c r="J991" s="4">
        <v>8304.7900000000009</v>
      </c>
      <c r="K991" s="4">
        <v>14912.34</v>
      </c>
      <c r="L991" s="4">
        <f t="shared" si="63"/>
        <v>-6607.5499999999993</v>
      </c>
      <c r="M991" s="9">
        <v>41836</v>
      </c>
      <c r="N991" s="9">
        <v>42643</v>
      </c>
      <c r="O991" s="9">
        <v>41913</v>
      </c>
      <c r="P991" s="9">
        <v>42473</v>
      </c>
    </row>
    <row r="992" spans="1:16" x14ac:dyDescent="0.25">
      <c r="A992" s="1" t="s">
        <v>145</v>
      </c>
      <c r="B992" s="12" t="s">
        <v>588</v>
      </c>
      <c r="C992" s="1" t="s">
        <v>2559</v>
      </c>
      <c r="D992" s="1" t="s">
        <v>2560</v>
      </c>
      <c r="E992" s="4">
        <v>0</v>
      </c>
      <c r="F992" s="7"/>
      <c r="G992" s="4">
        <f t="shared" si="60"/>
        <v>0</v>
      </c>
      <c r="H992" s="8" t="str">
        <f t="shared" si="61"/>
        <v/>
      </c>
      <c r="I992" s="8" t="str">
        <f t="shared" si="62"/>
        <v/>
      </c>
      <c r="J992" s="4">
        <v>10700.119999999999</v>
      </c>
      <c r="K992" s="4">
        <v>10023.94</v>
      </c>
      <c r="L992" s="4">
        <f t="shared" si="63"/>
        <v>676.17999999999847</v>
      </c>
      <c r="M992" s="9">
        <v>41836</v>
      </c>
      <c r="N992" s="9">
        <v>42094</v>
      </c>
      <c r="O992" s="9">
        <v>41852</v>
      </c>
      <c r="P992" s="9">
        <v>41961</v>
      </c>
    </row>
    <row r="993" spans="1:16" x14ac:dyDescent="0.25">
      <c r="A993" s="1" t="s">
        <v>145</v>
      </c>
      <c r="B993" s="12" t="s">
        <v>1101</v>
      </c>
      <c r="C993" s="1" t="s">
        <v>2493</v>
      </c>
      <c r="D993" s="1" t="s">
        <v>2494</v>
      </c>
      <c r="E993" s="4">
        <v>0</v>
      </c>
      <c r="F993" s="7"/>
      <c r="G993" s="4">
        <f t="shared" si="60"/>
        <v>0</v>
      </c>
      <c r="H993" s="8" t="str">
        <f t="shared" si="61"/>
        <v/>
      </c>
      <c r="I993" s="8" t="str">
        <f t="shared" si="62"/>
        <v/>
      </c>
      <c r="J993" s="4">
        <v>1493.02</v>
      </c>
      <c r="K993" s="4">
        <v>11207.12</v>
      </c>
      <c r="L993" s="4">
        <f t="shared" si="63"/>
        <v>-9714.1</v>
      </c>
      <c r="M993" s="9">
        <v>41837</v>
      </c>
      <c r="N993" s="9">
        <v>41973</v>
      </c>
      <c r="O993" s="9">
        <v>41821</v>
      </c>
      <c r="P993" s="9">
        <v>41958</v>
      </c>
    </row>
    <row r="994" spans="1:16" x14ac:dyDescent="0.25">
      <c r="A994" s="1" t="s">
        <v>145</v>
      </c>
      <c r="B994" s="12" t="s">
        <v>1101</v>
      </c>
      <c r="C994" s="1" t="s">
        <v>2495</v>
      </c>
      <c r="D994" s="1" t="s">
        <v>2496</v>
      </c>
      <c r="E994" s="4">
        <v>0</v>
      </c>
      <c r="F994" s="7"/>
      <c r="G994" s="4">
        <f t="shared" si="60"/>
        <v>0</v>
      </c>
      <c r="H994" s="8" t="str">
        <f t="shared" si="61"/>
        <v/>
      </c>
      <c r="I994" s="8" t="str">
        <f t="shared" si="62"/>
        <v/>
      </c>
      <c r="J994" s="4">
        <v>805.92000000000007</v>
      </c>
      <c r="K994" s="4">
        <v>11207.12</v>
      </c>
      <c r="L994" s="4">
        <f t="shared" si="63"/>
        <v>-10401.200000000001</v>
      </c>
      <c r="M994" s="9">
        <v>41837</v>
      </c>
      <c r="N994" s="9">
        <v>41973</v>
      </c>
      <c r="O994" s="9">
        <v>41821</v>
      </c>
      <c r="P994" s="9">
        <v>41913</v>
      </c>
    </row>
    <row r="995" spans="1:16" x14ac:dyDescent="0.25">
      <c r="A995" s="1" t="s">
        <v>145</v>
      </c>
      <c r="B995" s="12" t="s">
        <v>610</v>
      </c>
      <c r="C995" s="1" t="s">
        <v>2597</v>
      </c>
      <c r="D995" s="1" t="s">
        <v>2598</v>
      </c>
      <c r="E995" s="4">
        <v>227.98</v>
      </c>
      <c r="F995" s="7"/>
      <c r="G995" s="4">
        <f t="shared" si="60"/>
        <v>227.98</v>
      </c>
      <c r="H995" s="8">
        <f t="shared" si="61"/>
        <v>1</v>
      </c>
      <c r="I995" s="8" t="str">
        <f t="shared" si="62"/>
        <v/>
      </c>
      <c r="J995" s="4">
        <v>11436.729999999998</v>
      </c>
      <c r="K995" s="4">
        <v>33237.99</v>
      </c>
      <c r="L995" s="4">
        <f t="shared" si="63"/>
        <v>-21801.260000000002</v>
      </c>
      <c r="M995" s="9">
        <v>41837</v>
      </c>
      <c r="N995" s="9">
        <v>42336</v>
      </c>
      <c r="O995" s="9">
        <v>41852</v>
      </c>
      <c r="P995" s="9">
        <v>41929</v>
      </c>
    </row>
    <row r="996" spans="1:16" x14ac:dyDescent="0.25">
      <c r="A996" s="1" t="s">
        <v>145</v>
      </c>
      <c r="B996" s="12" t="s">
        <v>610</v>
      </c>
      <c r="C996" s="1" t="s">
        <v>2599</v>
      </c>
      <c r="D996" s="1" t="s">
        <v>2600</v>
      </c>
      <c r="E996" s="4">
        <v>8357.9500000000025</v>
      </c>
      <c r="F996" s="7"/>
      <c r="G996" s="4">
        <f t="shared" si="60"/>
        <v>8357.9500000000025</v>
      </c>
      <c r="H996" s="8">
        <f t="shared" si="61"/>
        <v>1</v>
      </c>
      <c r="I996" s="8" t="str">
        <f t="shared" si="62"/>
        <v/>
      </c>
      <c r="J996" s="4">
        <v>74218.759999999995</v>
      </c>
      <c r="K996" s="4">
        <v>25675.439999999999</v>
      </c>
      <c r="L996" s="4">
        <f t="shared" si="63"/>
        <v>48543.319999999992</v>
      </c>
      <c r="M996" s="9">
        <v>41841</v>
      </c>
      <c r="N996" s="9">
        <v>42169</v>
      </c>
      <c r="O996" s="9">
        <v>41821</v>
      </c>
      <c r="P996" s="9">
        <v>42026</v>
      </c>
    </row>
    <row r="997" spans="1:16" x14ac:dyDescent="0.25">
      <c r="A997" s="1" t="s">
        <v>145</v>
      </c>
      <c r="B997" s="12" t="s">
        <v>2432</v>
      </c>
      <c r="C997" s="1" t="s">
        <v>2433</v>
      </c>
      <c r="D997" s="1" t="s">
        <v>2434</v>
      </c>
      <c r="E997" s="4">
        <v>-314.38</v>
      </c>
      <c r="F997" s="7"/>
      <c r="G997" s="4">
        <f t="shared" si="60"/>
        <v>-314.38</v>
      </c>
      <c r="H997" s="8">
        <f t="shared" si="61"/>
        <v>1</v>
      </c>
      <c r="I997" s="8" t="str">
        <f t="shared" si="62"/>
        <v/>
      </c>
      <c r="J997" s="4">
        <v>37736.03</v>
      </c>
      <c r="K997" s="4">
        <v>27000</v>
      </c>
      <c r="L997" s="4">
        <f t="shared" si="63"/>
        <v>10736.029999999999</v>
      </c>
      <c r="M997" s="9">
        <v>41843</v>
      </c>
      <c r="N997" s="9">
        <v>42185</v>
      </c>
      <c r="O997" s="9">
        <v>41852</v>
      </c>
      <c r="P997" s="9">
        <v>42009</v>
      </c>
    </row>
    <row r="998" spans="1:16" x14ac:dyDescent="0.25">
      <c r="A998" s="1" t="s">
        <v>145</v>
      </c>
      <c r="B998" s="12" t="s">
        <v>1083</v>
      </c>
      <c r="C998" s="1" t="s">
        <v>2541</v>
      </c>
      <c r="D998" s="1" t="s">
        <v>2542</v>
      </c>
      <c r="E998" s="4">
        <v>-1156.06</v>
      </c>
      <c r="F998" s="7"/>
      <c r="G998" s="4">
        <f t="shared" si="60"/>
        <v>-1156.06</v>
      </c>
      <c r="H998" s="8">
        <f t="shared" si="61"/>
        <v>1</v>
      </c>
      <c r="I998" s="8" t="str">
        <f t="shared" si="62"/>
        <v/>
      </c>
      <c r="J998" s="4">
        <v>4543.82</v>
      </c>
      <c r="K998" s="4">
        <v>4706.45</v>
      </c>
      <c r="L998" s="4">
        <f t="shared" si="63"/>
        <v>-162.63000000000011</v>
      </c>
      <c r="M998" s="9">
        <v>41845</v>
      </c>
      <c r="N998" s="9">
        <v>42094</v>
      </c>
      <c r="O998" s="9">
        <v>41852</v>
      </c>
      <c r="P998" s="9">
        <v>41947</v>
      </c>
    </row>
    <row r="999" spans="1:16" x14ac:dyDescent="0.25">
      <c r="A999" s="1" t="s">
        <v>145</v>
      </c>
      <c r="B999" s="12" t="s">
        <v>1083</v>
      </c>
      <c r="C999" s="1" t="s">
        <v>2543</v>
      </c>
      <c r="D999" s="1" t="s">
        <v>2544</v>
      </c>
      <c r="E999" s="4">
        <v>0</v>
      </c>
      <c r="F999" s="7"/>
      <c r="G999" s="4">
        <f t="shared" si="60"/>
        <v>0</v>
      </c>
      <c r="H999" s="8" t="str">
        <f t="shared" si="61"/>
        <v/>
      </c>
      <c r="I999" s="8" t="str">
        <f t="shared" si="62"/>
        <v/>
      </c>
      <c r="J999" s="4">
        <v>10180.710000000001</v>
      </c>
      <c r="K999" s="4">
        <v>10512.1</v>
      </c>
      <c r="L999" s="4">
        <f t="shared" si="63"/>
        <v>-331.38999999999942</v>
      </c>
      <c r="M999" s="9">
        <v>41848</v>
      </c>
      <c r="N999" s="9">
        <v>42094</v>
      </c>
      <c r="O999" s="9">
        <v>41852</v>
      </c>
      <c r="P999" s="9">
        <v>42028</v>
      </c>
    </row>
    <row r="1000" spans="1:16" x14ac:dyDescent="0.25">
      <c r="A1000" s="1" t="s">
        <v>145</v>
      </c>
      <c r="B1000" s="12" t="s">
        <v>656</v>
      </c>
      <c r="C1000" s="1" t="s">
        <v>1520</v>
      </c>
      <c r="D1000" s="1" t="s">
        <v>1521</v>
      </c>
      <c r="E1000" s="4">
        <v>0</v>
      </c>
      <c r="F1000" s="7"/>
      <c r="G1000" s="4">
        <f t="shared" si="60"/>
        <v>0</v>
      </c>
      <c r="H1000" s="8" t="str">
        <f t="shared" si="61"/>
        <v/>
      </c>
      <c r="I1000" s="8" t="str">
        <f t="shared" si="62"/>
        <v/>
      </c>
      <c r="J1000" s="4">
        <v>-7.2759576141834259E-12</v>
      </c>
      <c r="K1000" s="4">
        <v>381049</v>
      </c>
      <c r="L1000" s="4">
        <f t="shared" si="63"/>
        <v>-381049</v>
      </c>
      <c r="M1000" s="9">
        <v>40534</v>
      </c>
      <c r="N1000" s="9">
        <v>55153</v>
      </c>
      <c r="O1000" s="9">
        <v>40575</v>
      </c>
    </row>
    <row r="1001" spans="1:16" x14ac:dyDescent="0.25">
      <c r="A1001" s="1" t="s">
        <v>145</v>
      </c>
      <c r="B1001" s="12" t="s">
        <v>656</v>
      </c>
      <c r="C1001" s="1" t="s">
        <v>1520</v>
      </c>
      <c r="D1001" s="1" t="s">
        <v>2998</v>
      </c>
      <c r="E1001" s="4">
        <v>0</v>
      </c>
      <c r="F1001" s="7"/>
      <c r="G1001" s="4">
        <f t="shared" si="60"/>
        <v>0</v>
      </c>
      <c r="H1001" s="8" t="str">
        <f t="shared" si="61"/>
        <v/>
      </c>
      <c r="I1001" s="8" t="str">
        <f t="shared" si="62"/>
        <v/>
      </c>
      <c r="J1001" s="4">
        <v>-7.2759576141834259E-12</v>
      </c>
      <c r="K1001" s="4">
        <v>381049</v>
      </c>
      <c r="L1001" s="4">
        <f t="shared" si="63"/>
        <v>-381049</v>
      </c>
      <c r="M1001" s="9">
        <v>40534</v>
      </c>
      <c r="N1001" s="9">
        <v>55153</v>
      </c>
      <c r="O1001" s="9">
        <v>40575</v>
      </c>
    </row>
    <row r="1002" spans="1:16" x14ac:dyDescent="0.25">
      <c r="A1002" s="1" t="s">
        <v>145</v>
      </c>
      <c r="B1002" s="12" t="s">
        <v>622</v>
      </c>
      <c r="C1002" s="1" t="s">
        <v>623</v>
      </c>
      <c r="D1002" s="1" t="s">
        <v>624</v>
      </c>
      <c r="E1002" s="4">
        <v>0</v>
      </c>
      <c r="F1002" s="7"/>
      <c r="G1002" s="4">
        <f t="shared" si="60"/>
        <v>0</v>
      </c>
      <c r="H1002" s="8" t="str">
        <f t="shared" si="61"/>
        <v/>
      </c>
      <c r="I1002" s="8" t="str">
        <f t="shared" si="62"/>
        <v/>
      </c>
      <c r="J1002" s="4">
        <v>-3546.8300000000017</v>
      </c>
      <c r="K1002" s="4">
        <v>100</v>
      </c>
      <c r="L1002" s="4">
        <f t="shared" si="63"/>
        <v>-3646.8300000000017</v>
      </c>
      <c r="M1002" s="9">
        <v>39630</v>
      </c>
      <c r="N1002" s="9">
        <v>55153</v>
      </c>
      <c r="O1002" s="9">
        <v>39630</v>
      </c>
      <c r="P1002" s="9">
        <v>39802</v>
      </c>
    </row>
    <row r="1003" spans="1:16" x14ac:dyDescent="0.25">
      <c r="A1003" s="1" t="s">
        <v>145</v>
      </c>
      <c r="B1003" s="12" t="s">
        <v>625</v>
      </c>
      <c r="C1003" s="1" t="s">
        <v>626</v>
      </c>
      <c r="D1003" s="1" t="s">
        <v>627</v>
      </c>
      <c r="E1003" s="4">
        <v>0</v>
      </c>
      <c r="F1003" s="7"/>
      <c r="G1003" s="4">
        <f t="shared" si="60"/>
        <v>0</v>
      </c>
      <c r="H1003" s="8" t="str">
        <f t="shared" si="61"/>
        <v/>
      </c>
      <c r="I1003" s="8" t="str">
        <f t="shared" si="62"/>
        <v/>
      </c>
      <c r="J1003" s="4">
        <v>2.9558577807620168E-12</v>
      </c>
      <c r="K1003" s="4">
        <v>90</v>
      </c>
      <c r="L1003" s="4">
        <f t="shared" si="63"/>
        <v>-89.999999999997044</v>
      </c>
      <c r="M1003" s="9">
        <v>39630</v>
      </c>
      <c r="N1003" s="9">
        <v>55153</v>
      </c>
      <c r="O1003" s="9">
        <v>39630</v>
      </c>
      <c r="P1003" s="9">
        <v>39904</v>
      </c>
    </row>
    <row r="1004" spans="1:16" x14ac:dyDescent="0.25">
      <c r="A1004" s="1" t="s">
        <v>145</v>
      </c>
      <c r="B1004" s="12" t="s">
        <v>576</v>
      </c>
      <c r="C1004" s="1" t="s">
        <v>895</v>
      </c>
      <c r="D1004" s="1" t="s">
        <v>624</v>
      </c>
      <c r="E1004" s="4">
        <v>0</v>
      </c>
      <c r="F1004" s="7"/>
      <c r="G1004" s="4">
        <f t="shared" si="60"/>
        <v>0</v>
      </c>
      <c r="H1004" s="8" t="str">
        <f t="shared" si="61"/>
        <v/>
      </c>
      <c r="I1004" s="8" t="str">
        <f t="shared" si="62"/>
        <v/>
      </c>
      <c r="J1004" s="4">
        <v>11031.049999999992</v>
      </c>
      <c r="K1004" s="4">
        <v>97100</v>
      </c>
      <c r="L1004" s="4">
        <f t="shared" si="63"/>
        <v>-86068.950000000012</v>
      </c>
      <c r="M1004" s="9">
        <v>39815</v>
      </c>
      <c r="N1004" s="9">
        <v>55153</v>
      </c>
      <c r="O1004" s="9">
        <v>39814</v>
      </c>
      <c r="P1004" s="9">
        <v>40178</v>
      </c>
    </row>
    <row r="1005" spans="1:16" x14ac:dyDescent="0.25">
      <c r="A1005" s="1" t="s">
        <v>145</v>
      </c>
      <c r="B1005" s="12" t="s">
        <v>576</v>
      </c>
      <c r="C1005" s="1" t="s">
        <v>896</v>
      </c>
      <c r="D1005" s="1" t="s">
        <v>627</v>
      </c>
      <c r="E1005" s="4">
        <v>0</v>
      </c>
      <c r="F1005" s="7"/>
      <c r="G1005" s="4">
        <f t="shared" si="60"/>
        <v>0</v>
      </c>
      <c r="H1005" s="8" t="str">
        <f t="shared" si="61"/>
        <v/>
      </c>
      <c r="I1005" s="8" t="str">
        <f t="shared" si="62"/>
        <v/>
      </c>
      <c r="J1005" s="4">
        <v>914.48000000000025</v>
      </c>
      <c r="K1005" s="4">
        <v>97100</v>
      </c>
      <c r="L1005" s="4">
        <f t="shared" si="63"/>
        <v>-96185.52</v>
      </c>
      <c r="M1005" s="9">
        <v>39815</v>
      </c>
      <c r="N1005" s="9">
        <v>55153</v>
      </c>
      <c r="O1005" s="9">
        <v>39845</v>
      </c>
      <c r="P1005" s="9">
        <v>40178</v>
      </c>
    </row>
    <row r="1006" spans="1:16" x14ac:dyDescent="0.25">
      <c r="A1006" s="1" t="s">
        <v>145</v>
      </c>
      <c r="B1006" s="12" t="s">
        <v>622</v>
      </c>
      <c r="C1006" s="1" t="s">
        <v>1522</v>
      </c>
      <c r="D1006" s="1" t="s">
        <v>1523</v>
      </c>
      <c r="E1006" s="4">
        <v>0</v>
      </c>
      <c r="F1006" s="7"/>
      <c r="G1006" s="4">
        <f t="shared" si="60"/>
        <v>0</v>
      </c>
      <c r="H1006" s="8" t="str">
        <f t="shared" si="61"/>
        <v/>
      </c>
      <c r="I1006" s="8" t="str">
        <f t="shared" si="62"/>
        <v/>
      </c>
      <c r="J1006" s="4">
        <v>0</v>
      </c>
      <c r="K1006" s="4">
        <v>100085</v>
      </c>
      <c r="L1006" s="4">
        <f t="shared" si="63"/>
        <v>-100085</v>
      </c>
      <c r="M1006" s="9">
        <v>40547</v>
      </c>
      <c r="N1006" s="9">
        <v>41274</v>
      </c>
      <c r="O1006" s="9">
        <v>40544</v>
      </c>
    </row>
    <row r="1007" spans="1:16" x14ac:dyDescent="0.25">
      <c r="A1007" s="1" t="s">
        <v>145</v>
      </c>
      <c r="B1007" s="12" t="s">
        <v>625</v>
      </c>
      <c r="C1007" s="1" t="s">
        <v>1524</v>
      </c>
      <c r="D1007" s="1" t="s">
        <v>1525</v>
      </c>
      <c r="E1007" s="4">
        <v>0</v>
      </c>
      <c r="F1007" s="7"/>
      <c r="G1007" s="4">
        <f t="shared" si="60"/>
        <v>0</v>
      </c>
      <c r="H1007" s="8" t="str">
        <f t="shared" si="61"/>
        <v/>
      </c>
      <c r="I1007" s="8" t="str">
        <f t="shared" si="62"/>
        <v/>
      </c>
      <c r="J1007" s="4">
        <v>0</v>
      </c>
      <c r="K1007" s="4">
        <v>84</v>
      </c>
      <c r="L1007" s="4">
        <f t="shared" si="63"/>
        <v>-84</v>
      </c>
      <c r="M1007" s="9">
        <v>40547</v>
      </c>
      <c r="N1007" s="9">
        <v>55153</v>
      </c>
      <c r="O1007" s="9">
        <v>40544</v>
      </c>
    </row>
    <row r="1008" spans="1:16" x14ac:dyDescent="0.25">
      <c r="A1008" s="1" t="s">
        <v>145</v>
      </c>
      <c r="B1008" s="12" t="s">
        <v>622</v>
      </c>
      <c r="C1008" s="1" t="s">
        <v>1526</v>
      </c>
      <c r="D1008" s="1" t="s">
        <v>1527</v>
      </c>
      <c r="E1008" s="4">
        <v>0</v>
      </c>
      <c r="F1008" s="7"/>
      <c r="G1008" s="4">
        <f t="shared" si="60"/>
        <v>0</v>
      </c>
      <c r="H1008" s="8" t="str">
        <f t="shared" si="61"/>
        <v/>
      </c>
      <c r="I1008" s="8" t="str">
        <f t="shared" si="62"/>
        <v/>
      </c>
      <c r="J1008" s="4">
        <v>84224.869999999981</v>
      </c>
      <c r="K1008" s="4">
        <v>100000</v>
      </c>
      <c r="L1008" s="4">
        <f t="shared" si="63"/>
        <v>-15775.130000000019</v>
      </c>
      <c r="M1008" s="9">
        <v>40861</v>
      </c>
      <c r="N1008" s="9">
        <v>41426</v>
      </c>
      <c r="O1008" s="9">
        <v>40878</v>
      </c>
    </row>
    <row r="1009" spans="1:16" x14ac:dyDescent="0.25">
      <c r="A1009" s="1" t="s">
        <v>145</v>
      </c>
      <c r="B1009" s="12" t="s">
        <v>625</v>
      </c>
      <c r="C1009" s="1" t="s">
        <v>1872</v>
      </c>
      <c r="D1009" s="1" t="s">
        <v>1873</v>
      </c>
      <c r="E1009" s="4">
        <v>0</v>
      </c>
      <c r="F1009" s="7"/>
      <c r="G1009" s="4">
        <f t="shared" si="60"/>
        <v>0</v>
      </c>
      <c r="H1009" s="8" t="str">
        <f t="shared" si="61"/>
        <v/>
      </c>
      <c r="I1009" s="8" t="str">
        <f t="shared" si="62"/>
        <v/>
      </c>
      <c r="J1009" s="4">
        <v>450</v>
      </c>
      <c r="K1009" s="4">
        <v>32000</v>
      </c>
      <c r="L1009" s="4">
        <f t="shared" si="63"/>
        <v>-31550</v>
      </c>
      <c r="M1009" s="9">
        <v>40861</v>
      </c>
      <c r="N1009" s="9">
        <v>41426</v>
      </c>
      <c r="O1009" s="9">
        <v>41244</v>
      </c>
    </row>
    <row r="1010" spans="1:16" x14ac:dyDescent="0.25">
      <c r="A1010" s="1" t="s">
        <v>145</v>
      </c>
      <c r="B1010" s="12" t="s">
        <v>622</v>
      </c>
      <c r="C1010" s="1" t="s">
        <v>2222</v>
      </c>
      <c r="D1010" s="1" t="s">
        <v>2223</v>
      </c>
      <c r="E1010" s="4">
        <v>0</v>
      </c>
      <c r="F1010" s="7"/>
      <c r="G1010" s="4">
        <f t="shared" si="60"/>
        <v>0</v>
      </c>
      <c r="H1010" s="8" t="str">
        <f t="shared" si="61"/>
        <v/>
      </c>
      <c r="I1010" s="8" t="str">
        <f t="shared" si="62"/>
        <v/>
      </c>
      <c r="J1010" s="4">
        <v>0</v>
      </c>
      <c r="K1010" s="4">
        <v>50085</v>
      </c>
      <c r="L1010" s="4">
        <f t="shared" si="63"/>
        <v>-50085</v>
      </c>
      <c r="M1010" s="9">
        <v>41278</v>
      </c>
      <c r="N1010" s="9">
        <v>41913</v>
      </c>
      <c r="O1010" s="9">
        <v>41275</v>
      </c>
    </row>
    <row r="1011" spans="1:16" x14ac:dyDescent="0.25">
      <c r="A1011" s="1" t="s">
        <v>145</v>
      </c>
      <c r="B1011" s="12" t="s">
        <v>625</v>
      </c>
      <c r="C1011" s="1" t="s">
        <v>2224</v>
      </c>
      <c r="D1011" s="1" t="s">
        <v>2225</v>
      </c>
      <c r="E1011" s="4">
        <v>0</v>
      </c>
      <c r="F1011" s="7"/>
      <c r="G1011" s="4">
        <f t="shared" si="60"/>
        <v>0</v>
      </c>
      <c r="H1011" s="8" t="str">
        <f t="shared" si="61"/>
        <v/>
      </c>
      <c r="I1011" s="8" t="str">
        <f t="shared" si="62"/>
        <v/>
      </c>
      <c r="J1011" s="4">
        <v>0</v>
      </c>
      <c r="K1011" s="4">
        <v>10083</v>
      </c>
      <c r="L1011" s="4">
        <f t="shared" si="63"/>
        <v>-10083</v>
      </c>
      <c r="M1011" s="9">
        <v>41278</v>
      </c>
      <c r="N1011" s="9">
        <v>41913</v>
      </c>
      <c r="O1011" s="9">
        <v>41275</v>
      </c>
    </row>
    <row r="1012" spans="1:16" x14ac:dyDescent="0.25">
      <c r="A1012" s="1" t="s">
        <v>145</v>
      </c>
      <c r="B1012" s="12" t="s">
        <v>622</v>
      </c>
      <c r="C1012" s="1" t="s">
        <v>2608</v>
      </c>
      <c r="D1012" s="1" t="s">
        <v>2609</v>
      </c>
      <c r="E1012" s="4">
        <v>1.4210854715202004E-14</v>
      </c>
      <c r="F1012" s="7"/>
      <c r="G1012" s="4">
        <f t="shared" si="60"/>
        <v>1.4210854715202004E-14</v>
      </c>
      <c r="H1012" s="8">
        <f t="shared" si="61"/>
        <v>1</v>
      </c>
      <c r="I1012" s="8" t="str">
        <f t="shared" si="62"/>
        <v/>
      </c>
      <c r="J1012" s="4">
        <v>1.4210854715202004E-14</v>
      </c>
      <c r="K1012" s="4">
        <v>85</v>
      </c>
      <c r="L1012" s="4">
        <f t="shared" si="63"/>
        <v>-84.999999999999986</v>
      </c>
      <c r="M1012" s="9">
        <v>41641</v>
      </c>
      <c r="N1012" s="9">
        <v>42277</v>
      </c>
      <c r="O1012" s="9">
        <v>41640</v>
      </c>
    </row>
    <row r="1013" spans="1:16" x14ac:dyDescent="0.25">
      <c r="A1013" s="1" t="s">
        <v>145</v>
      </c>
      <c r="B1013" s="12" t="s">
        <v>622</v>
      </c>
      <c r="C1013" s="1" t="s">
        <v>2608</v>
      </c>
      <c r="D1013" s="1" t="s">
        <v>2610</v>
      </c>
      <c r="E1013" s="4">
        <v>1.4210854715202004E-14</v>
      </c>
      <c r="F1013" s="7"/>
      <c r="G1013" s="4">
        <f t="shared" si="60"/>
        <v>1.4210854715202004E-14</v>
      </c>
      <c r="H1013" s="8">
        <f t="shared" si="61"/>
        <v>1</v>
      </c>
      <c r="I1013" s="8" t="str">
        <f t="shared" si="62"/>
        <v/>
      </c>
      <c r="J1013" s="4">
        <v>1.4210854715202004E-14</v>
      </c>
      <c r="K1013" s="4">
        <v>85</v>
      </c>
      <c r="L1013" s="4">
        <f t="shared" si="63"/>
        <v>-84.999999999999986</v>
      </c>
      <c r="M1013" s="9">
        <v>41641</v>
      </c>
      <c r="N1013" s="9">
        <v>42277</v>
      </c>
      <c r="O1013" s="9">
        <v>41640</v>
      </c>
    </row>
    <row r="1014" spans="1:16" x14ac:dyDescent="0.25">
      <c r="A1014" s="1" t="s">
        <v>145</v>
      </c>
      <c r="B1014" s="12" t="s">
        <v>598</v>
      </c>
      <c r="C1014" s="1" t="s">
        <v>628</v>
      </c>
      <c r="D1014" s="1" t="s">
        <v>629</v>
      </c>
      <c r="E1014" s="4">
        <v>0</v>
      </c>
      <c r="F1014" s="7"/>
      <c r="G1014" s="4">
        <f t="shared" si="60"/>
        <v>0</v>
      </c>
      <c r="H1014" s="8" t="str">
        <f t="shared" si="61"/>
        <v/>
      </c>
      <c r="I1014" s="8" t="str">
        <f t="shared" si="62"/>
        <v/>
      </c>
      <c r="J1014" s="4">
        <v>0</v>
      </c>
      <c r="L1014" s="4">
        <f t="shared" si="63"/>
        <v>0</v>
      </c>
      <c r="M1014" s="9">
        <v>39630</v>
      </c>
      <c r="N1014" s="9">
        <v>55153</v>
      </c>
      <c r="O1014" s="9">
        <v>39722</v>
      </c>
    </row>
    <row r="1015" spans="1:16" x14ac:dyDescent="0.25">
      <c r="A1015" s="1" t="s">
        <v>145</v>
      </c>
      <c r="B1015" s="12" t="s">
        <v>622</v>
      </c>
      <c r="C1015" s="1" t="s">
        <v>2999</v>
      </c>
      <c r="D1015" s="1" t="s">
        <v>3000</v>
      </c>
      <c r="E1015" s="4">
        <v>271367.13</v>
      </c>
      <c r="F1015" s="7"/>
      <c r="G1015" s="4">
        <f t="shared" si="60"/>
        <v>271367.13</v>
      </c>
      <c r="H1015" s="8">
        <f t="shared" si="61"/>
        <v>1</v>
      </c>
      <c r="I1015" s="8" t="str">
        <f t="shared" si="62"/>
        <v/>
      </c>
      <c r="J1015" s="4">
        <v>271367.13</v>
      </c>
      <c r="K1015" s="4">
        <v>10</v>
      </c>
      <c r="L1015" s="4">
        <f t="shared" si="63"/>
        <v>271357.13</v>
      </c>
      <c r="M1015" s="9">
        <v>41855</v>
      </c>
      <c r="N1015" s="9">
        <v>44196</v>
      </c>
      <c r="O1015" s="9">
        <v>42005</v>
      </c>
    </row>
    <row r="1016" spans="1:16" x14ac:dyDescent="0.25">
      <c r="A1016" s="1" t="s">
        <v>145</v>
      </c>
      <c r="B1016" s="12" t="s">
        <v>625</v>
      </c>
      <c r="C1016" s="1" t="s">
        <v>3001</v>
      </c>
      <c r="D1016" s="1" t="s">
        <v>3002</v>
      </c>
      <c r="E1016" s="4">
        <v>627.73</v>
      </c>
      <c r="F1016" s="7"/>
      <c r="G1016" s="4">
        <f t="shared" si="60"/>
        <v>627.73</v>
      </c>
      <c r="H1016" s="8">
        <f t="shared" si="61"/>
        <v>1</v>
      </c>
      <c r="I1016" s="8" t="str">
        <f t="shared" si="62"/>
        <v/>
      </c>
      <c r="J1016" s="4">
        <v>627.73</v>
      </c>
      <c r="K1016" s="4">
        <v>9</v>
      </c>
      <c r="L1016" s="4">
        <f t="shared" si="63"/>
        <v>618.73</v>
      </c>
      <c r="M1016" s="9">
        <v>41855</v>
      </c>
      <c r="N1016" s="9">
        <v>44196</v>
      </c>
      <c r="O1016" s="9">
        <v>42339</v>
      </c>
    </row>
    <row r="1017" spans="1:16" x14ac:dyDescent="0.25">
      <c r="A1017" s="1" t="s">
        <v>145</v>
      </c>
      <c r="B1017" s="12" t="s">
        <v>1165</v>
      </c>
      <c r="C1017" s="1" t="s">
        <v>1166</v>
      </c>
      <c r="D1017" s="1" t="s">
        <v>1167</v>
      </c>
      <c r="E1017" s="4">
        <v>0</v>
      </c>
      <c r="F1017" s="7"/>
      <c r="G1017" s="4">
        <f t="shared" si="60"/>
        <v>0</v>
      </c>
      <c r="H1017" s="8" t="str">
        <f t="shared" si="61"/>
        <v/>
      </c>
      <c r="I1017" s="8" t="str">
        <f t="shared" si="62"/>
        <v/>
      </c>
      <c r="J1017" s="4">
        <v>28802.78</v>
      </c>
      <c r="K1017" s="4">
        <v>28072.720000000001</v>
      </c>
      <c r="L1017" s="4">
        <f t="shared" si="63"/>
        <v>730.05999999999767</v>
      </c>
      <c r="M1017" s="9">
        <v>40380</v>
      </c>
      <c r="N1017" s="9">
        <v>40452</v>
      </c>
      <c r="O1017" s="9">
        <v>40360</v>
      </c>
      <c r="P1017" s="9">
        <v>40633</v>
      </c>
    </row>
    <row r="1018" spans="1:16" x14ac:dyDescent="0.25">
      <c r="A1018" s="1" t="s">
        <v>145</v>
      </c>
      <c r="B1018" s="12" t="s">
        <v>630</v>
      </c>
      <c r="C1018" s="1" t="s">
        <v>631</v>
      </c>
      <c r="D1018" s="1" t="s">
        <v>632</v>
      </c>
      <c r="E1018" s="4">
        <v>0</v>
      </c>
      <c r="F1018" s="7"/>
      <c r="G1018" s="4">
        <f t="shared" si="60"/>
        <v>0</v>
      </c>
      <c r="H1018" s="8" t="str">
        <f t="shared" si="61"/>
        <v/>
      </c>
      <c r="I1018" s="8" t="str">
        <f t="shared" si="62"/>
        <v/>
      </c>
      <c r="J1018" s="4">
        <v>171034.69000000003</v>
      </c>
      <c r="K1018" s="4">
        <v>92</v>
      </c>
      <c r="L1018" s="4">
        <f t="shared" si="63"/>
        <v>170942.69000000003</v>
      </c>
      <c r="M1018" s="9">
        <v>39630</v>
      </c>
      <c r="N1018" s="9">
        <v>46022</v>
      </c>
      <c r="O1018" s="9">
        <v>39661</v>
      </c>
    </row>
    <row r="1019" spans="1:16" x14ac:dyDescent="0.25">
      <c r="A1019" s="1" t="s">
        <v>145</v>
      </c>
      <c r="B1019" s="12" t="s">
        <v>576</v>
      </c>
      <c r="C1019" s="1" t="s">
        <v>633</v>
      </c>
      <c r="D1019" s="1" t="s">
        <v>634</v>
      </c>
      <c r="E1019" s="4">
        <v>-1365.8100000000004</v>
      </c>
      <c r="F1019" s="7"/>
      <c r="G1019" s="4">
        <f t="shared" si="60"/>
        <v>-1365.8100000000004</v>
      </c>
      <c r="H1019" s="8">
        <f t="shared" si="61"/>
        <v>1</v>
      </c>
      <c r="I1019" s="8" t="str">
        <f t="shared" si="62"/>
        <v/>
      </c>
      <c r="J1019" s="4">
        <v>158339.31000000003</v>
      </c>
      <c r="K1019" s="4">
        <v>200</v>
      </c>
      <c r="L1019" s="4">
        <f t="shared" si="63"/>
        <v>158139.31000000003</v>
      </c>
      <c r="M1019" s="9">
        <v>39630</v>
      </c>
      <c r="N1019" s="9">
        <v>55153</v>
      </c>
      <c r="O1019" s="9">
        <v>39630</v>
      </c>
    </row>
    <row r="1020" spans="1:16" x14ac:dyDescent="0.25">
      <c r="A1020" s="1" t="s">
        <v>145</v>
      </c>
      <c r="B1020" s="12" t="s">
        <v>1528</v>
      </c>
      <c r="C1020" s="1" t="s">
        <v>1529</v>
      </c>
      <c r="D1020" s="1" t="s">
        <v>1530</v>
      </c>
      <c r="E1020" s="4">
        <v>19766.21</v>
      </c>
      <c r="F1020" s="7"/>
      <c r="G1020" s="4">
        <f t="shared" si="60"/>
        <v>19766.21</v>
      </c>
      <c r="H1020" s="8">
        <f t="shared" si="61"/>
        <v>1</v>
      </c>
      <c r="I1020" s="8" t="str">
        <f t="shared" si="62"/>
        <v/>
      </c>
      <c r="J1020" s="4">
        <v>39706.199999999997</v>
      </c>
      <c r="K1020" s="4">
        <v>100</v>
      </c>
      <c r="L1020" s="4">
        <f t="shared" si="63"/>
        <v>39606.199999999997</v>
      </c>
      <c r="M1020" s="9">
        <v>40357</v>
      </c>
      <c r="N1020" s="9">
        <v>55153</v>
      </c>
      <c r="O1020" s="9">
        <v>40634</v>
      </c>
    </row>
    <row r="1021" spans="1:16" x14ac:dyDescent="0.25">
      <c r="A1021" s="1" t="s">
        <v>145</v>
      </c>
      <c r="B1021" s="12" t="s">
        <v>478</v>
      </c>
      <c r="C1021" s="1" t="s">
        <v>1531</v>
      </c>
      <c r="D1021" s="1" t="s">
        <v>1532</v>
      </c>
      <c r="E1021" s="4">
        <v>7.1054273576010019E-15</v>
      </c>
      <c r="F1021" s="7"/>
      <c r="G1021" s="4">
        <f t="shared" si="60"/>
        <v>7.1054273576010019E-15</v>
      </c>
      <c r="H1021" s="8">
        <f t="shared" si="61"/>
        <v>1</v>
      </c>
      <c r="I1021" s="8" t="str">
        <f t="shared" si="62"/>
        <v/>
      </c>
      <c r="J1021" s="4">
        <v>7.1054273576010019E-15</v>
      </c>
      <c r="K1021" s="4">
        <v>100000</v>
      </c>
      <c r="L1021" s="4">
        <f t="shared" si="63"/>
        <v>-100000</v>
      </c>
      <c r="M1021" s="9">
        <v>40534</v>
      </c>
      <c r="N1021" s="9">
        <v>55153</v>
      </c>
      <c r="O1021" s="9">
        <v>40756</v>
      </c>
    </row>
    <row r="1022" spans="1:16" x14ac:dyDescent="0.25">
      <c r="A1022" s="1" t="s">
        <v>145</v>
      </c>
      <c r="B1022" s="12" t="s">
        <v>598</v>
      </c>
      <c r="C1022" s="1" t="s">
        <v>635</v>
      </c>
      <c r="D1022" s="1" t="s">
        <v>636</v>
      </c>
      <c r="E1022" s="4">
        <v>0</v>
      </c>
      <c r="F1022" s="7"/>
      <c r="G1022" s="4">
        <f t="shared" si="60"/>
        <v>0</v>
      </c>
      <c r="H1022" s="8" t="str">
        <f t="shared" si="61"/>
        <v/>
      </c>
      <c r="I1022" s="8" t="str">
        <f t="shared" si="62"/>
        <v/>
      </c>
      <c r="J1022" s="4">
        <v>0</v>
      </c>
      <c r="L1022" s="4">
        <f t="shared" si="63"/>
        <v>0</v>
      </c>
      <c r="M1022" s="9">
        <v>39630</v>
      </c>
      <c r="N1022" s="9">
        <v>55153</v>
      </c>
      <c r="O1022" s="9">
        <v>39661</v>
      </c>
    </row>
    <row r="1023" spans="1:16" x14ac:dyDescent="0.25">
      <c r="A1023" s="1" t="s">
        <v>145</v>
      </c>
      <c r="B1023" s="12" t="s">
        <v>576</v>
      </c>
      <c r="C1023" s="1" t="s">
        <v>1874</v>
      </c>
      <c r="D1023" s="1" t="s">
        <v>1875</v>
      </c>
      <c r="E1023" s="4">
        <v>-33520.239999999998</v>
      </c>
      <c r="F1023" s="7"/>
      <c r="G1023" s="4">
        <f t="shared" si="60"/>
        <v>-33520.239999999998</v>
      </c>
      <c r="H1023" s="8">
        <f t="shared" si="61"/>
        <v>1</v>
      </c>
      <c r="I1023" s="8" t="str">
        <f t="shared" si="62"/>
        <v/>
      </c>
      <c r="J1023" s="4">
        <v>-33520.239999999998</v>
      </c>
      <c r="K1023" s="4">
        <v>50000</v>
      </c>
      <c r="L1023" s="4">
        <f t="shared" si="63"/>
        <v>-83520.239999999991</v>
      </c>
      <c r="M1023" s="9">
        <v>41038</v>
      </c>
      <c r="N1023" s="9">
        <v>55153</v>
      </c>
      <c r="O1023" s="9">
        <v>41153</v>
      </c>
    </row>
    <row r="1024" spans="1:16" x14ac:dyDescent="0.25">
      <c r="A1024" s="1" t="s">
        <v>145</v>
      </c>
      <c r="B1024" s="12" t="s">
        <v>580</v>
      </c>
      <c r="C1024" s="1" t="s">
        <v>2654</v>
      </c>
      <c r="D1024" s="1" t="s">
        <v>2655</v>
      </c>
      <c r="E1024" s="4">
        <v>63625.41</v>
      </c>
      <c r="F1024" s="7"/>
      <c r="G1024" s="4">
        <f t="shared" si="60"/>
        <v>63625.41</v>
      </c>
      <c r="H1024" s="8">
        <f t="shared" si="61"/>
        <v>1</v>
      </c>
      <c r="I1024" s="8" t="str">
        <f t="shared" si="62"/>
        <v/>
      </c>
      <c r="J1024" s="4">
        <v>66822.570000000007</v>
      </c>
      <c r="K1024" s="4">
        <v>55761.4</v>
      </c>
      <c r="L1024" s="4">
        <f t="shared" si="63"/>
        <v>11061.170000000006</v>
      </c>
      <c r="M1024" s="9">
        <v>41855</v>
      </c>
      <c r="N1024" s="9">
        <v>42689</v>
      </c>
      <c r="O1024" s="9">
        <v>41883</v>
      </c>
      <c r="P1024" s="9">
        <v>42604</v>
      </c>
    </row>
    <row r="1025" spans="1:16" x14ac:dyDescent="0.25">
      <c r="A1025" s="1" t="s">
        <v>145</v>
      </c>
      <c r="B1025" s="12" t="s">
        <v>580</v>
      </c>
      <c r="C1025" s="1" t="s">
        <v>2656</v>
      </c>
      <c r="D1025" s="1" t="s">
        <v>2657</v>
      </c>
      <c r="E1025" s="4">
        <v>263471.83</v>
      </c>
      <c r="F1025" s="7"/>
      <c r="G1025" s="4">
        <f t="shared" si="60"/>
        <v>263471.83</v>
      </c>
      <c r="H1025" s="8">
        <f t="shared" si="61"/>
        <v>1</v>
      </c>
      <c r="I1025" s="8" t="str">
        <f t="shared" si="62"/>
        <v/>
      </c>
      <c r="J1025" s="4">
        <v>285347.22000000003</v>
      </c>
      <c r="K1025" s="4">
        <v>190657.24</v>
      </c>
      <c r="L1025" s="4">
        <f t="shared" si="63"/>
        <v>94689.98000000004</v>
      </c>
      <c r="M1025" s="9">
        <v>41873</v>
      </c>
      <c r="N1025" s="9">
        <v>42443</v>
      </c>
      <c r="O1025" s="9">
        <v>41913</v>
      </c>
      <c r="P1025" s="9">
        <v>42212</v>
      </c>
    </row>
    <row r="1026" spans="1:16" x14ac:dyDescent="0.25">
      <c r="A1026" s="1" t="s">
        <v>145</v>
      </c>
      <c r="B1026" s="12" t="s">
        <v>2692</v>
      </c>
      <c r="C1026" s="1" t="s">
        <v>2693</v>
      </c>
      <c r="D1026" s="1" t="s">
        <v>2694</v>
      </c>
      <c r="E1026" s="4">
        <v>0</v>
      </c>
      <c r="F1026" s="7"/>
      <c r="G1026" s="4">
        <f t="shared" si="60"/>
        <v>0</v>
      </c>
      <c r="H1026" s="8" t="str">
        <f t="shared" si="61"/>
        <v/>
      </c>
      <c r="I1026" s="8" t="str">
        <f t="shared" si="62"/>
        <v/>
      </c>
      <c r="J1026" s="4">
        <v>16403.43</v>
      </c>
      <c r="K1026" s="4">
        <v>16025.64</v>
      </c>
      <c r="L1026" s="4">
        <f t="shared" si="63"/>
        <v>377.79000000000087</v>
      </c>
      <c r="M1026" s="9">
        <v>41879</v>
      </c>
      <c r="N1026" s="9">
        <v>42094</v>
      </c>
      <c r="O1026" s="9">
        <v>41883</v>
      </c>
      <c r="P1026" s="9">
        <v>42010</v>
      </c>
    </row>
    <row r="1027" spans="1:16" x14ac:dyDescent="0.25">
      <c r="A1027" s="1" t="s">
        <v>145</v>
      </c>
      <c r="B1027" s="12" t="s">
        <v>484</v>
      </c>
      <c r="C1027" s="1" t="s">
        <v>2501</v>
      </c>
      <c r="D1027" s="1" t="s">
        <v>2502</v>
      </c>
      <c r="E1027" s="4">
        <v>69480.240000000005</v>
      </c>
      <c r="F1027" s="7"/>
      <c r="G1027" s="4">
        <f t="shared" si="60"/>
        <v>69480.240000000005</v>
      </c>
      <c r="H1027" s="8">
        <f t="shared" si="61"/>
        <v>1</v>
      </c>
      <c r="I1027" s="8" t="str">
        <f t="shared" si="62"/>
        <v/>
      </c>
      <c r="J1027" s="4">
        <v>87183.71</v>
      </c>
      <c r="K1027" s="4">
        <v>93658.11</v>
      </c>
      <c r="L1027" s="4">
        <f t="shared" si="63"/>
        <v>-6474.3999999999942</v>
      </c>
      <c r="M1027" s="9">
        <v>41906</v>
      </c>
      <c r="N1027" s="9">
        <v>42460</v>
      </c>
      <c r="O1027" s="9">
        <v>41913</v>
      </c>
      <c r="P1027" s="9">
        <v>42148</v>
      </c>
    </row>
    <row r="1028" spans="1:16" x14ac:dyDescent="0.25">
      <c r="A1028" s="1" t="s">
        <v>145</v>
      </c>
      <c r="B1028" s="12" t="s">
        <v>1083</v>
      </c>
      <c r="C1028" s="1" t="s">
        <v>2545</v>
      </c>
      <c r="D1028" s="1" t="s">
        <v>2546</v>
      </c>
      <c r="E1028" s="4">
        <v>13881.26</v>
      </c>
      <c r="F1028" s="7"/>
      <c r="G1028" s="4">
        <f t="shared" si="60"/>
        <v>13881.26</v>
      </c>
      <c r="H1028" s="8">
        <f t="shared" si="61"/>
        <v>1</v>
      </c>
      <c r="I1028" s="8" t="str">
        <f t="shared" si="62"/>
        <v/>
      </c>
      <c r="J1028" s="4">
        <v>21493.510000000002</v>
      </c>
      <c r="K1028" s="4">
        <v>11376.4</v>
      </c>
      <c r="L1028" s="4">
        <f t="shared" si="63"/>
        <v>10117.110000000002</v>
      </c>
      <c r="M1028" s="9">
        <v>41911</v>
      </c>
      <c r="N1028" s="9">
        <v>42094</v>
      </c>
      <c r="O1028" s="9">
        <v>41944</v>
      </c>
      <c r="P1028" s="9">
        <v>42404</v>
      </c>
    </row>
    <row r="1029" spans="1:16" x14ac:dyDescent="0.25">
      <c r="A1029" s="1" t="s">
        <v>145</v>
      </c>
      <c r="B1029" s="12" t="s">
        <v>2474</v>
      </c>
      <c r="C1029" s="1" t="s">
        <v>2475</v>
      </c>
      <c r="D1029" s="1" t="s">
        <v>2476</v>
      </c>
      <c r="E1029" s="4">
        <v>394849.36</v>
      </c>
      <c r="F1029" s="7"/>
      <c r="G1029" s="4">
        <f t="shared" ref="G1029:G1092" si="64">E1029-F1029</f>
        <v>394849.36</v>
      </c>
      <c r="H1029" s="8">
        <f t="shared" ref="H1029:H1092" si="65">IFERROR(G1029/E1029,"")</f>
        <v>1</v>
      </c>
      <c r="I1029" s="8" t="str">
        <f t="shared" ref="I1029:I1092" si="66">IFERROR(E1029/F1029,"")</f>
        <v/>
      </c>
      <c r="J1029" s="4">
        <v>507172.02</v>
      </c>
      <c r="K1029" s="4">
        <v>515418.38</v>
      </c>
      <c r="L1029" s="4">
        <f t="shared" ref="L1029:L1092" si="67">J1029-K1029</f>
        <v>-8246.359999999986</v>
      </c>
      <c r="M1029" s="9">
        <v>41921</v>
      </c>
      <c r="N1029" s="9">
        <v>42460</v>
      </c>
      <c r="O1029" s="9">
        <v>41913</v>
      </c>
      <c r="P1029" s="9">
        <v>42194</v>
      </c>
    </row>
    <row r="1030" spans="1:16" x14ac:dyDescent="0.25">
      <c r="A1030" s="1" t="s">
        <v>145</v>
      </c>
      <c r="B1030" s="12" t="s">
        <v>2471</v>
      </c>
      <c r="C1030" s="1" t="s">
        <v>2472</v>
      </c>
      <c r="D1030" s="1" t="s">
        <v>2473</v>
      </c>
      <c r="E1030" s="4">
        <v>31397.000000000004</v>
      </c>
      <c r="F1030" s="7"/>
      <c r="G1030" s="4">
        <f t="shared" si="64"/>
        <v>31397.000000000004</v>
      </c>
      <c r="H1030" s="8">
        <f t="shared" si="65"/>
        <v>1</v>
      </c>
      <c r="I1030" s="8" t="str">
        <f t="shared" si="66"/>
        <v/>
      </c>
      <c r="J1030" s="4">
        <v>42601.380000000005</v>
      </c>
      <c r="K1030" s="4">
        <v>90805</v>
      </c>
      <c r="L1030" s="4">
        <f t="shared" si="67"/>
        <v>-48203.619999999995</v>
      </c>
      <c r="M1030" s="9">
        <v>41939</v>
      </c>
      <c r="N1030" s="9">
        <v>42460</v>
      </c>
      <c r="O1030" s="9">
        <v>41944</v>
      </c>
      <c r="P1030" s="9">
        <v>42260</v>
      </c>
    </row>
    <row r="1031" spans="1:16" x14ac:dyDescent="0.25">
      <c r="A1031" s="1" t="s">
        <v>145</v>
      </c>
      <c r="B1031" s="12" t="s">
        <v>2474</v>
      </c>
      <c r="C1031" s="1" t="s">
        <v>2477</v>
      </c>
      <c r="D1031" s="1" t="s">
        <v>2478</v>
      </c>
      <c r="E1031" s="4">
        <v>244438.05</v>
      </c>
      <c r="F1031" s="7"/>
      <c r="G1031" s="4">
        <f t="shared" si="64"/>
        <v>244438.05</v>
      </c>
      <c r="H1031" s="8">
        <f t="shared" si="65"/>
        <v>1</v>
      </c>
      <c r="I1031" s="8" t="str">
        <f t="shared" si="66"/>
        <v/>
      </c>
      <c r="J1031" s="4">
        <v>254988.87</v>
      </c>
      <c r="K1031" s="4">
        <v>150744.74</v>
      </c>
      <c r="L1031" s="4">
        <f t="shared" si="67"/>
        <v>104244.13</v>
      </c>
      <c r="M1031" s="9">
        <v>41943</v>
      </c>
      <c r="N1031" s="9">
        <v>42460</v>
      </c>
      <c r="O1031" s="9">
        <v>41944</v>
      </c>
      <c r="P1031" s="9">
        <v>42392</v>
      </c>
    </row>
    <row r="1032" spans="1:16" x14ac:dyDescent="0.25">
      <c r="A1032" s="1" t="s">
        <v>145</v>
      </c>
      <c r="B1032" s="12" t="s">
        <v>610</v>
      </c>
      <c r="C1032" s="1" t="s">
        <v>2601</v>
      </c>
      <c r="D1032" s="1" t="s">
        <v>2602</v>
      </c>
      <c r="E1032" s="4">
        <v>72417.710000000006</v>
      </c>
      <c r="F1032" s="7"/>
      <c r="G1032" s="4">
        <f t="shared" si="64"/>
        <v>72417.710000000006</v>
      </c>
      <c r="H1032" s="8">
        <f t="shared" si="65"/>
        <v>1</v>
      </c>
      <c r="I1032" s="8" t="str">
        <f t="shared" si="66"/>
        <v/>
      </c>
      <c r="J1032" s="4">
        <v>58571.710000000006</v>
      </c>
      <c r="K1032" s="4">
        <v>74531.149999999994</v>
      </c>
      <c r="L1032" s="4">
        <f t="shared" si="67"/>
        <v>-15959.439999999988</v>
      </c>
      <c r="M1032" s="9">
        <v>41943</v>
      </c>
      <c r="N1032" s="9">
        <v>42334</v>
      </c>
      <c r="O1032" s="9">
        <v>41974</v>
      </c>
      <c r="P1032" s="9">
        <v>42213</v>
      </c>
    </row>
    <row r="1033" spans="1:16" x14ac:dyDescent="0.25">
      <c r="A1033" s="1" t="s">
        <v>145</v>
      </c>
      <c r="B1033" s="12" t="s">
        <v>2692</v>
      </c>
      <c r="C1033" s="1" t="s">
        <v>3003</v>
      </c>
      <c r="D1033" s="1" t="s">
        <v>3004</v>
      </c>
      <c r="E1033" s="4">
        <v>51454.7</v>
      </c>
      <c r="F1033" s="7"/>
      <c r="G1033" s="4">
        <f t="shared" si="64"/>
        <v>51454.7</v>
      </c>
      <c r="H1033" s="8">
        <f t="shared" si="65"/>
        <v>1</v>
      </c>
      <c r="I1033" s="8" t="str">
        <f t="shared" si="66"/>
        <v/>
      </c>
      <c r="J1033" s="4">
        <v>51454.7</v>
      </c>
      <c r="K1033" s="4">
        <v>24820.84</v>
      </c>
      <c r="L1033" s="4">
        <f t="shared" si="67"/>
        <v>26633.859999999997</v>
      </c>
      <c r="M1033" s="9">
        <v>41981</v>
      </c>
      <c r="N1033" s="9">
        <v>42460</v>
      </c>
      <c r="O1033" s="9">
        <v>42125</v>
      </c>
      <c r="P1033" s="9">
        <v>42374</v>
      </c>
    </row>
    <row r="1034" spans="1:16" x14ac:dyDescent="0.25">
      <c r="A1034" s="1" t="s">
        <v>145</v>
      </c>
      <c r="B1034" s="12" t="s">
        <v>610</v>
      </c>
      <c r="C1034" s="1" t="s">
        <v>2603</v>
      </c>
      <c r="D1034" s="1" t="s">
        <v>2604</v>
      </c>
      <c r="E1034" s="4">
        <v>84504.95</v>
      </c>
      <c r="F1034" s="7"/>
      <c r="G1034" s="4">
        <f t="shared" si="64"/>
        <v>84504.95</v>
      </c>
      <c r="H1034" s="8">
        <f t="shared" si="65"/>
        <v>1</v>
      </c>
      <c r="I1034" s="8" t="str">
        <f t="shared" si="66"/>
        <v/>
      </c>
      <c r="J1034" s="4">
        <v>41380.299999999996</v>
      </c>
      <c r="K1034" s="4">
        <v>91801.87</v>
      </c>
      <c r="L1034" s="4">
        <f t="shared" si="67"/>
        <v>-50421.57</v>
      </c>
      <c r="M1034" s="9">
        <v>41985</v>
      </c>
      <c r="N1034" s="9">
        <v>42309</v>
      </c>
      <c r="O1034" s="9">
        <v>41974</v>
      </c>
      <c r="P1034" s="9">
        <v>42228</v>
      </c>
    </row>
    <row r="1035" spans="1:16" x14ac:dyDescent="0.25">
      <c r="A1035" s="1" t="s">
        <v>145</v>
      </c>
      <c r="B1035" s="12" t="s">
        <v>1080</v>
      </c>
      <c r="C1035" s="1" t="s">
        <v>2529</v>
      </c>
      <c r="D1035" s="1" t="s">
        <v>2530</v>
      </c>
      <c r="E1035" s="4">
        <v>67545.83</v>
      </c>
      <c r="F1035" s="7"/>
      <c r="G1035" s="4">
        <f t="shared" si="64"/>
        <v>67545.83</v>
      </c>
      <c r="H1035" s="8">
        <f t="shared" si="65"/>
        <v>1</v>
      </c>
      <c r="I1035" s="8" t="str">
        <f t="shared" si="66"/>
        <v/>
      </c>
      <c r="J1035" s="4">
        <v>68728.44</v>
      </c>
      <c r="K1035" s="4">
        <v>56012.44</v>
      </c>
      <c r="L1035" s="4">
        <f t="shared" si="67"/>
        <v>12716</v>
      </c>
      <c r="M1035" s="9">
        <v>41991</v>
      </c>
      <c r="N1035" s="9">
        <v>42460</v>
      </c>
      <c r="O1035" s="9">
        <v>41974</v>
      </c>
      <c r="P1035" s="9">
        <v>42242</v>
      </c>
    </row>
    <row r="1036" spans="1:16" x14ac:dyDescent="0.25">
      <c r="A1036" s="1" t="s">
        <v>145</v>
      </c>
      <c r="B1036" s="12" t="s">
        <v>610</v>
      </c>
      <c r="C1036" s="1" t="s">
        <v>3005</v>
      </c>
      <c r="D1036" s="1" t="s">
        <v>3006</v>
      </c>
      <c r="E1036" s="4">
        <v>105380.73999999999</v>
      </c>
      <c r="F1036" s="7"/>
      <c r="G1036" s="4">
        <f t="shared" si="64"/>
        <v>105380.73999999999</v>
      </c>
      <c r="H1036" s="8">
        <f t="shared" si="65"/>
        <v>1</v>
      </c>
      <c r="I1036" s="8" t="str">
        <f t="shared" si="66"/>
        <v/>
      </c>
      <c r="J1036" s="4">
        <v>105380.73999999999</v>
      </c>
      <c r="K1036" s="4">
        <v>80707.3</v>
      </c>
      <c r="L1036" s="4">
        <f t="shared" si="67"/>
        <v>24673.439999999988</v>
      </c>
      <c r="M1036" s="9">
        <v>42003</v>
      </c>
      <c r="N1036" s="9">
        <v>42277</v>
      </c>
      <c r="O1036" s="9">
        <v>42005</v>
      </c>
      <c r="P1036" s="9">
        <v>42213</v>
      </c>
    </row>
    <row r="1037" spans="1:16" x14ac:dyDescent="0.25">
      <c r="A1037" s="1" t="s">
        <v>145</v>
      </c>
      <c r="B1037" s="12" t="s">
        <v>1083</v>
      </c>
      <c r="C1037" s="1" t="s">
        <v>3007</v>
      </c>
      <c r="D1037" s="1" t="s">
        <v>3008</v>
      </c>
      <c r="E1037" s="4">
        <v>15674.09</v>
      </c>
      <c r="F1037" s="7"/>
      <c r="G1037" s="4">
        <f t="shared" si="64"/>
        <v>15674.09</v>
      </c>
      <c r="H1037" s="8">
        <f t="shared" si="65"/>
        <v>1</v>
      </c>
      <c r="I1037" s="8" t="str">
        <f t="shared" si="66"/>
        <v/>
      </c>
      <c r="J1037" s="4">
        <v>15674.09</v>
      </c>
      <c r="K1037" s="4">
        <v>11563.26</v>
      </c>
      <c r="L1037" s="4">
        <f t="shared" si="67"/>
        <v>4110.83</v>
      </c>
      <c r="M1037" s="9">
        <v>42013</v>
      </c>
      <c r="N1037" s="9">
        <v>42460</v>
      </c>
      <c r="O1037" s="9">
        <v>42005</v>
      </c>
      <c r="P1037" s="9">
        <v>42262</v>
      </c>
    </row>
    <row r="1038" spans="1:16" x14ac:dyDescent="0.25">
      <c r="A1038" s="1" t="s">
        <v>145</v>
      </c>
      <c r="B1038" s="12" t="s">
        <v>1067</v>
      </c>
      <c r="C1038" s="1" t="s">
        <v>3009</v>
      </c>
      <c r="D1038" s="1" t="s">
        <v>3010</v>
      </c>
      <c r="E1038" s="4">
        <v>59964.80000000001</v>
      </c>
      <c r="F1038" s="7"/>
      <c r="G1038" s="4">
        <f t="shared" si="64"/>
        <v>59964.80000000001</v>
      </c>
      <c r="H1038" s="8">
        <f t="shared" si="65"/>
        <v>1</v>
      </c>
      <c r="I1038" s="8" t="str">
        <f t="shared" si="66"/>
        <v/>
      </c>
      <c r="J1038" s="4">
        <v>59964.80000000001</v>
      </c>
      <c r="K1038" s="4">
        <v>29484.29</v>
      </c>
      <c r="L1038" s="4">
        <f t="shared" si="67"/>
        <v>30480.510000000009</v>
      </c>
      <c r="M1038" s="9">
        <v>42018</v>
      </c>
      <c r="N1038" s="9">
        <v>42581</v>
      </c>
      <c r="O1038" s="9">
        <v>42036</v>
      </c>
      <c r="P1038" s="9">
        <v>42486</v>
      </c>
    </row>
    <row r="1039" spans="1:16" x14ac:dyDescent="0.25">
      <c r="A1039" s="1" t="s">
        <v>145</v>
      </c>
      <c r="B1039" s="12" t="s">
        <v>1067</v>
      </c>
      <c r="C1039" s="1" t="s">
        <v>3011</v>
      </c>
      <c r="D1039" s="1" t="s">
        <v>3012</v>
      </c>
      <c r="E1039" s="4">
        <v>32136.54</v>
      </c>
      <c r="F1039" s="7"/>
      <c r="G1039" s="4">
        <f t="shared" si="64"/>
        <v>32136.54</v>
      </c>
      <c r="H1039" s="8">
        <f t="shared" si="65"/>
        <v>1</v>
      </c>
      <c r="I1039" s="8" t="str">
        <f t="shared" si="66"/>
        <v/>
      </c>
      <c r="J1039" s="4">
        <v>32136.54</v>
      </c>
      <c r="K1039" s="4">
        <v>88334.91</v>
      </c>
      <c r="L1039" s="4">
        <f t="shared" si="67"/>
        <v>-56198.37</v>
      </c>
      <c r="M1039" s="9">
        <v>42018</v>
      </c>
      <c r="N1039" s="9">
        <v>43054</v>
      </c>
      <c r="O1039" s="9">
        <v>42005</v>
      </c>
      <c r="P1039" s="9">
        <v>43035</v>
      </c>
    </row>
    <row r="1040" spans="1:16" x14ac:dyDescent="0.25">
      <c r="A1040" s="1" t="s">
        <v>145</v>
      </c>
      <c r="B1040" s="12" t="s">
        <v>1067</v>
      </c>
      <c r="C1040" s="1" t="s">
        <v>3013</v>
      </c>
      <c r="D1040" s="1" t="s">
        <v>3014</v>
      </c>
      <c r="E1040" s="4">
        <v>48548.779999999992</v>
      </c>
      <c r="F1040" s="7"/>
      <c r="G1040" s="4">
        <f t="shared" si="64"/>
        <v>48548.779999999992</v>
      </c>
      <c r="H1040" s="8">
        <f t="shared" si="65"/>
        <v>1</v>
      </c>
      <c r="I1040" s="8" t="str">
        <f t="shared" si="66"/>
        <v/>
      </c>
      <c r="J1040" s="4">
        <v>48548.779999999992</v>
      </c>
      <c r="K1040" s="4">
        <v>205737.82</v>
      </c>
      <c r="L1040" s="4">
        <f t="shared" si="67"/>
        <v>-157189.04</v>
      </c>
      <c r="M1040" s="9">
        <v>42018</v>
      </c>
      <c r="N1040" s="9">
        <v>43281</v>
      </c>
      <c r="O1040" s="9">
        <v>42005</v>
      </c>
    </row>
    <row r="1041" spans="1:16" x14ac:dyDescent="0.25">
      <c r="A1041" s="1" t="s">
        <v>145</v>
      </c>
      <c r="B1041" s="12" t="s">
        <v>1067</v>
      </c>
      <c r="C1041" s="1" t="s">
        <v>3015</v>
      </c>
      <c r="D1041" s="1" t="s">
        <v>3016</v>
      </c>
      <c r="E1041" s="4">
        <v>44362.65</v>
      </c>
      <c r="F1041" s="7"/>
      <c r="G1041" s="4">
        <f t="shared" si="64"/>
        <v>44362.65</v>
      </c>
      <c r="H1041" s="8">
        <f t="shared" si="65"/>
        <v>1</v>
      </c>
      <c r="I1041" s="8" t="str">
        <f t="shared" si="66"/>
        <v/>
      </c>
      <c r="J1041" s="4">
        <v>44362.65</v>
      </c>
      <c r="K1041" s="4">
        <v>146224.01999999999</v>
      </c>
      <c r="L1041" s="4">
        <f t="shared" si="67"/>
        <v>-101861.37</v>
      </c>
      <c r="M1041" s="9">
        <v>42018</v>
      </c>
      <c r="N1041" s="9">
        <v>42674</v>
      </c>
      <c r="O1041" s="9">
        <v>42005</v>
      </c>
      <c r="P1041" s="9">
        <v>42556</v>
      </c>
    </row>
    <row r="1042" spans="1:16" x14ac:dyDescent="0.25">
      <c r="A1042" s="1" t="s">
        <v>145</v>
      </c>
      <c r="B1042" s="12" t="s">
        <v>1083</v>
      </c>
      <c r="C1042" s="1" t="s">
        <v>3017</v>
      </c>
      <c r="D1042" s="1" t="s">
        <v>3018</v>
      </c>
      <c r="E1042" s="4">
        <v>5966</v>
      </c>
      <c r="F1042" s="7"/>
      <c r="G1042" s="4">
        <f t="shared" si="64"/>
        <v>5966</v>
      </c>
      <c r="H1042" s="8">
        <f t="shared" si="65"/>
        <v>1</v>
      </c>
      <c r="I1042" s="8" t="str">
        <f t="shared" si="66"/>
        <v/>
      </c>
      <c r="J1042" s="4">
        <v>5966</v>
      </c>
      <c r="K1042" s="4">
        <v>11563.26</v>
      </c>
      <c r="L1042" s="4">
        <f t="shared" si="67"/>
        <v>-5597.26</v>
      </c>
      <c r="M1042" s="9">
        <v>42020</v>
      </c>
      <c r="N1042" s="9">
        <v>43160</v>
      </c>
      <c r="O1042" s="9">
        <v>42064</v>
      </c>
      <c r="P1042" s="9">
        <v>42735</v>
      </c>
    </row>
    <row r="1043" spans="1:16" x14ac:dyDescent="0.25">
      <c r="A1043" s="1" t="s">
        <v>145</v>
      </c>
      <c r="B1043" s="12" t="s">
        <v>3019</v>
      </c>
      <c r="C1043" s="1" t="s">
        <v>3020</v>
      </c>
      <c r="D1043" s="1" t="s">
        <v>3021</v>
      </c>
      <c r="E1043" s="4">
        <v>311703.38999999996</v>
      </c>
      <c r="F1043" s="7"/>
      <c r="G1043" s="4">
        <f t="shared" si="64"/>
        <v>311703.38999999996</v>
      </c>
      <c r="H1043" s="8">
        <f t="shared" si="65"/>
        <v>1</v>
      </c>
      <c r="I1043" s="8" t="str">
        <f t="shared" si="66"/>
        <v/>
      </c>
      <c r="J1043" s="4">
        <v>311703.38999999996</v>
      </c>
      <c r="K1043" s="4">
        <v>741889</v>
      </c>
      <c r="L1043" s="4">
        <f t="shared" si="67"/>
        <v>-430185.61000000004</v>
      </c>
      <c r="M1043" s="9">
        <v>42026</v>
      </c>
      <c r="N1043" s="9">
        <v>42825</v>
      </c>
      <c r="O1043" s="9">
        <v>42036</v>
      </c>
      <c r="P1043" s="9">
        <v>42796</v>
      </c>
    </row>
    <row r="1044" spans="1:16" x14ac:dyDescent="0.25">
      <c r="A1044" s="1" t="s">
        <v>145</v>
      </c>
      <c r="B1044" s="12" t="s">
        <v>2866</v>
      </c>
      <c r="C1044" s="1" t="s">
        <v>3022</v>
      </c>
      <c r="D1044" s="1" t="s">
        <v>3023</v>
      </c>
      <c r="E1044" s="4">
        <v>7039.25</v>
      </c>
      <c r="F1044" s="7"/>
      <c r="G1044" s="4">
        <f t="shared" si="64"/>
        <v>7039.25</v>
      </c>
      <c r="H1044" s="8">
        <f t="shared" si="65"/>
        <v>1</v>
      </c>
      <c r="I1044" s="8" t="str">
        <f t="shared" si="66"/>
        <v/>
      </c>
      <c r="J1044" s="4">
        <v>7039.25</v>
      </c>
      <c r="K1044" s="4">
        <v>6813.73</v>
      </c>
      <c r="L1044" s="4">
        <f t="shared" si="67"/>
        <v>225.52000000000044</v>
      </c>
      <c r="M1044" s="9">
        <v>42027</v>
      </c>
      <c r="N1044" s="9">
        <v>42460</v>
      </c>
      <c r="O1044" s="9">
        <v>42095</v>
      </c>
      <c r="P1044" s="9">
        <v>42200</v>
      </c>
    </row>
    <row r="1045" spans="1:16" x14ac:dyDescent="0.25">
      <c r="A1045" s="1" t="s">
        <v>145</v>
      </c>
      <c r="B1045" s="12" t="s">
        <v>484</v>
      </c>
      <c r="C1045" s="1" t="s">
        <v>3024</v>
      </c>
      <c r="D1045" s="1" t="s">
        <v>3025</v>
      </c>
      <c r="E1045" s="4">
        <v>81860.320000000007</v>
      </c>
      <c r="F1045" s="7"/>
      <c r="G1045" s="4">
        <f t="shared" si="64"/>
        <v>81860.320000000007</v>
      </c>
      <c r="H1045" s="8">
        <f t="shared" si="65"/>
        <v>1</v>
      </c>
      <c r="I1045" s="8" t="str">
        <f t="shared" si="66"/>
        <v/>
      </c>
      <c r="J1045" s="4">
        <v>81860.320000000007</v>
      </c>
      <c r="K1045" s="4">
        <v>71500.67</v>
      </c>
      <c r="L1045" s="4">
        <f t="shared" si="67"/>
        <v>10359.650000000009</v>
      </c>
      <c r="M1045" s="9">
        <v>42041</v>
      </c>
      <c r="N1045" s="9">
        <v>42460</v>
      </c>
      <c r="O1045" s="9">
        <v>42095</v>
      </c>
      <c r="P1045" s="9">
        <v>42398</v>
      </c>
    </row>
    <row r="1046" spans="1:16" x14ac:dyDescent="0.25">
      <c r="A1046" s="1" t="s">
        <v>145</v>
      </c>
      <c r="B1046" s="12" t="s">
        <v>1083</v>
      </c>
      <c r="C1046" s="1" t="s">
        <v>3026</v>
      </c>
      <c r="D1046" s="1" t="s">
        <v>3027</v>
      </c>
      <c r="E1046" s="4">
        <v>8039.76</v>
      </c>
      <c r="F1046" s="7"/>
      <c r="G1046" s="4">
        <f t="shared" si="64"/>
        <v>8039.76</v>
      </c>
      <c r="H1046" s="8">
        <f t="shared" si="65"/>
        <v>1</v>
      </c>
      <c r="I1046" s="8" t="str">
        <f t="shared" si="66"/>
        <v/>
      </c>
      <c r="J1046" s="4">
        <v>8039.76</v>
      </c>
      <c r="K1046" s="4">
        <v>17535.16</v>
      </c>
      <c r="L1046" s="4">
        <f t="shared" si="67"/>
        <v>-9495.4</v>
      </c>
      <c r="M1046" s="9">
        <v>42080.476006944446</v>
      </c>
      <c r="N1046" s="9">
        <v>42460</v>
      </c>
      <c r="O1046" s="9">
        <v>42064</v>
      </c>
      <c r="P1046" s="9">
        <v>42216</v>
      </c>
    </row>
    <row r="1047" spans="1:16" x14ac:dyDescent="0.25">
      <c r="A1047" s="1" t="s">
        <v>145</v>
      </c>
      <c r="B1047" s="12" t="s">
        <v>3028</v>
      </c>
      <c r="C1047" s="1" t="s">
        <v>3029</v>
      </c>
      <c r="D1047" s="1" t="s">
        <v>3030</v>
      </c>
      <c r="E1047" s="4">
        <v>14496.64</v>
      </c>
      <c r="F1047" s="7"/>
      <c r="G1047" s="4">
        <f t="shared" si="64"/>
        <v>14496.64</v>
      </c>
      <c r="H1047" s="8">
        <f t="shared" si="65"/>
        <v>1</v>
      </c>
      <c r="I1047" s="8" t="str">
        <f t="shared" si="66"/>
        <v/>
      </c>
      <c r="J1047" s="4">
        <v>14496.64</v>
      </c>
      <c r="K1047" s="4">
        <v>26792</v>
      </c>
      <c r="L1047" s="4">
        <f t="shared" si="67"/>
        <v>-12295.36</v>
      </c>
      <c r="M1047" s="9">
        <v>42086.53733796296</v>
      </c>
      <c r="N1047" s="9">
        <v>42216</v>
      </c>
      <c r="O1047" s="9">
        <v>42095</v>
      </c>
      <c r="P1047" s="9">
        <v>42460</v>
      </c>
    </row>
    <row r="1048" spans="1:16" x14ac:dyDescent="0.25">
      <c r="A1048" s="1" t="s">
        <v>145</v>
      </c>
      <c r="B1048" s="12" t="s">
        <v>1083</v>
      </c>
      <c r="C1048" s="1" t="s">
        <v>3031</v>
      </c>
      <c r="D1048" s="1" t="s">
        <v>3032</v>
      </c>
      <c r="E1048" s="4">
        <v>2868.84</v>
      </c>
      <c r="F1048" s="7"/>
      <c r="G1048" s="4">
        <f t="shared" si="64"/>
        <v>2868.84</v>
      </c>
      <c r="H1048" s="8">
        <f t="shared" si="65"/>
        <v>1</v>
      </c>
      <c r="I1048" s="8" t="str">
        <f t="shared" si="66"/>
        <v/>
      </c>
      <c r="J1048" s="4">
        <v>2868.84</v>
      </c>
      <c r="K1048" s="4">
        <v>3265.27</v>
      </c>
      <c r="L1048" s="4">
        <f t="shared" si="67"/>
        <v>-396.42999999999984</v>
      </c>
      <c r="M1048" s="9">
        <v>42090.356689814813</v>
      </c>
      <c r="N1048" s="9">
        <v>42460</v>
      </c>
      <c r="O1048" s="9">
        <v>42095</v>
      </c>
      <c r="P1048" s="9">
        <v>42234</v>
      </c>
    </row>
    <row r="1049" spans="1:16" x14ac:dyDescent="0.25">
      <c r="A1049" s="1" t="s">
        <v>145</v>
      </c>
      <c r="B1049" s="12" t="s">
        <v>588</v>
      </c>
      <c r="C1049" s="1" t="s">
        <v>3033</v>
      </c>
      <c r="D1049" s="1" t="s">
        <v>3034</v>
      </c>
      <c r="E1049" s="4">
        <v>1590.37</v>
      </c>
      <c r="F1049" s="7"/>
      <c r="G1049" s="4">
        <f t="shared" si="64"/>
        <v>1590.37</v>
      </c>
      <c r="H1049" s="8">
        <f t="shared" si="65"/>
        <v>1</v>
      </c>
      <c r="I1049" s="8" t="str">
        <f t="shared" si="66"/>
        <v/>
      </c>
      <c r="J1049" s="4">
        <v>1590.37</v>
      </c>
      <c r="K1049" s="4">
        <v>958.67</v>
      </c>
      <c r="L1049" s="4">
        <f t="shared" si="67"/>
        <v>631.69999999999993</v>
      </c>
      <c r="M1049" s="9">
        <v>42090.384212962963</v>
      </c>
      <c r="N1049" s="9">
        <v>42460</v>
      </c>
      <c r="O1049" s="9">
        <v>42186</v>
      </c>
      <c r="P1049" s="9">
        <v>42338</v>
      </c>
    </row>
    <row r="1050" spans="1:16" x14ac:dyDescent="0.25">
      <c r="A1050" s="1" t="s">
        <v>145</v>
      </c>
      <c r="B1050" s="12" t="s">
        <v>2173</v>
      </c>
      <c r="C1050" s="1" t="s">
        <v>2176</v>
      </c>
      <c r="D1050" s="1" t="s">
        <v>2175</v>
      </c>
      <c r="E1050" s="4">
        <v>67205.58</v>
      </c>
      <c r="F1050" s="7"/>
      <c r="G1050" s="4">
        <f t="shared" si="64"/>
        <v>67205.58</v>
      </c>
      <c r="H1050" s="8">
        <f t="shared" si="65"/>
        <v>1</v>
      </c>
      <c r="I1050" s="8" t="str">
        <f t="shared" si="66"/>
        <v/>
      </c>
      <c r="J1050" s="4">
        <v>191109.02999999997</v>
      </c>
      <c r="K1050" s="4">
        <v>216000</v>
      </c>
      <c r="L1050" s="4">
        <f t="shared" si="67"/>
        <v>-24890.97000000003</v>
      </c>
      <c r="M1050" s="9">
        <v>41572</v>
      </c>
      <c r="N1050" s="9">
        <v>42735</v>
      </c>
      <c r="O1050" s="9">
        <v>41579</v>
      </c>
      <c r="P1050" s="9">
        <v>42750</v>
      </c>
    </row>
    <row r="1051" spans="1:16" x14ac:dyDescent="0.25">
      <c r="A1051" s="1" t="s">
        <v>145</v>
      </c>
      <c r="B1051" s="12" t="s">
        <v>2615</v>
      </c>
      <c r="C1051" s="1" t="s">
        <v>2616</v>
      </c>
      <c r="D1051" s="1" t="s">
        <v>2617</v>
      </c>
      <c r="E1051" s="4">
        <v>35430.910000000003</v>
      </c>
      <c r="F1051" s="7"/>
      <c r="G1051" s="4">
        <f t="shared" si="64"/>
        <v>35430.910000000003</v>
      </c>
      <c r="H1051" s="8">
        <f t="shared" si="65"/>
        <v>1</v>
      </c>
      <c r="I1051" s="8" t="str">
        <f t="shared" si="66"/>
        <v/>
      </c>
      <c r="J1051" s="4">
        <v>59096.17</v>
      </c>
      <c r="K1051" s="4">
        <v>19870</v>
      </c>
      <c r="L1051" s="4">
        <f t="shared" si="67"/>
        <v>39226.17</v>
      </c>
      <c r="M1051" s="9">
        <v>41842</v>
      </c>
      <c r="N1051" s="9">
        <v>42215</v>
      </c>
      <c r="O1051" s="9">
        <v>41852</v>
      </c>
      <c r="P1051" s="9">
        <v>42366</v>
      </c>
    </row>
    <row r="1052" spans="1:16" x14ac:dyDescent="0.25">
      <c r="A1052" s="1" t="s">
        <v>145</v>
      </c>
      <c r="B1052" s="12" t="s">
        <v>2618</v>
      </c>
      <c r="C1052" s="1" t="s">
        <v>2619</v>
      </c>
      <c r="D1052" s="1" t="s">
        <v>2620</v>
      </c>
      <c r="E1052" s="4">
        <v>2221.85</v>
      </c>
      <c r="F1052" s="7"/>
      <c r="G1052" s="4">
        <f t="shared" si="64"/>
        <v>2221.85</v>
      </c>
      <c r="H1052" s="8">
        <f t="shared" si="65"/>
        <v>1</v>
      </c>
      <c r="I1052" s="8" t="str">
        <f t="shared" si="66"/>
        <v/>
      </c>
      <c r="J1052" s="4">
        <v>10504.43</v>
      </c>
      <c r="K1052" s="4">
        <v>9783</v>
      </c>
      <c r="L1052" s="4">
        <f t="shared" si="67"/>
        <v>721.43000000000029</v>
      </c>
      <c r="M1052" s="9">
        <v>41842</v>
      </c>
      <c r="N1052" s="9">
        <v>42215</v>
      </c>
      <c r="O1052" s="9">
        <v>41852</v>
      </c>
      <c r="P1052" s="9">
        <v>42366</v>
      </c>
    </row>
    <row r="1053" spans="1:16" x14ac:dyDescent="0.25">
      <c r="A1053" s="1" t="s">
        <v>145</v>
      </c>
      <c r="B1053" s="12" t="s">
        <v>3035</v>
      </c>
      <c r="C1053" s="1" t="s">
        <v>3036</v>
      </c>
      <c r="D1053" s="1" t="s">
        <v>3037</v>
      </c>
      <c r="E1053" s="4">
        <v>156989.59</v>
      </c>
      <c r="F1053" s="7"/>
      <c r="G1053" s="4">
        <f t="shared" si="64"/>
        <v>156989.59</v>
      </c>
      <c r="H1053" s="8">
        <f t="shared" si="65"/>
        <v>1</v>
      </c>
      <c r="I1053" s="8" t="str">
        <f t="shared" si="66"/>
        <v/>
      </c>
      <c r="J1053" s="4">
        <v>156989.59</v>
      </c>
      <c r="K1053" s="4">
        <v>285462.99</v>
      </c>
      <c r="L1053" s="4">
        <f t="shared" si="67"/>
        <v>-128473.4</v>
      </c>
      <c r="M1053" s="9">
        <v>42310.512453703705</v>
      </c>
      <c r="N1053" s="9">
        <v>43008</v>
      </c>
      <c r="O1053" s="9">
        <v>42278</v>
      </c>
      <c r="P1053" s="9">
        <v>42947</v>
      </c>
    </row>
    <row r="1054" spans="1:16" x14ac:dyDescent="0.25">
      <c r="A1054" s="1" t="s">
        <v>145</v>
      </c>
      <c r="B1054" s="12" t="s">
        <v>2624</v>
      </c>
      <c r="C1054" s="1" t="s">
        <v>2625</v>
      </c>
      <c r="D1054" s="1" t="s">
        <v>2626</v>
      </c>
      <c r="E1054" s="4">
        <v>2062.98</v>
      </c>
      <c r="F1054" s="7"/>
      <c r="G1054" s="4">
        <f t="shared" si="64"/>
        <v>2062.98</v>
      </c>
      <c r="H1054" s="8">
        <f t="shared" si="65"/>
        <v>1</v>
      </c>
      <c r="I1054" s="8" t="str">
        <f t="shared" si="66"/>
        <v/>
      </c>
      <c r="J1054" s="4">
        <v>2521.08</v>
      </c>
      <c r="K1054" s="4">
        <v>187177</v>
      </c>
      <c r="L1054" s="4">
        <f t="shared" si="67"/>
        <v>-184655.92</v>
      </c>
      <c r="M1054" s="9">
        <v>41865</v>
      </c>
      <c r="N1054" s="9">
        <v>43131</v>
      </c>
      <c r="O1054" s="9">
        <v>41883</v>
      </c>
    </row>
    <row r="1055" spans="1:16" x14ac:dyDescent="0.25">
      <c r="A1055" s="1" t="s">
        <v>145</v>
      </c>
      <c r="B1055" s="12" t="s">
        <v>2643</v>
      </c>
      <c r="C1055" s="1" t="s">
        <v>2644</v>
      </c>
      <c r="D1055" s="1" t="s">
        <v>2645</v>
      </c>
      <c r="E1055" s="4">
        <v>551.67000000000007</v>
      </c>
      <c r="F1055" s="7"/>
      <c r="G1055" s="4">
        <f t="shared" si="64"/>
        <v>551.67000000000007</v>
      </c>
      <c r="H1055" s="8">
        <f t="shared" si="65"/>
        <v>1</v>
      </c>
      <c r="I1055" s="8" t="str">
        <f t="shared" si="66"/>
        <v/>
      </c>
      <c r="J1055" s="4">
        <v>1717.8</v>
      </c>
      <c r="K1055" s="4">
        <v>11602</v>
      </c>
      <c r="L1055" s="4">
        <f t="shared" si="67"/>
        <v>-9884.2000000000007</v>
      </c>
      <c r="M1055" s="9">
        <v>41869</v>
      </c>
      <c r="N1055" s="9">
        <v>43220</v>
      </c>
      <c r="O1055" s="9">
        <v>41883</v>
      </c>
    </row>
    <row r="1056" spans="1:16" x14ac:dyDescent="0.25">
      <c r="A1056" s="1" t="s">
        <v>145</v>
      </c>
      <c r="B1056" s="12" t="s">
        <v>2624</v>
      </c>
      <c r="C1056" s="1" t="s">
        <v>3038</v>
      </c>
      <c r="D1056" s="1" t="s">
        <v>3039</v>
      </c>
      <c r="E1056" s="4">
        <v>48.800000000000004</v>
      </c>
      <c r="F1056" s="7"/>
      <c r="G1056" s="4">
        <f t="shared" si="64"/>
        <v>48.800000000000004</v>
      </c>
      <c r="H1056" s="8">
        <f t="shared" si="65"/>
        <v>1</v>
      </c>
      <c r="I1056" s="8" t="str">
        <f t="shared" si="66"/>
        <v/>
      </c>
      <c r="J1056" s="4">
        <v>48.800000000000004</v>
      </c>
      <c r="K1056" s="4">
        <v>3076</v>
      </c>
      <c r="L1056" s="4">
        <f t="shared" si="67"/>
        <v>-3027.2</v>
      </c>
      <c r="M1056" s="9">
        <v>41868</v>
      </c>
      <c r="N1056" s="9">
        <v>43131</v>
      </c>
      <c r="O1056" s="9">
        <v>42005</v>
      </c>
    </row>
    <row r="1057" spans="1:16" x14ac:dyDescent="0.25">
      <c r="A1057" s="1" t="s">
        <v>145</v>
      </c>
      <c r="B1057" s="12" t="s">
        <v>2624</v>
      </c>
      <c r="C1057" s="1" t="s">
        <v>2627</v>
      </c>
      <c r="D1057" s="1" t="s">
        <v>2628</v>
      </c>
      <c r="E1057" s="4">
        <v>8873.3799999999992</v>
      </c>
      <c r="F1057" s="7"/>
      <c r="G1057" s="4">
        <f t="shared" si="64"/>
        <v>8873.3799999999992</v>
      </c>
      <c r="H1057" s="8">
        <f t="shared" si="65"/>
        <v>1</v>
      </c>
      <c r="I1057" s="8" t="str">
        <f t="shared" si="66"/>
        <v/>
      </c>
      <c r="J1057" s="4">
        <v>11072.019999999999</v>
      </c>
      <c r="K1057" s="4">
        <v>621633</v>
      </c>
      <c r="L1057" s="4">
        <f t="shared" si="67"/>
        <v>-610560.98</v>
      </c>
      <c r="M1057" s="9">
        <v>41865</v>
      </c>
      <c r="N1057" s="9">
        <v>43131</v>
      </c>
      <c r="O1057" s="9">
        <v>41883</v>
      </c>
    </row>
    <row r="1058" spans="1:16" x14ac:dyDescent="0.25">
      <c r="A1058" s="1" t="s">
        <v>145</v>
      </c>
      <c r="B1058" s="12" t="s">
        <v>2633</v>
      </c>
      <c r="C1058" s="1" t="s">
        <v>2634</v>
      </c>
      <c r="D1058" s="1" t="s">
        <v>2635</v>
      </c>
      <c r="E1058" s="4">
        <v>5620.1200000000017</v>
      </c>
      <c r="F1058" s="7"/>
      <c r="G1058" s="4">
        <f t="shared" si="64"/>
        <v>5620.1200000000017</v>
      </c>
      <c r="H1058" s="8">
        <f t="shared" si="65"/>
        <v>1</v>
      </c>
      <c r="I1058" s="8" t="str">
        <f t="shared" si="66"/>
        <v/>
      </c>
      <c r="J1058" s="4">
        <v>7634.7100000000019</v>
      </c>
      <c r="K1058" s="4">
        <v>46060</v>
      </c>
      <c r="L1058" s="4">
        <f t="shared" si="67"/>
        <v>-38425.29</v>
      </c>
      <c r="M1058" s="9">
        <v>41848</v>
      </c>
      <c r="N1058" s="9">
        <v>43131</v>
      </c>
      <c r="O1058" s="9">
        <v>41883</v>
      </c>
    </row>
    <row r="1059" spans="1:16" x14ac:dyDescent="0.25">
      <c r="A1059" s="1" t="s">
        <v>145</v>
      </c>
      <c r="B1059" s="12" t="s">
        <v>2640</v>
      </c>
      <c r="C1059" s="1" t="s">
        <v>2641</v>
      </c>
      <c r="D1059" s="1" t="s">
        <v>2642</v>
      </c>
      <c r="E1059" s="4">
        <v>2724.5199999999995</v>
      </c>
      <c r="F1059" s="7"/>
      <c r="G1059" s="4">
        <f t="shared" si="64"/>
        <v>2724.5199999999995</v>
      </c>
      <c r="H1059" s="8">
        <f t="shared" si="65"/>
        <v>1</v>
      </c>
      <c r="I1059" s="8" t="str">
        <f t="shared" si="66"/>
        <v/>
      </c>
      <c r="J1059" s="4">
        <v>3303.1699999999996</v>
      </c>
      <c r="K1059" s="4">
        <v>134548</v>
      </c>
      <c r="L1059" s="4">
        <f t="shared" si="67"/>
        <v>-131244.82999999999</v>
      </c>
      <c r="M1059" s="9">
        <v>41868</v>
      </c>
      <c r="N1059" s="9">
        <v>43220</v>
      </c>
      <c r="O1059" s="9">
        <v>41883</v>
      </c>
    </row>
    <row r="1060" spans="1:16" x14ac:dyDescent="0.25">
      <c r="A1060" s="1" t="s">
        <v>145</v>
      </c>
      <c r="B1060" s="12" t="s">
        <v>2643</v>
      </c>
      <c r="C1060" s="1" t="s">
        <v>2646</v>
      </c>
      <c r="D1060" s="1" t="s">
        <v>2647</v>
      </c>
      <c r="E1060" s="4">
        <v>2392.1799999999998</v>
      </c>
      <c r="F1060" s="7"/>
      <c r="G1060" s="4">
        <f t="shared" si="64"/>
        <v>2392.1799999999998</v>
      </c>
      <c r="H1060" s="8">
        <f t="shared" si="65"/>
        <v>1</v>
      </c>
      <c r="I1060" s="8" t="str">
        <f t="shared" si="66"/>
        <v/>
      </c>
      <c r="J1060" s="4">
        <v>3800.24</v>
      </c>
      <c r="K1060" s="4">
        <v>73320</v>
      </c>
      <c r="L1060" s="4">
        <f t="shared" si="67"/>
        <v>-69519.759999999995</v>
      </c>
      <c r="M1060" s="9">
        <v>41869</v>
      </c>
      <c r="N1060" s="9">
        <v>43220</v>
      </c>
      <c r="O1060" s="9">
        <v>41883</v>
      </c>
    </row>
    <row r="1061" spans="1:16" x14ac:dyDescent="0.25">
      <c r="A1061" s="1" t="s">
        <v>145</v>
      </c>
      <c r="B1061" s="12" t="s">
        <v>2624</v>
      </c>
      <c r="C1061" s="1" t="s">
        <v>2629</v>
      </c>
      <c r="D1061" s="1" t="s">
        <v>2630</v>
      </c>
      <c r="E1061" s="4">
        <v>34273.410000000003</v>
      </c>
      <c r="F1061" s="7"/>
      <c r="G1061" s="4">
        <f t="shared" si="64"/>
        <v>34273.410000000003</v>
      </c>
      <c r="H1061" s="8">
        <f t="shared" si="65"/>
        <v>1</v>
      </c>
      <c r="I1061" s="8" t="str">
        <f t="shared" si="66"/>
        <v/>
      </c>
      <c r="J1061" s="4">
        <v>48361.430000000008</v>
      </c>
      <c r="K1061" s="4">
        <v>54733</v>
      </c>
      <c r="L1061" s="4">
        <f t="shared" si="67"/>
        <v>-6371.5699999999924</v>
      </c>
      <c r="M1061" s="9">
        <v>41875</v>
      </c>
      <c r="N1061" s="9">
        <v>43131</v>
      </c>
      <c r="O1061" s="9">
        <v>41883</v>
      </c>
    </row>
    <row r="1062" spans="1:16" x14ac:dyDescent="0.25">
      <c r="A1062" s="1" t="s">
        <v>145</v>
      </c>
      <c r="B1062" s="12" t="s">
        <v>2624</v>
      </c>
      <c r="C1062" s="1" t="s">
        <v>2631</v>
      </c>
      <c r="D1062" s="1" t="s">
        <v>2632</v>
      </c>
      <c r="E1062" s="4">
        <v>571.93000000000006</v>
      </c>
      <c r="F1062" s="7"/>
      <c r="G1062" s="4">
        <f t="shared" si="64"/>
        <v>571.93000000000006</v>
      </c>
      <c r="H1062" s="8">
        <f t="shared" si="65"/>
        <v>1</v>
      </c>
      <c r="I1062" s="8" t="str">
        <f t="shared" si="66"/>
        <v/>
      </c>
      <c r="J1062" s="4">
        <v>2311.4300000000003</v>
      </c>
      <c r="K1062" s="4">
        <v>14842</v>
      </c>
      <c r="L1062" s="4">
        <f t="shared" si="67"/>
        <v>-12530.57</v>
      </c>
      <c r="M1062" s="9">
        <v>41875</v>
      </c>
      <c r="N1062" s="9">
        <v>43220</v>
      </c>
      <c r="O1062" s="9">
        <v>41883</v>
      </c>
    </row>
    <row r="1063" spans="1:16" x14ac:dyDescent="0.25">
      <c r="A1063" s="1" t="s">
        <v>145</v>
      </c>
      <c r="B1063" s="12" t="s">
        <v>2633</v>
      </c>
      <c r="C1063" s="1" t="s">
        <v>2636</v>
      </c>
      <c r="D1063" s="1" t="s">
        <v>2637</v>
      </c>
      <c r="E1063" s="4">
        <v>5306.0800000000017</v>
      </c>
      <c r="F1063" s="7"/>
      <c r="G1063" s="4">
        <f t="shared" si="64"/>
        <v>5306.0800000000017</v>
      </c>
      <c r="H1063" s="8">
        <f t="shared" si="65"/>
        <v>1</v>
      </c>
      <c r="I1063" s="8" t="str">
        <f t="shared" si="66"/>
        <v/>
      </c>
      <c r="J1063" s="4">
        <v>5308.8600000000015</v>
      </c>
      <c r="K1063" s="4">
        <v>5835</v>
      </c>
      <c r="L1063" s="4">
        <f t="shared" si="67"/>
        <v>-526.13999999999851</v>
      </c>
      <c r="M1063" s="9">
        <v>41875</v>
      </c>
      <c r="N1063" s="9">
        <v>43131</v>
      </c>
      <c r="O1063" s="9">
        <v>41974</v>
      </c>
    </row>
    <row r="1064" spans="1:16" x14ac:dyDescent="0.25">
      <c r="A1064" s="1" t="s">
        <v>145</v>
      </c>
      <c r="B1064" s="12" t="s">
        <v>2633</v>
      </c>
      <c r="C1064" s="1" t="s">
        <v>2638</v>
      </c>
      <c r="D1064" s="1" t="s">
        <v>2639</v>
      </c>
      <c r="E1064" s="4">
        <v>3770.31</v>
      </c>
      <c r="F1064" s="7"/>
      <c r="G1064" s="4">
        <f t="shared" si="64"/>
        <v>3770.31</v>
      </c>
      <c r="H1064" s="8">
        <f t="shared" si="65"/>
        <v>1</v>
      </c>
      <c r="I1064" s="8" t="str">
        <f t="shared" si="66"/>
        <v/>
      </c>
      <c r="J1064" s="4">
        <v>7260.01</v>
      </c>
      <c r="K1064" s="4">
        <v>1585</v>
      </c>
      <c r="L1064" s="4">
        <f t="shared" si="67"/>
        <v>5675.01</v>
      </c>
      <c r="M1064" s="9">
        <v>41875</v>
      </c>
      <c r="N1064" s="9">
        <v>43131</v>
      </c>
      <c r="O1064" s="9">
        <v>41883</v>
      </c>
    </row>
    <row r="1065" spans="1:16" x14ac:dyDescent="0.25">
      <c r="A1065" s="1" t="s">
        <v>145</v>
      </c>
      <c r="B1065" s="12" t="s">
        <v>2564</v>
      </c>
      <c r="C1065" s="1" t="s">
        <v>2565</v>
      </c>
      <c r="D1065" s="1" t="s">
        <v>2566</v>
      </c>
      <c r="E1065" s="4">
        <v>84093.71</v>
      </c>
      <c r="F1065" s="7"/>
      <c r="G1065" s="4">
        <f t="shared" si="64"/>
        <v>84093.71</v>
      </c>
      <c r="H1065" s="8">
        <f t="shared" si="65"/>
        <v>1</v>
      </c>
      <c r="I1065" s="8" t="str">
        <f t="shared" si="66"/>
        <v/>
      </c>
      <c r="J1065" s="4">
        <v>112490.20000000001</v>
      </c>
      <c r="K1065" s="4">
        <v>96515</v>
      </c>
      <c r="L1065" s="4">
        <f t="shared" si="67"/>
        <v>15975.200000000012</v>
      </c>
      <c r="M1065" s="9">
        <v>41829</v>
      </c>
      <c r="N1065" s="9">
        <v>42490</v>
      </c>
      <c r="O1065" s="9">
        <v>41852</v>
      </c>
      <c r="P1065" s="9">
        <v>42401</v>
      </c>
    </row>
    <row r="1066" spans="1:16" x14ac:dyDescent="0.25">
      <c r="A1066" s="1" t="s">
        <v>145</v>
      </c>
      <c r="B1066" s="12" t="s">
        <v>2621</v>
      </c>
      <c r="C1066" s="1" t="s">
        <v>2622</v>
      </c>
      <c r="D1066" s="1" t="s">
        <v>2623</v>
      </c>
      <c r="E1066" s="4">
        <v>33679.31</v>
      </c>
      <c r="F1066" s="7"/>
      <c r="G1066" s="4">
        <f t="shared" si="64"/>
        <v>33679.31</v>
      </c>
      <c r="H1066" s="8">
        <f t="shared" si="65"/>
        <v>1</v>
      </c>
      <c r="I1066" s="8" t="str">
        <f t="shared" si="66"/>
        <v/>
      </c>
      <c r="J1066" s="4">
        <v>53458.58</v>
      </c>
      <c r="K1066" s="4">
        <v>17851</v>
      </c>
      <c r="L1066" s="4">
        <f t="shared" si="67"/>
        <v>35607.58</v>
      </c>
      <c r="M1066" s="9">
        <v>41798</v>
      </c>
      <c r="N1066" s="9">
        <v>42824</v>
      </c>
      <c r="O1066" s="9">
        <v>41791</v>
      </c>
      <c r="P1066" s="9">
        <v>42460</v>
      </c>
    </row>
    <row r="1067" spans="1:16" x14ac:dyDescent="0.25">
      <c r="A1067" s="1" t="s">
        <v>145</v>
      </c>
      <c r="B1067" s="12" t="s">
        <v>2180</v>
      </c>
      <c r="C1067" s="1" t="s">
        <v>2181</v>
      </c>
      <c r="D1067" s="1" t="s">
        <v>2182</v>
      </c>
      <c r="E1067" s="4">
        <v>0.05</v>
      </c>
      <c r="F1067" s="7"/>
      <c r="G1067" s="4">
        <f t="shared" si="64"/>
        <v>0.05</v>
      </c>
      <c r="H1067" s="8">
        <f t="shared" si="65"/>
        <v>1</v>
      </c>
      <c r="I1067" s="8" t="str">
        <f t="shared" si="66"/>
        <v/>
      </c>
      <c r="J1067" s="4">
        <v>10.940000000006695</v>
      </c>
      <c r="K1067" s="4">
        <v>25919</v>
      </c>
      <c r="L1067" s="4">
        <f t="shared" si="67"/>
        <v>-25908.059999999994</v>
      </c>
      <c r="M1067" s="9">
        <v>41243</v>
      </c>
      <c r="N1067" s="9">
        <v>43131</v>
      </c>
      <c r="O1067" s="9">
        <v>41275</v>
      </c>
    </row>
    <row r="1068" spans="1:16" x14ac:dyDescent="0.25">
      <c r="A1068" s="1" t="s">
        <v>145</v>
      </c>
      <c r="B1068" s="12" t="s">
        <v>591</v>
      </c>
      <c r="C1068" s="1" t="s">
        <v>637</v>
      </c>
      <c r="D1068" s="1" t="s">
        <v>638</v>
      </c>
      <c r="E1068" s="4">
        <v>0</v>
      </c>
      <c r="F1068" s="7"/>
      <c r="G1068" s="4">
        <f t="shared" si="64"/>
        <v>0</v>
      </c>
      <c r="H1068" s="8" t="str">
        <f t="shared" si="65"/>
        <v/>
      </c>
      <c r="I1068" s="8" t="str">
        <f t="shared" si="66"/>
        <v/>
      </c>
      <c r="J1068" s="4">
        <v>16236.360000000015</v>
      </c>
      <c r="K1068" s="4">
        <v>100</v>
      </c>
      <c r="L1068" s="4">
        <f t="shared" si="67"/>
        <v>16136.360000000015</v>
      </c>
      <c r="M1068" s="9">
        <v>39630</v>
      </c>
      <c r="N1068" s="9">
        <v>55153</v>
      </c>
      <c r="O1068" s="9">
        <v>39692</v>
      </c>
    </row>
    <row r="1069" spans="1:16" x14ac:dyDescent="0.25">
      <c r="A1069" s="1" t="s">
        <v>145</v>
      </c>
      <c r="B1069" s="12" t="s">
        <v>591</v>
      </c>
      <c r="C1069" s="1" t="s">
        <v>1533</v>
      </c>
      <c r="D1069" s="1" t="s">
        <v>1534</v>
      </c>
      <c r="E1069" s="4">
        <v>0</v>
      </c>
      <c r="F1069" s="7"/>
      <c r="G1069" s="4">
        <f t="shared" si="64"/>
        <v>0</v>
      </c>
      <c r="H1069" s="8" t="str">
        <f t="shared" si="65"/>
        <v/>
      </c>
      <c r="I1069" s="8" t="str">
        <f t="shared" si="66"/>
        <v/>
      </c>
      <c r="J1069" s="4">
        <v>-3.637978807091713E-12</v>
      </c>
      <c r="K1069" s="4">
        <v>60000</v>
      </c>
      <c r="L1069" s="4">
        <f t="shared" si="67"/>
        <v>-60000</v>
      </c>
      <c r="M1069" s="9">
        <v>40534</v>
      </c>
      <c r="N1069" s="9">
        <v>55153</v>
      </c>
      <c r="O1069" s="9">
        <v>40756</v>
      </c>
    </row>
    <row r="1070" spans="1:16" x14ac:dyDescent="0.25">
      <c r="A1070" s="1" t="s">
        <v>145</v>
      </c>
      <c r="B1070" s="12" t="s">
        <v>2872</v>
      </c>
      <c r="C1070" s="1" t="s">
        <v>3040</v>
      </c>
      <c r="D1070" s="1" t="s">
        <v>3041</v>
      </c>
      <c r="E1070" s="4">
        <v>16315.56</v>
      </c>
      <c r="F1070" s="7"/>
      <c r="G1070" s="4">
        <f t="shared" si="64"/>
        <v>16315.56</v>
      </c>
      <c r="H1070" s="8">
        <f t="shared" si="65"/>
        <v>1</v>
      </c>
      <c r="I1070" s="8" t="str">
        <f t="shared" si="66"/>
        <v/>
      </c>
      <c r="J1070" s="4">
        <v>16315.56</v>
      </c>
      <c r="K1070" s="4">
        <v>64531</v>
      </c>
      <c r="L1070" s="4">
        <f t="shared" si="67"/>
        <v>-48215.44</v>
      </c>
      <c r="M1070" s="9">
        <v>42093.637523148151</v>
      </c>
      <c r="N1070" s="9">
        <v>43039</v>
      </c>
      <c r="O1070" s="9">
        <v>42125</v>
      </c>
      <c r="P1070" s="9">
        <v>43046</v>
      </c>
    </row>
    <row r="1071" spans="1:16" x14ac:dyDescent="0.25">
      <c r="A1071" s="1" t="s">
        <v>145</v>
      </c>
      <c r="B1071" s="12" t="s">
        <v>639</v>
      </c>
      <c r="C1071" s="1" t="s">
        <v>640</v>
      </c>
      <c r="D1071" s="1" t="s">
        <v>641</v>
      </c>
      <c r="E1071" s="4">
        <v>1201.8399999999997</v>
      </c>
      <c r="F1071" s="7"/>
      <c r="G1071" s="4">
        <f t="shared" si="64"/>
        <v>1201.8399999999997</v>
      </c>
      <c r="H1071" s="8">
        <f t="shared" si="65"/>
        <v>1</v>
      </c>
      <c r="I1071" s="8" t="str">
        <f t="shared" si="66"/>
        <v/>
      </c>
      <c r="J1071" s="4">
        <v>778309.11</v>
      </c>
      <c r="K1071" s="4">
        <v>200</v>
      </c>
      <c r="L1071" s="4">
        <f t="shared" si="67"/>
        <v>778109.11</v>
      </c>
      <c r="M1071" s="9">
        <v>39630</v>
      </c>
      <c r="N1071" s="9">
        <v>55153</v>
      </c>
      <c r="O1071" s="9">
        <v>39630</v>
      </c>
    </row>
    <row r="1072" spans="1:16" x14ac:dyDescent="0.25">
      <c r="A1072" s="1" t="s">
        <v>145</v>
      </c>
      <c r="B1072" s="12" t="s">
        <v>2869</v>
      </c>
      <c r="C1072" s="1" t="s">
        <v>3042</v>
      </c>
      <c r="D1072" s="1" t="s">
        <v>3043</v>
      </c>
      <c r="E1072" s="4">
        <v>789.3</v>
      </c>
      <c r="F1072" s="7"/>
      <c r="G1072" s="4">
        <f t="shared" si="64"/>
        <v>789.3</v>
      </c>
      <c r="H1072" s="8">
        <f t="shared" si="65"/>
        <v>1</v>
      </c>
      <c r="I1072" s="8" t="str">
        <f t="shared" si="66"/>
        <v/>
      </c>
      <c r="J1072" s="4">
        <v>789.3</v>
      </c>
      <c r="K1072" s="4">
        <v>3707</v>
      </c>
      <c r="L1072" s="4">
        <f t="shared" si="67"/>
        <v>-2917.7</v>
      </c>
      <c r="M1072" s="9">
        <v>42093.682766203703</v>
      </c>
      <c r="N1072" s="9">
        <v>43039</v>
      </c>
      <c r="O1072" s="9">
        <v>42309</v>
      </c>
      <c r="P1072" s="9">
        <v>43046</v>
      </c>
    </row>
    <row r="1073" spans="1:16" x14ac:dyDescent="0.25">
      <c r="A1073" s="1" t="s">
        <v>145</v>
      </c>
      <c r="B1073" s="12" t="s">
        <v>2872</v>
      </c>
      <c r="C1073" s="1" t="s">
        <v>3044</v>
      </c>
      <c r="D1073" s="1" t="s">
        <v>3045</v>
      </c>
      <c r="E1073" s="4">
        <v>11056.130000000001</v>
      </c>
      <c r="F1073" s="7"/>
      <c r="G1073" s="4">
        <f t="shared" si="64"/>
        <v>11056.130000000001</v>
      </c>
      <c r="H1073" s="8">
        <f t="shared" si="65"/>
        <v>1</v>
      </c>
      <c r="I1073" s="8" t="str">
        <f t="shared" si="66"/>
        <v/>
      </c>
      <c r="J1073" s="4">
        <v>11056.130000000001</v>
      </c>
      <c r="K1073" s="4">
        <v>154922</v>
      </c>
      <c r="L1073" s="4">
        <f t="shared" si="67"/>
        <v>-143865.87</v>
      </c>
      <c r="M1073" s="9">
        <v>42093.633055555554</v>
      </c>
      <c r="N1073" s="9">
        <v>43039</v>
      </c>
      <c r="O1073" s="9">
        <v>42156</v>
      </c>
      <c r="P1073" s="9">
        <v>43046</v>
      </c>
    </row>
    <row r="1074" spans="1:16" x14ac:dyDescent="0.25">
      <c r="A1074" s="1" t="s">
        <v>145</v>
      </c>
      <c r="B1074" s="12" t="s">
        <v>642</v>
      </c>
      <c r="C1074" s="1" t="s">
        <v>643</v>
      </c>
      <c r="D1074" s="1" t="s">
        <v>644</v>
      </c>
      <c r="E1074" s="4">
        <v>21473.02</v>
      </c>
      <c r="F1074" s="7"/>
      <c r="G1074" s="4">
        <f t="shared" si="64"/>
        <v>21473.02</v>
      </c>
      <c r="H1074" s="8">
        <f t="shared" si="65"/>
        <v>1</v>
      </c>
      <c r="I1074" s="8" t="str">
        <f t="shared" si="66"/>
        <v/>
      </c>
      <c r="J1074" s="4">
        <v>233359.38999999998</v>
      </c>
      <c r="K1074" s="4">
        <v>200</v>
      </c>
      <c r="L1074" s="4">
        <f t="shared" si="67"/>
        <v>233159.38999999998</v>
      </c>
      <c r="M1074" s="9">
        <v>39630</v>
      </c>
      <c r="N1074" s="9">
        <v>55153</v>
      </c>
      <c r="O1074" s="9">
        <v>39630</v>
      </c>
    </row>
    <row r="1075" spans="1:16" x14ac:dyDescent="0.25">
      <c r="A1075" s="1" t="s">
        <v>145</v>
      </c>
      <c r="B1075" s="12" t="s">
        <v>1535</v>
      </c>
      <c r="C1075" s="1" t="s">
        <v>1536</v>
      </c>
      <c r="D1075" s="1" t="s">
        <v>1537</v>
      </c>
      <c r="E1075" s="4">
        <v>0</v>
      </c>
      <c r="F1075" s="7"/>
      <c r="G1075" s="4">
        <f t="shared" si="64"/>
        <v>0</v>
      </c>
      <c r="H1075" s="8" t="str">
        <f t="shared" si="65"/>
        <v/>
      </c>
      <c r="I1075" s="8" t="str">
        <f t="shared" si="66"/>
        <v/>
      </c>
      <c r="J1075" s="4">
        <v>3759.59</v>
      </c>
      <c r="K1075" s="4">
        <v>14463</v>
      </c>
      <c r="L1075" s="4">
        <f t="shared" si="67"/>
        <v>-10703.41</v>
      </c>
      <c r="M1075" s="9">
        <v>40514</v>
      </c>
      <c r="N1075" s="9">
        <v>40543</v>
      </c>
      <c r="O1075" s="9">
        <v>40603</v>
      </c>
      <c r="P1075" s="9">
        <v>40756</v>
      </c>
    </row>
    <row r="1076" spans="1:16" x14ac:dyDescent="0.25">
      <c r="A1076" s="1" t="s">
        <v>145</v>
      </c>
      <c r="B1076" s="12" t="s">
        <v>1168</v>
      </c>
      <c r="C1076" s="1" t="s">
        <v>1169</v>
      </c>
      <c r="D1076" s="1" t="s">
        <v>1170</v>
      </c>
      <c r="E1076" s="4">
        <v>0</v>
      </c>
      <c r="F1076" s="7"/>
      <c r="G1076" s="4">
        <f t="shared" si="64"/>
        <v>0</v>
      </c>
      <c r="H1076" s="8" t="str">
        <f t="shared" si="65"/>
        <v/>
      </c>
      <c r="I1076" s="8" t="str">
        <f t="shared" si="66"/>
        <v/>
      </c>
      <c r="J1076" s="4">
        <v>366057.54</v>
      </c>
      <c r="K1076" s="4">
        <v>224500</v>
      </c>
      <c r="L1076" s="4">
        <f t="shared" si="67"/>
        <v>141557.53999999998</v>
      </c>
      <c r="M1076" s="9">
        <v>40193</v>
      </c>
      <c r="N1076" s="9">
        <v>40755</v>
      </c>
      <c r="O1076" s="9">
        <v>40210</v>
      </c>
      <c r="P1076" s="9">
        <v>40787</v>
      </c>
    </row>
    <row r="1077" spans="1:16" x14ac:dyDescent="0.25">
      <c r="A1077" s="1" t="s">
        <v>145</v>
      </c>
      <c r="B1077" s="12" t="s">
        <v>1347</v>
      </c>
      <c r="C1077" s="1" t="s">
        <v>2272</v>
      </c>
      <c r="D1077" s="1" t="s">
        <v>2273</v>
      </c>
      <c r="E1077" s="4">
        <v>0</v>
      </c>
      <c r="F1077" s="7"/>
      <c r="G1077" s="4">
        <f t="shared" si="64"/>
        <v>0</v>
      </c>
      <c r="H1077" s="8" t="str">
        <f t="shared" si="65"/>
        <v/>
      </c>
      <c r="I1077" s="8" t="str">
        <f t="shared" si="66"/>
        <v/>
      </c>
      <c r="J1077" s="4">
        <v>0</v>
      </c>
      <c r="K1077" s="4">
        <v>250000</v>
      </c>
      <c r="L1077" s="4">
        <f t="shared" si="67"/>
        <v>-250000</v>
      </c>
      <c r="M1077" s="9">
        <v>41229</v>
      </c>
      <c r="N1077" s="9">
        <v>55153</v>
      </c>
      <c r="O1077" s="9">
        <v>41334</v>
      </c>
    </row>
    <row r="1078" spans="1:16" x14ac:dyDescent="0.25">
      <c r="A1078" s="1" t="s">
        <v>145</v>
      </c>
      <c r="B1078" s="12" t="s">
        <v>645</v>
      </c>
      <c r="C1078" s="1" t="s">
        <v>646</v>
      </c>
      <c r="D1078" s="1" t="s">
        <v>647</v>
      </c>
      <c r="E1078" s="4">
        <v>0</v>
      </c>
      <c r="F1078" s="7"/>
      <c r="G1078" s="4">
        <f t="shared" si="64"/>
        <v>0</v>
      </c>
      <c r="H1078" s="8" t="str">
        <f t="shared" si="65"/>
        <v/>
      </c>
      <c r="I1078" s="8" t="str">
        <f t="shared" si="66"/>
        <v/>
      </c>
      <c r="J1078" s="4">
        <v>73437.470000000016</v>
      </c>
      <c r="K1078" s="4">
        <v>200</v>
      </c>
      <c r="L1078" s="4">
        <f t="shared" si="67"/>
        <v>73237.470000000016</v>
      </c>
      <c r="M1078" s="9">
        <v>39630</v>
      </c>
      <c r="N1078" s="9">
        <v>55153</v>
      </c>
      <c r="O1078" s="9">
        <v>39630</v>
      </c>
    </row>
    <row r="1079" spans="1:16" x14ac:dyDescent="0.25">
      <c r="A1079" s="1" t="s">
        <v>145</v>
      </c>
      <c r="B1079" s="12" t="s">
        <v>648</v>
      </c>
      <c r="C1079" s="1" t="s">
        <v>649</v>
      </c>
      <c r="D1079" s="1" t="s">
        <v>650</v>
      </c>
      <c r="E1079" s="4">
        <v>0</v>
      </c>
      <c r="F1079" s="7"/>
      <c r="G1079" s="4">
        <f t="shared" si="64"/>
        <v>0</v>
      </c>
      <c r="H1079" s="8" t="str">
        <f t="shared" si="65"/>
        <v/>
      </c>
      <c r="I1079" s="8" t="str">
        <f t="shared" si="66"/>
        <v/>
      </c>
      <c r="J1079" s="4">
        <v>-1.3073986337985843E-12</v>
      </c>
      <c r="K1079" s="4">
        <v>100</v>
      </c>
      <c r="L1079" s="4">
        <f t="shared" si="67"/>
        <v>-100.00000000000131</v>
      </c>
      <c r="M1079" s="9">
        <v>39630</v>
      </c>
      <c r="N1079" s="9">
        <v>55153</v>
      </c>
      <c r="O1079" s="9">
        <v>39630</v>
      </c>
    </row>
    <row r="1080" spans="1:16" x14ac:dyDescent="0.25">
      <c r="A1080" s="1" t="s">
        <v>145</v>
      </c>
      <c r="B1080" s="12" t="s">
        <v>580</v>
      </c>
      <c r="C1080" s="1" t="s">
        <v>651</v>
      </c>
      <c r="D1080" s="1" t="s">
        <v>652</v>
      </c>
      <c r="E1080" s="4">
        <v>-797.71000000000186</v>
      </c>
      <c r="F1080" s="7"/>
      <c r="G1080" s="4">
        <f t="shared" si="64"/>
        <v>-797.71000000000186</v>
      </c>
      <c r="H1080" s="8">
        <f t="shared" si="65"/>
        <v>1</v>
      </c>
      <c r="I1080" s="8" t="str">
        <f t="shared" si="66"/>
        <v/>
      </c>
      <c r="J1080" s="4">
        <v>656046.94999999995</v>
      </c>
      <c r="K1080" s="4">
        <v>200</v>
      </c>
      <c r="L1080" s="4">
        <f t="shared" si="67"/>
        <v>655846.94999999995</v>
      </c>
      <c r="M1080" s="9">
        <v>39630</v>
      </c>
      <c r="N1080" s="9">
        <v>55153</v>
      </c>
      <c r="O1080" s="9">
        <v>39630</v>
      </c>
    </row>
    <row r="1081" spans="1:16" x14ac:dyDescent="0.25">
      <c r="A1081" s="1" t="s">
        <v>145</v>
      </c>
      <c r="B1081" s="12" t="s">
        <v>653</v>
      </c>
      <c r="C1081" s="1" t="s">
        <v>654</v>
      </c>
      <c r="D1081" s="1" t="s">
        <v>655</v>
      </c>
      <c r="E1081" s="4">
        <v>10833.580000000002</v>
      </c>
      <c r="F1081" s="7"/>
      <c r="G1081" s="4">
        <f t="shared" si="64"/>
        <v>10833.580000000002</v>
      </c>
      <c r="H1081" s="8">
        <f t="shared" si="65"/>
        <v>1</v>
      </c>
      <c r="I1081" s="8" t="str">
        <f t="shared" si="66"/>
        <v/>
      </c>
      <c r="J1081" s="4">
        <v>322474.73</v>
      </c>
      <c r="K1081" s="4">
        <v>100</v>
      </c>
      <c r="L1081" s="4">
        <f t="shared" si="67"/>
        <v>322374.73</v>
      </c>
      <c r="M1081" s="9">
        <v>39630</v>
      </c>
      <c r="N1081" s="9">
        <v>55153</v>
      </c>
      <c r="O1081" s="9">
        <v>39630</v>
      </c>
    </row>
    <row r="1082" spans="1:16" x14ac:dyDescent="0.25">
      <c r="A1082" s="1" t="s">
        <v>145</v>
      </c>
      <c r="B1082" s="12">
        <v>75084</v>
      </c>
      <c r="C1082" s="1" t="s">
        <v>1614</v>
      </c>
      <c r="D1082" s="1" t="s">
        <v>1615</v>
      </c>
      <c r="E1082" s="4">
        <v>0</v>
      </c>
      <c r="F1082" s="7"/>
      <c r="G1082" s="4">
        <f t="shared" si="64"/>
        <v>0</v>
      </c>
      <c r="H1082" s="8" t="str">
        <f t="shared" si="65"/>
        <v/>
      </c>
      <c r="I1082" s="8" t="str">
        <f t="shared" si="66"/>
        <v/>
      </c>
      <c r="J1082" s="4">
        <v>0</v>
      </c>
      <c r="L1082" s="4">
        <f t="shared" si="67"/>
        <v>0</v>
      </c>
      <c r="M1082" s="9">
        <v>41263</v>
      </c>
      <c r="N1082" s="9">
        <v>41279</v>
      </c>
      <c r="O1082" s="9">
        <v>41244</v>
      </c>
      <c r="P1082" s="9">
        <v>41369</v>
      </c>
    </row>
    <row r="1083" spans="1:16" x14ac:dyDescent="0.25">
      <c r="A1083" s="1" t="s">
        <v>145</v>
      </c>
      <c r="B1083" s="12" t="s">
        <v>656</v>
      </c>
      <c r="C1083" s="1" t="s">
        <v>657</v>
      </c>
      <c r="D1083" s="1" t="s">
        <v>658</v>
      </c>
      <c r="E1083" s="4">
        <v>-152547.79</v>
      </c>
      <c r="F1083" s="7"/>
      <c r="G1083" s="4">
        <f t="shared" si="64"/>
        <v>-152547.79</v>
      </c>
      <c r="H1083" s="8">
        <f t="shared" si="65"/>
        <v>1</v>
      </c>
      <c r="I1083" s="8" t="str">
        <f t="shared" si="66"/>
        <v/>
      </c>
      <c r="J1083" s="4">
        <v>560885.89000000013</v>
      </c>
      <c r="K1083" s="4">
        <v>200</v>
      </c>
      <c r="L1083" s="4">
        <f t="shared" si="67"/>
        <v>560685.89000000013</v>
      </c>
      <c r="M1083" s="9">
        <v>39630</v>
      </c>
      <c r="N1083" s="9">
        <v>55153</v>
      </c>
      <c r="O1083" s="9">
        <v>39630</v>
      </c>
    </row>
    <row r="1084" spans="1:16" x14ac:dyDescent="0.25">
      <c r="A1084" s="1" t="s">
        <v>145</v>
      </c>
      <c r="B1084" s="12" t="s">
        <v>656</v>
      </c>
      <c r="C1084" s="1" t="s">
        <v>1905</v>
      </c>
      <c r="D1084" s="1" t="s">
        <v>1906</v>
      </c>
      <c r="E1084" s="4">
        <v>0</v>
      </c>
      <c r="F1084" s="7"/>
      <c r="G1084" s="4">
        <f t="shared" si="64"/>
        <v>0</v>
      </c>
      <c r="H1084" s="8" t="str">
        <f t="shared" si="65"/>
        <v/>
      </c>
      <c r="I1084" s="8" t="str">
        <f t="shared" si="66"/>
        <v/>
      </c>
      <c r="J1084" s="4">
        <v>0</v>
      </c>
      <c r="K1084" s="4">
        <v>60000</v>
      </c>
      <c r="L1084" s="4">
        <f t="shared" si="67"/>
        <v>-60000</v>
      </c>
      <c r="M1084" s="9">
        <v>41215</v>
      </c>
      <c r="N1084" s="9">
        <v>55153</v>
      </c>
      <c r="O1084" s="9">
        <v>41244</v>
      </c>
    </row>
    <row r="1085" spans="1:16" x14ac:dyDescent="0.25">
      <c r="A1085" s="1" t="s">
        <v>145</v>
      </c>
      <c r="B1085" s="12" t="s">
        <v>1171</v>
      </c>
      <c r="C1085" s="1" t="s">
        <v>1172</v>
      </c>
      <c r="D1085" s="1" t="s">
        <v>1173</v>
      </c>
      <c r="E1085" s="4">
        <v>0</v>
      </c>
      <c r="F1085" s="7"/>
      <c r="G1085" s="4">
        <f t="shared" si="64"/>
        <v>0</v>
      </c>
      <c r="H1085" s="8" t="str">
        <f t="shared" si="65"/>
        <v/>
      </c>
      <c r="I1085" s="8" t="str">
        <f t="shared" si="66"/>
        <v/>
      </c>
      <c r="J1085" s="4">
        <v>15188.129999999986</v>
      </c>
      <c r="K1085" s="4">
        <v>1</v>
      </c>
      <c r="L1085" s="4">
        <f t="shared" si="67"/>
        <v>15187.129999999986</v>
      </c>
      <c r="M1085" s="9">
        <v>40420</v>
      </c>
      <c r="N1085" s="9">
        <v>46006</v>
      </c>
      <c r="O1085" s="9">
        <v>40483</v>
      </c>
    </row>
    <row r="1086" spans="1:16" x14ac:dyDescent="0.25">
      <c r="A1086" s="1" t="s">
        <v>145</v>
      </c>
      <c r="B1086" s="12" t="s">
        <v>2238</v>
      </c>
      <c r="C1086" s="1" t="s">
        <v>2239</v>
      </c>
      <c r="D1086" s="1" t="s">
        <v>2240</v>
      </c>
      <c r="E1086" s="4">
        <v>0</v>
      </c>
      <c r="F1086" s="7"/>
      <c r="G1086" s="4">
        <f t="shared" si="64"/>
        <v>0</v>
      </c>
      <c r="H1086" s="8" t="str">
        <f t="shared" si="65"/>
        <v/>
      </c>
      <c r="I1086" s="8" t="str">
        <f t="shared" si="66"/>
        <v/>
      </c>
      <c r="J1086" s="4">
        <v>571.41</v>
      </c>
      <c r="K1086" s="4">
        <v>50000</v>
      </c>
      <c r="L1086" s="4">
        <f t="shared" si="67"/>
        <v>-49428.59</v>
      </c>
      <c r="M1086" s="9">
        <v>41526</v>
      </c>
      <c r="N1086" s="9">
        <v>55137</v>
      </c>
      <c r="O1086" s="9">
        <v>41518</v>
      </c>
    </row>
    <row r="1087" spans="1:16" x14ac:dyDescent="0.25">
      <c r="A1087" s="1" t="s">
        <v>145</v>
      </c>
      <c r="B1087" s="12" t="s">
        <v>1174</v>
      </c>
      <c r="C1087" s="1" t="s">
        <v>1175</v>
      </c>
      <c r="D1087" s="1" t="s">
        <v>1176</v>
      </c>
      <c r="E1087" s="4">
        <v>0</v>
      </c>
      <c r="F1087" s="7"/>
      <c r="G1087" s="4">
        <f t="shared" si="64"/>
        <v>0</v>
      </c>
      <c r="H1087" s="8" t="str">
        <f t="shared" si="65"/>
        <v/>
      </c>
      <c r="I1087" s="8" t="str">
        <f t="shared" si="66"/>
        <v/>
      </c>
      <c r="J1087" s="4">
        <v>27778.550000000003</v>
      </c>
      <c r="K1087" s="4">
        <v>1</v>
      </c>
      <c r="L1087" s="4">
        <f t="shared" si="67"/>
        <v>27777.550000000003</v>
      </c>
      <c r="M1087" s="9">
        <v>40420</v>
      </c>
      <c r="N1087" s="9">
        <v>46006</v>
      </c>
      <c r="O1087" s="9">
        <v>40483</v>
      </c>
    </row>
    <row r="1088" spans="1:16" x14ac:dyDescent="0.25">
      <c r="A1088" s="1" t="s">
        <v>145</v>
      </c>
      <c r="B1088" s="12" t="s">
        <v>1174</v>
      </c>
      <c r="C1088" s="1" t="s">
        <v>1538</v>
      </c>
      <c r="D1088" s="1" t="s">
        <v>1539</v>
      </c>
      <c r="E1088" s="4">
        <v>0</v>
      </c>
      <c r="F1088" s="7"/>
      <c r="G1088" s="4">
        <f t="shared" si="64"/>
        <v>0</v>
      </c>
      <c r="H1088" s="8" t="str">
        <f t="shared" si="65"/>
        <v/>
      </c>
      <c r="I1088" s="8" t="str">
        <f t="shared" si="66"/>
        <v/>
      </c>
      <c r="J1088" s="4">
        <v>1122.18</v>
      </c>
      <c r="K1088" s="4">
        <v>1</v>
      </c>
      <c r="L1088" s="4">
        <f t="shared" si="67"/>
        <v>1121.18</v>
      </c>
      <c r="M1088" s="9">
        <v>40672</v>
      </c>
      <c r="N1088" s="9">
        <v>46006</v>
      </c>
      <c r="O1088" s="9">
        <v>40817</v>
      </c>
    </row>
    <row r="1089" spans="1:16" x14ac:dyDescent="0.25">
      <c r="A1089" s="1" t="s">
        <v>145</v>
      </c>
      <c r="B1089" s="12" t="s">
        <v>1174</v>
      </c>
      <c r="C1089" s="1" t="s">
        <v>1839</v>
      </c>
      <c r="D1089" s="1" t="s">
        <v>1840</v>
      </c>
      <c r="E1089" s="4">
        <v>0</v>
      </c>
      <c r="F1089" s="7"/>
      <c r="G1089" s="4">
        <f t="shared" si="64"/>
        <v>0</v>
      </c>
      <c r="H1089" s="8" t="str">
        <f t="shared" si="65"/>
        <v/>
      </c>
      <c r="I1089" s="8" t="str">
        <f t="shared" si="66"/>
        <v/>
      </c>
      <c r="J1089" s="4">
        <v>139.44999999999999</v>
      </c>
      <c r="K1089" s="4">
        <v>50000</v>
      </c>
      <c r="L1089" s="4">
        <f t="shared" si="67"/>
        <v>-49860.55</v>
      </c>
      <c r="M1089" s="9">
        <v>41117</v>
      </c>
      <c r="N1089" s="9">
        <v>46006</v>
      </c>
      <c r="O1089" s="9">
        <v>41091</v>
      </c>
    </row>
    <row r="1090" spans="1:16" x14ac:dyDescent="0.25">
      <c r="A1090" s="1" t="s">
        <v>145</v>
      </c>
      <c r="B1090" s="12" t="s">
        <v>1177</v>
      </c>
      <c r="C1090" s="1" t="s">
        <v>1178</v>
      </c>
      <c r="D1090" s="1" t="s">
        <v>1179</v>
      </c>
      <c r="E1090" s="4">
        <v>0</v>
      </c>
      <c r="F1090" s="7"/>
      <c r="G1090" s="4">
        <f t="shared" si="64"/>
        <v>0</v>
      </c>
      <c r="H1090" s="8" t="str">
        <f t="shared" si="65"/>
        <v/>
      </c>
      <c r="I1090" s="8" t="str">
        <f t="shared" si="66"/>
        <v/>
      </c>
      <c r="J1090" s="4">
        <v>17560.400000000001</v>
      </c>
      <c r="K1090" s="4">
        <v>62997.65</v>
      </c>
      <c r="L1090" s="4">
        <f t="shared" si="67"/>
        <v>-45437.25</v>
      </c>
      <c r="M1090" s="9">
        <v>40501</v>
      </c>
      <c r="N1090" s="9">
        <v>40633</v>
      </c>
      <c r="O1090" s="9">
        <v>40513</v>
      </c>
      <c r="P1090" s="9">
        <v>40724</v>
      </c>
    </row>
    <row r="1091" spans="1:16" x14ac:dyDescent="0.25">
      <c r="A1091" s="1" t="s">
        <v>145</v>
      </c>
      <c r="B1091" s="12" t="s">
        <v>1177</v>
      </c>
      <c r="C1091" s="1" t="s">
        <v>1180</v>
      </c>
      <c r="D1091" s="1" t="s">
        <v>1181</v>
      </c>
      <c r="E1091" s="4">
        <v>0</v>
      </c>
      <c r="F1091" s="7"/>
      <c r="G1091" s="4">
        <f t="shared" si="64"/>
        <v>0</v>
      </c>
      <c r="H1091" s="8" t="str">
        <f t="shared" si="65"/>
        <v/>
      </c>
      <c r="I1091" s="8" t="str">
        <f t="shared" si="66"/>
        <v/>
      </c>
      <c r="J1091" s="4">
        <v>4451.2</v>
      </c>
      <c r="K1091" s="4">
        <v>11152.26</v>
      </c>
      <c r="L1091" s="4">
        <f t="shared" si="67"/>
        <v>-6701.06</v>
      </c>
      <c r="M1091" s="9">
        <v>40501</v>
      </c>
      <c r="N1091" s="9">
        <v>40633</v>
      </c>
      <c r="O1091" s="9">
        <v>40513</v>
      </c>
      <c r="P1091" s="9">
        <v>40724</v>
      </c>
    </row>
    <row r="1092" spans="1:16" x14ac:dyDescent="0.25">
      <c r="A1092" s="1" t="s">
        <v>145</v>
      </c>
      <c r="B1092" s="12" t="s">
        <v>1177</v>
      </c>
      <c r="C1092" s="1" t="s">
        <v>1841</v>
      </c>
      <c r="D1092" s="1" t="s">
        <v>1842</v>
      </c>
      <c r="E1092" s="4">
        <v>0</v>
      </c>
      <c r="F1092" s="7"/>
      <c r="G1092" s="4">
        <f t="shared" si="64"/>
        <v>0</v>
      </c>
      <c r="H1092" s="8" t="str">
        <f t="shared" si="65"/>
        <v/>
      </c>
      <c r="I1092" s="8" t="str">
        <f t="shared" si="66"/>
        <v/>
      </c>
      <c r="J1092" s="4">
        <v>3645.7</v>
      </c>
      <c r="K1092" s="4">
        <v>4023</v>
      </c>
      <c r="L1092" s="4">
        <f t="shared" si="67"/>
        <v>-377.30000000000018</v>
      </c>
      <c r="M1092" s="9">
        <v>41157</v>
      </c>
      <c r="N1092" s="9">
        <v>41323</v>
      </c>
      <c r="O1092" s="9">
        <v>41183</v>
      </c>
      <c r="P1092" s="9">
        <v>41438</v>
      </c>
    </row>
    <row r="1093" spans="1:16" x14ac:dyDescent="0.25">
      <c r="A1093" s="1" t="s">
        <v>145</v>
      </c>
      <c r="B1093" s="12" t="s">
        <v>1177</v>
      </c>
      <c r="C1093" s="1" t="s">
        <v>1843</v>
      </c>
      <c r="D1093" s="1" t="s">
        <v>1179</v>
      </c>
      <c r="E1093" s="4">
        <v>0</v>
      </c>
      <c r="F1093" s="7"/>
      <c r="G1093" s="4">
        <f t="shared" ref="G1093:G1156" si="68">E1093-F1093</f>
        <v>0</v>
      </c>
      <c r="H1093" s="8" t="str">
        <f t="shared" ref="H1093:H1156" si="69">IFERROR(G1093/E1093,"")</f>
        <v/>
      </c>
      <c r="I1093" s="8" t="str">
        <f t="shared" ref="I1093:I1156" si="70">IFERROR(E1093/F1093,"")</f>
        <v/>
      </c>
      <c r="J1093" s="4">
        <v>9398.1099999999988</v>
      </c>
      <c r="K1093" s="4">
        <v>9781</v>
      </c>
      <c r="L1093" s="4">
        <f t="shared" ref="L1093:L1156" si="71">J1093-K1093</f>
        <v>-382.89000000000124</v>
      </c>
      <c r="M1093" s="9">
        <v>40974</v>
      </c>
      <c r="N1093" s="9">
        <v>41044</v>
      </c>
      <c r="O1093" s="9">
        <v>41030</v>
      </c>
      <c r="P1093" s="9">
        <v>41136</v>
      </c>
    </row>
    <row r="1094" spans="1:16" x14ac:dyDescent="0.25">
      <c r="A1094" s="1" t="s">
        <v>145</v>
      </c>
      <c r="B1094" s="12" t="s">
        <v>659</v>
      </c>
      <c r="C1094" s="1" t="s">
        <v>660</v>
      </c>
      <c r="D1094" s="1" t="s">
        <v>661</v>
      </c>
      <c r="E1094" s="4">
        <v>0</v>
      </c>
      <c r="F1094" s="7"/>
      <c r="G1094" s="4">
        <f t="shared" si="68"/>
        <v>0</v>
      </c>
      <c r="H1094" s="8" t="str">
        <f t="shared" si="69"/>
        <v/>
      </c>
      <c r="I1094" s="8" t="str">
        <f t="shared" si="70"/>
        <v/>
      </c>
      <c r="J1094" s="4">
        <v>148499.04999999999</v>
      </c>
      <c r="K1094" s="4">
        <v>100</v>
      </c>
      <c r="L1094" s="4">
        <f t="shared" si="71"/>
        <v>148399.04999999999</v>
      </c>
      <c r="M1094" s="9">
        <v>39630</v>
      </c>
      <c r="N1094" s="9">
        <v>55153</v>
      </c>
      <c r="O1094" s="9">
        <v>39630</v>
      </c>
    </row>
    <row r="1095" spans="1:16" x14ac:dyDescent="0.25">
      <c r="A1095" s="1" t="s">
        <v>145</v>
      </c>
      <c r="B1095" s="12" t="s">
        <v>630</v>
      </c>
      <c r="C1095" s="1" t="s">
        <v>662</v>
      </c>
      <c r="D1095" s="1" t="s">
        <v>663</v>
      </c>
      <c r="E1095" s="4">
        <v>0</v>
      </c>
      <c r="F1095" s="7"/>
      <c r="G1095" s="4">
        <f t="shared" si="68"/>
        <v>0</v>
      </c>
      <c r="H1095" s="8" t="str">
        <f t="shared" si="69"/>
        <v/>
      </c>
      <c r="I1095" s="8" t="str">
        <f t="shared" si="70"/>
        <v/>
      </c>
      <c r="J1095" s="4">
        <v>0</v>
      </c>
      <c r="K1095" s="4">
        <v>92</v>
      </c>
      <c r="L1095" s="4">
        <f t="shared" si="71"/>
        <v>-92</v>
      </c>
      <c r="M1095" s="9">
        <v>39630</v>
      </c>
      <c r="N1095" s="9">
        <v>46022</v>
      </c>
      <c r="O1095" s="9">
        <v>39661</v>
      </c>
    </row>
    <row r="1096" spans="1:16" x14ac:dyDescent="0.25">
      <c r="A1096" s="1" t="s">
        <v>145</v>
      </c>
      <c r="B1096" s="12" t="s">
        <v>2872</v>
      </c>
      <c r="C1096" s="1" t="s">
        <v>3046</v>
      </c>
      <c r="D1096" s="1" t="s">
        <v>3047</v>
      </c>
      <c r="E1096" s="4">
        <v>5842.09</v>
      </c>
      <c r="F1096" s="7"/>
      <c r="G1096" s="4">
        <f t="shared" si="68"/>
        <v>5842.09</v>
      </c>
      <c r="H1096" s="8">
        <f t="shared" si="69"/>
        <v>1</v>
      </c>
      <c r="I1096" s="8" t="str">
        <f t="shared" si="70"/>
        <v/>
      </c>
      <c r="J1096" s="4">
        <v>5842.09</v>
      </c>
      <c r="K1096" s="4">
        <v>22774</v>
      </c>
      <c r="L1096" s="4">
        <f t="shared" si="71"/>
        <v>-16931.91</v>
      </c>
      <c r="M1096" s="9">
        <v>42093.612905092596</v>
      </c>
      <c r="N1096" s="9">
        <v>43039</v>
      </c>
      <c r="O1096" s="9">
        <v>42125</v>
      </c>
      <c r="P1096" s="9">
        <v>43046</v>
      </c>
    </row>
    <row r="1097" spans="1:16" x14ac:dyDescent="0.25">
      <c r="A1097" s="1" t="s">
        <v>145</v>
      </c>
      <c r="B1097" s="12" t="s">
        <v>484</v>
      </c>
      <c r="C1097" s="1" t="s">
        <v>1540</v>
      </c>
      <c r="D1097" s="1" t="s">
        <v>1541</v>
      </c>
      <c r="E1097" s="4">
        <v>0</v>
      </c>
      <c r="F1097" s="7"/>
      <c r="G1097" s="4">
        <f t="shared" si="68"/>
        <v>0</v>
      </c>
      <c r="H1097" s="8" t="str">
        <f t="shared" si="69"/>
        <v/>
      </c>
      <c r="I1097" s="8" t="str">
        <f t="shared" si="70"/>
        <v/>
      </c>
      <c r="J1097" s="4">
        <v>179948.64</v>
      </c>
      <c r="K1097" s="4">
        <v>134316.91</v>
      </c>
      <c r="L1097" s="4">
        <f t="shared" si="71"/>
        <v>45631.73000000001</v>
      </c>
      <c r="M1097" s="9">
        <v>40758</v>
      </c>
      <c r="N1097" s="9">
        <v>41274</v>
      </c>
      <c r="O1097" s="9">
        <v>40787</v>
      </c>
      <c r="P1097" s="9">
        <v>40980</v>
      </c>
    </row>
    <row r="1098" spans="1:16" x14ac:dyDescent="0.25">
      <c r="A1098" s="1" t="s">
        <v>145</v>
      </c>
      <c r="B1098" s="12">
        <v>75084</v>
      </c>
      <c r="C1098" s="1" t="s">
        <v>1618</v>
      </c>
      <c r="D1098" s="1" t="s">
        <v>1752</v>
      </c>
      <c r="E1098" s="4">
        <v>0</v>
      </c>
      <c r="F1098" s="7"/>
      <c r="G1098" s="4">
        <f t="shared" si="68"/>
        <v>0</v>
      </c>
      <c r="H1098" s="8" t="str">
        <f t="shared" si="69"/>
        <v/>
      </c>
      <c r="I1098" s="8" t="str">
        <f t="shared" si="70"/>
        <v/>
      </c>
      <c r="J1098" s="4">
        <v>0</v>
      </c>
      <c r="L1098" s="4">
        <f t="shared" si="71"/>
        <v>0</v>
      </c>
      <c r="M1098" s="9">
        <v>41172</v>
      </c>
      <c r="N1098" s="9">
        <v>46111</v>
      </c>
      <c r="O1098" s="9">
        <v>41153</v>
      </c>
    </row>
    <row r="1099" spans="1:16" x14ac:dyDescent="0.25">
      <c r="A1099" s="1" t="s">
        <v>145</v>
      </c>
      <c r="B1099" s="12" t="s">
        <v>2658</v>
      </c>
      <c r="C1099" s="1" t="s">
        <v>2659</v>
      </c>
      <c r="D1099" s="1" t="s">
        <v>2660</v>
      </c>
      <c r="E1099" s="4">
        <v>1829.5700000000002</v>
      </c>
      <c r="F1099" s="7"/>
      <c r="G1099" s="4">
        <f t="shared" si="68"/>
        <v>1829.5700000000002</v>
      </c>
      <c r="H1099" s="8">
        <f t="shared" si="69"/>
        <v>1</v>
      </c>
      <c r="I1099" s="8" t="str">
        <f t="shared" si="70"/>
        <v/>
      </c>
      <c r="J1099" s="4">
        <v>52164.94</v>
      </c>
      <c r="K1099" s="4">
        <v>250000</v>
      </c>
      <c r="L1099" s="4">
        <f t="shared" si="71"/>
        <v>-197835.06</v>
      </c>
      <c r="M1099" s="9">
        <v>41807</v>
      </c>
      <c r="N1099" s="9">
        <v>42420</v>
      </c>
      <c r="O1099" s="9">
        <v>41791</v>
      </c>
      <c r="P1099" s="9">
        <v>42094</v>
      </c>
    </row>
    <row r="1100" spans="1:16" x14ac:dyDescent="0.25">
      <c r="A1100" s="1" t="s">
        <v>145</v>
      </c>
      <c r="B1100" s="12" t="s">
        <v>2658</v>
      </c>
      <c r="C1100" s="1" t="s">
        <v>2661</v>
      </c>
      <c r="D1100" s="1" t="s">
        <v>2662</v>
      </c>
      <c r="E1100" s="4">
        <v>115240.01999999999</v>
      </c>
      <c r="F1100" s="7"/>
      <c r="G1100" s="4">
        <f t="shared" si="68"/>
        <v>115240.01999999999</v>
      </c>
      <c r="H1100" s="8">
        <f t="shared" si="69"/>
        <v>1</v>
      </c>
      <c r="I1100" s="8" t="str">
        <f t="shared" si="70"/>
        <v/>
      </c>
      <c r="J1100" s="4">
        <v>115249.68</v>
      </c>
      <c r="K1100" s="4">
        <v>68579</v>
      </c>
      <c r="L1100" s="4">
        <f t="shared" si="71"/>
        <v>46670.679999999993</v>
      </c>
      <c r="M1100" s="9">
        <v>41991</v>
      </c>
      <c r="N1100" s="9">
        <v>42571</v>
      </c>
      <c r="O1100" s="9">
        <v>41974</v>
      </c>
      <c r="P1100" s="9">
        <v>42566</v>
      </c>
    </row>
    <row r="1101" spans="1:16" x14ac:dyDescent="0.25">
      <c r="A1101" s="1" t="s">
        <v>145</v>
      </c>
      <c r="B1101" s="12" t="s">
        <v>1203</v>
      </c>
      <c r="C1101" s="1" t="s">
        <v>1542</v>
      </c>
      <c r="D1101" s="1" t="s">
        <v>1543</v>
      </c>
      <c r="E1101" s="4">
        <v>0</v>
      </c>
      <c r="F1101" s="7"/>
      <c r="G1101" s="4">
        <f t="shared" si="68"/>
        <v>0</v>
      </c>
      <c r="H1101" s="8" t="str">
        <f t="shared" si="69"/>
        <v/>
      </c>
      <c r="I1101" s="8" t="str">
        <f t="shared" si="70"/>
        <v/>
      </c>
      <c r="J1101" s="4">
        <v>39944.15</v>
      </c>
      <c r="K1101" s="4">
        <v>39944.15</v>
      </c>
      <c r="L1101" s="4">
        <f t="shared" si="71"/>
        <v>0</v>
      </c>
      <c r="M1101" s="9">
        <v>40689</v>
      </c>
      <c r="N1101" s="9">
        <v>40893</v>
      </c>
      <c r="O1101" s="9">
        <v>40695</v>
      </c>
      <c r="P1101" s="9">
        <v>40981</v>
      </c>
    </row>
    <row r="1102" spans="1:16" x14ac:dyDescent="0.25">
      <c r="A1102" s="1" t="s">
        <v>145</v>
      </c>
      <c r="B1102" s="12" t="s">
        <v>1182</v>
      </c>
      <c r="C1102" s="1" t="s">
        <v>1183</v>
      </c>
      <c r="D1102" s="1" t="s">
        <v>1184</v>
      </c>
      <c r="E1102" s="4">
        <v>0</v>
      </c>
      <c r="F1102" s="7"/>
      <c r="G1102" s="4">
        <f t="shared" si="68"/>
        <v>0</v>
      </c>
      <c r="H1102" s="8" t="str">
        <f t="shared" si="69"/>
        <v/>
      </c>
      <c r="I1102" s="8" t="str">
        <f t="shared" si="70"/>
        <v/>
      </c>
      <c r="J1102" s="4">
        <v>24134.870000000003</v>
      </c>
      <c r="K1102" s="4">
        <v>35517</v>
      </c>
      <c r="L1102" s="4">
        <f t="shared" si="71"/>
        <v>-11382.129999999997</v>
      </c>
      <c r="M1102" s="9">
        <v>40445</v>
      </c>
      <c r="N1102" s="9">
        <v>40512</v>
      </c>
      <c r="O1102" s="9">
        <v>40452</v>
      </c>
      <c r="P1102" s="9">
        <v>40610</v>
      </c>
    </row>
    <row r="1103" spans="1:16" x14ac:dyDescent="0.25">
      <c r="A1103" s="1" t="s">
        <v>145</v>
      </c>
      <c r="B1103" s="12" t="s">
        <v>1203</v>
      </c>
      <c r="C1103" s="1" t="s">
        <v>1544</v>
      </c>
      <c r="D1103" s="1" t="s">
        <v>1545</v>
      </c>
      <c r="E1103" s="4">
        <v>0</v>
      </c>
      <c r="F1103" s="7"/>
      <c r="G1103" s="4">
        <f t="shared" si="68"/>
        <v>0</v>
      </c>
      <c r="H1103" s="8" t="str">
        <f t="shared" si="69"/>
        <v/>
      </c>
      <c r="I1103" s="8" t="str">
        <f t="shared" si="70"/>
        <v/>
      </c>
      <c r="J1103" s="4">
        <v>1860.57</v>
      </c>
      <c r="K1103" s="4">
        <v>2100</v>
      </c>
      <c r="L1103" s="4">
        <f t="shared" si="71"/>
        <v>-239.43000000000006</v>
      </c>
      <c r="M1103" s="9">
        <v>40885</v>
      </c>
      <c r="N1103" s="9">
        <v>39863</v>
      </c>
      <c r="O1103" s="9">
        <v>40878</v>
      </c>
      <c r="P1103" s="9">
        <v>39952</v>
      </c>
    </row>
    <row r="1104" spans="1:16" x14ac:dyDescent="0.25">
      <c r="A1104" s="1" t="s">
        <v>145</v>
      </c>
      <c r="B1104" s="12" t="s">
        <v>1203</v>
      </c>
      <c r="C1104" s="1" t="s">
        <v>1546</v>
      </c>
      <c r="D1104" s="1" t="s">
        <v>1547</v>
      </c>
      <c r="E1104" s="4">
        <v>0</v>
      </c>
      <c r="F1104" s="7"/>
      <c r="G1104" s="4">
        <f t="shared" si="68"/>
        <v>0</v>
      </c>
      <c r="H1104" s="8" t="str">
        <f t="shared" si="69"/>
        <v/>
      </c>
      <c r="I1104" s="8" t="str">
        <f t="shared" si="70"/>
        <v/>
      </c>
      <c r="J1104" s="4">
        <v>4391.55</v>
      </c>
      <c r="K1104" s="4">
        <v>4800</v>
      </c>
      <c r="L1104" s="4">
        <f t="shared" si="71"/>
        <v>-408.44999999999982</v>
      </c>
      <c r="M1104" s="9">
        <v>40878</v>
      </c>
      <c r="N1104" s="9">
        <v>39863</v>
      </c>
      <c r="O1104" s="9">
        <v>40878</v>
      </c>
      <c r="P1104" s="9">
        <v>39952</v>
      </c>
    </row>
    <row r="1105" spans="1:16" x14ac:dyDescent="0.25">
      <c r="A1105" s="1" t="s">
        <v>145</v>
      </c>
      <c r="B1105" s="12" t="s">
        <v>1203</v>
      </c>
      <c r="C1105" s="1" t="s">
        <v>1907</v>
      </c>
      <c r="D1105" s="1" t="s">
        <v>1908</v>
      </c>
      <c r="E1105" s="4">
        <v>0</v>
      </c>
      <c r="F1105" s="7"/>
      <c r="G1105" s="4">
        <f t="shared" si="68"/>
        <v>0</v>
      </c>
      <c r="H1105" s="8" t="str">
        <f t="shared" si="69"/>
        <v/>
      </c>
      <c r="I1105" s="8" t="str">
        <f t="shared" si="70"/>
        <v/>
      </c>
      <c r="J1105" s="4">
        <v>27968.850000000002</v>
      </c>
      <c r="K1105" s="4">
        <v>15255</v>
      </c>
      <c r="L1105" s="4">
        <f t="shared" si="71"/>
        <v>12713.850000000002</v>
      </c>
      <c r="M1105" s="9">
        <v>41131</v>
      </c>
      <c r="N1105" s="9">
        <v>41274</v>
      </c>
      <c r="O1105" s="9">
        <v>41122</v>
      </c>
      <c r="P1105" s="9">
        <v>41353</v>
      </c>
    </row>
    <row r="1106" spans="1:16" x14ac:dyDescent="0.25">
      <c r="A1106" s="1" t="s">
        <v>145</v>
      </c>
      <c r="B1106" s="12" t="s">
        <v>2241</v>
      </c>
      <c r="C1106" s="1" t="s">
        <v>2242</v>
      </c>
      <c r="D1106" s="1" t="s">
        <v>2243</v>
      </c>
      <c r="E1106" s="4">
        <v>42409.19</v>
      </c>
      <c r="F1106" s="7"/>
      <c r="G1106" s="4">
        <f t="shared" si="68"/>
        <v>42409.19</v>
      </c>
      <c r="H1106" s="8">
        <f t="shared" si="69"/>
        <v>1</v>
      </c>
      <c r="I1106" s="8" t="str">
        <f t="shared" si="70"/>
        <v/>
      </c>
      <c r="J1106" s="4">
        <v>214460.46</v>
      </c>
      <c r="K1106" s="4">
        <v>230000</v>
      </c>
      <c r="L1106" s="4">
        <f t="shared" si="71"/>
        <v>-15539.540000000008</v>
      </c>
      <c r="M1106" s="9">
        <v>41579</v>
      </c>
      <c r="N1106" s="9">
        <v>42093</v>
      </c>
      <c r="O1106" s="9">
        <v>41609</v>
      </c>
    </row>
    <row r="1107" spans="1:16" x14ac:dyDescent="0.25">
      <c r="A1107" s="1" t="s">
        <v>145</v>
      </c>
      <c r="B1107" s="12" t="s">
        <v>1185</v>
      </c>
      <c r="C1107" s="1" t="s">
        <v>1186</v>
      </c>
      <c r="D1107" s="1" t="s">
        <v>1187</v>
      </c>
      <c r="E1107" s="4">
        <v>0</v>
      </c>
      <c r="F1107" s="7"/>
      <c r="G1107" s="4">
        <f t="shared" si="68"/>
        <v>0</v>
      </c>
      <c r="H1107" s="8" t="str">
        <f t="shared" si="69"/>
        <v/>
      </c>
      <c r="I1107" s="8" t="str">
        <f t="shared" si="70"/>
        <v/>
      </c>
      <c r="J1107" s="4">
        <v>12362.77</v>
      </c>
      <c r="K1107" s="4">
        <v>15000</v>
      </c>
      <c r="L1107" s="4">
        <f t="shared" si="71"/>
        <v>-2637.2299999999996</v>
      </c>
      <c r="M1107" s="9">
        <v>40452</v>
      </c>
      <c r="N1107" s="9">
        <v>42004</v>
      </c>
      <c r="O1107" s="9">
        <v>40422</v>
      </c>
      <c r="P1107" s="9">
        <v>40353</v>
      </c>
    </row>
    <row r="1108" spans="1:16" x14ac:dyDescent="0.25">
      <c r="A1108" s="1" t="s">
        <v>145</v>
      </c>
      <c r="B1108" s="12" t="s">
        <v>2241</v>
      </c>
      <c r="C1108" s="1" t="s">
        <v>2244</v>
      </c>
      <c r="D1108" s="1" t="s">
        <v>2245</v>
      </c>
      <c r="E1108" s="4">
        <v>-41659.980000000003</v>
      </c>
      <c r="F1108" s="7"/>
      <c r="G1108" s="4">
        <f t="shared" si="68"/>
        <v>-41659.980000000003</v>
      </c>
      <c r="H1108" s="8">
        <f t="shared" si="69"/>
        <v>1</v>
      </c>
      <c r="I1108" s="8" t="str">
        <f t="shared" si="70"/>
        <v/>
      </c>
      <c r="J1108" s="4">
        <v>-41659.980000000003</v>
      </c>
      <c r="K1108" s="4">
        <v>100</v>
      </c>
      <c r="L1108" s="4">
        <f t="shared" si="71"/>
        <v>-41759.980000000003</v>
      </c>
      <c r="M1108" s="9">
        <v>41418</v>
      </c>
      <c r="N1108" s="9">
        <v>42185</v>
      </c>
      <c r="O1108" s="9">
        <v>41395</v>
      </c>
    </row>
    <row r="1109" spans="1:16" x14ac:dyDescent="0.25">
      <c r="A1109" s="1" t="s">
        <v>145</v>
      </c>
      <c r="B1109" s="12" t="s">
        <v>1188</v>
      </c>
      <c r="C1109" s="1" t="s">
        <v>1189</v>
      </c>
      <c r="D1109" s="1" t="s">
        <v>1190</v>
      </c>
      <c r="E1109" s="4">
        <v>-84.64</v>
      </c>
      <c r="F1109" s="7"/>
      <c r="G1109" s="4">
        <f t="shared" si="68"/>
        <v>-84.64</v>
      </c>
      <c r="H1109" s="8">
        <f t="shared" si="69"/>
        <v>1</v>
      </c>
      <c r="I1109" s="8" t="str">
        <f t="shared" si="70"/>
        <v/>
      </c>
      <c r="J1109" s="4">
        <v>1489518.7999999998</v>
      </c>
      <c r="K1109" s="4">
        <v>1511877.7</v>
      </c>
      <c r="L1109" s="4">
        <f t="shared" si="71"/>
        <v>-22358.90000000014</v>
      </c>
      <c r="M1109" s="9">
        <v>40452</v>
      </c>
      <c r="N1109" s="9">
        <v>41850</v>
      </c>
      <c r="O1109" s="9">
        <v>40422</v>
      </c>
      <c r="P1109" s="9">
        <v>41778</v>
      </c>
    </row>
    <row r="1110" spans="1:16" x14ac:dyDescent="0.25">
      <c r="A1110" s="1" t="s">
        <v>145</v>
      </c>
      <c r="B1110" s="12" t="s">
        <v>1188</v>
      </c>
      <c r="C1110" s="1" t="s">
        <v>1548</v>
      </c>
      <c r="D1110" s="1" t="s">
        <v>1549</v>
      </c>
      <c r="E1110" s="4">
        <v>0</v>
      </c>
      <c r="F1110" s="7"/>
      <c r="G1110" s="4">
        <f t="shared" si="68"/>
        <v>0</v>
      </c>
      <c r="H1110" s="8" t="str">
        <f t="shared" si="69"/>
        <v/>
      </c>
      <c r="I1110" s="8" t="str">
        <f t="shared" si="70"/>
        <v/>
      </c>
      <c r="J1110" s="4">
        <v>7954.1699999999992</v>
      </c>
      <c r="K1110" s="4">
        <v>2373</v>
      </c>
      <c r="L1110" s="4">
        <f t="shared" si="71"/>
        <v>5581.1699999999992</v>
      </c>
      <c r="M1110" s="9">
        <v>40816</v>
      </c>
      <c r="N1110" s="9">
        <v>41943</v>
      </c>
      <c r="O1110" s="9">
        <v>40848</v>
      </c>
      <c r="P1110" s="9">
        <v>41484</v>
      </c>
    </row>
    <row r="1111" spans="1:16" x14ac:dyDescent="0.25">
      <c r="A1111" s="1" t="s">
        <v>145</v>
      </c>
      <c r="B1111" s="12" t="s">
        <v>1188</v>
      </c>
      <c r="C1111" s="1" t="s">
        <v>1550</v>
      </c>
      <c r="D1111" s="1" t="s">
        <v>1551</v>
      </c>
      <c r="E1111" s="4">
        <v>0</v>
      </c>
      <c r="F1111" s="7"/>
      <c r="G1111" s="4">
        <f t="shared" si="68"/>
        <v>0</v>
      </c>
      <c r="H1111" s="8" t="str">
        <f t="shared" si="69"/>
        <v/>
      </c>
      <c r="I1111" s="8" t="str">
        <f t="shared" si="70"/>
        <v/>
      </c>
      <c r="J1111" s="4">
        <v>18945.759999999998</v>
      </c>
      <c r="K1111" s="4">
        <v>23915.77</v>
      </c>
      <c r="L1111" s="4">
        <f t="shared" si="71"/>
        <v>-4970.010000000002</v>
      </c>
      <c r="M1111" s="9">
        <v>40816</v>
      </c>
      <c r="N1111" s="9">
        <v>41943</v>
      </c>
      <c r="O1111" s="9">
        <v>40817</v>
      </c>
      <c r="P1111" s="9">
        <v>41484</v>
      </c>
    </row>
    <row r="1112" spans="1:16" x14ac:dyDescent="0.25">
      <c r="A1112" s="1" t="s">
        <v>145</v>
      </c>
      <c r="B1112" s="12" t="s">
        <v>1552</v>
      </c>
      <c r="C1112" s="1" t="s">
        <v>1553</v>
      </c>
      <c r="D1112" s="1" t="s">
        <v>1554</v>
      </c>
      <c r="E1112" s="4">
        <v>-1.3877787807814457E-17</v>
      </c>
      <c r="F1112" s="7"/>
      <c r="G1112" s="4">
        <f t="shared" si="68"/>
        <v>-1.3877787807814457E-17</v>
      </c>
      <c r="H1112" s="8">
        <f t="shared" si="69"/>
        <v>1</v>
      </c>
      <c r="I1112" s="8" t="str">
        <f t="shared" si="70"/>
        <v/>
      </c>
      <c r="J1112" s="4">
        <v>61898.590000000004</v>
      </c>
      <c r="K1112" s="4">
        <v>62278.49</v>
      </c>
      <c r="L1112" s="4">
        <f t="shared" si="71"/>
        <v>-379.89999999999418</v>
      </c>
      <c r="M1112" s="9">
        <v>40718</v>
      </c>
      <c r="N1112" s="9">
        <v>41274</v>
      </c>
      <c r="O1112" s="9">
        <v>40725</v>
      </c>
      <c r="P1112" s="9">
        <v>41354</v>
      </c>
    </row>
    <row r="1113" spans="1:16" x14ac:dyDescent="0.25">
      <c r="A1113" s="1" t="s">
        <v>145</v>
      </c>
      <c r="B1113" s="12" t="s">
        <v>1191</v>
      </c>
      <c r="C1113" s="1" t="s">
        <v>1192</v>
      </c>
      <c r="D1113" s="1" t="s">
        <v>1193</v>
      </c>
      <c r="E1113" s="4">
        <v>0</v>
      </c>
      <c r="F1113" s="7"/>
      <c r="G1113" s="4">
        <f t="shared" si="68"/>
        <v>0</v>
      </c>
      <c r="H1113" s="8" t="str">
        <f t="shared" si="69"/>
        <v/>
      </c>
      <c r="I1113" s="8" t="str">
        <f t="shared" si="70"/>
        <v/>
      </c>
      <c r="J1113" s="4">
        <v>8364.3499999999985</v>
      </c>
      <c r="K1113" s="4">
        <v>9765</v>
      </c>
      <c r="L1113" s="4">
        <f t="shared" si="71"/>
        <v>-1400.6500000000015</v>
      </c>
      <c r="M1113" s="9">
        <v>40451</v>
      </c>
      <c r="N1113" s="9">
        <v>42004</v>
      </c>
      <c r="O1113" s="9">
        <v>40422</v>
      </c>
      <c r="P1113" s="9">
        <v>40575</v>
      </c>
    </row>
    <row r="1114" spans="1:16" x14ac:dyDescent="0.25">
      <c r="A1114" s="1" t="s">
        <v>145</v>
      </c>
      <c r="B1114" s="12" t="s">
        <v>3048</v>
      </c>
      <c r="C1114" s="1" t="s">
        <v>3049</v>
      </c>
      <c r="D1114" s="1" t="s">
        <v>3050</v>
      </c>
      <c r="E1114" s="4">
        <v>7660.6900000000005</v>
      </c>
      <c r="F1114" s="7"/>
      <c r="G1114" s="4">
        <f t="shared" si="68"/>
        <v>7660.6900000000005</v>
      </c>
      <c r="H1114" s="8">
        <f t="shared" si="69"/>
        <v>1</v>
      </c>
      <c r="I1114" s="8" t="str">
        <f t="shared" si="70"/>
        <v/>
      </c>
      <c r="J1114" s="4">
        <v>7660.6900000000005</v>
      </c>
      <c r="K1114" s="4">
        <v>6421</v>
      </c>
      <c r="L1114" s="4">
        <f t="shared" si="71"/>
        <v>1239.6900000000005</v>
      </c>
      <c r="M1114" s="9">
        <v>42165.757673611108</v>
      </c>
      <c r="N1114" s="9">
        <v>42603</v>
      </c>
      <c r="O1114" s="9">
        <v>42156</v>
      </c>
      <c r="P1114" s="9">
        <v>42525</v>
      </c>
    </row>
    <row r="1115" spans="1:16" x14ac:dyDescent="0.25">
      <c r="A1115" s="1" t="s">
        <v>145</v>
      </c>
      <c r="B1115" s="12" t="s">
        <v>3051</v>
      </c>
      <c r="C1115" s="1" t="s">
        <v>3052</v>
      </c>
      <c r="D1115" s="1" t="s">
        <v>3053</v>
      </c>
      <c r="E1115" s="4">
        <v>20881.45</v>
      </c>
      <c r="F1115" s="7"/>
      <c r="G1115" s="4">
        <f t="shared" si="68"/>
        <v>20881.45</v>
      </c>
      <c r="H1115" s="8">
        <f t="shared" si="69"/>
        <v>1</v>
      </c>
      <c r="I1115" s="8" t="str">
        <f t="shared" si="70"/>
        <v/>
      </c>
      <c r="J1115" s="4">
        <v>20881.45</v>
      </c>
      <c r="K1115" s="4">
        <v>208124</v>
      </c>
      <c r="L1115" s="4">
        <f t="shared" si="71"/>
        <v>-187242.55</v>
      </c>
      <c r="M1115" s="9">
        <v>42100.581747685188</v>
      </c>
      <c r="N1115" s="9">
        <v>43551</v>
      </c>
      <c r="O1115" s="9">
        <v>42125</v>
      </c>
    </row>
    <row r="1116" spans="1:16" x14ac:dyDescent="0.25">
      <c r="A1116" s="1" t="s">
        <v>145</v>
      </c>
      <c r="B1116" s="12" t="s">
        <v>1203</v>
      </c>
      <c r="C1116" s="1" t="s">
        <v>1555</v>
      </c>
      <c r="D1116" s="1" t="s">
        <v>1556</v>
      </c>
      <c r="E1116" s="4">
        <v>0</v>
      </c>
      <c r="F1116" s="7"/>
      <c r="G1116" s="4">
        <f t="shared" si="68"/>
        <v>0</v>
      </c>
      <c r="H1116" s="8" t="str">
        <f t="shared" si="69"/>
        <v/>
      </c>
      <c r="I1116" s="8" t="str">
        <f t="shared" si="70"/>
        <v/>
      </c>
      <c r="J1116" s="4">
        <v>132348</v>
      </c>
      <c r="K1116" s="4">
        <v>130000</v>
      </c>
      <c r="L1116" s="4">
        <f t="shared" si="71"/>
        <v>2348</v>
      </c>
      <c r="M1116" s="9">
        <v>40687</v>
      </c>
      <c r="N1116" s="9">
        <v>41090</v>
      </c>
      <c r="O1116" s="9">
        <v>40695</v>
      </c>
      <c r="P1116" s="9">
        <v>41152</v>
      </c>
    </row>
    <row r="1117" spans="1:16" x14ac:dyDescent="0.25">
      <c r="A1117" s="1" t="s">
        <v>145</v>
      </c>
      <c r="B1117" s="12" t="s">
        <v>1203</v>
      </c>
      <c r="C1117" s="1" t="s">
        <v>1557</v>
      </c>
      <c r="D1117" s="1" t="s">
        <v>1558</v>
      </c>
      <c r="E1117" s="4">
        <v>0</v>
      </c>
      <c r="F1117" s="7"/>
      <c r="G1117" s="4">
        <f t="shared" si="68"/>
        <v>0</v>
      </c>
      <c r="H1117" s="8" t="str">
        <f t="shared" si="69"/>
        <v/>
      </c>
      <c r="I1117" s="8" t="str">
        <f t="shared" si="70"/>
        <v/>
      </c>
      <c r="J1117" s="4">
        <v>3779.19</v>
      </c>
      <c r="K1117" s="4">
        <v>6000</v>
      </c>
      <c r="L1117" s="4">
        <f t="shared" si="71"/>
        <v>-2220.81</v>
      </c>
      <c r="M1117" s="9">
        <v>40738</v>
      </c>
      <c r="N1117" s="9">
        <v>41090</v>
      </c>
      <c r="O1117" s="9">
        <v>40817</v>
      </c>
      <c r="P1117" s="9">
        <v>41152</v>
      </c>
    </row>
    <row r="1118" spans="1:16" x14ac:dyDescent="0.25">
      <c r="A1118" s="1" t="s">
        <v>145</v>
      </c>
      <c r="B1118" s="12" t="s">
        <v>3054</v>
      </c>
      <c r="C1118" s="1" t="s">
        <v>3055</v>
      </c>
      <c r="D1118" s="1" t="s">
        <v>3056</v>
      </c>
      <c r="E1118" s="4">
        <v>148681.16</v>
      </c>
      <c r="F1118" s="7"/>
      <c r="G1118" s="4">
        <f t="shared" si="68"/>
        <v>148681.16</v>
      </c>
      <c r="H1118" s="8">
        <f t="shared" si="69"/>
        <v>1</v>
      </c>
      <c r="I1118" s="8" t="str">
        <f t="shared" si="70"/>
        <v/>
      </c>
      <c r="J1118" s="4">
        <v>148681.16</v>
      </c>
      <c r="K1118" s="4">
        <v>148524.18</v>
      </c>
      <c r="L1118" s="4">
        <f t="shared" si="71"/>
        <v>156.98000000001048</v>
      </c>
      <c r="M1118" s="9">
        <v>42368.495717592596</v>
      </c>
      <c r="N1118" s="9">
        <v>42490</v>
      </c>
      <c r="O1118" s="9">
        <v>42339</v>
      </c>
      <c r="P1118" s="9">
        <v>42490</v>
      </c>
    </row>
    <row r="1119" spans="1:16" x14ac:dyDescent="0.25">
      <c r="A1119" s="1" t="s">
        <v>145</v>
      </c>
      <c r="B1119" s="12" t="s">
        <v>3057</v>
      </c>
      <c r="C1119" s="1" t="s">
        <v>3058</v>
      </c>
      <c r="D1119" s="1" t="s">
        <v>3059</v>
      </c>
      <c r="E1119" s="4">
        <v>93666.099999999991</v>
      </c>
      <c r="F1119" s="7"/>
      <c r="G1119" s="4">
        <f t="shared" si="68"/>
        <v>93666.099999999991</v>
      </c>
      <c r="H1119" s="8">
        <f t="shared" si="69"/>
        <v>1</v>
      </c>
      <c r="I1119" s="8" t="str">
        <f t="shared" si="70"/>
        <v/>
      </c>
      <c r="J1119" s="4">
        <v>93666.099999999991</v>
      </c>
      <c r="K1119" s="4">
        <v>454386.03</v>
      </c>
      <c r="L1119" s="4">
        <f t="shared" si="71"/>
        <v>-360719.93000000005</v>
      </c>
      <c r="M1119" s="9">
        <v>42153.537118055552</v>
      </c>
      <c r="N1119" s="9">
        <v>43235</v>
      </c>
      <c r="O1119" s="9">
        <v>42248</v>
      </c>
    </row>
    <row r="1120" spans="1:16" x14ac:dyDescent="0.25">
      <c r="A1120" s="1" t="s">
        <v>145</v>
      </c>
      <c r="B1120" s="12" t="s">
        <v>2677</v>
      </c>
      <c r="C1120" s="1" t="s">
        <v>2678</v>
      </c>
      <c r="D1120" s="1" t="s">
        <v>2679</v>
      </c>
      <c r="E1120" s="4">
        <v>0</v>
      </c>
      <c r="F1120" s="7"/>
      <c r="G1120" s="4">
        <f t="shared" si="68"/>
        <v>0</v>
      </c>
      <c r="H1120" s="8" t="str">
        <f t="shared" si="69"/>
        <v/>
      </c>
      <c r="I1120" s="8" t="str">
        <f t="shared" si="70"/>
        <v/>
      </c>
      <c r="J1120" s="4">
        <v>585678.5</v>
      </c>
      <c r="K1120" s="4">
        <v>585000</v>
      </c>
      <c r="L1120" s="4">
        <f t="shared" si="71"/>
        <v>678.5</v>
      </c>
      <c r="M1120" s="9">
        <v>41817</v>
      </c>
      <c r="N1120" s="9">
        <v>42035</v>
      </c>
      <c r="O1120" s="9">
        <v>41852</v>
      </c>
      <c r="P1120" s="9">
        <v>42004</v>
      </c>
    </row>
    <row r="1121" spans="1:16" x14ac:dyDescent="0.25">
      <c r="A1121" s="1" t="s">
        <v>145</v>
      </c>
      <c r="B1121" s="12" t="s">
        <v>2241</v>
      </c>
      <c r="C1121" s="1" t="s">
        <v>2663</v>
      </c>
      <c r="D1121" s="1" t="s">
        <v>2664</v>
      </c>
      <c r="E1121" s="4">
        <v>31084.86</v>
      </c>
      <c r="F1121" s="7"/>
      <c r="G1121" s="4">
        <f t="shared" si="68"/>
        <v>31084.86</v>
      </c>
      <c r="H1121" s="8">
        <f t="shared" si="69"/>
        <v>1</v>
      </c>
      <c r="I1121" s="8" t="str">
        <f t="shared" si="70"/>
        <v/>
      </c>
      <c r="J1121" s="4">
        <v>31804.45</v>
      </c>
      <c r="K1121" s="4">
        <v>25000</v>
      </c>
      <c r="L1121" s="4">
        <f t="shared" si="71"/>
        <v>6804.4500000000007</v>
      </c>
      <c r="M1121" s="9">
        <v>41894</v>
      </c>
      <c r="N1121" s="9">
        <v>42185</v>
      </c>
      <c r="O1121" s="9">
        <v>41913</v>
      </c>
    </row>
    <row r="1122" spans="1:16" x14ac:dyDescent="0.25">
      <c r="A1122" s="1" t="s">
        <v>145</v>
      </c>
      <c r="B1122" s="12" t="s">
        <v>3060</v>
      </c>
      <c r="C1122" s="1" t="s">
        <v>3061</v>
      </c>
      <c r="D1122" s="1" t="s">
        <v>3062</v>
      </c>
      <c r="E1122" s="4">
        <v>16494.46</v>
      </c>
      <c r="F1122" s="7"/>
      <c r="G1122" s="4">
        <f t="shared" si="68"/>
        <v>16494.46</v>
      </c>
      <c r="H1122" s="8">
        <f t="shared" si="69"/>
        <v>1</v>
      </c>
      <c r="I1122" s="8" t="str">
        <f t="shared" si="70"/>
        <v/>
      </c>
      <c r="J1122" s="4">
        <v>16494.46</v>
      </c>
      <c r="K1122" s="4">
        <v>11372</v>
      </c>
      <c r="L1122" s="4">
        <f t="shared" si="71"/>
        <v>5122.4599999999991</v>
      </c>
      <c r="M1122" s="9">
        <v>42166.62804398148</v>
      </c>
      <c r="N1122" s="9">
        <v>42444</v>
      </c>
      <c r="O1122" s="9">
        <v>42156</v>
      </c>
    </row>
    <row r="1123" spans="1:16" x14ac:dyDescent="0.25">
      <c r="A1123" s="1" t="s">
        <v>145</v>
      </c>
      <c r="B1123" s="12" t="s">
        <v>2241</v>
      </c>
      <c r="C1123" s="1" t="s">
        <v>2246</v>
      </c>
      <c r="D1123" s="1" t="s">
        <v>2247</v>
      </c>
      <c r="E1123" s="4">
        <v>100622.08</v>
      </c>
      <c r="F1123" s="7"/>
      <c r="G1123" s="4">
        <f t="shared" si="68"/>
        <v>100622.08</v>
      </c>
      <c r="H1123" s="8">
        <f t="shared" si="69"/>
        <v>1</v>
      </c>
      <c r="I1123" s="8" t="str">
        <f t="shared" si="70"/>
        <v/>
      </c>
      <c r="J1123" s="4">
        <v>350451.47</v>
      </c>
      <c r="K1123" s="4">
        <v>314000</v>
      </c>
      <c r="L1123" s="4">
        <f t="shared" si="71"/>
        <v>36451.469999999972</v>
      </c>
      <c r="M1123" s="9">
        <v>41579</v>
      </c>
      <c r="N1123" s="9">
        <v>42093</v>
      </c>
      <c r="O1123" s="9">
        <v>41609</v>
      </c>
    </row>
    <row r="1124" spans="1:16" x14ac:dyDescent="0.25">
      <c r="A1124" s="1" t="s">
        <v>145</v>
      </c>
      <c r="B1124" s="12" t="s">
        <v>1203</v>
      </c>
      <c r="C1124" s="1" t="s">
        <v>1909</v>
      </c>
      <c r="D1124" s="1" t="s">
        <v>1910</v>
      </c>
      <c r="E1124" s="4">
        <v>0</v>
      </c>
      <c r="F1124" s="7"/>
      <c r="G1124" s="4">
        <f t="shared" si="68"/>
        <v>0</v>
      </c>
      <c r="H1124" s="8" t="str">
        <f t="shared" si="69"/>
        <v/>
      </c>
      <c r="I1124" s="8" t="str">
        <f t="shared" si="70"/>
        <v/>
      </c>
      <c r="J1124" s="4">
        <v>73191.260000000009</v>
      </c>
      <c r="K1124" s="4">
        <v>514545.91999999998</v>
      </c>
      <c r="L1124" s="4">
        <f t="shared" si="71"/>
        <v>-441354.66</v>
      </c>
      <c r="M1124" s="9">
        <v>41019</v>
      </c>
      <c r="N1124" s="9">
        <v>41578</v>
      </c>
      <c r="O1124" s="9">
        <v>41030</v>
      </c>
      <c r="P1124" s="9">
        <v>41576</v>
      </c>
    </row>
    <row r="1125" spans="1:16" x14ac:dyDescent="0.25">
      <c r="A1125" s="1" t="s">
        <v>145</v>
      </c>
      <c r="B1125" s="12" t="s">
        <v>1203</v>
      </c>
      <c r="C1125" s="1" t="s">
        <v>1911</v>
      </c>
      <c r="D1125" s="1" t="s">
        <v>1912</v>
      </c>
      <c r="E1125" s="4">
        <v>0</v>
      </c>
      <c r="F1125" s="7"/>
      <c r="G1125" s="4">
        <f t="shared" si="68"/>
        <v>0</v>
      </c>
      <c r="H1125" s="8" t="str">
        <f t="shared" si="69"/>
        <v/>
      </c>
      <c r="I1125" s="8" t="str">
        <f t="shared" si="70"/>
        <v/>
      </c>
      <c r="J1125" s="4">
        <v>509256.19000000006</v>
      </c>
      <c r="K1125" s="4">
        <v>440000</v>
      </c>
      <c r="L1125" s="4">
        <f t="shared" si="71"/>
        <v>69256.190000000061</v>
      </c>
      <c r="M1125" s="9">
        <v>41019</v>
      </c>
      <c r="N1125" s="9">
        <v>41578</v>
      </c>
      <c r="O1125" s="9">
        <v>41000</v>
      </c>
      <c r="P1125" s="9">
        <v>41576</v>
      </c>
    </row>
    <row r="1126" spans="1:16" x14ac:dyDescent="0.25">
      <c r="A1126" s="1" t="s">
        <v>145</v>
      </c>
      <c r="B1126" s="12" t="s">
        <v>1203</v>
      </c>
      <c r="C1126" s="1" t="s">
        <v>2673</v>
      </c>
      <c r="D1126" s="1" t="s">
        <v>2674</v>
      </c>
      <c r="E1126" s="4">
        <v>0</v>
      </c>
      <c r="F1126" s="7"/>
      <c r="G1126" s="4">
        <f t="shared" si="68"/>
        <v>0</v>
      </c>
      <c r="H1126" s="8" t="str">
        <f t="shared" si="69"/>
        <v/>
      </c>
      <c r="I1126" s="8" t="str">
        <f t="shared" si="70"/>
        <v/>
      </c>
      <c r="J1126" s="4">
        <v>3.6100000000000003</v>
      </c>
      <c r="K1126" s="4">
        <v>31372</v>
      </c>
      <c r="L1126" s="4">
        <f t="shared" si="71"/>
        <v>-31368.39</v>
      </c>
      <c r="M1126" s="9">
        <v>41946</v>
      </c>
      <c r="N1126" s="9">
        <v>42051</v>
      </c>
      <c r="O1126" s="9">
        <v>41944</v>
      </c>
      <c r="P1126" s="9">
        <v>42052</v>
      </c>
    </row>
    <row r="1127" spans="1:16" x14ac:dyDescent="0.25">
      <c r="A1127" s="1" t="s">
        <v>145</v>
      </c>
      <c r="B1127" s="12" t="s">
        <v>1203</v>
      </c>
      <c r="C1127" s="1" t="s">
        <v>2675</v>
      </c>
      <c r="D1127" s="1" t="s">
        <v>2676</v>
      </c>
      <c r="E1127" s="4">
        <v>370.72999999999996</v>
      </c>
      <c r="F1127" s="7"/>
      <c r="G1127" s="4">
        <f t="shared" si="68"/>
        <v>370.72999999999996</v>
      </c>
      <c r="H1127" s="8">
        <f t="shared" si="69"/>
        <v>1</v>
      </c>
      <c r="I1127" s="8" t="str">
        <f t="shared" si="70"/>
        <v/>
      </c>
      <c r="J1127" s="4">
        <v>40758.660000000003</v>
      </c>
      <c r="K1127" s="4">
        <v>392765</v>
      </c>
      <c r="L1127" s="4">
        <f t="shared" si="71"/>
        <v>-352006.33999999997</v>
      </c>
      <c r="M1127" s="9">
        <v>41757</v>
      </c>
      <c r="N1127" s="9">
        <v>42051</v>
      </c>
      <c r="O1127" s="9">
        <v>41730</v>
      </c>
      <c r="P1127" s="9">
        <v>42052</v>
      </c>
    </row>
    <row r="1128" spans="1:16" x14ac:dyDescent="0.25">
      <c r="A1128" s="1" t="s">
        <v>145</v>
      </c>
      <c r="B1128" s="12" t="s">
        <v>1203</v>
      </c>
      <c r="C1128" s="1" t="s">
        <v>2250</v>
      </c>
      <c r="D1128" s="1" t="s">
        <v>2251</v>
      </c>
      <c r="E1128" s="4">
        <v>0</v>
      </c>
      <c r="F1128" s="7"/>
      <c r="G1128" s="4">
        <f t="shared" si="68"/>
        <v>0</v>
      </c>
      <c r="H1128" s="8" t="str">
        <f t="shared" si="69"/>
        <v/>
      </c>
      <c r="I1128" s="8" t="str">
        <f t="shared" si="70"/>
        <v/>
      </c>
      <c r="J1128" s="4">
        <v>10834.610000000004</v>
      </c>
      <c r="K1128" s="4">
        <v>77000</v>
      </c>
      <c r="L1128" s="4">
        <f t="shared" si="71"/>
        <v>-66165.39</v>
      </c>
      <c r="M1128" s="9">
        <v>41465</v>
      </c>
      <c r="N1128" s="9">
        <v>41912</v>
      </c>
      <c r="O1128" s="9">
        <v>41609</v>
      </c>
      <c r="P1128" s="9">
        <v>41870</v>
      </c>
    </row>
    <row r="1129" spans="1:16" x14ac:dyDescent="0.25">
      <c r="A1129" s="1" t="s">
        <v>145</v>
      </c>
      <c r="B1129" s="12" t="s">
        <v>1203</v>
      </c>
      <c r="C1129" s="1" t="s">
        <v>2252</v>
      </c>
      <c r="D1129" s="1" t="s">
        <v>2253</v>
      </c>
      <c r="E1129" s="4">
        <v>0</v>
      </c>
      <c r="F1129" s="7"/>
      <c r="G1129" s="4">
        <f t="shared" si="68"/>
        <v>0</v>
      </c>
      <c r="H1129" s="8" t="str">
        <f t="shared" si="69"/>
        <v/>
      </c>
      <c r="I1129" s="8" t="str">
        <f t="shared" si="70"/>
        <v/>
      </c>
      <c r="J1129" s="4">
        <v>183577.67</v>
      </c>
      <c r="K1129" s="4">
        <v>33000</v>
      </c>
      <c r="L1129" s="4">
        <f t="shared" si="71"/>
        <v>150577.67000000001</v>
      </c>
      <c r="M1129" s="9">
        <v>41465</v>
      </c>
      <c r="N1129" s="9">
        <v>41912</v>
      </c>
      <c r="O1129" s="9">
        <v>41456</v>
      </c>
      <c r="P1129" s="9">
        <v>41870</v>
      </c>
    </row>
    <row r="1130" spans="1:16" x14ac:dyDescent="0.25">
      <c r="A1130" s="1" t="s">
        <v>145</v>
      </c>
      <c r="B1130" s="12" t="s">
        <v>1203</v>
      </c>
      <c r="C1130" s="1" t="s">
        <v>1559</v>
      </c>
      <c r="D1130" s="1" t="s">
        <v>1560</v>
      </c>
      <c r="E1130" s="4">
        <v>0</v>
      </c>
      <c r="F1130" s="7"/>
      <c r="G1130" s="4">
        <f t="shared" si="68"/>
        <v>0</v>
      </c>
      <c r="H1130" s="8" t="str">
        <f t="shared" si="69"/>
        <v/>
      </c>
      <c r="I1130" s="8" t="str">
        <f t="shared" si="70"/>
        <v/>
      </c>
      <c r="J1130" s="4">
        <v>197462</v>
      </c>
      <c r="K1130" s="4">
        <v>252000</v>
      </c>
      <c r="L1130" s="4">
        <f t="shared" si="71"/>
        <v>-54538</v>
      </c>
      <c r="M1130" s="9">
        <v>40877</v>
      </c>
      <c r="N1130" s="9">
        <v>40347</v>
      </c>
      <c r="O1130" s="9">
        <v>40848</v>
      </c>
      <c r="P1130" s="9">
        <v>40439</v>
      </c>
    </row>
    <row r="1131" spans="1:16" x14ac:dyDescent="0.25">
      <c r="A1131" s="1" t="s">
        <v>145</v>
      </c>
      <c r="B1131" s="12" t="s">
        <v>1203</v>
      </c>
      <c r="C1131" s="1" t="s">
        <v>1913</v>
      </c>
      <c r="D1131" s="1" t="s">
        <v>1914</v>
      </c>
      <c r="E1131" s="4">
        <v>0</v>
      </c>
      <c r="F1131" s="7"/>
      <c r="G1131" s="4">
        <f t="shared" si="68"/>
        <v>0</v>
      </c>
      <c r="H1131" s="8" t="str">
        <f t="shared" si="69"/>
        <v/>
      </c>
      <c r="I1131" s="8" t="str">
        <f t="shared" si="70"/>
        <v/>
      </c>
      <c r="J1131" s="4">
        <v>71270.12000000001</v>
      </c>
      <c r="K1131" s="4">
        <v>33000</v>
      </c>
      <c r="L1131" s="4">
        <f t="shared" si="71"/>
        <v>38270.12000000001</v>
      </c>
      <c r="M1131" s="9">
        <v>41243</v>
      </c>
      <c r="N1131" s="9">
        <v>41898</v>
      </c>
      <c r="O1131" s="9">
        <v>41244</v>
      </c>
      <c r="P1131" s="9">
        <v>41905</v>
      </c>
    </row>
    <row r="1132" spans="1:16" x14ac:dyDescent="0.25">
      <c r="A1132" s="1" t="s">
        <v>145</v>
      </c>
      <c r="B1132" s="12" t="s">
        <v>2241</v>
      </c>
      <c r="C1132" s="1" t="s">
        <v>2248</v>
      </c>
      <c r="D1132" s="1" t="s">
        <v>2249</v>
      </c>
      <c r="E1132" s="4">
        <v>-38986.879999999997</v>
      </c>
      <c r="F1132" s="7"/>
      <c r="G1132" s="4">
        <f t="shared" si="68"/>
        <v>-38986.879999999997</v>
      </c>
      <c r="H1132" s="8">
        <f t="shared" si="69"/>
        <v>1</v>
      </c>
      <c r="I1132" s="8" t="str">
        <f t="shared" si="70"/>
        <v/>
      </c>
      <c r="J1132" s="4">
        <v>0</v>
      </c>
      <c r="K1132" s="4">
        <v>25000</v>
      </c>
      <c r="L1132" s="4">
        <f t="shared" si="71"/>
        <v>-25000</v>
      </c>
      <c r="M1132" s="9">
        <v>41579</v>
      </c>
      <c r="N1132" s="9">
        <v>42093</v>
      </c>
      <c r="O1132" s="9">
        <v>41609</v>
      </c>
      <c r="P1132" s="9">
        <v>42078</v>
      </c>
    </row>
    <row r="1133" spans="1:16" x14ac:dyDescent="0.25">
      <c r="A1133" s="1" t="s">
        <v>145</v>
      </c>
      <c r="B1133" s="12" t="s">
        <v>1188</v>
      </c>
      <c r="C1133" s="1" t="s">
        <v>1561</v>
      </c>
      <c r="D1133" s="1" t="s">
        <v>1562</v>
      </c>
      <c r="E1133" s="4">
        <v>0</v>
      </c>
      <c r="F1133" s="7"/>
      <c r="G1133" s="4">
        <f t="shared" si="68"/>
        <v>0</v>
      </c>
      <c r="H1133" s="8" t="str">
        <f t="shared" si="69"/>
        <v/>
      </c>
      <c r="I1133" s="8" t="str">
        <f t="shared" si="70"/>
        <v/>
      </c>
      <c r="J1133" s="4">
        <v>14317.220000000001</v>
      </c>
      <c r="K1133" s="4">
        <v>17715</v>
      </c>
      <c r="L1133" s="4">
        <f t="shared" si="71"/>
        <v>-3397.7799999999988</v>
      </c>
      <c r="M1133" s="9">
        <v>40723</v>
      </c>
      <c r="N1133" s="9">
        <v>40908</v>
      </c>
      <c r="O1133" s="9">
        <v>40817</v>
      </c>
      <c r="P1133" s="9">
        <v>40786</v>
      </c>
    </row>
    <row r="1134" spans="1:16" x14ac:dyDescent="0.25">
      <c r="A1134" s="1" t="s">
        <v>145</v>
      </c>
      <c r="B1134" s="12" t="s">
        <v>1188</v>
      </c>
      <c r="C1134" s="1" t="s">
        <v>1563</v>
      </c>
      <c r="D1134" s="1" t="s">
        <v>1564</v>
      </c>
      <c r="E1134" s="4">
        <v>0</v>
      </c>
      <c r="F1134" s="7"/>
      <c r="G1134" s="4">
        <f t="shared" si="68"/>
        <v>0</v>
      </c>
      <c r="H1134" s="8" t="str">
        <f t="shared" si="69"/>
        <v/>
      </c>
      <c r="I1134" s="8" t="str">
        <f t="shared" si="70"/>
        <v/>
      </c>
      <c r="J1134" s="4">
        <v>133886.34</v>
      </c>
      <c r="K1134" s="4">
        <v>168748</v>
      </c>
      <c r="L1134" s="4">
        <f t="shared" si="71"/>
        <v>-34861.660000000003</v>
      </c>
      <c r="M1134" s="9">
        <v>40723</v>
      </c>
      <c r="N1134" s="9">
        <v>40908</v>
      </c>
      <c r="O1134" s="9">
        <v>40817</v>
      </c>
      <c r="P1134" s="9">
        <v>40786</v>
      </c>
    </row>
    <row r="1135" spans="1:16" x14ac:dyDescent="0.25">
      <c r="A1135" s="1" t="s">
        <v>145</v>
      </c>
      <c r="B1135" s="12" t="s">
        <v>1191</v>
      </c>
      <c r="C1135" s="1" t="s">
        <v>1194</v>
      </c>
      <c r="D1135" s="1" t="s">
        <v>1195</v>
      </c>
      <c r="E1135" s="4">
        <v>0</v>
      </c>
      <c r="F1135" s="7"/>
      <c r="G1135" s="4">
        <f t="shared" si="68"/>
        <v>0</v>
      </c>
      <c r="H1135" s="8" t="str">
        <f t="shared" si="69"/>
        <v/>
      </c>
      <c r="I1135" s="8" t="str">
        <f t="shared" si="70"/>
        <v/>
      </c>
      <c r="J1135" s="4">
        <v>31031.100000000002</v>
      </c>
      <c r="K1135" s="4">
        <v>20000</v>
      </c>
      <c r="L1135" s="4">
        <f t="shared" si="71"/>
        <v>11031.100000000002</v>
      </c>
      <c r="M1135" s="9">
        <v>40451</v>
      </c>
      <c r="N1135" s="9">
        <v>42004</v>
      </c>
      <c r="O1135" s="9">
        <v>40422</v>
      </c>
      <c r="P1135" s="9">
        <v>40612</v>
      </c>
    </row>
    <row r="1136" spans="1:16" x14ac:dyDescent="0.25">
      <c r="A1136" s="1" t="s">
        <v>145</v>
      </c>
      <c r="B1136" s="12" t="s">
        <v>1203</v>
      </c>
      <c r="C1136" s="1" t="s">
        <v>1565</v>
      </c>
      <c r="D1136" s="1" t="s">
        <v>1566</v>
      </c>
      <c r="E1136" s="4">
        <v>0</v>
      </c>
      <c r="F1136" s="7"/>
      <c r="G1136" s="4">
        <f t="shared" si="68"/>
        <v>0</v>
      </c>
      <c r="H1136" s="8" t="str">
        <f t="shared" si="69"/>
        <v/>
      </c>
      <c r="I1136" s="8" t="str">
        <f t="shared" si="70"/>
        <v/>
      </c>
      <c r="J1136" s="4">
        <v>3818.02</v>
      </c>
      <c r="K1136" s="4">
        <v>4238</v>
      </c>
      <c r="L1136" s="4">
        <f t="shared" si="71"/>
        <v>-419.98</v>
      </c>
      <c r="M1136" s="9">
        <v>40879</v>
      </c>
      <c r="N1136" s="9">
        <v>39890</v>
      </c>
      <c r="O1136" s="9">
        <v>40878</v>
      </c>
      <c r="P1136" s="9">
        <v>39982</v>
      </c>
    </row>
    <row r="1137" spans="1:16" x14ac:dyDescent="0.25">
      <c r="A1137" s="1" t="s">
        <v>145</v>
      </c>
      <c r="B1137" s="12" t="s">
        <v>1203</v>
      </c>
      <c r="C1137" s="1" t="s">
        <v>1567</v>
      </c>
      <c r="D1137" s="1" t="s">
        <v>1568</v>
      </c>
      <c r="E1137" s="4">
        <v>0</v>
      </c>
      <c r="F1137" s="7"/>
      <c r="G1137" s="4">
        <f t="shared" si="68"/>
        <v>0</v>
      </c>
      <c r="H1137" s="8" t="str">
        <f t="shared" si="69"/>
        <v/>
      </c>
      <c r="I1137" s="8" t="str">
        <f t="shared" si="70"/>
        <v/>
      </c>
      <c r="J1137" s="4">
        <v>5685.2</v>
      </c>
      <c r="K1137" s="4">
        <v>5424</v>
      </c>
      <c r="L1137" s="4">
        <f t="shared" si="71"/>
        <v>261.19999999999982</v>
      </c>
      <c r="M1137" s="9">
        <v>40883</v>
      </c>
      <c r="N1137" s="9">
        <v>40106</v>
      </c>
      <c r="O1137" s="9">
        <v>40878</v>
      </c>
      <c r="P1137" s="9">
        <v>40198</v>
      </c>
    </row>
    <row r="1138" spans="1:16" x14ac:dyDescent="0.25">
      <c r="A1138" s="1" t="s">
        <v>145</v>
      </c>
      <c r="B1138" s="12" t="s">
        <v>1203</v>
      </c>
      <c r="C1138" s="1" t="s">
        <v>1569</v>
      </c>
      <c r="D1138" s="1" t="s">
        <v>1570</v>
      </c>
      <c r="E1138" s="4">
        <v>0</v>
      </c>
      <c r="F1138" s="7"/>
      <c r="G1138" s="4">
        <f t="shared" si="68"/>
        <v>0</v>
      </c>
      <c r="H1138" s="8" t="str">
        <f t="shared" si="69"/>
        <v/>
      </c>
      <c r="I1138" s="8" t="str">
        <f t="shared" si="70"/>
        <v/>
      </c>
      <c r="J1138" s="4">
        <v>3493.06</v>
      </c>
      <c r="K1138" s="4">
        <v>4916</v>
      </c>
      <c r="L1138" s="4">
        <f t="shared" si="71"/>
        <v>-1422.94</v>
      </c>
      <c r="M1138" s="9">
        <v>40883</v>
      </c>
      <c r="N1138" s="9">
        <v>40108</v>
      </c>
      <c r="O1138" s="9">
        <v>40878</v>
      </c>
      <c r="P1138" s="9">
        <v>40200</v>
      </c>
    </row>
    <row r="1139" spans="1:16" x14ac:dyDescent="0.25">
      <c r="A1139" s="1" t="s">
        <v>145</v>
      </c>
      <c r="B1139" s="12" t="s">
        <v>1203</v>
      </c>
      <c r="C1139" s="1" t="s">
        <v>1571</v>
      </c>
      <c r="D1139" s="1" t="s">
        <v>1572</v>
      </c>
      <c r="E1139" s="4">
        <v>0</v>
      </c>
      <c r="F1139" s="7"/>
      <c r="G1139" s="4">
        <f t="shared" si="68"/>
        <v>0</v>
      </c>
      <c r="H1139" s="8" t="str">
        <f t="shared" si="69"/>
        <v/>
      </c>
      <c r="I1139" s="8" t="str">
        <f t="shared" si="70"/>
        <v/>
      </c>
      <c r="J1139" s="4">
        <v>7913.38</v>
      </c>
      <c r="K1139" s="4">
        <v>6441</v>
      </c>
      <c r="L1139" s="4">
        <f t="shared" si="71"/>
        <v>1472.38</v>
      </c>
      <c r="M1139" s="9">
        <v>40885</v>
      </c>
      <c r="N1139" s="9">
        <v>40108</v>
      </c>
      <c r="O1139" s="9">
        <v>40878</v>
      </c>
      <c r="P1139" s="9">
        <v>40200</v>
      </c>
    </row>
    <row r="1140" spans="1:16" x14ac:dyDescent="0.25">
      <c r="A1140" s="1" t="s">
        <v>145</v>
      </c>
      <c r="B1140" s="12" t="s">
        <v>1203</v>
      </c>
      <c r="C1140" s="1" t="s">
        <v>1573</v>
      </c>
      <c r="D1140" s="1" t="s">
        <v>1574</v>
      </c>
      <c r="E1140" s="4">
        <v>0</v>
      </c>
      <c r="F1140" s="7"/>
      <c r="G1140" s="4">
        <f t="shared" si="68"/>
        <v>0</v>
      </c>
      <c r="H1140" s="8" t="str">
        <f t="shared" si="69"/>
        <v/>
      </c>
      <c r="I1140" s="8" t="str">
        <f t="shared" si="70"/>
        <v/>
      </c>
      <c r="J1140" s="4">
        <v>15797.810000000001</v>
      </c>
      <c r="K1140" s="4">
        <v>6441</v>
      </c>
      <c r="L1140" s="4">
        <f t="shared" si="71"/>
        <v>9356.8100000000013</v>
      </c>
      <c r="M1140" s="9">
        <v>40885</v>
      </c>
      <c r="N1140" s="9">
        <v>40522</v>
      </c>
      <c r="O1140" s="9">
        <v>40878</v>
      </c>
      <c r="P1140" s="9">
        <v>40612</v>
      </c>
    </row>
    <row r="1141" spans="1:16" x14ac:dyDescent="0.25">
      <c r="A1141" s="1" t="s">
        <v>145</v>
      </c>
      <c r="B1141" s="12" t="s">
        <v>2685</v>
      </c>
      <c r="C1141" s="1" t="s">
        <v>2686</v>
      </c>
      <c r="D1141" s="1" t="s">
        <v>2687</v>
      </c>
      <c r="E1141" s="4">
        <v>10485.52</v>
      </c>
      <c r="F1141" s="7"/>
      <c r="G1141" s="4">
        <f t="shared" si="68"/>
        <v>10485.52</v>
      </c>
      <c r="H1141" s="8">
        <f t="shared" si="69"/>
        <v>1</v>
      </c>
      <c r="I1141" s="8" t="str">
        <f t="shared" si="70"/>
        <v/>
      </c>
      <c r="J1141" s="4">
        <v>18566.54</v>
      </c>
      <c r="K1141" s="4">
        <v>43500</v>
      </c>
      <c r="L1141" s="4">
        <f t="shared" si="71"/>
        <v>-24933.46</v>
      </c>
      <c r="M1141" s="9">
        <v>41848</v>
      </c>
      <c r="N1141" s="9">
        <v>42168</v>
      </c>
      <c r="O1141" s="9">
        <v>41913</v>
      </c>
      <c r="P1141" s="9">
        <v>42170</v>
      </c>
    </row>
    <row r="1142" spans="1:16" x14ac:dyDescent="0.25">
      <c r="A1142" s="1" t="s">
        <v>145</v>
      </c>
      <c r="B1142" s="12" t="s">
        <v>1203</v>
      </c>
      <c r="C1142" s="1" t="s">
        <v>1915</v>
      </c>
      <c r="D1142" s="1" t="s">
        <v>1916</v>
      </c>
      <c r="E1142" s="4">
        <v>0</v>
      </c>
      <c r="F1142" s="7"/>
      <c r="G1142" s="4">
        <f t="shared" si="68"/>
        <v>0</v>
      </c>
      <c r="H1142" s="8" t="str">
        <f t="shared" si="69"/>
        <v/>
      </c>
      <c r="I1142" s="8" t="str">
        <f t="shared" si="70"/>
        <v/>
      </c>
      <c r="J1142" s="4">
        <v>7630.7200000000012</v>
      </c>
      <c r="K1142" s="4">
        <v>7630.72</v>
      </c>
      <c r="L1142" s="4">
        <f t="shared" si="71"/>
        <v>0</v>
      </c>
      <c r="M1142" s="9">
        <v>41117</v>
      </c>
      <c r="N1142" s="9">
        <v>41487</v>
      </c>
      <c r="O1142" s="9">
        <v>41153</v>
      </c>
      <c r="P1142" s="9">
        <v>41467</v>
      </c>
    </row>
    <row r="1143" spans="1:16" x14ac:dyDescent="0.25">
      <c r="A1143" s="1" t="s">
        <v>145</v>
      </c>
      <c r="B1143" s="12" t="s">
        <v>1203</v>
      </c>
      <c r="C1143" s="1" t="s">
        <v>1917</v>
      </c>
      <c r="D1143" s="1" t="s">
        <v>1918</v>
      </c>
      <c r="E1143" s="4">
        <v>0</v>
      </c>
      <c r="F1143" s="7"/>
      <c r="G1143" s="4">
        <f t="shared" si="68"/>
        <v>0</v>
      </c>
      <c r="H1143" s="8" t="str">
        <f t="shared" si="69"/>
        <v/>
      </c>
      <c r="I1143" s="8" t="str">
        <f t="shared" si="70"/>
        <v/>
      </c>
      <c r="J1143" s="4">
        <v>57834.44</v>
      </c>
      <c r="K1143" s="4">
        <v>60000</v>
      </c>
      <c r="L1143" s="4">
        <f t="shared" si="71"/>
        <v>-2165.5599999999977</v>
      </c>
      <c r="M1143" s="9">
        <v>41120</v>
      </c>
      <c r="N1143" s="9">
        <v>41534</v>
      </c>
      <c r="O1143" s="9">
        <v>41153</v>
      </c>
      <c r="P1143" s="9">
        <v>41467</v>
      </c>
    </row>
    <row r="1144" spans="1:16" x14ac:dyDescent="0.25">
      <c r="A1144" s="1" t="s">
        <v>145</v>
      </c>
      <c r="B1144" s="12" t="s">
        <v>2680</v>
      </c>
      <c r="C1144" s="1" t="s">
        <v>2681</v>
      </c>
      <c r="D1144" s="1" t="s">
        <v>2682</v>
      </c>
      <c r="E1144" s="4">
        <v>7.05</v>
      </c>
      <c r="F1144" s="7"/>
      <c r="G1144" s="4">
        <f t="shared" si="68"/>
        <v>7.05</v>
      </c>
      <c r="H1144" s="8">
        <f t="shared" si="69"/>
        <v>1</v>
      </c>
      <c r="I1144" s="8" t="str">
        <f t="shared" si="70"/>
        <v/>
      </c>
      <c r="J1144" s="4">
        <v>4758.7099999999991</v>
      </c>
      <c r="K1144" s="4">
        <v>170000</v>
      </c>
      <c r="L1144" s="4">
        <f t="shared" si="71"/>
        <v>-165241.29</v>
      </c>
      <c r="M1144" s="9">
        <v>41759</v>
      </c>
      <c r="N1144" s="9">
        <v>41912</v>
      </c>
      <c r="O1144" s="9">
        <v>41760</v>
      </c>
      <c r="P1144" s="9">
        <v>42036</v>
      </c>
    </row>
    <row r="1145" spans="1:16" x14ac:dyDescent="0.25">
      <c r="A1145" s="1" t="s">
        <v>145</v>
      </c>
      <c r="B1145" s="12" t="s">
        <v>2680</v>
      </c>
      <c r="C1145" s="1" t="s">
        <v>2683</v>
      </c>
      <c r="D1145" s="1" t="s">
        <v>2684</v>
      </c>
      <c r="E1145" s="4">
        <v>0</v>
      </c>
      <c r="F1145" s="7"/>
      <c r="G1145" s="4">
        <f t="shared" si="68"/>
        <v>0</v>
      </c>
      <c r="H1145" s="8" t="str">
        <f t="shared" si="69"/>
        <v/>
      </c>
      <c r="I1145" s="8" t="str">
        <f t="shared" si="70"/>
        <v/>
      </c>
      <c r="J1145" s="4">
        <v>220.7</v>
      </c>
      <c r="K1145" s="4">
        <v>170000</v>
      </c>
      <c r="L1145" s="4">
        <f t="shared" si="71"/>
        <v>-169779.3</v>
      </c>
      <c r="M1145" s="9">
        <v>41759</v>
      </c>
      <c r="N1145" s="9">
        <v>41973</v>
      </c>
      <c r="O1145" s="9">
        <v>41852</v>
      </c>
      <c r="P1145" s="9">
        <v>42036</v>
      </c>
    </row>
    <row r="1146" spans="1:16" x14ac:dyDescent="0.25">
      <c r="A1146" s="1" t="s">
        <v>145</v>
      </c>
      <c r="B1146" s="12" t="s">
        <v>2241</v>
      </c>
      <c r="C1146" s="1" t="s">
        <v>2665</v>
      </c>
      <c r="D1146" s="1" t="s">
        <v>2666</v>
      </c>
      <c r="E1146" s="4">
        <v>29451.84</v>
      </c>
      <c r="F1146" s="7"/>
      <c r="G1146" s="4">
        <f t="shared" si="68"/>
        <v>29451.84</v>
      </c>
      <c r="H1146" s="8">
        <f t="shared" si="69"/>
        <v>1</v>
      </c>
      <c r="I1146" s="8" t="str">
        <f t="shared" si="70"/>
        <v/>
      </c>
      <c r="J1146" s="4">
        <v>114673.9</v>
      </c>
      <c r="K1146" s="4">
        <v>115000</v>
      </c>
      <c r="L1146" s="4">
        <f t="shared" si="71"/>
        <v>-326.10000000000582</v>
      </c>
      <c r="M1146" s="9">
        <v>41771</v>
      </c>
      <c r="N1146" s="9">
        <v>42093</v>
      </c>
      <c r="O1146" s="9">
        <v>41791</v>
      </c>
      <c r="P1146" s="9">
        <v>42124</v>
      </c>
    </row>
    <row r="1147" spans="1:16" x14ac:dyDescent="0.25">
      <c r="A1147" s="1" t="s">
        <v>145</v>
      </c>
      <c r="B1147" s="12" t="s">
        <v>1203</v>
      </c>
      <c r="C1147" s="1" t="s">
        <v>1575</v>
      </c>
      <c r="D1147" s="1" t="s">
        <v>1576</v>
      </c>
      <c r="E1147" s="4">
        <v>0</v>
      </c>
      <c r="F1147" s="7"/>
      <c r="G1147" s="4">
        <f t="shared" si="68"/>
        <v>0</v>
      </c>
      <c r="H1147" s="8" t="str">
        <f t="shared" si="69"/>
        <v/>
      </c>
      <c r="I1147" s="8" t="str">
        <f t="shared" si="70"/>
        <v/>
      </c>
      <c r="J1147" s="4">
        <v>15632.51</v>
      </c>
      <c r="K1147" s="4">
        <v>12543</v>
      </c>
      <c r="L1147" s="4">
        <f t="shared" si="71"/>
        <v>3089.51</v>
      </c>
      <c r="M1147" s="9">
        <v>40885</v>
      </c>
      <c r="N1147" s="9">
        <v>39891</v>
      </c>
      <c r="O1147" s="9">
        <v>40878</v>
      </c>
      <c r="P1147" s="9">
        <v>39983</v>
      </c>
    </row>
    <row r="1148" spans="1:16" x14ac:dyDescent="0.25">
      <c r="A1148" s="1" t="s">
        <v>145</v>
      </c>
      <c r="B1148" s="12" t="s">
        <v>1196</v>
      </c>
      <c r="C1148" s="1" t="s">
        <v>1197</v>
      </c>
      <c r="D1148" s="1" t="s">
        <v>1198</v>
      </c>
      <c r="E1148" s="4">
        <v>-469.77</v>
      </c>
      <c r="F1148" s="7"/>
      <c r="G1148" s="4">
        <f t="shared" si="68"/>
        <v>-469.77</v>
      </c>
      <c r="H1148" s="8">
        <f t="shared" si="69"/>
        <v>1</v>
      </c>
      <c r="I1148" s="8" t="str">
        <f t="shared" si="70"/>
        <v/>
      </c>
      <c r="J1148" s="4">
        <v>480.58000000002357</v>
      </c>
      <c r="K1148" s="4">
        <v>1</v>
      </c>
      <c r="L1148" s="4">
        <f t="shared" si="71"/>
        <v>479.58000000002357</v>
      </c>
      <c r="M1148" s="9">
        <v>40451</v>
      </c>
      <c r="N1148" s="9">
        <v>43100</v>
      </c>
      <c r="O1148" s="9">
        <v>40422</v>
      </c>
    </row>
    <row r="1149" spans="1:16" x14ac:dyDescent="0.25">
      <c r="A1149" s="1" t="s">
        <v>145</v>
      </c>
      <c r="B1149" s="12" t="s">
        <v>2688</v>
      </c>
      <c r="C1149" s="1" t="s">
        <v>2689</v>
      </c>
      <c r="D1149" s="1" t="s">
        <v>2690</v>
      </c>
      <c r="E1149" s="4">
        <v>59777.590000000011</v>
      </c>
      <c r="F1149" s="7"/>
      <c r="G1149" s="4">
        <f t="shared" si="68"/>
        <v>59777.590000000011</v>
      </c>
      <c r="H1149" s="8">
        <f t="shared" si="69"/>
        <v>1</v>
      </c>
      <c r="I1149" s="8" t="str">
        <f t="shared" si="70"/>
        <v/>
      </c>
      <c r="J1149" s="4">
        <v>61436.240000000013</v>
      </c>
      <c r="K1149" s="4">
        <v>50075</v>
      </c>
      <c r="L1149" s="4">
        <f t="shared" si="71"/>
        <v>11361.240000000013</v>
      </c>
      <c r="M1149" s="9">
        <v>41985</v>
      </c>
      <c r="N1149" s="9">
        <v>42612</v>
      </c>
      <c r="O1149" s="9">
        <v>41974</v>
      </c>
      <c r="P1149" s="9">
        <v>42490</v>
      </c>
    </row>
    <row r="1150" spans="1:16" x14ac:dyDescent="0.25">
      <c r="A1150" s="1" t="s">
        <v>145</v>
      </c>
      <c r="B1150" s="12" t="s">
        <v>2688</v>
      </c>
      <c r="C1150" s="1" t="s">
        <v>2691</v>
      </c>
      <c r="D1150" s="1" t="s">
        <v>2690</v>
      </c>
      <c r="E1150" s="4">
        <v>39954.939999999995</v>
      </c>
      <c r="F1150" s="7"/>
      <c r="G1150" s="4">
        <f t="shared" si="68"/>
        <v>39954.939999999995</v>
      </c>
      <c r="H1150" s="8">
        <f t="shared" si="69"/>
        <v>1</v>
      </c>
      <c r="I1150" s="8" t="str">
        <f t="shared" si="70"/>
        <v/>
      </c>
      <c r="J1150" s="4">
        <v>41563.659999999996</v>
      </c>
      <c r="K1150" s="4">
        <v>50075</v>
      </c>
      <c r="L1150" s="4">
        <f t="shared" si="71"/>
        <v>-8511.3400000000038</v>
      </c>
      <c r="M1150" s="9">
        <v>41985</v>
      </c>
      <c r="N1150" s="9">
        <v>42551</v>
      </c>
      <c r="O1150" s="9">
        <v>41974</v>
      </c>
      <c r="P1150" s="9">
        <v>42490</v>
      </c>
    </row>
    <row r="1151" spans="1:16" x14ac:dyDescent="0.25">
      <c r="A1151" s="1" t="s">
        <v>145</v>
      </c>
      <c r="B1151" s="12" t="s">
        <v>1191</v>
      </c>
      <c r="C1151" s="1" t="s">
        <v>1199</v>
      </c>
      <c r="D1151" s="1" t="s">
        <v>1200</v>
      </c>
      <c r="E1151" s="4">
        <v>0</v>
      </c>
      <c r="F1151" s="7"/>
      <c r="G1151" s="4">
        <f t="shared" si="68"/>
        <v>0</v>
      </c>
      <c r="H1151" s="8" t="str">
        <f t="shared" si="69"/>
        <v/>
      </c>
      <c r="I1151" s="8" t="str">
        <f t="shared" si="70"/>
        <v/>
      </c>
      <c r="J1151" s="4">
        <v>128657.14999999991</v>
      </c>
      <c r="K1151" s="4">
        <v>169806</v>
      </c>
      <c r="L1151" s="4">
        <f t="shared" si="71"/>
        <v>-41148.850000000093</v>
      </c>
      <c r="M1151" s="9">
        <v>40345</v>
      </c>
      <c r="N1151" s="9">
        <v>40512</v>
      </c>
      <c r="O1151" s="9">
        <v>40422</v>
      </c>
      <c r="P1151" s="9">
        <v>40591</v>
      </c>
    </row>
    <row r="1152" spans="1:16" x14ac:dyDescent="0.25">
      <c r="A1152" s="1" t="s">
        <v>145</v>
      </c>
      <c r="B1152" s="12" t="s">
        <v>1182</v>
      </c>
      <c r="C1152" s="1" t="s">
        <v>2254</v>
      </c>
      <c r="D1152" s="1" t="s">
        <v>2255</v>
      </c>
      <c r="E1152" s="4">
        <v>3132.9599999999991</v>
      </c>
      <c r="F1152" s="7"/>
      <c r="G1152" s="4">
        <f t="shared" si="68"/>
        <v>3132.9599999999991</v>
      </c>
      <c r="H1152" s="8">
        <f t="shared" si="69"/>
        <v>1</v>
      </c>
      <c r="I1152" s="8" t="str">
        <f t="shared" si="70"/>
        <v/>
      </c>
      <c r="J1152" s="4">
        <v>27733.010000000002</v>
      </c>
      <c r="K1152" s="4">
        <v>37300</v>
      </c>
      <c r="L1152" s="4">
        <f t="shared" si="71"/>
        <v>-9566.989999999998</v>
      </c>
      <c r="M1152" s="9">
        <v>41263</v>
      </c>
      <c r="N1152" s="9">
        <v>42245</v>
      </c>
      <c r="O1152" s="9">
        <v>41275</v>
      </c>
      <c r="P1152" s="9">
        <v>42750</v>
      </c>
    </row>
    <row r="1153" spans="1:16" x14ac:dyDescent="0.25">
      <c r="A1153" s="1" t="s">
        <v>145</v>
      </c>
      <c r="B1153" s="12" t="s">
        <v>1191</v>
      </c>
      <c r="C1153" s="1" t="s">
        <v>1201</v>
      </c>
      <c r="D1153" s="1" t="s">
        <v>1202</v>
      </c>
      <c r="E1153" s="4">
        <v>0</v>
      </c>
      <c r="F1153" s="7"/>
      <c r="G1153" s="4">
        <f t="shared" si="68"/>
        <v>0</v>
      </c>
      <c r="H1153" s="8" t="str">
        <f t="shared" si="69"/>
        <v/>
      </c>
      <c r="I1153" s="8" t="str">
        <f t="shared" si="70"/>
        <v/>
      </c>
      <c r="J1153" s="4">
        <v>111333.51</v>
      </c>
      <c r="K1153" s="4">
        <v>465000</v>
      </c>
      <c r="L1153" s="4">
        <f t="shared" si="71"/>
        <v>-353666.49</v>
      </c>
      <c r="M1153" s="9">
        <v>40451</v>
      </c>
      <c r="N1153" s="9">
        <v>40241</v>
      </c>
      <c r="O1153" s="9">
        <v>40422</v>
      </c>
      <c r="P1153" s="9">
        <v>40333</v>
      </c>
    </row>
    <row r="1154" spans="1:16" x14ac:dyDescent="0.25">
      <c r="A1154" s="1" t="s">
        <v>145</v>
      </c>
      <c r="B1154" s="12" t="s">
        <v>1203</v>
      </c>
      <c r="C1154" s="1" t="s">
        <v>1204</v>
      </c>
      <c r="D1154" s="1" t="s">
        <v>1205</v>
      </c>
      <c r="E1154" s="4">
        <v>0</v>
      </c>
      <c r="F1154" s="7"/>
      <c r="G1154" s="4">
        <f t="shared" si="68"/>
        <v>0</v>
      </c>
      <c r="H1154" s="8" t="str">
        <f t="shared" si="69"/>
        <v/>
      </c>
      <c r="I1154" s="8" t="str">
        <f t="shared" si="70"/>
        <v/>
      </c>
      <c r="J1154" s="4">
        <v>52213.53</v>
      </c>
      <c r="K1154" s="4">
        <v>73333</v>
      </c>
      <c r="L1154" s="4">
        <f t="shared" si="71"/>
        <v>-21119.47</v>
      </c>
      <c r="M1154" s="9">
        <v>40435</v>
      </c>
      <c r="N1154" s="9">
        <v>40451</v>
      </c>
      <c r="O1154" s="9">
        <v>40422</v>
      </c>
      <c r="P1154" s="9">
        <v>40598</v>
      </c>
    </row>
    <row r="1155" spans="1:16" x14ac:dyDescent="0.25">
      <c r="A1155" s="1" t="s">
        <v>145</v>
      </c>
      <c r="B1155" s="12" t="s">
        <v>1203</v>
      </c>
      <c r="C1155" s="1" t="s">
        <v>1206</v>
      </c>
      <c r="D1155" s="1" t="s">
        <v>1207</v>
      </c>
      <c r="E1155" s="4">
        <v>0</v>
      </c>
      <c r="F1155" s="7"/>
      <c r="G1155" s="4">
        <f t="shared" si="68"/>
        <v>0</v>
      </c>
      <c r="H1155" s="8" t="str">
        <f t="shared" si="69"/>
        <v/>
      </c>
      <c r="I1155" s="8" t="str">
        <f t="shared" si="70"/>
        <v/>
      </c>
      <c r="J1155" s="4">
        <v>217795.82</v>
      </c>
      <c r="K1155" s="4">
        <v>800000</v>
      </c>
      <c r="L1155" s="4">
        <f t="shared" si="71"/>
        <v>-582204.17999999993</v>
      </c>
      <c r="M1155" s="9">
        <v>40403</v>
      </c>
      <c r="N1155" s="9">
        <v>40816</v>
      </c>
      <c r="O1155" s="9">
        <v>40422</v>
      </c>
      <c r="P1155" s="9">
        <v>40768</v>
      </c>
    </row>
    <row r="1156" spans="1:16" x14ac:dyDescent="0.25">
      <c r="A1156" s="1" t="s">
        <v>145</v>
      </c>
      <c r="B1156" s="12" t="s">
        <v>576</v>
      </c>
      <c r="C1156" s="1" t="s">
        <v>1577</v>
      </c>
      <c r="D1156" s="1" t="s">
        <v>1578</v>
      </c>
      <c r="E1156" s="4">
        <v>0</v>
      </c>
      <c r="F1156" s="7"/>
      <c r="G1156" s="4">
        <f t="shared" si="68"/>
        <v>0</v>
      </c>
      <c r="H1156" s="8" t="str">
        <f t="shared" si="69"/>
        <v/>
      </c>
      <c r="I1156" s="8" t="str">
        <f t="shared" si="70"/>
        <v/>
      </c>
      <c r="J1156" s="4">
        <v>1931.19</v>
      </c>
      <c r="K1156" s="4">
        <v>1985.66</v>
      </c>
      <c r="L1156" s="4">
        <f t="shared" si="71"/>
        <v>-54.470000000000027</v>
      </c>
      <c r="M1156" s="9">
        <v>40725</v>
      </c>
      <c r="N1156" s="9">
        <v>41121</v>
      </c>
      <c r="O1156" s="9">
        <v>40695</v>
      </c>
      <c r="P1156" s="9">
        <v>40816</v>
      </c>
    </row>
    <row r="1157" spans="1:16" x14ac:dyDescent="0.25">
      <c r="A1157" s="1" t="s">
        <v>145</v>
      </c>
      <c r="B1157" s="12" t="s">
        <v>1528</v>
      </c>
      <c r="C1157" s="1" t="s">
        <v>1879</v>
      </c>
      <c r="D1157" s="1" t="s">
        <v>1880</v>
      </c>
      <c r="E1157" s="4">
        <v>0</v>
      </c>
      <c r="F1157" s="7"/>
      <c r="G1157" s="4">
        <f t="shared" ref="G1157:G1220" si="72">E1157-F1157</f>
        <v>0</v>
      </c>
      <c r="H1157" s="8" t="str">
        <f t="shared" ref="H1157:H1220" si="73">IFERROR(G1157/E1157,"")</f>
        <v/>
      </c>
      <c r="I1157" s="8" t="str">
        <f t="shared" ref="I1157:I1220" si="74">IFERROR(E1157/F1157,"")</f>
        <v/>
      </c>
      <c r="J1157" s="4">
        <v>65330.320000000007</v>
      </c>
      <c r="K1157" s="4">
        <v>66245.759999999995</v>
      </c>
      <c r="L1157" s="4">
        <f t="shared" ref="L1157:L1220" si="75">J1157-K1157</f>
        <v>-915.43999999998778</v>
      </c>
      <c r="M1157" s="9">
        <v>40997</v>
      </c>
      <c r="N1157" s="9">
        <v>41121</v>
      </c>
      <c r="O1157" s="9">
        <v>40969</v>
      </c>
      <c r="P1157" s="9">
        <v>41090</v>
      </c>
    </row>
    <row r="1158" spans="1:16" x14ac:dyDescent="0.25">
      <c r="A1158" s="1" t="s">
        <v>145</v>
      </c>
      <c r="B1158" s="12" t="s">
        <v>576</v>
      </c>
      <c r="C1158" s="1" t="s">
        <v>1876</v>
      </c>
      <c r="D1158" s="1" t="s">
        <v>1877</v>
      </c>
      <c r="E1158" s="4">
        <v>0</v>
      </c>
      <c r="F1158" s="7"/>
      <c r="G1158" s="4">
        <f t="shared" si="72"/>
        <v>0</v>
      </c>
      <c r="H1158" s="8" t="str">
        <f t="shared" si="73"/>
        <v/>
      </c>
      <c r="I1158" s="8" t="str">
        <f t="shared" si="74"/>
        <v/>
      </c>
      <c r="J1158" s="4">
        <v>34459.11</v>
      </c>
      <c r="K1158" s="4">
        <v>42865.9</v>
      </c>
      <c r="L1158" s="4">
        <f t="shared" si="75"/>
        <v>-8406.7900000000009</v>
      </c>
      <c r="M1158" s="9">
        <v>41180</v>
      </c>
      <c r="N1158" s="9">
        <v>41213</v>
      </c>
      <c r="O1158" s="9">
        <v>41153</v>
      </c>
      <c r="P1158" s="9">
        <v>41274</v>
      </c>
    </row>
    <row r="1159" spans="1:16" x14ac:dyDescent="0.25">
      <c r="A1159" s="1" t="s">
        <v>145</v>
      </c>
      <c r="B1159" s="12" t="s">
        <v>576</v>
      </c>
      <c r="C1159" s="1" t="s">
        <v>1878</v>
      </c>
      <c r="D1159" s="1" t="s">
        <v>1877</v>
      </c>
      <c r="E1159" s="4">
        <v>0</v>
      </c>
      <c r="F1159" s="7"/>
      <c r="G1159" s="4">
        <f t="shared" si="72"/>
        <v>0</v>
      </c>
      <c r="H1159" s="8" t="str">
        <f t="shared" si="73"/>
        <v/>
      </c>
      <c r="I1159" s="8" t="str">
        <f t="shared" si="74"/>
        <v/>
      </c>
      <c r="J1159" s="4">
        <v>2532.42</v>
      </c>
      <c r="K1159" s="4">
        <v>2000</v>
      </c>
      <c r="L1159" s="4">
        <f t="shared" si="75"/>
        <v>532.42000000000007</v>
      </c>
      <c r="M1159" s="9">
        <v>41274</v>
      </c>
      <c r="N1159" s="9">
        <v>41364</v>
      </c>
      <c r="O1159" s="9">
        <v>41244</v>
      </c>
    </row>
    <row r="1160" spans="1:16" x14ac:dyDescent="0.25">
      <c r="A1160" s="1" t="s">
        <v>145</v>
      </c>
      <c r="B1160" s="12" t="s">
        <v>576</v>
      </c>
      <c r="C1160" s="1" t="s">
        <v>2226</v>
      </c>
      <c r="D1160" s="1" t="s">
        <v>2227</v>
      </c>
      <c r="E1160" s="4">
        <v>0</v>
      </c>
      <c r="F1160" s="7"/>
      <c r="G1160" s="4">
        <f t="shared" si="72"/>
        <v>0</v>
      </c>
      <c r="H1160" s="8" t="str">
        <f t="shared" si="73"/>
        <v/>
      </c>
      <c r="I1160" s="8" t="str">
        <f t="shared" si="74"/>
        <v/>
      </c>
      <c r="J1160" s="4">
        <v>16563.88</v>
      </c>
      <c r="K1160" s="4">
        <v>20425.5</v>
      </c>
      <c r="L1160" s="4">
        <f t="shared" si="75"/>
        <v>-3861.619999999999</v>
      </c>
      <c r="M1160" s="9">
        <v>41445</v>
      </c>
      <c r="N1160" s="9">
        <v>41728</v>
      </c>
      <c r="O1160" s="9">
        <v>41426</v>
      </c>
      <c r="P1160" s="9">
        <v>41548</v>
      </c>
    </row>
    <row r="1161" spans="1:16" x14ac:dyDescent="0.25">
      <c r="A1161" s="1" t="s">
        <v>145</v>
      </c>
      <c r="B1161" s="12" t="s">
        <v>576</v>
      </c>
      <c r="C1161" s="1" t="s">
        <v>2228</v>
      </c>
      <c r="D1161" s="1" t="s">
        <v>2229</v>
      </c>
      <c r="E1161" s="4">
        <v>0</v>
      </c>
      <c r="F1161" s="7"/>
      <c r="G1161" s="4">
        <f t="shared" si="72"/>
        <v>0</v>
      </c>
      <c r="H1161" s="8" t="str">
        <f t="shared" si="73"/>
        <v/>
      </c>
      <c r="I1161" s="8" t="str">
        <f t="shared" si="74"/>
        <v/>
      </c>
      <c r="J1161" s="4">
        <v>19866.39</v>
      </c>
      <c r="K1161" s="4">
        <v>22145.46</v>
      </c>
      <c r="L1161" s="4">
        <f t="shared" si="75"/>
        <v>-2279.0699999999997</v>
      </c>
      <c r="M1161" s="9">
        <v>41445</v>
      </c>
      <c r="N1161" s="9">
        <v>41728</v>
      </c>
      <c r="O1161" s="9">
        <v>41609</v>
      </c>
      <c r="P1161" s="9">
        <v>41729</v>
      </c>
    </row>
    <row r="1162" spans="1:16" x14ac:dyDescent="0.25">
      <c r="A1162" s="1" t="s">
        <v>145</v>
      </c>
      <c r="B1162" s="12" t="s">
        <v>576</v>
      </c>
      <c r="C1162" s="1" t="s">
        <v>2611</v>
      </c>
      <c r="D1162" s="1" t="s">
        <v>2612</v>
      </c>
      <c r="E1162" s="4">
        <v>-10.83</v>
      </c>
      <c r="F1162" s="7"/>
      <c r="G1162" s="4">
        <f t="shared" si="72"/>
        <v>-10.83</v>
      </c>
      <c r="H1162" s="8">
        <f t="shared" si="73"/>
        <v>1</v>
      </c>
      <c r="I1162" s="8" t="str">
        <f t="shared" si="74"/>
        <v/>
      </c>
      <c r="J1162" s="4">
        <v>1475.4</v>
      </c>
      <c r="K1162" s="4">
        <v>1330.27</v>
      </c>
      <c r="L1162" s="4">
        <f t="shared" si="75"/>
        <v>145.13000000000011</v>
      </c>
      <c r="M1162" s="9">
        <v>41757</v>
      </c>
      <c r="N1162" s="9">
        <v>42460</v>
      </c>
      <c r="O1162" s="9">
        <v>41760</v>
      </c>
      <c r="P1162" s="9">
        <v>41912</v>
      </c>
    </row>
    <row r="1163" spans="1:16" x14ac:dyDescent="0.25">
      <c r="A1163" s="1" t="s">
        <v>145</v>
      </c>
      <c r="B1163" s="12" t="s">
        <v>576</v>
      </c>
      <c r="C1163" s="1" t="s">
        <v>2613</v>
      </c>
      <c r="D1163" s="1" t="s">
        <v>2614</v>
      </c>
      <c r="E1163" s="4">
        <v>-1.1900000000000066</v>
      </c>
      <c r="F1163" s="7"/>
      <c r="G1163" s="4">
        <f t="shared" si="72"/>
        <v>-1.1900000000000066</v>
      </c>
      <c r="H1163" s="8">
        <f t="shared" si="73"/>
        <v>1</v>
      </c>
      <c r="I1163" s="8" t="str">
        <f t="shared" si="74"/>
        <v/>
      </c>
      <c r="J1163" s="4">
        <v>18025.48</v>
      </c>
      <c r="K1163" s="4">
        <v>20382.68</v>
      </c>
      <c r="L1163" s="4">
        <f t="shared" si="75"/>
        <v>-2357.2000000000007</v>
      </c>
      <c r="M1163" s="9">
        <v>42003</v>
      </c>
      <c r="N1163" s="9">
        <v>42460</v>
      </c>
      <c r="O1163" s="9">
        <v>41974</v>
      </c>
      <c r="P1163" s="9">
        <v>42094</v>
      </c>
    </row>
    <row r="1164" spans="1:16" x14ac:dyDescent="0.25">
      <c r="A1164" s="1" t="s">
        <v>145</v>
      </c>
      <c r="B1164" s="12" t="s">
        <v>576</v>
      </c>
      <c r="C1164" s="1" t="s">
        <v>3063</v>
      </c>
      <c r="D1164" s="1" t="s">
        <v>3064</v>
      </c>
      <c r="E1164" s="4">
        <v>1215.79</v>
      </c>
      <c r="F1164" s="7"/>
      <c r="G1164" s="4">
        <f t="shared" si="72"/>
        <v>1215.79</v>
      </c>
      <c r="H1164" s="8">
        <f t="shared" si="73"/>
        <v>1</v>
      </c>
      <c r="I1164" s="8" t="str">
        <f t="shared" si="74"/>
        <v/>
      </c>
      <c r="J1164" s="4">
        <v>1215.79</v>
      </c>
      <c r="K1164" s="4">
        <v>1202.56</v>
      </c>
      <c r="L1164" s="4">
        <f t="shared" si="75"/>
        <v>13.230000000000018</v>
      </c>
      <c r="M1164" s="9">
        <v>42095.409432870372</v>
      </c>
      <c r="N1164" s="9">
        <v>42369</v>
      </c>
      <c r="O1164" s="9">
        <v>42064</v>
      </c>
      <c r="P1164" s="9">
        <v>42155</v>
      </c>
    </row>
    <row r="1165" spans="1:16" x14ac:dyDescent="0.25">
      <c r="A1165" s="1" t="s">
        <v>145</v>
      </c>
      <c r="B1165" s="12" t="s">
        <v>576</v>
      </c>
      <c r="C1165" s="1" t="s">
        <v>3065</v>
      </c>
      <c r="D1165" s="1" t="s">
        <v>3066</v>
      </c>
      <c r="E1165" s="4">
        <v>987.64</v>
      </c>
      <c r="F1165" s="7"/>
      <c r="G1165" s="4">
        <f t="shared" si="72"/>
        <v>987.64</v>
      </c>
      <c r="H1165" s="8">
        <f t="shared" si="73"/>
        <v>1</v>
      </c>
      <c r="I1165" s="8" t="str">
        <f t="shared" si="74"/>
        <v/>
      </c>
      <c r="J1165" s="4">
        <v>987.64</v>
      </c>
      <c r="K1165" s="4">
        <v>987.64</v>
      </c>
      <c r="L1165" s="4">
        <f t="shared" si="75"/>
        <v>0</v>
      </c>
      <c r="M1165" s="9">
        <v>42215.663124999999</v>
      </c>
      <c r="N1165" s="9">
        <v>42735</v>
      </c>
      <c r="O1165" s="9">
        <v>42186</v>
      </c>
      <c r="P1165" s="9">
        <v>42308</v>
      </c>
    </row>
    <row r="1166" spans="1:16" x14ac:dyDescent="0.25">
      <c r="A1166" s="1" t="s">
        <v>145</v>
      </c>
      <c r="B1166" s="12" t="s">
        <v>576</v>
      </c>
      <c r="C1166" s="1" t="s">
        <v>3067</v>
      </c>
      <c r="D1166" s="1" t="s">
        <v>3066</v>
      </c>
      <c r="E1166" s="4">
        <v>25594.95</v>
      </c>
      <c r="F1166" s="7"/>
      <c r="G1166" s="4">
        <f t="shared" si="72"/>
        <v>25594.95</v>
      </c>
      <c r="H1166" s="8">
        <f t="shared" si="73"/>
        <v>1</v>
      </c>
      <c r="I1166" s="8" t="str">
        <f t="shared" si="74"/>
        <v/>
      </c>
      <c r="J1166" s="4">
        <v>25594.95</v>
      </c>
      <c r="K1166" s="4">
        <v>26188</v>
      </c>
      <c r="L1166" s="4">
        <f t="shared" si="75"/>
        <v>-593.04999999999927</v>
      </c>
      <c r="M1166" s="9">
        <v>42292.656111111108</v>
      </c>
      <c r="N1166" s="9">
        <v>42735</v>
      </c>
      <c r="O1166" s="9">
        <v>42278</v>
      </c>
      <c r="P1166" s="9">
        <v>42400</v>
      </c>
    </row>
    <row r="1167" spans="1:16" x14ac:dyDescent="0.25">
      <c r="A1167" s="1" t="s">
        <v>145</v>
      </c>
      <c r="B1167" s="12" t="s">
        <v>576</v>
      </c>
      <c r="C1167" s="1" t="s">
        <v>3068</v>
      </c>
      <c r="D1167" s="1" t="s">
        <v>3066</v>
      </c>
      <c r="E1167" s="4">
        <v>13595.98</v>
      </c>
      <c r="F1167" s="7"/>
      <c r="G1167" s="4">
        <f t="shared" si="72"/>
        <v>13595.98</v>
      </c>
      <c r="H1167" s="8">
        <f t="shared" si="73"/>
        <v>1</v>
      </c>
      <c r="I1167" s="8" t="str">
        <f t="shared" si="74"/>
        <v/>
      </c>
      <c r="J1167" s="4">
        <v>13595.98</v>
      </c>
      <c r="K1167" s="4">
        <v>13749.97</v>
      </c>
      <c r="L1167" s="4">
        <f t="shared" si="75"/>
        <v>-153.98999999999978</v>
      </c>
      <c r="M1167" s="9">
        <v>42292.657962962963</v>
      </c>
      <c r="N1167" s="9">
        <v>42735</v>
      </c>
      <c r="O1167" s="9">
        <v>42278</v>
      </c>
      <c r="P1167" s="9">
        <v>42460</v>
      </c>
    </row>
    <row r="1168" spans="1:16" x14ac:dyDescent="0.25">
      <c r="A1168" s="1" t="s">
        <v>145</v>
      </c>
      <c r="B1168" s="12" t="s">
        <v>664</v>
      </c>
      <c r="C1168" s="1" t="s">
        <v>665</v>
      </c>
      <c r="D1168" s="1" t="s">
        <v>666</v>
      </c>
      <c r="E1168" s="4">
        <v>-1.4210854715202004E-14</v>
      </c>
      <c r="F1168" s="7"/>
      <c r="G1168" s="4">
        <f t="shared" si="72"/>
        <v>-1.4210854715202004E-14</v>
      </c>
      <c r="H1168" s="8">
        <f t="shared" si="73"/>
        <v>1</v>
      </c>
      <c r="I1168" s="8" t="str">
        <f t="shared" si="74"/>
        <v/>
      </c>
      <c r="J1168" s="4">
        <v>144198.34</v>
      </c>
      <c r="K1168" s="4">
        <v>299</v>
      </c>
      <c r="L1168" s="4">
        <f t="shared" si="75"/>
        <v>143899.34</v>
      </c>
      <c r="M1168" s="9">
        <v>39630</v>
      </c>
      <c r="N1168" s="9">
        <v>55153</v>
      </c>
      <c r="O1168" s="9">
        <v>39630</v>
      </c>
    </row>
    <row r="1169" spans="1:16" x14ac:dyDescent="0.25">
      <c r="A1169" s="1" t="s">
        <v>145</v>
      </c>
      <c r="B1169" s="12" t="s">
        <v>2869</v>
      </c>
      <c r="C1169" s="1" t="s">
        <v>3069</v>
      </c>
      <c r="D1169" s="1" t="s">
        <v>3070</v>
      </c>
      <c r="E1169" s="4">
        <v>93.72</v>
      </c>
      <c r="F1169" s="7"/>
      <c r="G1169" s="4">
        <f t="shared" si="72"/>
        <v>93.72</v>
      </c>
      <c r="H1169" s="8">
        <f t="shared" si="73"/>
        <v>1</v>
      </c>
      <c r="I1169" s="8" t="str">
        <f t="shared" si="74"/>
        <v/>
      </c>
      <c r="J1169" s="4">
        <v>93.72</v>
      </c>
      <c r="K1169" s="4">
        <v>118</v>
      </c>
      <c r="L1169" s="4">
        <f t="shared" si="75"/>
        <v>-24.28</v>
      </c>
      <c r="M1169" s="9">
        <v>42093.627800925926</v>
      </c>
      <c r="N1169" s="9">
        <v>43039</v>
      </c>
      <c r="O1169" s="9">
        <v>42217</v>
      </c>
      <c r="P1169" s="9">
        <v>43046</v>
      </c>
    </row>
    <row r="1170" spans="1:16" x14ac:dyDescent="0.25">
      <c r="A1170" s="1" t="s">
        <v>145</v>
      </c>
      <c r="B1170" s="12" t="s">
        <v>2872</v>
      </c>
      <c r="C1170" s="1" t="s">
        <v>3071</v>
      </c>
      <c r="D1170" s="1" t="s">
        <v>3072</v>
      </c>
      <c r="E1170" s="4">
        <v>9298.35</v>
      </c>
      <c r="F1170" s="7"/>
      <c r="G1170" s="4">
        <f t="shared" si="72"/>
        <v>9298.35</v>
      </c>
      <c r="H1170" s="8">
        <f t="shared" si="73"/>
        <v>1</v>
      </c>
      <c r="I1170" s="8" t="str">
        <f t="shared" si="74"/>
        <v/>
      </c>
      <c r="J1170" s="4">
        <v>9298.35</v>
      </c>
      <c r="K1170" s="4">
        <v>79764</v>
      </c>
      <c r="L1170" s="4">
        <f t="shared" si="75"/>
        <v>-70465.649999999994</v>
      </c>
      <c r="M1170" s="9">
        <v>42093.608078703706</v>
      </c>
      <c r="N1170" s="9">
        <v>43039</v>
      </c>
      <c r="O1170" s="9">
        <v>42125</v>
      </c>
      <c r="P1170" s="9">
        <v>43046</v>
      </c>
    </row>
    <row r="1171" spans="1:16" x14ac:dyDescent="0.25">
      <c r="A1171" s="1" t="s">
        <v>145</v>
      </c>
      <c r="B1171" s="12" t="s">
        <v>484</v>
      </c>
      <c r="C1171" s="1" t="s">
        <v>1579</v>
      </c>
      <c r="D1171" s="1" t="s">
        <v>1580</v>
      </c>
      <c r="E1171" s="4">
        <v>0</v>
      </c>
      <c r="F1171" s="7"/>
      <c r="G1171" s="4">
        <f t="shared" si="72"/>
        <v>0</v>
      </c>
      <c r="H1171" s="8" t="str">
        <f t="shared" si="73"/>
        <v/>
      </c>
      <c r="I1171" s="8" t="str">
        <f t="shared" si="74"/>
        <v/>
      </c>
      <c r="J1171" s="4">
        <v>122048.92000000001</v>
      </c>
      <c r="K1171" s="4">
        <v>116524.81</v>
      </c>
      <c r="L1171" s="4">
        <f t="shared" si="75"/>
        <v>5524.1100000000151</v>
      </c>
      <c r="M1171" s="9">
        <v>40847</v>
      </c>
      <c r="N1171" s="9">
        <v>41274</v>
      </c>
      <c r="O1171" s="9">
        <v>40848</v>
      </c>
      <c r="P1171" s="9">
        <v>41241</v>
      </c>
    </row>
    <row r="1172" spans="1:16" x14ac:dyDescent="0.25">
      <c r="A1172" s="1" t="s">
        <v>145</v>
      </c>
      <c r="B1172" s="12" t="s">
        <v>484</v>
      </c>
      <c r="C1172" s="1" t="s">
        <v>1581</v>
      </c>
      <c r="D1172" s="1" t="s">
        <v>1582</v>
      </c>
      <c r="E1172" s="4">
        <v>0</v>
      </c>
      <c r="F1172" s="7"/>
      <c r="G1172" s="4">
        <f t="shared" si="72"/>
        <v>0</v>
      </c>
      <c r="H1172" s="8" t="str">
        <f t="shared" si="73"/>
        <v/>
      </c>
      <c r="I1172" s="8" t="str">
        <f t="shared" si="74"/>
        <v/>
      </c>
      <c r="J1172" s="4">
        <v>77450.080000000002</v>
      </c>
      <c r="K1172" s="4">
        <v>121431.31</v>
      </c>
      <c r="L1172" s="4">
        <f t="shared" si="75"/>
        <v>-43981.229999999996</v>
      </c>
      <c r="M1172" s="9">
        <v>40847</v>
      </c>
      <c r="N1172" s="9">
        <v>41274</v>
      </c>
      <c r="O1172" s="9">
        <v>40848</v>
      </c>
      <c r="P1172" s="9">
        <v>41298</v>
      </c>
    </row>
    <row r="1173" spans="1:16" x14ac:dyDescent="0.25">
      <c r="A1173" s="1" t="s">
        <v>145</v>
      </c>
      <c r="B1173" s="12" t="s">
        <v>484</v>
      </c>
      <c r="C1173" s="1" t="s">
        <v>1801</v>
      </c>
      <c r="D1173" s="1" t="s">
        <v>1802</v>
      </c>
      <c r="E1173" s="4">
        <v>0</v>
      </c>
      <c r="F1173" s="7"/>
      <c r="G1173" s="4">
        <f t="shared" si="72"/>
        <v>0</v>
      </c>
      <c r="H1173" s="8" t="str">
        <f t="shared" si="73"/>
        <v/>
      </c>
      <c r="I1173" s="8" t="str">
        <f t="shared" si="74"/>
        <v/>
      </c>
      <c r="J1173" s="4">
        <v>81187.39</v>
      </c>
      <c r="K1173" s="4">
        <v>72328.13</v>
      </c>
      <c r="L1173" s="4">
        <f t="shared" si="75"/>
        <v>8859.2599999999948</v>
      </c>
      <c r="M1173" s="9">
        <v>41214</v>
      </c>
      <c r="N1173" s="9">
        <v>41729</v>
      </c>
      <c r="O1173" s="9">
        <v>41244</v>
      </c>
      <c r="P1173" s="9">
        <v>41516</v>
      </c>
    </row>
    <row r="1174" spans="1:16" x14ac:dyDescent="0.25">
      <c r="A1174" s="1" t="s">
        <v>145</v>
      </c>
      <c r="B1174" s="12" t="s">
        <v>2241</v>
      </c>
      <c r="C1174" s="1" t="s">
        <v>2667</v>
      </c>
      <c r="D1174" s="1" t="s">
        <v>2668</v>
      </c>
      <c r="E1174" s="4">
        <v>12028.73</v>
      </c>
      <c r="F1174" s="7"/>
      <c r="G1174" s="4">
        <f t="shared" si="72"/>
        <v>12028.73</v>
      </c>
      <c r="H1174" s="8">
        <f t="shared" si="73"/>
        <v>1</v>
      </c>
      <c r="I1174" s="8" t="str">
        <f t="shared" si="74"/>
        <v/>
      </c>
      <c r="J1174" s="4">
        <v>101437.62999999999</v>
      </c>
      <c r="K1174" s="4">
        <v>206458.63</v>
      </c>
      <c r="L1174" s="4">
        <f t="shared" si="75"/>
        <v>-105021.00000000001</v>
      </c>
      <c r="M1174" s="9">
        <v>41750</v>
      </c>
      <c r="N1174" s="9">
        <v>42124</v>
      </c>
      <c r="O1174" s="9">
        <v>41760</v>
      </c>
      <c r="P1174" s="9">
        <v>42004</v>
      </c>
    </row>
    <row r="1175" spans="1:16" x14ac:dyDescent="0.25">
      <c r="A1175" s="1" t="s">
        <v>145</v>
      </c>
      <c r="B1175" s="12" t="s">
        <v>2241</v>
      </c>
      <c r="C1175" s="1" t="s">
        <v>2669</v>
      </c>
      <c r="D1175" s="1" t="s">
        <v>2670</v>
      </c>
      <c r="E1175" s="4">
        <v>12579.449999999999</v>
      </c>
      <c r="F1175" s="7"/>
      <c r="G1175" s="4">
        <f t="shared" si="72"/>
        <v>12579.449999999999</v>
      </c>
      <c r="H1175" s="8">
        <f t="shared" si="73"/>
        <v>1</v>
      </c>
      <c r="I1175" s="8" t="str">
        <f t="shared" si="74"/>
        <v/>
      </c>
      <c r="J1175" s="4">
        <v>56843.700000000004</v>
      </c>
      <c r="K1175" s="4">
        <v>71071.44</v>
      </c>
      <c r="L1175" s="4">
        <f t="shared" si="75"/>
        <v>-14227.739999999998</v>
      </c>
      <c r="M1175" s="9">
        <v>41750</v>
      </c>
      <c r="N1175" s="9">
        <v>42124</v>
      </c>
      <c r="O1175" s="9">
        <v>41760</v>
      </c>
      <c r="P1175" s="9">
        <v>42035</v>
      </c>
    </row>
    <row r="1176" spans="1:16" x14ac:dyDescent="0.25">
      <c r="A1176" s="1" t="s">
        <v>145</v>
      </c>
      <c r="B1176" s="12" t="s">
        <v>2241</v>
      </c>
      <c r="C1176" s="1" t="s">
        <v>2671</v>
      </c>
      <c r="D1176" s="1" t="s">
        <v>2672</v>
      </c>
      <c r="E1176" s="4">
        <v>16707.039999999997</v>
      </c>
      <c r="F1176" s="7"/>
      <c r="G1176" s="4">
        <f t="shared" si="72"/>
        <v>16707.039999999997</v>
      </c>
      <c r="H1176" s="8">
        <f t="shared" si="73"/>
        <v>1</v>
      </c>
      <c r="I1176" s="8" t="str">
        <f t="shared" si="74"/>
        <v/>
      </c>
      <c r="J1176" s="4">
        <v>145785.25999999998</v>
      </c>
      <c r="K1176" s="4">
        <v>122442.2</v>
      </c>
      <c r="L1176" s="4">
        <f t="shared" si="75"/>
        <v>23343.059999999983</v>
      </c>
      <c r="M1176" s="9">
        <v>41750</v>
      </c>
      <c r="N1176" s="9">
        <v>42216</v>
      </c>
      <c r="O1176" s="9">
        <v>41760</v>
      </c>
      <c r="P1176" s="9">
        <v>42124</v>
      </c>
    </row>
    <row r="1177" spans="1:16" x14ac:dyDescent="0.25">
      <c r="A1177" s="1" t="s">
        <v>145</v>
      </c>
      <c r="B1177" s="12" t="s">
        <v>1583</v>
      </c>
      <c r="C1177" s="1" t="s">
        <v>1584</v>
      </c>
      <c r="D1177" s="1" t="s">
        <v>1585</v>
      </c>
      <c r="E1177" s="4">
        <v>0</v>
      </c>
      <c r="F1177" s="7"/>
      <c r="G1177" s="4">
        <f t="shared" si="72"/>
        <v>0</v>
      </c>
      <c r="H1177" s="8" t="str">
        <f t="shared" si="73"/>
        <v/>
      </c>
      <c r="I1177" s="8" t="str">
        <f t="shared" si="74"/>
        <v/>
      </c>
      <c r="J1177" s="4">
        <v>96106.510000000009</v>
      </c>
      <c r="K1177" s="4">
        <v>124505</v>
      </c>
      <c r="L1177" s="4">
        <f t="shared" si="75"/>
        <v>-28398.489999999991</v>
      </c>
      <c r="M1177" s="9">
        <v>40893</v>
      </c>
      <c r="N1177" s="9">
        <v>41228</v>
      </c>
      <c r="O1177" s="9">
        <v>40878</v>
      </c>
      <c r="P1177" s="9">
        <v>41364</v>
      </c>
    </row>
    <row r="1178" spans="1:16" x14ac:dyDescent="0.25">
      <c r="A1178" s="1" t="s">
        <v>145</v>
      </c>
      <c r="B1178" s="12" t="s">
        <v>897</v>
      </c>
      <c r="C1178" s="1" t="s">
        <v>898</v>
      </c>
      <c r="D1178" s="1" t="s">
        <v>899</v>
      </c>
      <c r="E1178" s="4">
        <v>0</v>
      </c>
      <c r="F1178" s="7"/>
      <c r="G1178" s="4">
        <f t="shared" si="72"/>
        <v>0</v>
      </c>
      <c r="H1178" s="8" t="str">
        <f t="shared" si="73"/>
        <v/>
      </c>
      <c r="I1178" s="8" t="str">
        <f t="shared" si="74"/>
        <v/>
      </c>
      <c r="J1178" s="4">
        <v>23498.19</v>
      </c>
      <c r="K1178" s="4">
        <v>1</v>
      </c>
      <c r="L1178" s="4">
        <f t="shared" si="75"/>
        <v>23497.19</v>
      </c>
      <c r="M1178" s="9">
        <v>39630</v>
      </c>
      <c r="N1178" s="9">
        <v>55153</v>
      </c>
      <c r="O1178" s="9">
        <v>39995</v>
      </c>
    </row>
    <row r="1179" spans="1:16" x14ac:dyDescent="0.25">
      <c r="A1179" s="1" t="s">
        <v>145</v>
      </c>
      <c r="B1179" s="12" t="s">
        <v>900</v>
      </c>
      <c r="C1179" s="1" t="s">
        <v>901</v>
      </c>
      <c r="D1179" s="1" t="s">
        <v>902</v>
      </c>
      <c r="E1179" s="4">
        <v>0</v>
      </c>
      <c r="F1179" s="7"/>
      <c r="G1179" s="4">
        <f t="shared" si="72"/>
        <v>0</v>
      </c>
      <c r="H1179" s="8" t="str">
        <f t="shared" si="73"/>
        <v/>
      </c>
      <c r="I1179" s="8" t="str">
        <f t="shared" si="74"/>
        <v/>
      </c>
      <c r="J1179" s="4">
        <v>144.80000000000001</v>
      </c>
      <c r="L1179" s="4">
        <f t="shared" si="75"/>
        <v>144.80000000000001</v>
      </c>
      <c r="M1179" s="9">
        <v>40052</v>
      </c>
      <c r="N1179" s="9">
        <v>46016</v>
      </c>
      <c r="O1179" s="9">
        <v>40057</v>
      </c>
    </row>
    <row r="1180" spans="1:16" x14ac:dyDescent="0.25">
      <c r="A1180" s="1" t="s">
        <v>145</v>
      </c>
      <c r="B1180" s="12" t="s">
        <v>598</v>
      </c>
      <c r="C1180" s="1" t="s">
        <v>667</v>
      </c>
      <c r="D1180" s="1" t="s">
        <v>668</v>
      </c>
      <c r="E1180" s="4">
        <v>0</v>
      </c>
      <c r="F1180" s="7"/>
      <c r="G1180" s="4">
        <f t="shared" si="72"/>
        <v>0</v>
      </c>
      <c r="H1180" s="8" t="str">
        <f t="shared" si="73"/>
        <v/>
      </c>
      <c r="I1180" s="8" t="str">
        <f t="shared" si="74"/>
        <v/>
      </c>
      <c r="J1180" s="4">
        <v>0</v>
      </c>
      <c r="L1180" s="4">
        <f t="shared" si="75"/>
        <v>0</v>
      </c>
      <c r="M1180" s="9">
        <v>39630</v>
      </c>
      <c r="N1180" s="9">
        <v>39627.8983912037</v>
      </c>
      <c r="O1180" s="9">
        <v>39661</v>
      </c>
    </row>
    <row r="1181" spans="1:16" x14ac:dyDescent="0.25">
      <c r="A1181" s="1" t="s">
        <v>145</v>
      </c>
      <c r="B1181" s="12" t="s">
        <v>1080</v>
      </c>
      <c r="C1181" s="1" t="s">
        <v>2531</v>
      </c>
      <c r="D1181" s="1" t="s">
        <v>2532</v>
      </c>
      <c r="E1181" s="4">
        <v>16947.23</v>
      </c>
      <c r="F1181" s="7"/>
      <c r="G1181" s="4">
        <f t="shared" si="72"/>
        <v>16947.23</v>
      </c>
      <c r="H1181" s="8">
        <f t="shared" si="73"/>
        <v>1</v>
      </c>
      <c r="I1181" s="8" t="str">
        <f t="shared" si="74"/>
        <v/>
      </c>
      <c r="J1181" s="4">
        <v>28808.510000000002</v>
      </c>
      <c r="K1181" s="4">
        <v>100</v>
      </c>
      <c r="L1181" s="4">
        <f t="shared" si="75"/>
        <v>28708.510000000002</v>
      </c>
      <c r="M1181" s="9">
        <v>41800</v>
      </c>
      <c r="N1181" s="9">
        <v>46022</v>
      </c>
      <c r="O1181" s="9">
        <v>41791</v>
      </c>
    </row>
    <row r="1182" spans="1:16" x14ac:dyDescent="0.25">
      <c r="A1182" s="1" t="s">
        <v>145</v>
      </c>
      <c r="B1182" s="12" t="s">
        <v>2869</v>
      </c>
      <c r="C1182" s="1" t="s">
        <v>3073</v>
      </c>
      <c r="D1182" s="1" t="s">
        <v>3074</v>
      </c>
      <c r="E1182" s="4">
        <v>3.3899999999999997</v>
      </c>
      <c r="F1182" s="7"/>
      <c r="G1182" s="4">
        <f t="shared" si="72"/>
        <v>3.3899999999999997</v>
      </c>
      <c r="H1182" s="8">
        <f t="shared" si="73"/>
        <v>1</v>
      </c>
      <c r="I1182" s="8" t="str">
        <f t="shared" si="74"/>
        <v/>
      </c>
      <c r="J1182" s="4">
        <v>3.3899999999999997</v>
      </c>
      <c r="K1182" s="4">
        <v>84</v>
      </c>
      <c r="L1182" s="4">
        <f t="shared" si="75"/>
        <v>-80.61</v>
      </c>
      <c r="M1182" s="9">
        <v>42093.622349537036</v>
      </c>
      <c r="N1182" s="9">
        <v>43039</v>
      </c>
      <c r="O1182" s="9">
        <v>42156</v>
      </c>
      <c r="P1182" s="9">
        <v>43046</v>
      </c>
    </row>
    <row r="1183" spans="1:16" x14ac:dyDescent="0.25">
      <c r="A1183" s="1" t="s">
        <v>145</v>
      </c>
      <c r="B1183" s="12" t="s">
        <v>2872</v>
      </c>
      <c r="C1183" s="1" t="s">
        <v>3075</v>
      </c>
      <c r="D1183" s="1" t="s">
        <v>3076</v>
      </c>
      <c r="E1183" s="4">
        <v>21438.309999999998</v>
      </c>
      <c r="F1183" s="7"/>
      <c r="G1183" s="4">
        <f t="shared" si="72"/>
        <v>21438.309999999998</v>
      </c>
      <c r="H1183" s="8">
        <f t="shared" si="73"/>
        <v>1</v>
      </c>
      <c r="I1183" s="8" t="str">
        <f t="shared" si="74"/>
        <v/>
      </c>
      <c r="J1183" s="4">
        <v>21438.309999999998</v>
      </c>
      <c r="K1183" s="4">
        <v>239157</v>
      </c>
      <c r="L1183" s="4">
        <f t="shared" si="75"/>
        <v>-217718.69</v>
      </c>
      <c r="M1183" s="9">
        <v>42093.604155092595</v>
      </c>
      <c r="N1183" s="9">
        <v>43039</v>
      </c>
      <c r="O1183" s="9">
        <v>42125</v>
      </c>
      <c r="P1183" s="9">
        <v>43046</v>
      </c>
    </row>
    <row r="1184" spans="1:16" x14ac:dyDescent="0.25">
      <c r="A1184" s="1" t="s">
        <v>145</v>
      </c>
      <c r="B1184" s="12" t="s">
        <v>481</v>
      </c>
      <c r="C1184" s="1" t="s">
        <v>2133</v>
      </c>
      <c r="D1184" s="1" t="s">
        <v>2134</v>
      </c>
      <c r="E1184" s="4">
        <v>0</v>
      </c>
      <c r="F1184" s="7"/>
      <c r="G1184" s="4">
        <f t="shared" si="72"/>
        <v>0</v>
      </c>
      <c r="H1184" s="8" t="str">
        <f t="shared" si="73"/>
        <v/>
      </c>
      <c r="I1184" s="8" t="str">
        <f t="shared" si="74"/>
        <v/>
      </c>
      <c r="J1184" s="4">
        <v>15985.5</v>
      </c>
      <c r="K1184" s="4">
        <v>75000</v>
      </c>
      <c r="L1184" s="4">
        <f t="shared" si="75"/>
        <v>-59014.5</v>
      </c>
      <c r="M1184" s="9">
        <v>40912</v>
      </c>
      <c r="N1184" s="9">
        <v>55153</v>
      </c>
      <c r="O1184" s="9">
        <v>41395</v>
      </c>
    </row>
    <row r="1185" spans="1:16" x14ac:dyDescent="0.25">
      <c r="A1185" s="1" t="s">
        <v>145</v>
      </c>
      <c r="B1185" s="12" t="s">
        <v>481</v>
      </c>
      <c r="C1185" s="1" t="s">
        <v>2499</v>
      </c>
      <c r="D1185" s="1" t="s">
        <v>2500</v>
      </c>
      <c r="E1185" s="4">
        <v>0</v>
      </c>
      <c r="F1185" s="7"/>
      <c r="G1185" s="4">
        <f t="shared" si="72"/>
        <v>0</v>
      </c>
      <c r="H1185" s="8" t="str">
        <f t="shared" si="73"/>
        <v/>
      </c>
      <c r="I1185" s="8" t="str">
        <f t="shared" si="74"/>
        <v/>
      </c>
      <c r="J1185" s="4">
        <v>5138.6400000000003</v>
      </c>
      <c r="K1185" s="4">
        <v>70000</v>
      </c>
      <c r="L1185" s="4">
        <f t="shared" si="75"/>
        <v>-64861.36</v>
      </c>
      <c r="M1185" s="9">
        <v>40912</v>
      </c>
      <c r="N1185" s="9">
        <v>55153</v>
      </c>
      <c r="O1185" s="9">
        <v>41821</v>
      </c>
    </row>
    <row r="1186" spans="1:16" x14ac:dyDescent="0.25">
      <c r="A1186" s="1" t="s">
        <v>145</v>
      </c>
      <c r="B1186" s="12" t="s">
        <v>669</v>
      </c>
      <c r="C1186" s="1" t="s">
        <v>670</v>
      </c>
      <c r="D1186" s="1" t="s">
        <v>671</v>
      </c>
      <c r="E1186" s="4">
        <v>135407.93999999997</v>
      </c>
      <c r="F1186" s="7"/>
      <c r="G1186" s="4">
        <f t="shared" si="72"/>
        <v>135407.93999999997</v>
      </c>
      <c r="H1186" s="8">
        <f t="shared" si="73"/>
        <v>1</v>
      </c>
      <c r="I1186" s="8" t="str">
        <f t="shared" si="74"/>
        <v/>
      </c>
      <c r="J1186" s="4">
        <v>965903.70000000007</v>
      </c>
      <c r="K1186" s="4">
        <v>101</v>
      </c>
      <c r="L1186" s="4">
        <f t="shared" si="75"/>
        <v>965802.70000000007</v>
      </c>
      <c r="M1186" s="9">
        <v>39630</v>
      </c>
      <c r="N1186" s="9">
        <v>55153</v>
      </c>
      <c r="O1186" s="9">
        <v>39692</v>
      </c>
    </row>
    <row r="1187" spans="1:16" x14ac:dyDescent="0.25">
      <c r="A1187" s="1" t="s">
        <v>145</v>
      </c>
      <c r="B1187" s="12" t="s">
        <v>2869</v>
      </c>
      <c r="C1187" s="1" t="s">
        <v>3077</v>
      </c>
      <c r="D1187" s="1" t="s">
        <v>3078</v>
      </c>
      <c r="E1187" s="4">
        <v>185.66</v>
      </c>
      <c r="F1187" s="7"/>
      <c r="G1187" s="4">
        <f t="shared" si="72"/>
        <v>185.66</v>
      </c>
      <c r="H1187" s="8">
        <f t="shared" si="73"/>
        <v>1</v>
      </c>
      <c r="I1187" s="8" t="str">
        <f t="shared" si="74"/>
        <v/>
      </c>
      <c r="J1187" s="4">
        <v>185.66</v>
      </c>
      <c r="K1187" s="4">
        <v>1411</v>
      </c>
      <c r="L1187" s="4">
        <f t="shared" si="75"/>
        <v>-1225.3399999999999</v>
      </c>
      <c r="M1187" s="9">
        <v>42220.449583333335</v>
      </c>
      <c r="N1187" s="9">
        <v>43039</v>
      </c>
      <c r="O1187" s="9">
        <v>42309</v>
      </c>
      <c r="P1187" s="9">
        <v>43046</v>
      </c>
    </row>
    <row r="1188" spans="1:16" x14ac:dyDescent="0.25">
      <c r="A1188" s="1" t="s">
        <v>145</v>
      </c>
      <c r="B1188" s="12" t="s">
        <v>2872</v>
      </c>
      <c r="C1188" s="1" t="s">
        <v>3079</v>
      </c>
      <c r="D1188" s="1" t="s">
        <v>3080</v>
      </c>
      <c r="E1188" s="4">
        <v>14951.57</v>
      </c>
      <c r="F1188" s="7"/>
      <c r="G1188" s="4">
        <f t="shared" si="72"/>
        <v>14951.57</v>
      </c>
      <c r="H1188" s="8">
        <f t="shared" si="73"/>
        <v>1</v>
      </c>
      <c r="I1188" s="8" t="str">
        <f t="shared" si="74"/>
        <v/>
      </c>
      <c r="J1188" s="4">
        <v>14951.57</v>
      </c>
      <c r="K1188" s="4">
        <v>208628</v>
      </c>
      <c r="L1188" s="4">
        <f t="shared" si="75"/>
        <v>-193676.43</v>
      </c>
      <c r="M1188" s="9">
        <v>42219.698981481481</v>
      </c>
      <c r="N1188" s="9">
        <v>43039</v>
      </c>
      <c r="O1188" s="9">
        <v>42278</v>
      </c>
      <c r="P1188" s="9">
        <v>43046</v>
      </c>
    </row>
    <row r="1189" spans="1:16" x14ac:dyDescent="0.25">
      <c r="A1189" s="1" t="s">
        <v>145</v>
      </c>
      <c r="B1189" s="12" t="s">
        <v>2869</v>
      </c>
      <c r="C1189" s="1" t="s">
        <v>3081</v>
      </c>
      <c r="D1189" s="1" t="s">
        <v>3082</v>
      </c>
      <c r="E1189" s="4">
        <v>193.27</v>
      </c>
      <c r="F1189" s="7"/>
      <c r="G1189" s="4">
        <f t="shared" si="72"/>
        <v>193.27</v>
      </c>
      <c r="H1189" s="8">
        <f t="shared" si="73"/>
        <v>1</v>
      </c>
      <c r="I1189" s="8" t="str">
        <f t="shared" si="74"/>
        <v/>
      </c>
      <c r="J1189" s="4">
        <v>193.27</v>
      </c>
      <c r="K1189" s="4">
        <v>1073</v>
      </c>
      <c r="L1189" s="4">
        <f t="shared" si="75"/>
        <v>-879.73</v>
      </c>
      <c r="M1189" s="9">
        <v>42220.473749999997</v>
      </c>
      <c r="N1189" s="9">
        <v>43039</v>
      </c>
      <c r="O1189" s="9">
        <v>42309</v>
      </c>
      <c r="P1189" s="9">
        <v>43046</v>
      </c>
    </row>
    <row r="1190" spans="1:16" x14ac:dyDescent="0.25">
      <c r="A1190" s="1" t="s">
        <v>145</v>
      </c>
      <c r="B1190" s="12" t="s">
        <v>2872</v>
      </c>
      <c r="C1190" s="1" t="s">
        <v>3083</v>
      </c>
      <c r="D1190" s="1" t="s">
        <v>3084</v>
      </c>
      <c r="E1190" s="4">
        <v>26286.54</v>
      </c>
      <c r="F1190" s="7"/>
      <c r="G1190" s="4">
        <f t="shared" si="72"/>
        <v>26286.54</v>
      </c>
      <c r="H1190" s="8">
        <f t="shared" si="73"/>
        <v>1</v>
      </c>
      <c r="I1190" s="8" t="str">
        <f t="shared" si="74"/>
        <v/>
      </c>
      <c r="J1190" s="4">
        <v>26286.54</v>
      </c>
      <c r="K1190" s="4">
        <v>142915</v>
      </c>
      <c r="L1190" s="4">
        <f t="shared" si="75"/>
        <v>-116628.45999999999</v>
      </c>
      <c r="M1190" s="9">
        <v>42219.703067129631</v>
      </c>
      <c r="N1190" s="9">
        <v>43039</v>
      </c>
      <c r="O1190" s="9">
        <v>42278</v>
      </c>
      <c r="P1190" s="9">
        <v>43046</v>
      </c>
    </row>
    <row r="1191" spans="1:16" x14ac:dyDescent="0.25">
      <c r="A1191" s="1" t="s">
        <v>145</v>
      </c>
      <c r="B1191" s="12" t="s">
        <v>2423</v>
      </c>
      <c r="C1191" s="1" t="s">
        <v>2424</v>
      </c>
      <c r="D1191" s="1" t="s">
        <v>2425</v>
      </c>
      <c r="E1191" s="4">
        <v>0</v>
      </c>
      <c r="F1191" s="7"/>
      <c r="G1191" s="4">
        <f t="shared" si="72"/>
        <v>0</v>
      </c>
      <c r="H1191" s="8" t="str">
        <f t="shared" si="73"/>
        <v/>
      </c>
      <c r="I1191" s="8" t="str">
        <f t="shared" si="74"/>
        <v/>
      </c>
      <c r="J1191" s="4">
        <v>1018111.3</v>
      </c>
      <c r="K1191" s="4">
        <v>1</v>
      </c>
      <c r="L1191" s="4">
        <f t="shared" si="75"/>
        <v>1018110.3</v>
      </c>
      <c r="M1191" s="9">
        <v>41674</v>
      </c>
      <c r="N1191" s="9">
        <v>42369</v>
      </c>
      <c r="O1191" s="9">
        <v>41671</v>
      </c>
    </row>
    <row r="1192" spans="1:16" x14ac:dyDescent="0.25">
      <c r="A1192" s="1" t="s">
        <v>145</v>
      </c>
      <c r="B1192" s="12" t="s">
        <v>2423</v>
      </c>
      <c r="C1192" s="1" t="s">
        <v>2426</v>
      </c>
      <c r="D1192" s="1" t="s">
        <v>2427</v>
      </c>
      <c r="E1192" s="4">
        <v>0</v>
      </c>
      <c r="F1192" s="7"/>
      <c r="G1192" s="4">
        <f t="shared" si="72"/>
        <v>0</v>
      </c>
      <c r="H1192" s="8" t="str">
        <f t="shared" si="73"/>
        <v/>
      </c>
      <c r="I1192" s="8" t="str">
        <f t="shared" si="74"/>
        <v/>
      </c>
      <c r="J1192" s="4">
        <v>363165.36</v>
      </c>
      <c r="K1192" s="4">
        <v>1</v>
      </c>
      <c r="L1192" s="4">
        <f t="shared" si="75"/>
        <v>363164.36</v>
      </c>
      <c r="M1192" s="9">
        <v>41674</v>
      </c>
      <c r="N1192" s="9">
        <v>42369</v>
      </c>
      <c r="O1192" s="9">
        <v>41760</v>
      </c>
    </row>
    <row r="1193" spans="1:16" x14ac:dyDescent="0.25">
      <c r="A1193" s="1" t="s">
        <v>145</v>
      </c>
      <c r="B1193" s="12" t="s">
        <v>2423</v>
      </c>
      <c r="C1193" s="1" t="s">
        <v>2428</v>
      </c>
      <c r="D1193" s="1" t="s">
        <v>2429</v>
      </c>
      <c r="E1193" s="4">
        <v>0</v>
      </c>
      <c r="F1193" s="7"/>
      <c r="G1193" s="4">
        <f t="shared" si="72"/>
        <v>0</v>
      </c>
      <c r="H1193" s="8" t="str">
        <f t="shared" si="73"/>
        <v/>
      </c>
      <c r="I1193" s="8" t="str">
        <f t="shared" si="74"/>
        <v/>
      </c>
      <c r="J1193" s="4">
        <v>300925.74</v>
      </c>
      <c r="K1193" s="4">
        <v>1</v>
      </c>
      <c r="L1193" s="4">
        <f t="shared" si="75"/>
        <v>300924.74</v>
      </c>
      <c r="M1193" s="9">
        <v>41674</v>
      </c>
      <c r="N1193" s="9">
        <v>42369</v>
      </c>
      <c r="O1193" s="9">
        <v>41760</v>
      </c>
    </row>
    <row r="1194" spans="1:16" x14ac:dyDescent="0.25">
      <c r="A1194" s="1" t="s">
        <v>145</v>
      </c>
      <c r="B1194" s="12" t="s">
        <v>2423</v>
      </c>
      <c r="C1194" s="1" t="s">
        <v>2430</v>
      </c>
      <c r="D1194" s="1" t="s">
        <v>2431</v>
      </c>
      <c r="E1194" s="4">
        <v>0</v>
      </c>
      <c r="F1194" s="7"/>
      <c r="G1194" s="4">
        <f t="shared" si="72"/>
        <v>0</v>
      </c>
      <c r="H1194" s="8" t="str">
        <f t="shared" si="73"/>
        <v/>
      </c>
      <c r="I1194" s="8" t="str">
        <f t="shared" si="74"/>
        <v/>
      </c>
      <c r="J1194" s="4">
        <v>491191.31</v>
      </c>
      <c r="K1194" s="4">
        <v>1</v>
      </c>
      <c r="L1194" s="4">
        <f t="shared" si="75"/>
        <v>491190.31</v>
      </c>
      <c r="M1194" s="9">
        <v>41674</v>
      </c>
      <c r="N1194" s="9">
        <v>42369</v>
      </c>
      <c r="O1194" s="9">
        <v>41760</v>
      </c>
    </row>
    <row r="1195" spans="1:16" x14ac:dyDescent="0.25">
      <c r="A1195" s="1" t="s">
        <v>145</v>
      </c>
      <c r="B1195" s="12" t="s">
        <v>2576</v>
      </c>
      <c r="C1195" s="1" t="s">
        <v>2577</v>
      </c>
      <c r="D1195" s="1" t="s">
        <v>2578</v>
      </c>
      <c r="E1195" s="4">
        <v>66856.159999999989</v>
      </c>
      <c r="F1195" s="7"/>
      <c r="G1195" s="4">
        <f t="shared" si="72"/>
        <v>66856.159999999989</v>
      </c>
      <c r="H1195" s="8">
        <f t="shared" si="73"/>
        <v>1</v>
      </c>
      <c r="I1195" s="8" t="str">
        <f t="shared" si="74"/>
        <v/>
      </c>
      <c r="J1195" s="4">
        <v>77723.639999999985</v>
      </c>
      <c r="K1195" s="4">
        <v>78058.34</v>
      </c>
      <c r="L1195" s="4">
        <f t="shared" si="75"/>
        <v>-334.70000000001164</v>
      </c>
      <c r="M1195" s="9">
        <v>41854</v>
      </c>
      <c r="N1195" s="9">
        <v>43039</v>
      </c>
      <c r="O1195" s="9">
        <v>41852</v>
      </c>
      <c r="P1195" s="9">
        <v>42460</v>
      </c>
    </row>
    <row r="1196" spans="1:16" x14ac:dyDescent="0.25">
      <c r="A1196" s="1" t="s">
        <v>145</v>
      </c>
      <c r="B1196" s="12" t="s">
        <v>672</v>
      </c>
      <c r="C1196" s="1" t="s">
        <v>673</v>
      </c>
      <c r="D1196" s="1" t="s">
        <v>674</v>
      </c>
      <c r="E1196" s="4">
        <v>23.240000000000009</v>
      </c>
      <c r="F1196" s="7"/>
      <c r="G1196" s="4">
        <f t="shared" si="72"/>
        <v>23.240000000000009</v>
      </c>
      <c r="H1196" s="8">
        <f t="shared" si="73"/>
        <v>1</v>
      </c>
      <c r="I1196" s="8" t="str">
        <f t="shared" si="74"/>
        <v/>
      </c>
      <c r="J1196" s="4">
        <v>337829.43999999994</v>
      </c>
      <c r="K1196" s="4">
        <v>100</v>
      </c>
      <c r="L1196" s="4">
        <f t="shared" si="75"/>
        <v>337729.43999999994</v>
      </c>
      <c r="M1196" s="9">
        <v>39630</v>
      </c>
      <c r="N1196" s="9">
        <v>55153</v>
      </c>
      <c r="O1196" s="9">
        <v>39630</v>
      </c>
    </row>
    <row r="1197" spans="1:16" x14ac:dyDescent="0.25">
      <c r="A1197" s="1" t="s">
        <v>145</v>
      </c>
      <c r="B1197" s="12" t="s">
        <v>675</v>
      </c>
      <c r="C1197" s="1" t="s">
        <v>1925</v>
      </c>
      <c r="D1197" s="1" t="s">
        <v>1926</v>
      </c>
      <c r="E1197" s="4">
        <v>365820.75</v>
      </c>
      <c r="F1197" s="7"/>
      <c r="G1197" s="4">
        <f t="shared" si="72"/>
        <v>365820.75</v>
      </c>
      <c r="H1197" s="8">
        <f t="shared" si="73"/>
        <v>1</v>
      </c>
      <c r="I1197" s="8" t="str">
        <f t="shared" si="74"/>
        <v/>
      </c>
      <c r="J1197" s="4">
        <v>1693769.16</v>
      </c>
      <c r="K1197" s="4">
        <v>1</v>
      </c>
      <c r="L1197" s="4">
        <f t="shared" si="75"/>
        <v>1693768.16</v>
      </c>
      <c r="M1197" s="9">
        <v>40933</v>
      </c>
      <c r="N1197" s="9">
        <v>55153</v>
      </c>
      <c r="O1197" s="9">
        <v>40940</v>
      </c>
    </row>
    <row r="1198" spans="1:16" x14ac:dyDescent="0.25">
      <c r="A1198" s="1" t="s">
        <v>145</v>
      </c>
      <c r="B1198" s="12" t="s">
        <v>675</v>
      </c>
      <c r="C1198" s="1" t="s">
        <v>676</v>
      </c>
      <c r="D1198" s="1" t="s">
        <v>677</v>
      </c>
      <c r="E1198" s="4">
        <v>231450.8</v>
      </c>
      <c r="F1198" s="7"/>
      <c r="G1198" s="4">
        <f t="shared" si="72"/>
        <v>231450.8</v>
      </c>
      <c r="H1198" s="8">
        <f t="shared" si="73"/>
        <v>1</v>
      </c>
      <c r="I1198" s="8" t="str">
        <f t="shared" si="74"/>
        <v/>
      </c>
      <c r="J1198" s="4">
        <v>1414516.1400000001</v>
      </c>
      <c r="K1198" s="4">
        <v>1</v>
      </c>
      <c r="L1198" s="4">
        <f t="shared" si="75"/>
        <v>1414515.1400000001</v>
      </c>
      <c r="M1198" s="9">
        <v>39630</v>
      </c>
      <c r="N1198" s="9">
        <v>55153</v>
      </c>
      <c r="O1198" s="9">
        <v>39630</v>
      </c>
    </row>
    <row r="1199" spans="1:16" x14ac:dyDescent="0.25">
      <c r="A1199" s="1" t="s">
        <v>145</v>
      </c>
      <c r="B1199" s="12" t="s">
        <v>678</v>
      </c>
      <c r="C1199" s="1" t="s">
        <v>679</v>
      </c>
      <c r="D1199" s="1" t="s">
        <v>680</v>
      </c>
      <c r="E1199" s="4">
        <v>36833.14</v>
      </c>
      <c r="F1199" s="7"/>
      <c r="G1199" s="4">
        <f t="shared" si="72"/>
        <v>36833.14</v>
      </c>
      <c r="H1199" s="8">
        <f t="shared" si="73"/>
        <v>1</v>
      </c>
      <c r="I1199" s="8" t="str">
        <f t="shared" si="74"/>
        <v/>
      </c>
      <c r="J1199" s="4">
        <v>172086.79000000004</v>
      </c>
      <c r="K1199" s="4">
        <v>1</v>
      </c>
      <c r="L1199" s="4">
        <f t="shared" si="75"/>
        <v>172085.79000000004</v>
      </c>
      <c r="M1199" s="9">
        <v>39630</v>
      </c>
      <c r="N1199" s="9">
        <v>55153</v>
      </c>
      <c r="O1199" s="9">
        <v>39630</v>
      </c>
    </row>
    <row r="1200" spans="1:16" x14ac:dyDescent="0.25">
      <c r="A1200" s="1" t="s">
        <v>145</v>
      </c>
      <c r="B1200" s="12" t="s">
        <v>2872</v>
      </c>
      <c r="C1200" s="1" t="s">
        <v>3085</v>
      </c>
      <c r="D1200" s="1" t="s">
        <v>3086</v>
      </c>
      <c r="E1200" s="4">
        <v>15320.2</v>
      </c>
      <c r="F1200" s="7"/>
      <c r="G1200" s="4">
        <f t="shared" si="72"/>
        <v>15320.2</v>
      </c>
      <c r="H1200" s="8">
        <f t="shared" si="73"/>
        <v>1</v>
      </c>
      <c r="I1200" s="8" t="str">
        <f t="shared" si="74"/>
        <v/>
      </c>
      <c r="J1200" s="4">
        <v>15320.2</v>
      </c>
      <c r="K1200" s="4">
        <v>168186</v>
      </c>
      <c r="L1200" s="4">
        <f t="shared" si="75"/>
        <v>-152865.79999999999</v>
      </c>
      <c r="M1200" s="9">
        <v>42093.595567129632</v>
      </c>
      <c r="N1200" s="9">
        <v>43039</v>
      </c>
      <c r="O1200" s="9">
        <v>42125</v>
      </c>
      <c r="P1200" s="9">
        <v>43046</v>
      </c>
    </row>
    <row r="1201" spans="1:16" x14ac:dyDescent="0.25">
      <c r="A1201" s="1" t="s">
        <v>145</v>
      </c>
      <c r="B1201" s="12" t="s">
        <v>681</v>
      </c>
      <c r="C1201" s="1" t="s">
        <v>682</v>
      </c>
      <c r="D1201" s="1" t="s">
        <v>683</v>
      </c>
      <c r="E1201" s="4">
        <v>0</v>
      </c>
      <c r="F1201" s="7"/>
      <c r="G1201" s="4">
        <f t="shared" si="72"/>
        <v>0</v>
      </c>
      <c r="H1201" s="8" t="str">
        <f t="shared" si="73"/>
        <v/>
      </c>
      <c r="I1201" s="8" t="str">
        <f t="shared" si="74"/>
        <v/>
      </c>
      <c r="J1201" s="4">
        <v>0</v>
      </c>
      <c r="K1201" s="4">
        <v>1</v>
      </c>
      <c r="L1201" s="4">
        <f t="shared" si="75"/>
        <v>-1</v>
      </c>
      <c r="M1201" s="9">
        <v>39492</v>
      </c>
      <c r="N1201" s="9">
        <v>55153</v>
      </c>
      <c r="O1201" s="9">
        <v>39508</v>
      </c>
    </row>
    <row r="1202" spans="1:16" x14ac:dyDescent="0.25">
      <c r="A1202" s="1" t="s">
        <v>145</v>
      </c>
      <c r="B1202" s="12" t="s">
        <v>684</v>
      </c>
      <c r="C1202" s="1" t="s">
        <v>685</v>
      </c>
      <c r="D1202" s="1" t="s">
        <v>686</v>
      </c>
      <c r="E1202" s="4">
        <v>0</v>
      </c>
      <c r="F1202" s="7"/>
      <c r="G1202" s="4">
        <f t="shared" si="72"/>
        <v>0</v>
      </c>
      <c r="H1202" s="8" t="str">
        <f t="shared" si="73"/>
        <v/>
      </c>
      <c r="I1202" s="8" t="str">
        <f t="shared" si="74"/>
        <v/>
      </c>
      <c r="J1202" s="4">
        <v>0</v>
      </c>
      <c r="K1202" s="4">
        <v>1</v>
      </c>
      <c r="L1202" s="4">
        <f t="shared" si="75"/>
        <v>-1</v>
      </c>
      <c r="M1202" s="9">
        <v>39436</v>
      </c>
      <c r="N1202" s="9">
        <v>39904</v>
      </c>
      <c r="O1202" s="9">
        <v>39448</v>
      </c>
    </row>
    <row r="1203" spans="1:16" x14ac:dyDescent="0.25">
      <c r="A1203" s="1" t="s">
        <v>145</v>
      </c>
      <c r="B1203" s="12" t="s">
        <v>255</v>
      </c>
      <c r="C1203" s="1" t="s">
        <v>256</v>
      </c>
      <c r="D1203" s="1" t="s">
        <v>257</v>
      </c>
      <c r="E1203" s="4">
        <v>0</v>
      </c>
      <c r="F1203" s="7"/>
      <c r="G1203" s="4">
        <f t="shared" si="72"/>
        <v>0</v>
      </c>
      <c r="H1203" s="8" t="str">
        <f t="shared" si="73"/>
        <v/>
      </c>
      <c r="I1203" s="8" t="str">
        <f t="shared" si="74"/>
        <v/>
      </c>
      <c r="J1203" s="4">
        <v>4273.9900000000007</v>
      </c>
      <c r="K1203" s="4">
        <v>1</v>
      </c>
      <c r="L1203" s="4">
        <f t="shared" si="75"/>
        <v>4272.9900000000007</v>
      </c>
      <c r="M1203" s="9">
        <v>39198</v>
      </c>
      <c r="N1203" s="9">
        <v>55153</v>
      </c>
      <c r="O1203" s="9">
        <v>39173</v>
      </c>
      <c r="P1203" s="9">
        <v>39538</v>
      </c>
    </row>
    <row r="1204" spans="1:16" x14ac:dyDescent="0.25">
      <c r="A1204" s="1" t="s">
        <v>145</v>
      </c>
      <c r="B1204" s="12" t="s">
        <v>258</v>
      </c>
      <c r="C1204" s="1" t="s">
        <v>259</v>
      </c>
      <c r="D1204" s="1" t="s">
        <v>260</v>
      </c>
      <c r="E1204" s="4">
        <v>0</v>
      </c>
      <c r="F1204" s="7"/>
      <c r="G1204" s="4">
        <f t="shared" si="72"/>
        <v>0</v>
      </c>
      <c r="H1204" s="8" t="str">
        <f t="shared" si="73"/>
        <v/>
      </c>
      <c r="I1204" s="8" t="str">
        <f t="shared" si="74"/>
        <v/>
      </c>
      <c r="J1204" s="4">
        <v>0</v>
      </c>
      <c r="K1204" s="4">
        <v>1</v>
      </c>
      <c r="L1204" s="4">
        <f t="shared" si="75"/>
        <v>-1</v>
      </c>
      <c r="M1204" s="9">
        <v>39198</v>
      </c>
      <c r="N1204" s="9">
        <v>55153</v>
      </c>
      <c r="O1204" s="9">
        <v>39234</v>
      </c>
    </row>
    <row r="1205" spans="1:16" x14ac:dyDescent="0.25">
      <c r="A1205" s="1" t="s">
        <v>261</v>
      </c>
      <c r="B1205" s="12" t="s">
        <v>1935</v>
      </c>
      <c r="C1205" s="1" t="s">
        <v>3087</v>
      </c>
      <c r="D1205" s="1" t="s">
        <v>3088</v>
      </c>
      <c r="E1205" s="4">
        <v>68714.670000000013</v>
      </c>
      <c r="F1205" s="7"/>
      <c r="G1205" s="4">
        <f t="shared" si="72"/>
        <v>68714.670000000013</v>
      </c>
      <c r="H1205" s="8">
        <f t="shared" si="73"/>
        <v>1</v>
      </c>
      <c r="I1205" s="8" t="str">
        <f t="shared" si="74"/>
        <v/>
      </c>
      <c r="J1205" s="4">
        <v>68714.670000000013</v>
      </c>
      <c r="K1205" s="4">
        <v>37518.230000000003</v>
      </c>
      <c r="L1205" s="4">
        <f t="shared" si="75"/>
        <v>31196.44000000001</v>
      </c>
      <c r="M1205" s="9">
        <v>42114.627743055556</v>
      </c>
      <c r="N1205" s="9">
        <v>42369</v>
      </c>
      <c r="O1205" s="9">
        <v>42125</v>
      </c>
      <c r="P1205" s="9">
        <v>42460</v>
      </c>
    </row>
    <row r="1206" spans="1:16" x14ac:dyDescent="0.25">
      <c r="A1206" s="1" t="s">
        <v>261</v>
      </c>
      <c r="B1206" s="12" t="s">
        <v>1935</v>
      </c>
      <c r="C1206" s="1" t="s">
        <v>3089</v>
      </c>
      <c r="D1206" s="1" t="s">
        <v>3090</v>
      </c>
      <c r="E1206" s="4">
        <v>558.16</v>
      </c>
      <c r="F1206" s="7"/>
      <c r="G1206" s="4">
        <f t="shared" si="72"/>
        <v>558.16</v>
      </c>
      <c r="H1206" s="8">
        <f t="shared" si="73"/>
        <v>1</v>
      </c>
      <c r="I1206" s="8" t="str">
        <f t="shared" si="74"/>
        <v/>
      </c>
      <c r="J1206" s="4">
        <v>558.16</v>
      </c>
      <c r="K1206" s="4">
        <v>10594</v>
      </c>
      <c r="L1206" s="4">
        <f t="shared" si="75"/>
        <v>-10035.84</v>
      </c>
      <c r="M1206" s="9">
        <v>42359.442152777781</v>
      </c>
      <c r="N1206" s="9">
        <v>42643</v>
      </c>
      <c r="O1206" s="9">
        <v>42339</v>
      </c>
      <c r="P1206" s="9">
        <v>42735</v>
      </c>
    </row>
    <row r="1207" spans="1:16" x14ac:dyDescent="0.25">
      <c r="A1207" s="1" t="s">
        <v>261</v>
      </c>
      <c r="B1207" s="12" t="s">
        <v>1935</v>
      </c>
      <c r="C1207" s="1" t="s">
        <v>3091</v>
      </c>
      <c r="D1207" s="1" t="s">
        <v>3092</v>
      </c>
      <c r="E1207" s="4">
        <v>2408.98</v>
      </c>
      <c r="F1207" s="7"/>
      <c r="G1207" s="4">
        <f t="shared" si="72"/>
        <v>2408.98</v>
      </c>
      <c r="H1207" s="8">
        <f t="shared" si="73"/>
        <v>1</v>
      </c>
      <c r="I1207" s="8" t="str">
        <f t="shared" si="74"/>
        <v/>
      </c>
      <c r="J1207" s="4">
        <v>2408.98</v>
      </c>
      <c r="K1207" s="4">
        <v>36481</v>
      </c>
      <c r="L1207" s="4">
        <f t="shared" si="75"/>
        <v>-34072.019999999997</v>
      </c>
      <c r="M1207" s="9">
        <v>42359.410532407404</v>
      </c>
      <c r="N1207" s="9">
        <v>42551</v>
      </c>
      <c r="O1207" s="9">
        <v>42339</v>
      </c>
      <c r="P1207" s="9">
        <v>42754</v>
      </c>
    </row>
    <row r="1208" spans="1:16" x14ac:dyDescent="0.25">
      <c r="A1208" s="1" t="s">
        <v>261</v>
      </c>
      <c r="B1208" s="12" t="s">
        <v>1935</v>
      </c>
      <c r="C1208" s="1" t="s">
        <v>3093</v>
      </c>
      <c r="D1208" s="1" t="s">
        <v>3094</v>
      </c>
      <c r="E1208" s="4">
        <v>8658.32</v>
      </c>
      <c r="F1208" s="7"/>
      <c r="G1208" s="4">
        <f t="shared" si="72"/>
        <v>8658.32</v>
      </c>
      <c r="H1208" s="8">
        <f t="shared" si="73"/>
        <v>1</v>
      </c>
      <c r="I1208" s="8" t="str">
        <f t="shared" si="74"/>
        <v/>
      </c>
      <c r="J1208" s="4">
        <v>8658.32</v>
      </c>
      <c r="K1208" s="4">
        <v>157966.53</v>
      </c>
      <c r="L1208" s="4">
        <f t="shared" si="75"/>
        <v>-149308.21</v>
      </c>
      <c r="M1208" s="9">
        <v>42261.58284722222</v>
      </c>
      <c r="N1208" s="9">
        <v>43555</v>
      </c>
      <c r="O1208" s="9">
        <v>42309</v>
      </c>
    </row>
    <row r="1209" spans="1:16" x14ac:dyDescent="0.25">
      <c r="A1209" s="1" t="s">
        <v>261</v>
      </c>
      <c r="B1209" s="12" t="s">
        <v>262</v>
      </c>
      <c r="C1209" s="1" t="s">
        <v>263</v>
      </c>
      <c r="D1209" s="1" t="s">
        <v>264</v>
      </c>
      <c r="E1209" s="4">
        <v>0</v>
      </c>
      <c r="F1209" s="7"/>
      <c r="G1209" s="4">
        <f t="shared" si="72"/>
        <v>0</v>
      </c>
      <c r="H1209" s="8" t="str">
        <f t="shared" si="73"/>
        <v/>
      </c>
      <c r="I1209" s="8" t="str">
        <f t="shared" si="74"/>
        <v/>
      </c>
      <c r="J1209" s="4">
        <v>79580.84</v>
      </c>
      <c r="K1209" s="4">
        <v>101605</v>
      </c>
      <c r="L1209" s="4">
        <f t="shared" si="75"/>
        <v>-22024.160000000003</v>
      </c>
      <c r="M1209" s="9">
        <v>39086</v>
      </c>
      <c r="N1209" s="9">
        <v>39447</v>
      </c>
      <c r="O1209" s="9">
        <v>39083</v>
      </c>
      <c r="P1209" s="9">
        <v>39447</v>
      </c>
    </row>
    <row r="1210" spans="1:16" x14ac:dyDescent="0.25">
      <c r="A1210" s="1" t="s">
        <v>261</v>
      </c>
      <c r="B1210" s="12" t="s">
        <v>262</v>
      </c>
      <c r="C1210" s="1" t="s">
        <v>265</v>
      </c>
      <c r="D1210" s="1" t="s">
        <v>266</v>
      </c>
      <c r="E1210" s="4">
        <v>0</v>
      </c>
      <c r="F1210" s="7"/>
      <c r="G1210" s="4">
        <f t="shared" si="72"/>
        <v>0</v>
      </c>
      <c r="H1210" s="8" t="str">
        <f t="shared" si="73"/>
        <v/>
      </c>
      <c r="I1210" s="8" t="str">
        <f t="shared" si="74"/>
        <v/>
      </c>
      <c r="J1210" s="4">
        <v>202616.61000000002</v>
      </c>
      <c r="K1210" s="4">
        <v>153106</v>
      </c>
      <c r="L1210" s="4">
        <f t="shared" si="75"/>
        <v>49510.610000000015</v>
      </c>
      <c r="M1210" s="9">
        <v>39089</v>
      </c>
      <c r="N1210" s="9">
        <v>39386</v>
      </c>
      <c r="O1210" s="9">
        <v>39083</v>
      </c>
      <c r="P1210" s="9">
        <v>39386</v>
      </c>
    </row>
    <row r="1211" spans="1:16" x14ac:dyDescent="0.25">
      <c r="A1211" s="1" t="s">
        <v>261</v>
      </c>
      <c r="B1211" s="12" t="s">
        <v>262</v>
      </c>
      <c r="C1211" s="1" t="s">
        <v>267</v>
      </c>
      <c r="D1211" s="1" t="s">
        <v>268</v>
      </c>
      <c r="E1211" s="4">
        <v>0</v>
      </c>
      <c r="F1211" s="7"/>
      <c r="G1211" s="4">
        <f t="shared" si="72"/>
        <v>0</v>
      </c>
      <c r="H1211" s="8" t="str">
        <f t="shared" si="73"/>
        <v/>
      </c>
      <c r="I1211" s="8" t="str">
        <f t="shared" si="74"/>
        <v/>
      </c>
      <c r="J1211" s="4">
        <v>117897.98999999999</v>
      </c>
      <c r="K1211" s="4">
        <v>137706</v>
      </c>
      <c r="L1211" s="4">
        <f t="shared" si="75"/>
        <v>-19808.010000000009</v>
      </c>
      <c r="M1211" s="9">
        <v>39089</v>
      </c>
      <c r="N1211" s="9">
        <v>39386</v>
      </c>
      <c r="O1211" s="9">
        <v>39083</v>
      </c>
      <c r="P1211" s="9">
        <v>39386</v>
      </c>
    </row>
    <row r="1212" spans="1:16" x14ac:dyDescent="0.25">
      <c r="A1212" s="1" t="s">
        <v>261</v>
      </c>
      <c r="B1212" s="12" t="s">
        <v>262</v>
      </c>
      <c r="C1212" s="1" t="s">
        <v>269</v>
      </c>
      <c r="D1212" s="1" t="s">
        <v>270</v>
      </c>
      <c r="E1212" s="4">
        <v>0</v>
      </c>
      <c r="F1212" s="7"/>
      <c r="G1212" s="4">
        <f t="shared" si="72"/>
        <v>0</v>
      </c>
      <c r="H1212" s="8" t="str">
        <f t="shared" si="73"/>
        <v/>
      </c>
      <c r="I1212" s="8" t="str">
        <f t="shared" si="74"/>
        <v/>
      </c>
      <c r="J1212" s="4">
        <v>179935.34</v>
      </c>
      <c r="K1212" s="4">
        <v>197559</v>
      </c>
      <c r="L1212" s="4">
        <f t="shared" si="75"/>
        <v>-17623.660000000003</v>
      </c>
      <c r="M1212" s="9">
        <v>39089</v>
      </c>
      <c r="N1212" s="9">
        <v>39447</v>
      </c>
      <c r="O1212" s="9">
        <v>39083</v>
      </c>
      <c r="P1212" s="9">
        <v>39447</v>
      </c>
    </row>
    <row r="1213" spans="1:16" x14ac:dyDescent="0.25">
      <c r="A1213" s="1" t="s">
        <v>261</v>
      </c>
      <c r="B1213" s="12" t="s">
        <v>262</v>
      </c>
      <c r="C1213" s="1" t="s">
        <v>271</v>
      </c>
      <c r="D1213" s="1" t="s">
        <v>272</v>
      </c>
      <c r="E1213" s="4">
        <v>0</v>
      </c>
      <c r="F1213" s="7"/>
      <c r="G1213" s="4">
        <f t="shared" si="72"/>
        <v>0</v>
      </c>
      <c r="H1213" s="8" t="str">
        <f t="shared" si="73"/>
        <v/>
      </c>
      <c r="I1213" s="8" t="str">
        <f t="shared" si="74"/>
        <v/>
      </c>
      <c r="J1213" s="4">
        <v>41017.980000000003</v>
      </c>
      <c r="K1213" s="4">
        <v>200835</v>
      </c>
      <c r="L1213" s="4">
        <f t="shared" si="75"/>
        <v>-159817.01999999999</v>
      </c>
      <c r="M1213" s="9">
        <v>39089</v>
      </c>
      <c r="N1213" s="9">
        <v>39522</v>
      </c>
      <c r="O1213" s="9">
        <v>39083</v>
      </c>
      <c r="P1213" s="9">
        <v>39416</v>
      </c>
    </row>
    <row r="1214" spans="1:16" x14ac:dyDescent="0.25">
      <c r="A1214" s="1" t="s">
        <v>261</v>
      </c>
      <c r="B1214" s="12" t="s">
        <v>262</v>
      </c>
      <c r="C1214" s="1" t="s">
        <v>273</v>
      </c>
      <c r="D1214" s="1" t="s">
        <v>274</v>
      </c>
      <c r="E1214" s="4">
        <v>0</v>
      </c>
      <c r="F1214" s="7"/>
      <c r="G1214" s="4">
        <f t="shared" si="72"/>
        <v>0</v>
      </c>
      <c r="H1214" s="8" t="str">
        <f t="shared" si="73"/>
        <v/>
      </c>
      <c r="I1214" s="8" t="str">
        <f t="shared" si="74"/>
        <v/>
      </c>
      <c r="J1214" s="4">
        <v>59674.83</v>
      </c>
      <c r="K1214" s="4">
        <v>151468</v>
      </c>
      <c r="L1214" s="4">
        <f t="shared" si="75"/>
        <v>-91793.17</v>
      </c>
      <c r="M1214" s="9">
        <v>39089</v>
      </c>
      <c r="N1214" s="9">
        <v>39522</v>
      </c>
      <c r="O1214" s="9">
        <v>39083</v>
      </c>
      <c r="P1214" s="9">
        <v>39416</v>
      </c>
    </row>
    <row r="1215" spans="1:16" x14ac:dyDescent="0.25">
      <c r="A1215" s="1" t="s">
        <v>261</v>
      </c>
      <c r="B1215" s="12" t="s">
        <v>262</v>
      </c>
      <c r="C1215" s="1" t="s">
        <v>275</v>
      </c>
      <c r="D1215" s="1" t="s">
        <v>276</v>
      </c>
      <c r="E1215" s="4">
        <v>0</v>
      </c>
      <c r="F1215" s="7"/>
      <c r="G1215" s="4">
        <f t="shared" si="72"/>
        <v>0</v>
      </c>
      <c r="H1215" s="8" t="str">
        <f t="shared" si="73"/>
        <v/>
      </c>
      <c r="I1215" s="8" t="str">
        <f t="shared" si="74"/>
        <v/>
      </c>
      <c r="J1215" s="4">
        <v>62106.41</v>
      </c>
      <c r="K1215" s="4">
        <v>94724</v>
      </c>
      <c r="L1215" s="4">
        <f t="shared" si="75"/>
        <v>-32617.589999999997</v>
      </c>
      <c r="M1215" s="9">
        <v>39089</v>
      </c>
      <c r="N1215" s="9">
        <v>39386</v>
      </c>
      <c r="O1215" s="9">
        <v>39083</v>
      </c>
      <c r="P1215" s="9">
        <v>39386</v>
      </c>
    </row>
    <row r="1216" spans="1:16" x14ac:dyDescent="0.25">
      <c r="A1216" s="1" t="s">
        <v>261</v>
      </c>
      <c r="B1216" s="12" t="s">
        <v>262</v>
      </c>
      <c r="C1216" s="1" t="s">
        <v>277</v>
      </c>
      <c r="D1216" s="1" t="s">
        <v>278</v>
      </c>
      <c r="E1216" s="4">
        <v>0</v>
      </c>
      <c r="F1216" s="7"/>
      <c r="G1216" s="4">
        <f t="shared" si="72"/>
        <v>0</v>
      </c>
      <c r="H1216" s="8" t="str">
        <f t="shared" si="73"/>
        <v/>
      </c>
      <c r="I1216" s="8" t="str">
        <f t="shared" si="74"/>
        <v/>
      </c>
      <c r="J1216" s="4">
        <v>11249.91</v>
      </c>
      <c r="K1216" s="4">
        <v>93304</v>
      </c>
      <c r="L1216" s="4">
        <f t="shared" si="75"/>
        <v>-82054.09</v>
      </c>
      <c r="M1216" s="9">
        <v>39089</v>
      </c>
      <c r="N1216" s="9">
        <v>39522</v>
      </c>
      <c r="O1216" s="9">
        <v>39264</v>
      </c>
      <c r="P1216" s="9">
        <v>39416</v>
      </c>
    </row>
    <row r="1217" spans="1:16" x14ac:dyDescent="0.25">
      <c r="A1217" s="1" t="s">
        <v>261</v>
      </c>
      <c r="B1217" s="12" t="s">
        <v>262</v>
      </c>
      <c r="C1217" s="1" t="s">
        <v>279</v>
      </c>
      <c r="D1217" s="1" t="s">
        <v>280</v>
      </c>
      <c r="E1217" s="4">
        <v>0</v>
      </c>
      <c r="F1217" s="7"/>
      <c r="G1217" s="4">
        <f t="shared" si="72"/>
        <v>0</v>
      </c>
      <c r="H1217" s="8" t="str">
        <f t="shared" si="73"/>
        <v/>
      </c>
      <c r="I1217" s="8" t="str">
        <f t="shared" si="74"/>
        <v/>
      </c>
      <c r="J1217" s="4">
        <v>35936.31</v>
      </c>
      <c r="K1217" s="4">
        <v>158349</v>
      </c>
      <c r="L1217" s="4">
        <f t="shared" si="75"/>
        <v>-122412.69</v>
      </c>
      <c r="M1217" s="9">
        <v>39089</v>
      </c>
      <c r="N1217" s="9">
        <v>40056</v>
      </c>
      <c r="O1217" s="9">
        <v>39264</v>
      </c>
      <c r="P1217" s="9">
        <v>40056</v>
      </c>
    </row>
    <row r="1218" spans="1:16" x14ac:dyDescent="0.25">
      <c r="A1218" s="1" t="s">
        <v>261</v>
      </c>
      <c r="B1218" s="12" t="s">
        <v>262</v>
      </c>
      <c r="C1218" s="1" t="s">
        <v>281</v>
      </c>
      <c r="D1218" s="1" t="s">
        <v>282</v>
      </c>
      <c r="E1218" s="4">
        <v>0</v>
      </c>
      <c r="F1218" s="7"/>
      <c r="G1218" s="4">
        <f t="shared" si="72"/>
        <v>0</v>
      </c>
      <c r="H1218" s="8" t="str">
        <f t="shared" si="73"/>
        <v/>
      </c>
      <c r="I1218" s="8" t="str">
        <f t="shared" si="74"/>
        <v/>
      </c>
      <c r="J1218" s="4">
        <v>81306.22</v>
      </c>
      <c r="K1218" s="4">
        <v>189695</v>
      </c>
      <c r="L1218" s="4">
        <f t="shared" si="75"/>
        <v>-108388.78</v>
      </c>
      <c r="M1218" s="9">
        <v>39089</v>
      </c>
      <c r="N1218" s="9">
        <v>39522</v>
      </c>
      <c r="O1218" s="9">
        <v>39203</v>
      </c>
      <c r="P1218" s="9">
        <v>39416</v>
      </c>
    </row>
    <row r="1219" spans="1:16" x14ac:dyDescent="0.25">
      <c r="A1219" s="1" t="s">
        <v>261</v>
      </c>
      <c r="B1219" s="12" t="s">
        <v>262</v>
      </c>
      <c r="C1219" s="1" t="s">
        <v>283</v>
      </c>
      <c r="D1219" s="1" t="s">
        <v>284</v>
      </c>
      <c r="E1219" s="4">
        <v>0</v>
      </c>
      <c r="F1219" s="7"/>
      <c r="G1219" s="4">
        <f t="shared" si="72"/>
        <v>0</v>
      </c>
      <c r="H1219" s="8" t="str">
        <f t="shared" si="73"/>
        <v/>
      </c>
      <c r="I1219" s="8" t="str">
        <f t="shared" si="74"/>
        <v/>
      </c>
      <c r="J1219" s="4">
        <v>59478.75</v>
      </c>
      <c r="K1219" s="4">
        <v>150703</v>
      </c>
      <c r="L1219" s="4">
        <f t="shared" si="75"/>
        <v>-91224.25</v>
      </c>
      <c r="M1219" s="9">
        <v>39089</v>
      </c>
      <c r="N1219" s="9">
        <v>39522</v>
      </c>
      <c r="O1219" s="9">
        <v>39203</v>
      </c>
      <c r="P1219" s="9">
        <v>39416</v>
      </c>
    </row>
    <row r="1220" spans="1:16" x14ac:dyDescent="0.25">
      <c r="A1220" s="1" t="s">
        <v>261</v>
      </c>
      <c r="B1220" s="12" t="s">
        <v>262</v>
      </c>
      <c r="C1220" s="1" t="s">
        <v>285</v>
      </c>
      <c r="D1220" s="1" t="s">
        <v>286</v>
      </c>
      <c r="E1220" s="4">
        <v>0</v>
      </c>
      <c r="F1220" s="7"/>
      <c r="G1220" s="4">
        <f t="shared" si="72"/>
        <v>0</v>
      </c>
      <c r="H1220" s="8" t="str">
        <f t="shared" si="73"/>
        <v/>
      </c>
      <c r="I1220" s="8" t="str">
        <f t="shared" si="74"/>
        <v/>
      </c>
      <c r="J1220" s="4">
        <v>50283.840000000004</v>
      </c>
      <c r="K1220" s="4">
        <v>154744</v>
      </c>
      <c r="L1220" s="4">
        <f t="shared" si="75"/>
        <v>-104460.16</v>
      </c>
      <c r="M1220" s="9">
        <v>39089</v>
      </c>
      <c r="N1220" s="9">
        <v>39522</v>
      </c>
      <c r="O1220" s="9">
        <v>39264</v>
      </c>
      <c r="P1220" s="9">
        <v>39478</v>
      </c>
    </row>
    <row r="1221" spans="1:16" x14ac:dyDescent="0.25">
      <c r="A1221" s="1" t="s">
        <v>261</v>
      </c>
      <c r="B1221" s="12" t="s">
        <v>262</v>
      </c>
      <c r="C1221" s="1" t="s">
        <v>287</v>
      </c>
      <c r="D1221" s="1" t="s">
        <v>288</v>
      </c>
      <c r="E1221" s="4">
        <v>0</v>
      </c>
      <c r="F1221" s="7"/>
      <c r="G1221" s="4">
        <f t="shared" ref="G1221:G1253" si="76">E1221-F1221</f>
        <v>0</v>
      </c>
      <c r="H1221" s="8" t="str">
        <f t="shared" ref="H1221:H1252" si="77">IFERROR(G1221/E1221,"")</f>
        <v/>
      </c>
      <c r="I1221" s="8" t="str">
        <f t="shared" ref="I1221:I1252" si="78">IFERROR(E1221/F1221,"")</f>
        <v/>
      </c>
      <c r="J1221" s="4">
        <v>76372.45</v>
      </c>
      <c r="K1221" s="4">
        <v>191879</v>
      </c>
      <c r="L1221" s="4">
        <f t="shared" ref="L1221:L1252" si="79">J1221-K1221</f>
        <v>-115506.55</v>
      </c>
      <c r="M1221" s="9">
        <v>39089</v>
      </c>
      <c r="N1221" s="9">
        <v>39522</v>
      </c>
      <c r="O1221" s="9">
        <v>39114</v>
      </c>
      <c r="P1221" s="9">
        <v>39629</v>
      </c>
    </row>
    <row r="1222" spans="1:16" x14ac:dyDescent="0.25">
      <c r="A1222" s="1" t="s">
        <v>261</v>
      </c>
      <c r="B1222" s="12" t="s">
        <v>289</v>
      </c>
      <c r="C1222" s="1" t="s">
        <v>290</v>
      </c>
      <c r="D1222" s="1" t="s">
        <v>291</v>
      </c>
      <c r="E1222" s="4">
        <v>0</v>
      </c>
      <c r="F1222" s="7"/>
      <c r="G1222" s="4">
        <f t="shared" si="76"/>
        <v>0</v>
      </c>
      <c r="H1222" s="8" t="str">
        <f t="shared" si="77"/>
        <v/>
      </c>
      <c r="I1222" s="8" t="str">
        <f t="shared" si="78"/>
        <v/>
      </c>
      <c r="J1222" s="4">
        <v>16913.75</v>
      </c>
      <c r="K1222" s="4">
        <v>18468</v>
      </c>
      <c r="L1222" s="4">
        <f t="shared" si="79"/>
        <v>-1554.25</v>
      </c>
      <c r="M1222" s="9">
        <v>39127</v>
      </c>
      <c r="N1222" s="9">
        <v>39447</v>
      </c>
      <c r="O1222" s="9">
        <v>39114</v>
      </c>
      <c r="P1222" s="9">
        <v>39538</v>
      </c>
    </row>
    <row r="1223" spans="1:16" x14ac:dyDescent="0.25">
      <c r="A1223" s="1" t="s">
        <v>261</v>
      </c>
      <c r="B1223" s="12" t="s">
        <v>262</v>
      </c>
      <c r="C1223" s="1" t="s">
        <v>292</v>
      </c>
      <c r="D1223" s="1" t="s">
        <v>293</v>
      </c>
      <c r="E1223" s="4">
        <v>0</v>
      </c>
      <c r="F1223" s="7"/>
      <c r="G1223" s="4">
        <f t="shared" si="76"/>
        <v>0</v>
      </c>
      <c r="H1223" s="8" t="str">
        <f t="shared" si="77"/>
        <v/>
      </c>
      <c r="I1223" s="8" t="str">
        <f t="shared" si="78"/>
        <v/>
      </c>
      <c r="J1223" s="4">
        <v>56532.740000000005</v>
      </c>
      <c r="K1223" s="4">
        <v>95052</v>
      </c>
      <c r="L1223" s="4">
        <f t="shared" si="79"/>
        <v>-38519.259999999995</v>
      </c>
      <c r="M1223" s="9">
        <v>39157</v>
      </c>
      <c r="N1223" s="9">
        <v>39370</v>
      </c>
      <c r="O1223" s="9">
        <v>39173</v>
      </c>
      <c r="P1223" s="9">
        <v>39370</v>
      </c>
    </row>
    <row r="1224" spans="1:16" x14ac:dyDescent="0.25">
      <c r="A1224" s="1" t="s">
        <v>261</v>
      </c>
      <c r="B1224" s="12" t="s">
        <v>262</v>
      </c>
      <c r="C1224" s="1" t="s">
        <v>294</v>
      </c>
      <c r="D1224" s="1" t="s">
        <v>295</v>
      </c>
      <c r="E1224" s="4">
        <v>0</v>
      </c>
      <c r="F1224" s="7"/>
      <c r="G1224" s="4">
        <f t="shared" si="76"/>
        <v>0</v>
      </c>
      <c r="H1224" s="8" t="str">
        <f t="shared" si="77"/>
        <v/>
      </c>
      <c r="I1224" s="8" t="str">
        <f t="shared" si="78"/>
        <v/>
      </c>
      <c r="J1224" s="4">
        <v>10657.81</v>
      </c>
      <c r="K1224" s="4">
        <v>1</v>
      </c>
      <c r="L1224" s="4">
        <f t="shared" si="79"/>
        <v>10656.81</v>
      </c>
      <c r="M1224" s="9">
        <v>39267</v>
      </c>
      <c r="N1224" s="9">
        <v>39614</v>
      </c>
      <c r="O1224" s="9">
        <v>39264</v>
      </c>
      <c r="P1224" s="9">
        <v>39416</v>
      </c>
    </row>
    <row r="1225" spans="1:16" x14ac:dyDescent="0.25">
      <c r="A1225" s="1" t="s">
        <v>261</v>
      </c>
      <c r="B1225" s="12" t="s">
        <v>262</v>
      </c>
      <c r="C1225" s="1" t="s">
        <v>296</v>
      </c>
      <c r="D1225" s="1" t="s">
        <v>297</v>
      </c>
      <c r="E1225" s="4">
        <v>0</v>
      </c>
      <c r="F1225" s="7"/>
      <c r="G1225" s="4">
        <f t="shared" si="76"/>
        <v>0</v>
      </c>
      <c r="H1225" s="8" t="str">
        <f t="shared" si="77"/>
        <v/>
      </c>
      <c r="I1225" s="8" t="str">
        <f t="shared" si="78"/>
        <v/>
      </c>
      <c r="J1225" s="4">
        <v>50286.69</v>
      </c>
      <c r="K1225" s="4">
        <v>50000</v>
      </c>
      <c r="L1225" s="4">
        <f t="shared" si="79"/>
        <v>286.69000000000233</v>
      </c>
      <c r="M1225" s="9">
        <v>39269</v>
      </c>
      <c r="N1225" s="9">
        <v>40633</v>
      </c>
      <c r="O1225" s="9">
        <v>39264</v>
      </c>
      <c r="P1225" s="9">
        <v>39814</v>
      </c>
    </row>
    <row r="1226" spans="1:16" x14ac:dyDescent="0.25">
      <c r="A1226" s="1" t="s">
        <v>261</v>
      </c>
      <c r="B1226" s="12" t="s">
        <v>1586</v>
      </c>
      <c r="C1226" s="1" t="s">
        <v>1587</v>
      </c>
      <c r="D1226" s="1" t="s">
        <v>1588</v>
      </c>
      <c r="E1226" s="4">
        <v>0</v>
      </c>
      <c r="F1226" s="7"/>
      <c r="G1226" s="4">
        <f t="shared" si="76"/>
        <v>0</v>
      </c>
      <c r="H1226" s="8" t="str">
        <f t="shared" si="77"/>
        <v/>
      </c>
      <c r="I1226" s="8" t="str">
        <f t="shared" si="78"/>
        <v/>
      </c>
      <c r="J1226" s="4">
        <v>61896.290000000008</v>
      </c>
      <c r="K1226" s="4">
        <v>72600</v>
      </c>
      <c r="L1226" s="4">
        <f t="shared" si="79"/>
        <v>-10703.709999999992</v>
      </c>
      <c r="M1226" s="9">
        <v>40683</v>
      </c>
      <c r="N1226" s="9">
        <v>40908</v>
      </c>
      <c r="O1226" s="9">
        <v>40695</v>
      </c>
      <c r="P1226" s="9">
        <v>40999</v>
      </c>
    </row>
    <row r="1227" spans="1:16" x14ac:dyDescent="0.25">
      <c r="A1227" s="1" t="s">
        <v>261</v>
      </c>
      <c r="B1227" s="12" t="s">
        <v>1586</v>
      </c>
      <c r="C1227" s="1" t="s">
        <v>1933</v>
      </c>
      <c r="D1227" s="1" t="s">
        <v>1934</v>
      </c>
      <c r="E1227" s="4">
        <v>0</v>
      </c>
      <c r="F1227" s="7"/>
      <c r="G1227" s="4">
        <f t="shared" si="76"/>
        <v>0</v>
      </c>
      <c r="H1227" s="8" t="str">
        <f t="shared" si="77"/>
        <v/>
      </c>
      <c r="I1227" s="8" t="str">
        <f t="shared" si="78"/>
        <v/>
      </c>
      <c r="J1227" s="4">
        <v>46724.419999999991</v>
      </c>
      <c r="K1227" s="4">
        <v>47000</v>
      </c>
      <c r="L1227" s="4">
        <f t="shared" si="79"/>
        <v>-275.58000000000902</v>
      </c>
      <c r="M1227" s="9">
        <v>40959</v>
      </c>
      <c r="N1227" s="9">
        <v>41274</v>
      </c>
      <c r="O1227" s="9">
        <v>40940</v>
      </c>
      <c r="P1227" s="9">
        <v>41260</v>
      </c>
    </row>
    <row r="1228" spans="1:16" x14ac:dyDescent="0.25">
      <c r="A1228" s="1" t="s">
        <v>261</v>
      </c>
      <c r="B1228" s="12" t="s">
        <v>1589</v>
      </c>
      <c r="C1228" s="1" t="s">
        <v>1590</v>
      </c>
      <c r="D1228" s="1" t="s">
        <v>1591</v>
      </c>
      <c r="E1228" s="4">
        <v>0</v>
      </c>
      <c r="F1228" s="7"/>
      <c r="G1228" s="4">
        <f t="shared" si="76"/>
        <v>0</v>
      </c>
      <c r="H1228" s="8" t="str">
        <f t="shared" si="77"/>
        <v/>
      </c>
      <c r="I1228" s="8" t="str">
        <f t="shared" si="78"/>
        <v/>
      </c>
      <c r="J1228" s="4">
        <v>31257.610000000004</v>
      </c>
      <c r="K1228" s="4">
        <v>100000</v>
      </c>
      <c r="L1228" s="4">
        <f t="shared" si="79"/>
        <v>-68742.39</v>
      </c>
      <c r="M1228" s="9">
        <v>40598</v>
      </c>
      <c r="N1228" s="9">
        <v>42185</v>
      </c>
      <c r="O1228" s="9">
        <v>40603</v>
      </c>
      <c r="P1228" s="9">
        <v>40439</v>
      </c>
    </row>
    <row r="1229" spans="1:16" x14ac:dyDescent="0.25">
      <c r="A1229" s="1" t="s">
        <v>261</v>
      </c>
      <c r="B1229" s="12" t="s">
        <v>1589</v>
      </c>
      <c r="C1229" s="1" t="s">
        <v>1592</v>
      </c>
      <c r="D1229" s="1" t="s">
        <v>1593</v>
      </c>
      <c r="E1229" s="4">
        <v>0</v>
      </c>
      <c r="F1229" s="7"/>
      <c r="G1229" s="4">
        <f t="shared" si="76"/>
        <v>0</v>
      </c>
      <c r="H1229" s="8" t="str">
        <f t="shared" si="77"/>
        <v/>
      </c>
      <c r="I1229" s="8" t="str">
        <f t="shared" si="78"/>
        <v/>
      </c>
      <c r="J1229" s="4">
        <v>3473.739999999998</v>
      </c>
      <c r="K1229" s="4">
        <v>100000</v>
      </c>
      <c r="L1229" s="4">
        <f t="shared" si="79"/>
        <v>-96526.260000000009</v>
      </c>
      <c r="M1229" s="9">
        <v>40646</v>
      </c>
      <c r="N1229" s="9">
        <v>42078</v>
      </c>
      <c r="O1229" s="9">
        <v>40634</v>
      </c>
      <c r="P1229" s="9">
        <v>40877</v>
      </c>
    </row>
    <row r="1230" spans="1:16" x14ac:dyDescent="0.25">
      <c r="A1230" s="1" t="s">
        <v>261</v>
      </c>
      <c r="B1230" s="12" t="s">
        <v>1594</v>
      </c>
      <c r="C1230" s="1" t="s">
        <v>1595</v>
      </c>
      <c r="D1230" s="1" t="s">
        <v>1596</v>
      </c>
      <c r="E1230" s="4">
        <v>0</v>
      </c>
      <c r="F1230" s="7"/>
      <c r="G1230" s="4">
        <f t="shared" si="76"/>
        <v>0</v>
      </c>
      <c r="H1230" s="8" t="str">
        <f t="shared" si="77"/>
        <v/>
      </c>
      <c r="I1230" s="8" t="str">
        <f t="shared" si="78"/>
        <v/>
      </c>
      <c r="J1230" s="4">
        <v>28724.53</v>
      </c>
      <c r="K1230" s="4">
        <v>315500</v>
      </c>
      <c r="L1230" s="4">
        <f t="shared" si="79"/>
        <v>-286775.46999999997</v>
      </c>
      <c r="M1230" s="9">
        <v>40687</v>
      </c>
      <c r="N1230" s="9">
        <v>40877</v>
      </c>
      <c r="O1230" s="9">
        <v>40695</v>
      </c>
      <c r="P1230" s="9">
        <v>40969</v>
      </c>
    </row>
    <row r="1231" spans="1:16" x14ac:dyDescent="0.25">
      <c r="A1231" s="1" t="s">
        <v>261</v>
      </c>
      <c r="B1231" s="12" t="s">
        <v>1935</v>
      </c>
      <c r="C1231" s="1" t="s">
        <v>1936</v>
      </c>
      <c r="D1231" s="1" t="s">
        <v>1937</v>
      </c>
      <c r="E1231" s="4">
        <v>0</v>
      </c>
      <c r="F1231" s="7"/>
      <c r="G1231" s="4">
        <f t="shared" si="76"/>
        <v>0</v>
      </c>
      <c r="H1231" s="8" t="str">
        <f t="shared" si="77"/>
        <v/>
      </c>
      <c r="I1231" s="8" t="str">
        <f t="shared" si="78"/>
        <v/>
      </c>
      <c r="J1231" s="4">
        <v>51555.839999999997</v>
      </c>
      <c r="K1231" s="4">
        <v>53881.98</v>
      </c>
      <c r="L1231" s="4">
        <f t="shared" si="79"/>
        <v>-2326.1400000000067</v>
      </c>
      <c r="M1231" s="9">
        <v>41060</v>
      </c>
      <c r="N1231" s="9">
        <v>41182</v>
      </c>
      <c r="O1231" s="9">
        <v>41061</v>
      </c>
      <c r="P1231" s="9">
        <v>41262</v>
      </c>
    </row>
    <row r="1232" spans="1:16" x14ac:dyDescent="0.25">
      <c r="A1232" s="1" t="s">
        <v>261</v>
      </c>
      <c r="B1232" s="12" t="s">
        <v>1935</v>
      </c>
      <c r="C1232" s="1" t="s">
        <v>2699</v>
      </c>
      <c r="D1232" s="1" t="s">
        <v>2700</v>
      </c>
      <c r="E1232" s="4">
        <v>125.35</v>
      </c>
      <c r="F1232" s="7"/>
      <c r="G1232" s="4">
        <f t="shared" si="76"/>
        <v>125.35</v>
      </c>
      <c r="H1232" s="8">
        <f t="shared" si="77"/>
        <v>1</v>
      </c>
      <c r="I1232" s="8" t="str">
        <f t="shared" si="78"/>
        <v/>
      </c>
      <c r="J1232" s="4">
        <v>18067.339999999997</v>
      </c>
      <c r="K1232" s="4">
        <v>12541.38</v>
      </c>
      <c r="L1232" s="4">
        <f t="shared" si="79"/>
        <v>5525.9599999999973</v>
      </c>
      <c r="M1232" s="9">
        <v>41652</v>
      </c>
      <c r="N1232" s="9">
        <v>42003</v>
      </c>
      <c r="O1232" s="9">
        <v>41671</v>
      </c>
      <c r="P1232" s="9">
        <v>41966</v>
      </c>
    </row>
    <row r="1233" spans="1:16" x14ac:dyDescent="0.25">
      <c r="A1233" s="1" t="s">
        <v>261</v>
      </c>
      <c r="B1233" s="12" t="s">
        <v>1935</v>
      </c>
      <c r="C1233" s="1" t="s">
        <v>3095</v>
      </c>
      <c r="D1233" s="1" t="s">
        <v>3096</v>
      </c>
      <c r="E1233" s="4">
        <v>658.11999999999989</v>
      </c>
      <c r="F1233" s="7"/>
      <c r="G1233" s="4">
        <f t="shared" si="76"/>
        <v>658.11999999999989</v>
      </c>
      <c r="H1233" s="8">
        <f t="shared" si="77"/>
        <v>1</v>
      </c>
      <c r="I1233" s="8" t="str">
        <f t="shared" si="78"/>
        <v/>
      </c>
      <c r="J1233" s="4">
        <v>658.11999999999989</v>
      </c>
      <c r="K1233" s="4">
        <v>3900.88</v>
      </c>
      <c r="L1233" s="4">
        <f t="shared" si="79"/>
        <v>-3242.76</v>
      </c>
      <c r="M1233" s="9">
        <v>41990</v>
      </c>
      <c r="N1233" s="9">
        <v>42004</v>
      </c>
      <c r="O1233" s="9">
        <v>42005</v>
      </c>
      <c r="P1233" s="9">
        <v>42234</v>
      </c>
    </row>
    <row r="1234" spans="1:16" x14ac:dyDescent="0.25">
      <c r="A1234" s="1" t="s">
        <v>261</v>
      </c>
      <c r="B1234" s="12" t="s">
        <v>1935</v>
      </c>
      <c r="C1234" s="1" t="s">
        <v>3097</v>
      </c>
      <c r="D1234" s="1" t="s">
        <v>3096</v>
      </c>
      <c r="E1234" s="4">
        <v>3267.81</v>
      </c>
      <c r="F1234" s="7"/>
      <c r="G1234" s="4">
        <f t="shared" si="76"/>
        <v>3267.81</v>
      </c>
      <c r="H1234" s="8">
        <f t="shared" si="77"/>
        <v>1</v>
      </c>
      <c r="I1234" s="8" t="str">
        <f t="shared" si="78"/>
        <v/>
      </c>
      <c r="J1234" s="4">
        <v>3267.81</v>
      </c>
      <c r="K1234" s="4">
        <v>3835.9</v>
      </c>
      <c r="L1234" s="4">
        <f t="shared" si="79"/>
        <v>-568.09000000000015</v>
      </c>
      <c r="M1234" s="9">
        <v>41990</v>
      </c>
      <c r="N1234" s="9">
        <v>42004</v>
      </c>
      <c r="O1234" s="9">
        <v>42095</v>
      </c>
      <c r="P1234" s="9">
        <v>42460</v>
      </c>
    </row>
    <row r="1235" spans="1:16" x14ac:dyDescent="0.25">
      <c r="A1235" s="1" t="s">
        <v>261</v>
      </c>
      <c r="B1235" s="12" t="s">
        <v>1935</v>
      </c>
      <c r="C1235" s="1" t="s">
        <v>3098</v>
      </c>
      <c r="D1235" s="1" t="s">
        <v>3099</v>
      </c>
      <c r="E1235" s="4">
        <v>10.46</v>
      </c>
      <c r="F1235" s="7"/>
      <c r="G1235" s="4">
        <f t="shared" si="76"/>
        <v>10.46</v>
      </c>
      <c r="H1235" s="8">
        <f t="shared" si="77"/>
        <v>1</v>
      </c>
      <c r="I1235" s="8" t="str">
        <f t="shared" si="78"/>
        <v/>
      </c>
      <c r="J1235" s="4">
        <v>10.46</v>
      </c>
      <c r="K1235" s="4">
        <v>18000</v>
      </c>
      <c r="L1235" s="4">
        <f t="shared" si="79"/>
        <v>-17989.54</v>
      </c>
      <c r="M1235" s="9">
        <v>42324.593518518515</v>
      </c>
      <c r="N1235" s="9">
        <v>42643</v>
      </c>
      <c r="O1235" s="9">
        <v>42339</v>
      </c>
      <c r="P1235" s="9">
        <v>42821</v>
      </c>
    </row>
    <row r="1236" spans="1:16" x14ac:dyDescent="0.25">
      <c r="A1236" s="1" t="s">
        <v>261</v>
      </c>
      <c r="B1236" s="12" t="s">
        <v>1935</v>
      </c>
      <c r="C1236" s="1" t="s">
        <v>2701</v>
      </c>
      <c r="D1236" s="1" t="s">
        <v>2702</v>
      </c>
      <c r="E1236" s="4">
        <v>1942.14</v>
      </c>
      <c r="F1236" s="7"/>
      <c r="G1236" s="4">
        <f t="shared" si="76"/>
        <v>1942.14</v>
      </c>
      <c r="H1236" s="8">
        <f t="shared" si="77"/>
        <v>1</v>
      </c>
      <c r="I1236" s="8" t="str">
        <f t="shared" si="78"/>
        <v/>
      </c>
      <c r="J1236" s="4">
        <v>31381.49</v>
      </c>
      <c r="K1236" s="4">
        <v>22322.04</v>
      </c>
      <c r="L1236" s="4">
        <f t="shared" si="79"/>
        <v>9059.4500000000007</v>
      </c>
      <c r="M1236" s="9">
        <v>41913</v>
      </c>
      <c r="N1236" s="9">
        <v>42004</v>
      </c>
      <c r="O1236" s="9">
        <v>41913</v>
      </c>
      <c r="P1236" s="9">
        <v>42144</v>
      </c>
    </row>
    <row r="1237" spans="1:16" x14ac:dyDescent="0.25">
      <c r="A1237" s="1" t="s">
        <v>261</v>
      </c>
      <c r="B1237" s="12" t="s">
        <v>1935</v>
      </c>
      <c r="C1237" s="1" t="s">
        <v>2703</v>
      </c>
      <c r="D1237" s="1" t="s">
        <v>2704</v>
      </c>
      <c r="E1237" s="4">
        <v>23212.729999999996</v>
      </c>
      <c r="F1237" s="7"/>
      <c r="G1237" s="4">
        <f t="shared" si="76"/>
        <v>23212.729999999996</v>
      </c>
      <c r="H1237" s="8">
        <f t="shared" si="77"/>
        <v>1</v>
      </c>
      <c r="I1237" s="8" t="str">
        <f t="shared" si="78"/>
        <v/>
      </c>
      <c r="J1237" s="4">
        <v>45199.909999999996</v>
      </c>
      <c r="K1237" s="4">
        <v>47222.49</v>
      </c>
      <c r="L1237" s="4">
        <f t="shared" si="79"/>
        <v>-2022.5800000000017</v>
      </c>
      <c r="M1237" s="9">
        <v>41935</v>
      </c>
      <c r="N1237" s="9">
        <v>42216</v>
      </c>
      <c r="O1237" s="9">
        <v>41944</v>
      </c>
      <c r="P1237" s="9">
        <v>42294</v>
      </c>
    </row>
    <row r="1238" spans="1:16" x14ac:dyDescent="0.25">
      <c r="A1238" s="1" t="s">
        <v>261</v>
      </c>
      <c r="B1238" s="12" t="s">
        <v>1935</v>
      </c>
      <c r="C1238" s="1" t="s">
        <v>2276</v>
      </c>
      <c r="D1238" s="1" t="s">
        <v>2277</v>
      </c>
      <c r="E1238" s="4">
        <v>0</v>
      </c>
      <c r="F1238" s="7"/>
      <c r="G1238" s="4">
        <f t="shared" si="76"/>
        <v>0</v>
      </c>
      <c r="H1238" s="8" t="str">
        <f t="shared" si="77"/>
        <v/>
      </c>
      <c r="I1238" s="8" t="str">
        <f t="shared" si="78"/>
        <v/>
      </c>
      <c r="J1238" s="4">
        <v>41139.94</v>
      </c>
      <c r="K1238" s="4">
        <v>34008</v>
      </c>
      <c r="L1238" s="4">
        <f t="shared" si="79"/>
        <v>7131.9400000000023</v>
      </c>
      <c r="M1238" s="9">
        <v>41487</v>
      </c>
      <c r="N1238" s="9">
        <v>41926</v>
      </c>
      <c r="O1238" s="9">
        <v>41487</v>
      </c>
      <c r="P1238" s="9">
        <v>41926</v>
      </c>
    </row>
    <row r="1239" spans="1:16" x14ac:dyDescent="0.25">
      <c r="A1239" s="1" t="s">
        <v>261</v>
      </c>
      <c r="B1239" s="12" t="s">
        <v>1935</v>
      </c>
      <c r="C1239" s="1" t="s">
        <v>2705</v>
      </c>
      <c r="D1239" s="1" t="s">
        <v>2706</v>
      </c>
      <c r="E1239" s="4">
        <v>4697.6799999999994</v>
      </c>
      <c r="F1239" s="7"/>
      <c r="G1239" s="4">
        <f t="shared" si="76"/>
        <v>4697.6799999999994</v>
      </c>
      <c r="H1239" s="8">
        <f t="shared" si="77"/>
        <v>1</v>
      </c>
      <c r="I1239" s="8" t="str">
        <f t="shared" si="78"/>
        <v/>
      </c>
      <c r="J1239" s="4">
        <v>4988.82</v>
      </c>
      <c r="K1239" s="4">
        <v>78939.89</v>
      </c>
      <c r="L1239" s="4">
        <f t="shared" si="79"/>
        <v>-73951.070000000007</v>
      </c>
      <c r="M1239" s="9">
        <v>41960</v>
      </c>
      <c r="N1239" s="9">
        <v>42582</v>
      </c>
      <c r="O1239" s="9">
        <v>41974</v>
      </c>
      <c r="P1239" s="9">
        <v>42648</v>
      </c>
    </row>
    <row r="1240" spans="1:16" x14ac:dyDescent="0.25">
      <c r="A1240" s="1" t="s">
        <v>261</v>
      </c>
      <c r="B1240" s="12" t="s">
        <v>1935</v>
      </c>
      <c r="C1240" s="1" t="s">
        <v>2278</v>
      </c>
      <c r="D1240" s="1" t="s">
        <v>2279</v>
      </c>
      <c r="E1240" s="4">
        <v>0</v>
      </c>
      <c r="F1240" s="7"/>
      <c r="G1240" s="4">
        <f t="shared" si="76"/>
        <v>0</v>
      </c>
      <c r="H1240" s="8" t="str">
        <f t="shared" si="77"/>
        <v/>
      </c>
      <c r="I1240" s="8" t="str">
        <f t="shared" si="78"/>
        <v/>
      </c>
      <c r="J1240" s="4">
        <v>8641.02</v>
      </c>
      <c r="K1240" s="4">
        <v>7351.4</v>
      </c>
      <c r="L1240" s="4">
        <f t="shared" si="79"/>
        <v>1289.6200000000008</v>
      </c>
      <c r="M1240" s="9">
        <v>41569</v>
      </c>
      <c r="N1240" s="9">
        <v>41905</v>
      </c>
      <c r="O1240" s="9">
        <v>41579</v>
      </c>
      <c r="P1240" s="9">
        <v>41905</v>
      </c>
    </row>
    <row r="1241" spans="1:16" x14ac:dyDescent="0.25">
      <c r="A1241" s="1" t="s">
        <v>261</v>
      </c>
      <c r="B1241" s="12" t="s">
        <v>1935</v>
      </c>
      <c r="C1241" s="1" t="s">
        <v>2707</v>
      </c>
      <c r="D1241" s="1" t="s">
        <v>2708</v>
      </c>
      <c r="E1241" s="4">
        <v>39</v>
      </c>
      <c r="F1241" s="7"/>
      <c r="G1241" s="4">
        <f t="shared" si="76"/>
        <v>39</v>
      </c>
      <c r="H1241" s="8">
        <f t="shared" si="77"/>
        <v>1</v>
      </c>
      <c r="I1241" s="8" t="str">
        <f t="shared" si="78"/>
        <v/>
      </c>
      <c r="J1241" s="4">
        <v>11718.57</v>
      </c>
      <c r="K1241" s="4">
        <v>9387.7199999999993</v>
      </c>
      <c r="L1241" s="4">
        <f t="shared" si="79"/>
        <v>2330.8500000000004</v>
      </c>
      <c r="M1241" s="9">
        <v>41933</v>
      </c>
      <c r="N1241" s="9">
        <v>42338</v>
      </c>
      <c r="O1241" s="9">
        <v>41944</v>
      </c>
      <c r="P1241" s="9">
        <v>42094</v>
      </c>
    </row>
    <row r="1242" spans="1:16" x14ac:dyDescent="0.25">
      <c r="A1242" s="1" t="s">
        <v>261</v>
      </c>
      <c r="B1242" s="12" t="s">
        <v>1935</v>
      </c>
      <c r="C1242" s="1" t="s">
        <v>2709</v>
      </c>
      <c r="D1242" s="1" t="s">
        <v>2710</v>
      </c>
      <c r="E1242" s="4">
        <v>-1.28</v>
      </c>
      <c r="F1242" s="7"/>
      <c r="G1242" s="4">
        <f t="shared" si="76"/>
        <v>-1.28</v>
      </c>
      <c r="H1242" s="8">
        <f t="shared" si="77"/>
        <v>1</v>
      </c>
      <c r="I1242" s="8" t="str">
        <f t="shared" si="78"/>
        <v/>
      </c>
      <c r="J1242" s="4">
        <v>9160.869999999999</v>
      </c>
      <c r="K1242" s="4">
        <v>14924.07</v>
      </c>
      <c r="L1242" s="4">
        <f t="shared" si="79"/>
        <v>-5763.2000000000007</v>
      </c>
      <c r="M1242" s="9">
        <v>41935</v>
      </c>
      <c r="N1242" s="9">
        <v>42338</v>
      </c>
      <c r="O1242" s="9">
        <v>41944</v>
      </c>
      <c r="P1242" s="9">
        <v>42094</v>
      </c>
    </row>
    <row r="1243" spans="1:16" x14ac:dyDescent="0.25">
      <c r="A1243" s="1" t="s">
        <v>261</v>
      </c>
      <c r="B1243" s="12" t="s">
        <v>1935</v>
      </c>
      <c r="C1243" s="1" t="s">
        <v>2711</v>
      </c>
      <c r="D1243" s="1" t="s">
        <v>2712</v>
      </c>
      <c r="E1243" s="4">
        <v>508964.24999999988</v>
      </c>
      <c r="F1243" s="7"/>
      <c r="G1243" s="4">
        <f t="shared" si="76"/>
        <v>508964.24999999988</v>
      </c>
      <c r="H1243" s="8">
        <f t="shared" si="77"/>
        <v>1</v>
      </c>
      <c r="I1243" s="8" t="str">
        <f t="shared" si="78"/>
        <v/>
      </c>
      <c r="J1243" s="4">
        <v>722868.66999999993</v>
      </c>
      <c r="K1243" s="4">
        <v>520043.89</v>
      </c>
      <c r="L1243" s="4">
        <f t="shared" si="79"/>
        <v>202824.77999999991</v>
      </c>
      <c r="M1243" s="9">
        <v>41934</v>
      </c>
      <c r="N1243" s="9">
        <v>42735</v>
      </c>
      <c r="O1243" s="9">
        <v>41944</v>
      </c>
      <c r="P1243" s="9">
        <v>42756</v>
      </c>
    </row>
    <row r="1244" spans="1:16" x14ac:dyDescent="0.25">
      <c r="A1244" s="1" t="s">
        <v>261</v>
      </c>
      <c r="B1244" s="12" t="s">
        <v>1935</v>
      </c>
      <c r="C1244" s="1" t="s">
        <v>2280</v>
      </c>
      <c r="D1244" s="1" t="s">
        <v>2281</v>
      </c>
      <c r="E1244" s="4">
        <v>0</v>
      </c>
      <c r="F1244" s="7"/>
      <c r="G1244" s="4">
        <f t="shared" si="76"/>
        <v>0</v>
      </c>
      <c r="H1244" s="8" t="str">
        <f t="shared" si="77"/>
        <v/>
      </c>
      <c r="I1244" s="8" t="str">
        <f t="shared" si="78"/>
        <v/>
      </c>
      <c r="J1244" s="4">
        <v>6622.7</v>
      </c>
      <c r="K1244" s="4">
        <v>3580</v>
      </c>
      <c r="L1244" s="4">
        <f t="shared" si="79"/>
        <v>3042.7</v>
      </c>
      <c r="M1244" s="9">
        <v>41294</v>
      </c>
      <c r="N1244" s="9">
        <v>41577</v>
      </c>
      <c r="O1244" s="9">
        <v>41334</v>
      </c>
      <c r="P1244" s="9">
        <v>41670</v>
      </c>
    </row>
    <row r="1245" spans="1:16" x14ac:dyDescent="0.25">
      <c r="A1245" s="1" t="s">
        <v>261</v>
      </c>
      <c r="B1245" s="12" t="s">
        <v>1935</v>
      </c>
      <c r="C1245" s="1" t="s">
        <v>2282</v>
      </c>
      <c r="D1245" s="1" t="s">
        <v>2283</v>
      </c>
      <c r="E1245" s="4">
        <v>0</v>
      </c>
      <c r="F1245" s="7"/>
      <c r="G1245" s="4">
        <f t="shared" si="76"/>
        <v>0</v>
      </c>
      <c r="H1245" s="8" t="str">
        <f t="shared" si="77"/>
        <v/>
      </c>
      <c r="I1245" s="8" t="str">
        <f t="shared" si="78"/>
        <v/>
      </c>
      <c r="J1245" s="4">
        <v>83234.429999999993</v>
      </c>
      <c r="K1245" s="4">
        <v>84000</v>
      </c>
      <c r="L1245" s="4">
        <f t="shared" si="79"/>
        <v>-765.57000000000698</v>
      </c>
      <c r="M1245" s="9">
        <v>41345</v>
      </c>
      <c r="N1245" s="9">
        <v>41851</v>
      </c>
      <c r="O1245" s="9">
        <v>41395</v>
      </c>
      <c r="P1245" s="9">
        <v>41866</v>
      </c>
    </row>
    <row r="1246" spans="1:16" x14ac:dyDescent="0.25">
      <c r="A1246" s="1" t="s">
        <v>261</v>
      </c>
      <c r="B1246" s="12" t="s">
        <v>1935</v>
      </c>
      <c r="C1246" s="1" t="s">
        <v>1938</v>
      </c>
      <c r="D1246" s="1" t="s">
        <v>1939</v>
      </c>
      <c r="E1246" s="4">
        <v>0</v>
      </c>
      <c r="F1246" s="7"/>
      <c r="G1246" s="4">
        <f t="shared" si="76"/>
        <v>0</v>
      </c>
      <c r="H1246" s="8" t="str">
        <f t="shared" si="77"/>
        <v/>
      </c>
      <c r="I1246" s="8" t="str">
        <f t="shared" si="78"/>
        <v/>
      </c>
      <c r="J1246" s="4">
        <v>83424.320000000007</v>
      </c>
      <c r="K1246" s="4">
        <v>84000</v>
      </c>
      <c r="L1246" s="4">
        <f t="shared" si="79"/>
        <v>-575.67999999999302</v>
      </c>
      <c r="M1246" s="9">
        <v>40939</v>
      </c>
      <c r="N1246" s="9">
        <v>41364</v>
      </c>
      <c r="O1246" s="9">
        <v>40940</v>
      </c>
      <c r="P1246" s="9">
        <v>41302</v>
      </c>
    </row>
    <row r="1247" spans="1:16" x14ac:dyDescent="0.25">
      <c r="A1247" s="1" t="s">
        <v>261</v>
      </c>
      <c r="B1247" s="12" t="s">
        <v>1935</v>
      </c>
      <c r="C1247" s="1" t="s">
        <v>1940</v>
      </c>
      <c r="D1247" s="1" t="s">
        <v>1941</v>
      </c>
      <c r="E1247" s="4">
        <v>0</v>
      </c>
      <c r="F1247" s="7"/>
      <c r="G1247" s="4">
        <f t="shared" si="76"/>
        <v>0</v>
      </c>
      <c r="H1247" s="8" t="str">
        <f t="shared" si="77"/>
        <v/>
      </c>
      <c r="I1247" s="8" t="str">
        <f t="shared" si="78"/>
        <v/>
      </c>
      <c r="J1247" s="4">
        <v>26202.58</v>
      </c>
      <c r="K1247" s="4">
        <v>27000</v>
      </c>
      <c r="L1247" s="4">
        <f t="shared" si="79"/>
        <v>-797.41999999999825</v>
      </c>
      <c r="M1247" s="9">
        <v>40939</v>
      </c>
      <c r="N1247" s="9">
        <v>41364</v>
      </c>
      <c r="O1247" s="9">
        <v>40940</v>
      </c>
      <c r="P1247" s="9">
        <v>41302</v>
      </c>
    </row>
    <row r="1248" spans="1:16" x14ac:dyDescent="0.25">
      <c r="A1248" s="1" t="s">
        <v>261</v>
      </c>
      <c r="B1248" s="12" t="s">
        <v>1935</v>
      </c>
      <c r="C1248" s="1" t="s">
        <v>1942</v>
      </c>
      <c r="D1248" s="1" t="s">
        <v>1943</v>
      </c>
      <c r="E1248" s="4">
        <v>0</v>
      </c>
      <c r="F1248" s="7"/>
      <c r="G1248" s="4">
        <f t="shared" si="76"/>
        <v>0</v>
      </c>
      <c r="H1248" s="8" t="str">
        <f t="shared" si="77"/>
        <v/>
      </c>
      <c r="I1248" s="8" t="str">
        <f t="shared" si="78"/>
        <v/>
      </c>
      <c r="J1248" s="4">
        <v>3320.23</v>
      </c>
      <c r="K1248" s="4">
        <v>3450</v>
      </c>
      <c r="L1248" s="4">
        <f t="shared" si="79"/>
        <v>-129.76999999999998</v>
      </c>
      <c r="M1248" s="9">
        <v>41073</v>
      </c>
      <c r="N1248" s="9">
        <v>41274</v>
      </c>
      <c r="O1248" s="9">
        <v>41153</v>
      </c>
      <c r="P1248" s="9">
        <v>41364</v>
      </c>
    </row>
    <row r="1249" spans="1:16" x14ac:dyDescent="0.25">
      <c r="A1249" s="1" t="s">
        <v>261</v>
      </c>
      <c r="B1249" s="12" t="s">
        <v>1597</v>
      </c>
      <c r="C1249" s="1" t="s">
        <v>1598</v>
      </c>
      <c r="D1249" s="1" t="s">
        <v>1599</v>
      </c>
      <c r="E1249" s="4">
        <v>0</v>
      </c>
      <c r="F1249" s="7"/>
      <c r="G1249" s="4">
        <f t="shared" si="76"/>
        <v>0</v>
      </c>
      <c r="H1249" s="8" t="str">
        <f t="shared" si="77"/>
        <v/>
      </c>
      <c r="I1249" s="8" t="str">
        <f t="shared" si="78"/>
        <v/>
      </c>
      <c r="J1249" s="4">
        <v>123830.93</v>
      </c>
      <c r="K1249" s="4">
        <v>124000</v>
      </c>
      <c r="L1249" s="4">
        <f t="shared" si="79"/>
        <v>-169.07000000000698</v>
      </c>
      <c r="M1249" s="9">
        <v>40746</v>
      </c>
      <c r="N1249" s="9">
        <v>40908</v>
      </c>
      <c r="O1249" s="9">
        <v>40756</v>
      </c>
      <c r="P1249" s="9">
        <v>40999</v>
      </c>
    </row>
    <row r="1250" spans="1:16" x14ac:dyDescent="0.25">
      <c r="A1250" s="1" t="s">
        <v>261</v>
      </c>
      <c r="B1250" s="12" t="s">
        <v>1597</v>
      </c>
      <c r="C1250" s="1" t="s">
        <v>1600</v>
      </c>
      <c r="D1250" s="1" t="s">
        <v>1599</v>
      </c>
      <c r="E1250" s="4">
        <v>0</v>
      </c>
      <c r="F1250" s="7"/>
      <c r="G1250" s="4">
        <f t="shared" si="76"/>
        <v>0</v>
      </c>
      <c r="H1250" s="8" t="str">
        <f t="shared" si="77"/>
        <v/>
      </c>
      <c r="I1250" s="8" t="str">
        <f t="shared" si="78"/>
        <v/>
      </c>
      <c r="J1250" s="4">
        <v>232943.03</v>
      </c>
      <c r="K1250" s="4">
        <v>162502.14000000001</v>
      </c>
      <c r="L1250" s="4">
        <f t="shared" si="79"/>
        <v>70440.889999999985</v>
      </c>
      <c r="M1250" s="9">
        <v>40749</v>
      </c>
      <c r="N1250" s="9">
        <v>40908</v>
      </c>
      <c r="O1250" s="9">
        <v>40756</v>
      </c>
      <c r="P1250" s="9">
        <v>40999</v>
      </c>
    </row>
    <row r="1251" spans="1:16" x14ac:dyDescent="0.25">
      <c r="A1251" s="1" t="s">
        <v>261</v>
      </c>
      <c r="B1251" s="12" t="s">
        <v>1597</v>
      </c>
      <c r="C1251" s="1" t="s">
        <v>1601</v>
      </c>
      <c r="D1251" s="1" t="s">
        <v>1599</v>
      </c>
      <c r="E1251" s="4">
        <v>0</v>
      </c>
      <c r="F1251" s="7"/>
      <c r="G1251" s="4">
        <f t="shared" si="76"/>
        <v>0</v>
      </c>
      <c r="H1251" s="8" t="str">
        <f t="shared" si="77"/>
        <v/>
      </c>
      <c r="I1251" s="8" t="str">
        <f t="shared" si="78"/>
        <v/>
      </c>
      <c r="J1251" s="4">
        <v>10402.84</v>
      </c>
      <c r="K1251" s="4">
        <v>11000</v>
      </c>
      <c r="L1251" s="4">
        <f t="shared" si="79"/>
        <v>-597.15999999999985</v>
      </c>
      <c r="M1251" s="9">
        <v>40749</v>
      </c>
      <c r="N1251" s="9">
        <v>40908</v>
      </c>
      <c r="O1251" s="9">
        <v>40756</v>
      </c>
      <c r="P1251" s="9">
        <v>40999</v>
      </c>
    </row>
    <row r="1252" spans="1:16" x14ac:dyDescent="0.25">
      <c r="A1252" s="1" t="s">
        <v>261</v>
      </c>
      <c r="B1252" s="12" t="s">
        <v>298</v>
      </c>
      <c r="C1252" s="1" t="s">
        <v>299</v>
      </c>
      <c r="D1252" s="1" t="s">
        <v>300</v>
      </c>
      <c r="E1252" s="4">
        <v>0</v>
      </c>
      <c r="F1252" s="7"/>
      <c r="G1252" s="4">
        <f t="shared" si="76"/>
        <v>0</v>
      </c>
      <c r="H1252" s="8" t="str">
        <f t="shared" si="77"/>
        <v/>
      </c>
      <c r="I1252" s="8" t="str">
        <f t="shared" si="78"/>
        <v/>
      </c>
      <c r="J1252" s="4">
        <v>601512.92999999993</v>
      </c>
      <c r="K1252" s="4">
        <v>1</v>
      </c>
      <c r="L1252" s="4">
        <f t="shared" si="79"/>
        <v>601511.92999999993</v>
      </c>
      <c r="M1252" s="9">
        <v>39118</v>
      </c>
      <c r="N1252" s="9">
        <v>55153</v>
      </c>
      <c r="O1252" s="9">
        <v>39264</v>
      </c>
      <c r="P1252" s="9">
        <v>39630</v>
      </c>
    </row>
    <row r="1253" spans="1:16" ht="15.75" thickBot="1" x14ac:dyDescent="0.3">
      <c r="E1253" s="15">
        <f>SUM(E5:E1252)</f>
        <v>75942489.909999907</v>
      </c>
      <c r="F1253" s="15">
        <f>57.2284611277602*1000000</f>
        <v>57228461.127760202</v>
      </c>
      <c r="G1253" s="15">
        <f t="shared" si="76"/>
        <v>18714028.782239705</v>
      </c>
      <c r="H1253" s="16">
        <f>IFERROR(G1253/F1253,"")</f>
        <v>0.32700562645676251</v>
      </c>
    </row>
    <row r="1254" spans="1:16" ht="15.75" thickTop="1" x14ac:dyDescent="0.25">
      <c r="G1254" s="10"/>
      <c r="H1254" s="2"/>
    </row>
    <row r="1255" spans="1:16" x14ac:dyDescent="0.25">
      <c r="G1255" s="10"/>
      <c r="H1255" s="2"/>
    </row>
    <row r="1256" spans="1:16" x14ac:dyDescent="0.25">
      <c r="G1256" s="10"/>
      <c r="H1256" s="2"/>
    </row>
    <row r="1257" spans="1:16" x14ac:dyDescent="0.25">
      <c r="G1257" s="10"/>
      <c r="H1257" s="2"/>
    </row>
  </sheetData>
  <autoFilter ref="A4:P1252"/>
  <mergeCells count="2">
    <mergeCell ref="A1:P1"/>
    <mergeCell ref="A2:P2"/>
  </mergeCells>
  <pageMargins left="0.25" right="0.25" top="0.75" bottom="0.75" header="0.3" footer="0.3"/>
  <pageSetup scale="46" fitToHeight="0" orientation="landscape" r:id="rId1"/>
  <headerFooter>
    <oddHeader>&amp;R&amp;"Times New Roman,Bold"&amp;10KyPSC Case No. 2019-00271
STAFF-DR-01-027(a) Attachment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91"/>
  <sheetViews>
    <sheetView tabSelected="1" view="pageBreakPreview" zoomScale="60" zoomScaleNormal="100" workbookViewId="0">
      <selection activeCell="H1096" sqref="H1096"/>
    </sheetView>
  </sheetViews>
  <sheetFormatPr defaultColWidth="9.140625" defaultRowHeight="15" x14ac:dyDescent="0.25"/>
  <cols>
    <col min="1" max="1" width="35.7109375" style="1" bestFit="1" customWidth="1"/>
    <col min="2" max="2" width="17.42578125" style="14" bestFit="1" customWidth="1"/>
    <col min="3" max="3" width="19.28515625" style="1" bestFit="1" customWidth="1"/>
    <col min="4" max="4" width="39.85546875" style="1" bestFit="1" customWidth="1"/>
    <col min="5" max="5" width="17.42578125" style="1" customWidth="1"/>
    <col min="6" max="6" width="15.140625" style="1" customWidth="1"/>
    <col min="7" max="9" width="16" style="1" customWidth="1"/>
    <col min="10" max="12" width="16" style="4" customWidth="1"/>
    <col min="13" max="16" width="16" style="9" customWidth="1"/>
    <col min="17" max="16384" width="9.140625" style="1"/>
  </cols>
  <sheetData>
    <row r="1" spans="1:16" x14ac:dyDescent="0.25">
      <c r="A1" s="25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5">
      <c r="A2" s="25" t="s">
        <v>3100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x14ac:dyDescent="0.25">
      <c r="H3" s="4"/>
      <c r="I3" s="4"/>
      <c r="M3" s="4"/>
      <c r="N3" s="4"/>
      <c r="O3" s="4"/>
      <c r="P3" s="1"/>
    </row>
    <row r="4" spans="1:16" ht="38.25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6" t="s">
        <v>9</v>
      </c>
      <c r="G4" s="5" t="s">
        <v>10</v>
      </c>
      <c r="H4" s="5" t="s">
        <v>11</v>
      </c>
      <c r="I4" s="5" t="s">
        <v>687</v>
      </c>
      <c r="J4" s="11" t="s">
        <v>13</v>
      </c>
      <c r="K4" s="11" t="s">
        <v>14</v>
      </c>
      <c r="L4" s="5" t="s">
        <v>10</v>
      </c>
      <c r="M4" s="5" t="s">
        <v>15</v>
      </c>
      <c r="N4" s="5" t="s">
        <v>0</v>
      </c>
      <c r="O4" s="5" t="s">
        <v>1</v>
      </c>
      <c r="P4" s="5" t="s">
        <v>2</v>
      </c>
    </row>
    <row r="5" spans="1:16" ht="15" customHeight="1" x14ac:dyDescent="0.25">
      <c r="A5" s="1" t="s">
        <v>16</v>
      </c>
      <c r="B5" s="14" t="s">
        <v>2301</v>
      </c>
      <c r="C5" s="1" t="s">
        <v>2714</v>
      </c>
      <c r="D5" s="1" t="s">
        <v>2715</v>
      </c>
      <c r="E5" s="4">
        <v>-0.40999999999999992</v>
      </c>
      <c r="F5" s="7"/>
      <c r="G5" s="4">
        <f t="shared" ref="G5:G68" si="0">E5-F5</f>
        <v>-0.40999999999999992</v>
      </c>
      <c r="H5" s="8">
        <f t="shared" ref="H5:H68" si="1">IFERROR(G5/E5,"")</f>
        <v>1</v>
      </c>
      <c r="I5" s="8" t="str">
        <f t="shared" ref="I5:I68" si="2">IFERROR(E5/F5,"")</f>
        <v/>
      </c>
      <c r="J5" s="4">
        <v>2982.6</v>
      </c>
      <c r="K5" s="4">
        <f>VLOOKUP(C5,'[1]Budget Versions'!$A$2:$C$296,3,FALSE)</f>
        <v>49950</v>
      </c>
      <c r="L5" s="4">
        <f t="shared" ref="L5:L68" si="3">J5-K5</f>
        <v>-46967.4</v>
      </c>
      <c r="M5" s="9">
        <v>42165.714722222219</v>
      </c>
      <c r="N5" s="9">
        <v>42368</v>
      </c>
      <c r="O5" s="9">
        <v>42186</v>
      </c>
      <c r="P5" s="9">
        <v>42459</v>
      </c>
    </row>
    <row r="6" spans="1:16" ht="15" customHeight="1" x14ac:dyDescent="0.25">
      <c r="A6" s="1" t="s">
        <v>16</v>
      </c>
      <c r="B6" s="14" t="s">
        <v>2301</v>
      </c>
      <c r="C6" s="1" t="s">
        <v>3101</v>
      </c>
      <c r="D6" s="1" t="s">
        <v>3102</v>
      </c>
      <c r="E6" s="4">
        <v>9300.94</v>
      </c>
      <c r="F6" s="7"/>
      <c r="G6" s="4">
        <f t="shared" si="0"/>
        <v>9300.94</v>
      </c>
      <c r="H6" s="8">
        <f t="shared" si="1"/>
        <v>1</v>
      </c>
      <c r="I6" s="8" t="str">
        <f t="shared" si="2"/>
        <v/>
      </c>
      <c r="J6" s="4">
        <v>9300.94</v>
      </c>
      <c r="K6" s="4">
        <f>VLOOKUP(C6,'[1]Budget Versions'!$A$2:$C$296,3,FALSE)</f>
        <v>152096</v>
      </c>
      <c r="L6" s="4">
        <f t="shared" si="3"/>
        <v>-142795.06</v>
      </c>
      <c r="M6" s="9">
        <v>42662.340995370374</v>
      </c>
      <c r="N6" s="9">
        <v>42916</v>
      </c>
      <c r="O6" s="9">
        <v>42675</v>
      </c>
      <c r="P6" s="9">
        <v>42951</v>
      </c>
    </row>
    <row r="7" spans="1:16" ht="15" customHeight="1" x14ac:dyDescent="0.25">
      <c r="A7" s="1" t="s">
        <v>16</v>
      </c>
      <c r="B7" s="14" t="s">
        <v>3103</v>
      </c>
      <c r="C7" s="1" t="s">
        <v>3104</v>
      </c>
      <c r="D7" s="1" t="s">
        <v>3105</v>
      </c>
      <c r="E7" s="4">
        <v>1284.52</v>
      </c>
      <c r="F7" s="7"/>
      <c r="G7" s="4">
        <f t="shared" si="0"/>
        <v>1284.52</v>
      </c>
      <c r="H7" s="8">
        <f t="shared" si="1"/>
        <v>1</v>
      </c>
      <c r="I7" s="8" t="str">
        <f t="shared" si="2"/>
        <v/>
      </c>
      <c r="J7" s="4">
        <v>1284.52</v>
      </c>
      <c r="K7" s="4">
        <f>VLOOKUP(C7,'[1]Budget Versions'!$A$2:$C$296,3,FALSE)</f>
        <v>21606</v>
      </c>
      <c r="L7" s="4">
        <f t="shared" si="3"/>
        <v>-20321.48</v>
      </c>
      <c r="M7" s="9">
        <v>42662.400856481479</v>
      </c>
      <c r="N7" s="9">
        <v>42916</v>
      </c>
      <c r="O7" s="9">
        <v>42675</v>
      </c>
      <c r="P7" s="9">
        <v>42951</v>
      </c>
    </row>
    <row r="8" spans="1:16" ht="15" customHeight="1" x14ac:dyDescent="0.25">
      <c r="A8" s="1" t="s">
        <v>16</v>
      </c>
      <c r="B8" s="14" t="s">
        <v>2301</v>
      </c>
      <c r="C8" s="1" t="s">
        <v>3106</v>
      </c>
      <c r="D8" s="1" t="s">
        <v>3107</v>
      </c>
      <c r="E8" s="4">
        <v>84.13</v>
      </c>
      <c r="F8" s="7"/>
      <c r="G8" s="4">
        <f t="shared" si="0"/>
        <v>84.13</v>
      </c>
      <c r="H8" s="8">
        <f t="shared" si="1"/>
        <v>1</v>
      </c>
      <c r="I8" s="8" t="str">
        <f t="shared" si="2"/>
        <v/>
      </c>
      <c r="J8" s="4">
        <v>84.13</v>
      </c>
      <c r="K8" s="4">
        <f>VLOOKUP(C8,'[1]Budget Versions'!$A$2:$C$296,3,FALSE)</f>
        <v>87365.45</v>
      </c>
      <c r="L8" s="4">
        <f t="shared" si="3"/>
        <v>-87281.319999999992</v>
      </c>
      <c r="M8" s="9">
        <v>42677.457650462966</v>
      </c>
      <c r="N8" s="9">
        <v>43040</v>
      </c>
      <c r="O8" s="9">
        <v>42705</v>
      </c>
    </row>
    <row r="9" spans="1:16" ht="15" customHeight="1" x14ac:dyDescent="0.25">
      <c r="A9" s="1" t="s">
        <v>16</v>
      </c>
      <c r="B9" s="14" t="s">
        <v>2301</v>
      </c>
      <c r="C9" s="1" t="s">
        <v>3108</v>
      </c>
      <c r="D9" s="1" t="s">
        <v>3109</v>
      </c>
      <c r="E9" s="4">
        <v>83.88</v>
      </c>
      <c r="F9" s="7"/>
      <c r="G9" s="4">
        <f t="shared" si="0"/>
        <v>83.88</v>
      </c>
      <c r="H9" s="8">
        <f t="shared" si="1"/>
        <v>1</v>
      </c>
      <c r="I9" s="8" t="str">
        <f t="shared" si="2"/>
        <v/>
      </c>
      <c r="J9" s="4">
        <v>83.88</v>
      </c>
      <c r="K9" s="4">
        <f>VLOOKUP(C9,'[1]Budget Versions'!$A$2:$C$296,3,FALSE)</f>
        <v>113451.43000000001</v>
      </c>
      <c r="L9" s="4">
        <f t="shared" si="3"/>
        <v>-113367.55</v>
      </c>
      <c r="M9" s="9">
        <v>42677.442662037036</v>
      </c>
      <c r="N9" s="9">
        <v>43040</v>
      </c>
      <c r="O9" s="9">
        <v>42705</v>
      </c>
    </row>
    <row r="10" spans="1:16" ht="15" customHeight="1" x14ac:dyDescent="0.25">
      <c r="A10" s="1" t="s">
        <v>16</v>
      </c>
      <c r="B10" s="14" t="s">
        <v>2301</v>
      </c>
      <c r="C10" s="1" t="s">
        <v>3110</v>
      </c>
      <c r="D10" s="1" t="s">
        <v>3111</v>
      </c>
      <c r="E10" s="4">
        <v>84.13</v>
      </c>
      <c r="F10" s="7"/>
      <c r="G10" s="4">
        <f t="shared" si="0"/>
        <v>84.13</v>
      </c>
      <c r="H10" s="8">
        <f t="shared" si="1"/>
        <v>1</v>
      </c>
      <c r="I10" s="8" t="str">
        <f t="shared" si="2"/>
        <v/>
      </c>
      <c r="J10" s="4">
        <v>84.13</v>
      </c>
      <c r="K10" s="4">
        <f>VLOOKUP(C10,'[1]Budget Versions'!$A$2:$C$296,3,FALSE)</f>
        <v>87728</v>
      </c>
      <c r="L10" s="4">
        <f t="shared" si="3"/>
        <v>-87643.87</v>
      </c>
      <c r="M10" s="9">
        <v>42677.492395833331</v>
      </c>
      <c r="N10" s="9">
        <v>43040</v>
      </c>
      <c r="O10" s="9">
        <v>42705</v>
      </c>
    </row>
    <row r="11" spans="1:16" ht="15" customHeight="1" x14ac:dyDescent="0.25">
      <c r="A11" s="1" t="s">
        <v>16</v>
      </c>
      <c r="B11" s="14" t="s">
        <v>2301</v>
      </c>
      <c r="C11" s="1" t="s">
        <v>3112</v>
      </c>
      <c r="D11" s="1" t="s">
        <v>3113</v>
      </c>
      <c r="E11" s="4">
        <v>264.68</v>
      </c>
      <c r="F11" s="7"/>
      <c r="G11" s="4">
        <f t="shared" si="0"/>
        <v>264.68</v>
      </c>
      <c r="H11" s="8">
        <f t="shared" si="1"/>
        <v>1</v>
      </c>
      <c r="I11" s="8" t="str">
        <f t="shared" si="2"/>
        <v/>
      </c>
      <c r="J11" s="4">
        <v>264.68</v>
      </c>
      <c r="K11" s="4">
        <f>VLOOKUP(C11,'[1]Budget Versions'!$A$2:$C$296,3,FALSE)</f>
        <v>106349.71</v>
      </c>
      <c r="L11" s="4">
        <f t="shared" si="3"/>
        <v>-106085.03000000001</v>
      </c>
      <c r="M11" s="9">
        <v>42676.683553240742</v>
      </c>
      <c r="N11" s="9">
        <v>43040</v>
      </c>
      <c r="O11" s="9">
        <v>42705</v>
      </c>
    </row>
    <row r="12" spans="1:16" ht="15" customHeight="1" x14ac:dyDescent="0.25">
      <c r="A12" s="1" t="s">
        <v>16</v>
      </c>
      <c r="B12" s="14" t="s">
        <v>1625</v>
      </c>
      <c r="C12" s="1" t="s">
        <v>1626</v>
      </c>
      <c r="D12" s="1" t="s">
        <v>1627</v>
      </c>
      <c r="E12" s="4">
        <v>0</v>
      </c>
      <c r="F12" s="7"/>
      <c r="G12" s="4">
        <f t="shared" si="0"/>
        <v>0</v>
      </c>
      <c r="H12" s="8" t="str">
        <f t="shared" si="1"/>
        <v/>
      </c>
      <c r="I12" s="8" t="str">
        <f t="shared" si="2"/>
        <v/>
      </c>
      <c r="J12" s="4">
        <v>0</v>
      </c>
      <c r="K12" s="4">
        <f>VLOOKUP(C12,'[1]Budget Versions'!$A$2:$C$296,3,FALSE)</f>
        <v>50000</v>
      </c>
      <c r="L12" s="4">
        <f t="shared" si="3"/>
        <v>-50000</v>
      </c>
      <c r="M12" s="9">
        <v>41163</v>
      </c>
      <c r="N12" s="9">
        <v>46022</v>
      </c>
      <c r="O12" s="9">
        <v>41153</v>
      </c>
    </row>
    <row r="13" spans="1:16" ht="15" customHeight="1" x14ac:dyDescent="0.25">
      <c r="A13" s="1" t="s">
        <v>16</v>
      </c>
      <c r="B13" s="14" t="s">
        <v>688</v>
      </c>
      <c r="C13" s="1" t="s">
        <v>689</v>
      </c>
      <c r="D13" s="1" t="s">
        <v>690</v>
      </c>
      <c r="E13" s="4">
        <v>0</v>
      </c>
      <c r="F13" s="7"/>
      <c r="G13" s="4">
        <f t="shared" si="0"/>
        <v>0</v>
      </c>
      <c r="H13" s="8" t="str">
        <f t="shared" si="1"/>
        <v/>
      </c>
      <c r="I13" s="8" t="str">
        <f t="shared" si="2"/>
        <v/>
      </c>
      <c r="J13" s="4">
        <v>146836.03999999998</v>
      </c>
      <c r="K13" s="4">
        <f>VLOOKUP(C13,'[1]Budget Versions'!$A$2:$C$296,3,FALSE)</f>
        <v>146836</v>
      </c>
      <c r="L13" s="4">
        <f t="shared" si="3"/>
        <v>3.9999999979045242E-2</v>
      </c>
      <c r="M13" s="9">
        <v>39967</v>
      </c>
      <c r="N13" s="9">
        <v>40466</v>
      </c>
      <c r="O13" s="9">
        <v>40118</v>
      </c>
      <c r="P13" s="9">
        <v>40466</v>
      </c>
    </row>
    <row r="14" spans="1:16" ht="15" customHeight="1" x14ac:dyDescent="0.25">
      <c r="A14" s="1" t="s">
        <v>16</v>
      </c>
      <c r="B14" s="14" t="s">
        <v>1625</v>
      </c>
      <c r="C14" s="1" t="s">
        <v>1951</v>
      </c>
      <c r="D14" s="1" t="s">
        <v>1952</v>
      </c>
      <c r="E14" s="4">
        <v>0</v>
      </c>
      <c r="F14" s="7"/>
      <c r="G14" s="4">
        <f t="shared" si="0"/>
        <v>0</v>
      </c>
      <c r="H14" s="8" t="str">
        <f t="shared" si="1"/>
        <v/>
      </c>
      <c r="I14" s="8" t="str">
        <f t="shared" si="2"/>
        <v/>
      </c>
      <c r="J14" s="4">
        <v>270.58999999999997</v>
      </c>
      <c r="K14" s="4">
        <f>VLOOKUP(C14,'[1]Budget Versions'!$A$2:$C$296,3,FALSE)</f>
        <v>50000</v>
      </c>
      <c r="L14" s="4">
        <f t="shared" si="3"/>
        <v>-49729.41</v>
      </c>
      <c r="M14" s="9">
        <v>41522</v>
      </c>
      <c r="N14" s="9">
        <v>46022</v>
      </c>
      <c r="O14" s="9">
        <v>41518</v>
      </c>
    </row>
    <row r="15" spans="1:16" ht="15" customHeight="1" x14ac:dyDescent="0.25">
      <c r="A15" s="1" t="s">
        <v>16</v>
      </c>
      <c r="B15" s="14" t="s">
        <v>1208</v>
      </c>
      <c r="C15" s="1" t="s">
        <v>1209</v>
      </c>
      <c r="D15" s="1" t="s">
        <v>1210</v>
      </c>
      <c r="E15" s="4">
        <v>-5300</v>
      </c>
      <c r="F15" s="7"/>
      <c r="G15" s="4">
        <f t="shared" si="0"/>
        <v>-5300</v>
      </c>
      <c r="H15" s="8">
        <f t="shared" si="1"/>
        <v>1</v>
      </c>
      <c r="I15" s="8" t="str">
        <f t="shared" si="2"/>
        <v/>
      </c>
      <c r="J15" s="4">
        <v>2166.3000000000002</v>
      </c>
      <c r="K15" s="4">
        <f>VLOOKUP(C15,'[1]Budget Versions'!$A$2:$C$296,3,FALSE)</f>
        <v>50000</v>
      </c>
      <c r="L15" s="4">
        <f t="shared" si="3"/>
        <v>-47833.7</v>
      </c>
      <c r="M15" s="9">
        <v>40834</v>
      </c>
      <c r="N15" s="9">
        <v>43830</v>
      </c>
      <c r="O15" s="9">
        <v>40878</v>
      </c>
    </row>
    <row r="16" spans="1:16" ht="15" customHeight="1" x14ac:dyDescent="0.25">
      <c r="A16" s="1" t="s">
        <v>16</v>
      </c>
      <c r="B16" s="14" t="s">
        <v>17</v>
      </c>
      <c r="C16" s="1" t="s">
        <v>18</v>
      </c>
      <c r="D16" s="1" t="s">
        <v>19</v>
      </c>
      <c r="E16" s="4">
        <v>0</v>
      </c>
      <c r="F16" s="7"/>
      <c r="G16" s="4">
        <f t="shared" si="0"/>
        <v>0</v>
      </c>
      <c r="H16" s="8" t="str">
        <f t="shared" si="1"/>
        <v/>
      </c>
      <c r="I16" s="8" t="str">
        <f t="shared" si="2"/>
        <v/>
      </c>
      <c r="J16" s="4">
        <v>742848.83</v>
      </c>
      <c r="K16" s="4">
        <f>VLOOKUP(C16,'[1]Budget Versions'!$A$2:$C$296,3,FALSE)</f>
        <v>1</v>
      </c>
      <c r="L16" s="4">
        <f t="shared" si="3"/>
        <v>742847.83</v>
      </c>
      <c r="M16" s="9">
        <v>39086</v>
      </c>
      <c r="N16" s="9">
        <v>39964</v>
      </c>
      <c r="O16" s="9">
        <v>39142</v>
      </c>
      <c r="P16" s="9">
        <v>40013</v>
      </c>
    </row>
    <row r="17" spans="1:16" ht="15" customHeight="1" x14ac:dyDescent="0.25">
      <c r="A17" s="1" t="s">
        <v>16</v>
      </c>
      <c r="B17" s="14" t="s">
        <v>20</v>
      </c>
      <c r="C17" s="1" t="s">
        <v>21</v>
      </c>
      <c r="D17" s="1" t="s">
        <v>22</v>
      </c>
      <c r="E17" s="4">
        <v>0</v>
      </c>
      <c r="F17" s="7"/>
      <c r="G17" s="4">
        <f t="shared" si="0"/>
        <v>0</v>
      </c>
      <c r="H17" s="8" t="str">
        <f t="shared" si="1"/>
        <v/>
      </c>
      <c r="I17" s="8" t="str">
        <f t="shared" si="2"/>
        <v/>
      </c>
      <c r="J17" s="4">
        <v>1074336.23</v>
      </c>
      <c r="K17" s="4">
        <f>VLOOKUP(C17,'[1]Budget Versions'!$A$2:$C$296,3,FALSE)</f>
        <v>1</v>
      </c>
      <c r="L17" s="4">
        <f t="shared" si="3"/>
        <v>1074335.23</v>
      </c>
      <c r="M17" s="9">
        <v>39122</v>
      </c>
      <c r="N17" s="9">
        <v>39813</v>
      </c>
      <c r="O17" s="9">
        <v>39142</v>
      </c>
      <c r="P17" s="9">
        <v>39813</v>
      </c>
    </row>
    <row r="18" spans="1:16" ht="15" customHeight="1" x14ac:dyDescent="0.25">
      <c r="A18" s="1" t="s">
        <v>16</v>
      </c>
      <c r="B18" s="14" t="s">
        <v>706</v>
      </c>
      <c r="C18" s="1" t="s">
        <v>1645</v>
      </c>
      <c r="D18" s="1" t="s">
        <v>1646</v>
      </c>
      <c r="E18" s="4">
        <v>0</v>
      </c>
      <c r="F18" s="7"/>
      <c r="G18" s="4">
        <f t="shared" si="0"/>
        <v>0</v>
      </c>
      <c r="H18" s="8" t="str">
        <f t="shared" si="1"/>
        <v/>
      </c>
      <c r="I18" s="8" t="str">
        <f t="shared" si="2"/>
        <v/>
      </c>
      <c r="J18" s="4">
        <v>14034.970000000001</v>
      </c>
      <c r="K18" s="4">
        <f>VLOOKUP(C18,'[1]Budget Versions'!$A$2:$C$296,3,FALSE)</f>
        <v>14034.970000000001</v>
      </c>
      <c r="L18" s="4">
        <f t="shared" si="3"/>
        <v>0</v>
      </c>
      <c r="M18" s="9">
        <v>40792</v>
      </c>
      <c r="N18" s="9">
        <v>41639</v>
      </c>
      <c r="O18" s="9">
        <v>41091</v>
      </c>
      <c r="P18" s="9">
        <v>41738</v>
      </c>
    </row>
    <row r="19" spans="1:16" ht="15" customHeight="1" x14ac:dyDescent="0.25">
      <c r="A19" s="1" t="s">
        <v>16</v>
      </c>
      <c r="B19" s="14" t="s">
        <v>903</v>
      </c>
      <c r="C19" s="1" t="s">
        <v>904</v>
      </c>
      <c r="D19" s="1" t="s">
        <v>905</v>
      </c>
      <c r="E19" s="4">
        <v>0</v>
      </c>
      <c r="F19" s="7"/>
      <c r="G19" s="4">
        <f t="shared" si="0"/>
        <v>0</v>
      </c>
      <c r="H19" s="8" t="str">
        <f t="shared" si="1"/>
        <v/>
      </c>
      <c r="I19" s="8" t="str">
        <f t="shared" si="2"/>
        <v/>
      </c>
      <c r="J19" s="4">
        <v>8895.7799999999988</v>
      </c>
      <c r="K19" s="4">
        <f>VLOOKUP(C19,'[1]Budget Versions'!$A$2:$C$296,3,FALSE)</f>
        <v>7582</v>
      </c>
      <c r="L19" s="4">
        <f t="shared" si="3"/>
        <v>1313.7799999999988</v>
      </c>
      <c r="M19" s="9">
        <v>40406</v>
      </c>
      <c r="N19" s="9">
        <v>40662</v>
      </c>
      <c r="O19" s="9">
        <v>40513</v>
      </c>
      <c r="P19" s="9">
        <v>40761</v>
      </c>
    </row>
    <row r="20" spans="1:16" ht="15" customHeight="1" x14ac:dyDescent="0.25">
      <c r="A20" s="1" t="s">
        <v>16</v>
      </c>
      <c r="B20" s="14" t="s">
        <v>906</v>
      </c>
      <c r="C20" s="1" t="s">
        <v>907</v>
      </c>
      <c r="D20" s="1" t="s">
        <v>908</v>
      </c>
      <c r="E20" s="4">
        <v>0</v>
      </c>
      <c r="F20" s="7"/>
      <c r="G20" s="4">
        <f t="shared" si="0"/>
        <v>0</v>
      </c>
      <c r="H20" s="8" t="str">
        <f t="shared" si="1"/>
        <v/>
      </c>
      <c r="I20" s="8" t="str">
        <f t="shared" si="2"/>
        <v/>
      </c>
      <c r="J20" s="4">
        <v>35115.81</v>
      </c>
      <c r="K20" s="4">
        <f>VLOOKUP(C20,'[1]Budget Versions'!$A$2:$C$296,3,FALSE)</f>
        <v>25979</v>
      </c>
      <c r="L20" s="4">
        <f t="shared" si="3"/>
        <v>9136.8099999999977</v>
      </c>
      <c r="M20" s="9">
        <v>40403</v>
      </c>
      <c r="N20" s="9">
        <v>40662</v>
      </c>
      <c r="O20" s="9">
        <v>40391</v>
      </c>
      <c r="P20" s="9">
        <v>40761</v>
      </c>
    </row>
    <row r="21" spans="1:16" ht="15" customHeight="1" x14ac:dyDescent="0.25">
      <c r="A21" s="1" t="s">
        <v>16</v>
      </c>
      <c r="B21" s="14">
        <v>75080</v>
      </c>
      <c r="C21" s="1" t="s">
        <v>1602</v>
      </c>
      <c r="D21" s="1" t="s">
        <v>1603</v>
      </c>
      <c r="E21" s="4">
        <v>0</v>
      </c>
      <c r="F21" s="7"/>
      <c r="G21" s="4">
        <f t="shared" si="0"/>
        <v>0</v>
      </c>
      <c r="H21" s="8" t="str">
        <f t="shared" si="1"/>
        <v/>
      </c>
      <c r="I21" s="8" t="str">
        <f t="shared" si="2"/>
        <v/>
      </c>
      <c r="J21" s="4">
        <v>0</v>
      </c>
      <c r="K21" s="4">
        <f>VLOOKUP(C21,'[1]Budget Versions'!$A$2:$C$296,3,FALSE)</f>
        <v>1</v>
      </c>
      <c r="L21" s="4">
        <f t="shared" si="3"/>
        <v>-1</v>
      </c>
      <c r="M21" s="9">
        <v>41149</v>
      </c>
      <c r="N21" s="9">
        <v>55152</v>
      </c>
      <c r="O21" s="9">
        <v>41183</v>
      </c>
    </row>
    <row r="22" spans="1:16" ht="15" customHeight="1" x14ac:dyDescent="0.25">
      <c r="A22" s="1" t="s">
        <v>16</v>
      </c>
      <c r="B22" s="14" t="s">
        <v>23</v>
      </c>
      <c r="C22" s="1" t="s">
        <v>24</v>
      </c>
      <c r="D22" s="1" t="s">
        <v>25</v>
      </c>
      <c r="E22" s="4">
        <v>0</v>
      </c>
      <c r="F22" s="7"/>
      <c r="G22" s="4">
        <f t="shared" si="0"/>
        <v>0</v>
      </c>
      <c r="H22" s="8" t="str">
        <f t="shared" si="1"/>
        <v/>
      </c>
      <c r="I22" s="8" t="str">
        <f t="shared" si="2"/>
        <v/>
      </c>
      <c r="J22" s="4">
        <v>6581.74</v>
      </c>
      <c r="K22" s="4">
        <f>VLOOKUP(C22,'[1]Budget Versions'!$A$2:$C$296,3,FALSE)</f>
        <v>1</v>
      </c>
      <c r="L22" s="4">
        <f t="shared" si="3"/>
        <v>6580.74</v>
      </c>
      <c r="M22" s="9">
        <v>39275</v>
      </c>
      <c r="N22" s="9">
        <v>40633</v>
      </c>
      <c r="O22" s="9">
        <v>39356</v>
      </c>
      <c r="P22" s="9">
        <v>40619</v>
      </c>
    </row>
    <row r="23" spans="1:16" ht="15" customHeight="1" x14ac:dyDescent="0.25">
      <c r="A23" s="1" t="s">
        <v>16</v>
      </c>
      <c r="B23" s="14" t="s">
        <v>26</v>
      </c>
      <c r="C23" s="1" t="s">
        <v>27</v>
      </c>
      <c r="D23" s="1" t="s">
        <v>28</v>
      </c>
      <c r="E23" s="4">
        <v>0</v>
      </c>
      <c r="F23" s="7"/>
      <c r="G23" s="4">
        <f t="shared" si="0"/>
        <v>0</v>
      </c>
      <c r="H23" s="8" t="str">
        <f t="shared" si="1"/>
        <v/>
      </c>
      <c r="I23" s="8" t="str">
        <f t="shared" si="2"/>
        <v/>
      </c>
      <c r="J23" s="4">
        <v>14429.4</v>
      </c>
      <c r="K23" s="4">
        <f>VLOOKUP(C23,'[1]Budget Versions'!$A$2:$C$296,3,FALSE)</f>
        <v>18253</v>
      </c>
      <c r="L23" s="4">
        <f t="shared" si="3"/>
        <v>-3823.6000000000004</v>
      </c>
      <c r="M23" s="9">
        <v>39306</v>
      </c>
      <c r="N23" s="9">
        <v>39813</v>
      </c>
      <c r="O23" s="9">
        <v>39326</v>
      </c>
      <c r="P23" s="9">
        <v>39626</v>
      </c>
    </row>
    <row r="24" spans="1:16" ht="15" customHeight="1" x14ac:dyDescent="0.25">
      <c r="A24" s="1" t="s">
        <v>16</v>
      </c>
      <c r="B24" s="14" t="s">
        <v>29</v>
      </c>
      <c r="C24" s="1" t="s">
        <v>30</v>
      </c>
      <c r="D24" s="1" t="s">
        <v>31</v>
      </c>
      <c r="E24" s="4">
        <v>0</v>
      </c>
      <c r="F24" s="7"/>
      <c r="G24" s="4">
        <f t="shared" si="0"/>
        <v>0</v>
      </c>
      <c r="H24" s="8" t="str">
        <f t="shared" si="1"/>
        <v/>
      </c>
      <c r="I24" s="8" t="str">
        <f t="shared" si="2"/>
        <v/>
      </c>
      <c r="J24" s="4">
        <v>30771.18</v>
      </c>
      <c r="K24" s="4">
        <f>VLOOKUP(C24,'[1]Budget Versions'!$A$2:$C$296,3,FALSE)</f>
        <v>40000</v>
      </c>
      <c r="L24" s="4">
        <f t="shared" si="3"/>
        <v>-9228.82</v>
      </c>
      <c r="M24" s="9">
        <v>39343</v>
      </c>
      <c r="N24" s="9">
        <v>39624</v>
      </c>
      <c r="O24" s="9">
        <v>39417</v>
      </c>
      <c r="P24" s="9">
        <v>39532</v>
      </c>
    </row>
    <row r="25" spans="1:16" ht="15" customHeight="1" x14ac:dyDescent="0.25">
      <c r="A25" s="1" t="s">
        <v>16</v>
      </c>
      <c r="B25" s="14" t="s">
        <v>32</v>
      </c>
      <c r="C25" s="1" t="s">
        <v>33</v>
      </c>
      <c r="D25" s="1" t="s">
        <v>34</v>
      </c>
      <c r="E25" s="4">
        <v>0</v>
      </c>
      <c r="F25" s="7"/>
      <c r="G25" s="4">
        <f t="shared" si="0"/>
        <v>0</v>
      </c>
      <c r="H25" s="8" t="str">
        <f t="shared" si="1"/>
        <v/>
      </c>
      <c r="I25" s="8" t="str">
        <f t="shared" si="2"/>
        <v/>
      </c>
      <c r="J25" s="4">
        <v>66251.430000000008</v>
      </c>
      <c r="K25" s="4">
        <f>VLOOKUP(C25,'[1]Budget Versions'!$A$2:$C$296,3,FALSE)</f>
        <v>1</v>
      </c>
      <c r="L25" s="4">
        <f t="shared" si="3"/>
        <v>66250.430000000008</v>
      </c>
      <c r="M25" s="9">
        <v>39369</v>
      </c>
      <c r="N25" s="9">
        <v>40268</v>
      </c>
      <c r="O25" s="9">
        <v>39387</v>
      </c>
      <c r="P25" s="9">
        <v>40036</v>
      </c>
    </row>
    <row r="26" spans="1:16" ht="15" customHeight="1" x14ac:dyDescent="0.25">
      <c r="A26" s="1" t="s">
        <v>16</v>
      </c>
      <c r="B26" s="14" t="s">
        <v>35</v>
      </c>
      <c r="C26" s="1" t="s">
        <v>36</v>
      </c>
      <c r="D26" s="1" t="s">
        <v>37</v>
      </c>
      <c r="E26" s="4">
        <v>0</v>
      </c>
      <c r="F26" s="7"/>
      <c r="G26" s="4">
        <f t="shared" si="0"/>
        <v>0</v>
      </c>
      <c r="H26" s="8" t="str">
        <f t="shared" si="1"/>
        <v/>
      </c>
      <c r="I26" s="8" t="str">
        <f t="shared" si="2"/>
        <v/>
      </c>
      <c r="J26" s="4">
        <v>34915.31</v>
      </c>
      <c r="K26" s="4">
        <f>VLOOKUP(C26,'[1]Budget Versions'!$A$2:$C$296,3,FALSE)</f>
        <v>1</v>
      </c>
      <c r="L26" s="4">
        <f t="shared" si="3"/>
        <v>34914.31</v>
      </c>
      <c r="M26" s="9">
        <v>39428</v>
      </c>
      <c r="N26" s="9">
        <v>39568</v>
      </c>
      <c r="O26" s="9">
        <v>39417</v>
      </c>
      <c r="P26" s="9">
        <v>39660</v>
      </c>
    </row>
    <row r="27" spans="1:16" ht="15" customHeight="1" x14ac:dyDescent="0.25">
      <c r="A27" s="1" t="s">
        <v>16</v>
      </c>
      <c r="B27" s="14" t="s">
        <v>301</v>
      </c>
      <c r="C27" s="1" t="s">
        <v>302</v>
      </c>
      <c r="D27" s="1" t="s">
        <v>303</v>
      </c>
      <c r="E27" s="4">
        <v>0</v>
      </c>
      <c r="F27" s="7"/>
      <c r="G27" s="4">
        <f t="shared" si="0"/>
        <v>0</v>
      </c>
      <c r="H27" s="8" t="str">
        <f t="shared" si="1"/>
        <v/>
      </c>
      <c r="I27" s="8" t="str">
        <f t="shared" si="2"/>
        <v/>
      </c>
      <c r="J27" s="4">
        <v>59046.2</v>
      </c>
      <c r="K27" s="4">
        <f>VLOOKUP(C27,'[1]Budget Versions'!$A$2:$C$296,3,FALSE)</f>
        <v>1</v>
      </c>
      <c r="L27" s="4">
        <f t="shared" si="3"/>
        <v>59045.2</v>
      </c>
      <c r="M27" s="9">
        <v>39455</v>
      </c>
      <c r="N27" s="9">
        <v>39813</v>
      </c>
      <c r="O27" s="9">
        <v>39508</v>
      </c>
      <c r="P27" s="9">
        <v>39903</v>
      </c>
    </row>
    <row r="28" spans="1:16" ht="15" customHeight="1" x14ac:dyDescent="0.25">
      <c r="A28" s="1" t="s">
        <v>16</v>
      </c>
      <c r="B28" s="14" t="s">
        <v>706</v>
      </c>
      <c r="C28" s="1" t="s">
        <v>909</v>
      </c>
      <c r="D28" s="1" t="s">
        <v>910</v>
      </c>
      <c r="E28" s="4">
        <v>0</v>
      </c>
      <c r="F28" s="7"/>
      <c r="G28" s="4">
        <f t="shared" si="0"/>
        <v>0</v>
      </c>
      <c r="H28" s="8" t="str">
        <f t="shared" si="1"/>
        <v/>
      </c>
      <c r="I28" s="8" t="str">
        <f t="shared" si="2"/>
        <v/>
      </c>
      <c r="J28" s="4">
        <v>871140.98</v>
      </c>
      <c r="K28" s="4">
        <f>VLOOKUP(C28,'[1]Budget Versions'!$A$2:$C$296,3,FALSE)</f>
        <v>866250</v>
      </c>
      <c r="L28" s="4">
        <f t="shared" si="3"/>
        <v>4890.9799999999814</v>
      </c>
      <c r="M28" s="9">
        <v>40191</v>
      </c>
      <c r="N28" s="9">
        <v>41274</v>
      </c>
      <c r="O28" s="9">
        <v>40179</v>
      </c>
      <c r="P28" s="9">
        <v>40298</v>
      </c>
    </row>
    <row r="29" spans="1:16" ht="15" customHeight="1" x14ac:dyDescent="0.25">
      <c r="A29" s="1" t="s">
        <v>16</v>
      </c>
      <c r="B29" s="14" t="s">
        <v>304</v>
      </c>
      <c r="C29" s="1" t="s">
        <v>305</v>
      </c>
      <c r="D29" s="1" t="s">
        <v>306</v>
      </c>
      <c r="E29" s="4">
        <v>0</v>
      </c>
      <c r="F29" s="7"/>
      <c r="G29" s="4">
        <f t="shared" si="0"/>
        <v>0</v>
      </c>
      <c r="H29" s="8" t="str">
        <f t="shared" si="1"/>
        <v/>
      </c>
      <c r="I29" s="8" t="str">
        <f t="shared" si="2"/>
        <v/>
      </c>
      <c r="J29" s="4">
        <v>116092.55</v>
      </c>
      <c r="K29" s="4">
        <f>VLOOKUP(C29,'[1]Budget Versions'!$A$2:$C$296,3,FALSE)</f>
        <v>1</v>
      </c>
      <c r="L29" s="4">
        <f t="shared" si="3"/>
        <v>116091.55</v>
      </c>
      <c r="M29" s="9">
        <v>39464</v>
      </c>
      <c r="N29" s="9">
        <v>39843</v>
      </c>
      <c r="O29" s="9">
        <v>39479</v>
      </c>
      <c r="P29" s="9">
        <v>39933</v>
      </c>
    </row>
    <row r="30" spans="1:16" ht="15" customHeight="1" x14ac:dyDescent="0.25">
      <c r="A30" s="1" t="s">
        <v>16</v>
      </c>
      <c r="B30" s="14" t="s">
        <v>307</v>
      </c>
      <c r="C30" s="1" t="s">
        <v>308</v>
      </c>
      <c r="D30" s="1" t="s">
        <v>309</v>
      </c>
      <c r="E30" s="4">
        <v>0</v>
      </c>
      <c r="F30" s="7"/>
      <c r="G30" s="4">
        <f t="shared" si="0"/>
        <v>0</v>
      </c>
      <c r="H30" s="8" t="str">
        <f t="shared" si="1"/>
        <v/>
      </c>
      <c r="I30" s="8" t="str">
        <f t="shared" si="2"/>
        <v/>
      </c>
      <c r="J30" s="4">
        <v>949.68999999999994</v>
      </c>
      <c r="K30" s="4">
        <f>VLOOKUP(C30,'[1]Budget Versions'!$A$2:$C$296,3,FALSE)</f>
        <v>1</v>
      </c>
      <c r="L30" s="4">
        <f t="shared" si="3"/>
        <v>948.68999999999994</v>
      </c>
      <c r="M30" s="9">
        <v>39533</v>
      </c>
      <c r="N30" s="9">
        <v>40178</v>
      </c>
      <c r="O30" s="9">
        <v>39569</v>
      </c>
      <c r="P30" s="9">
        <v>39844</v>
      </c>
    </row>
    <row r="31" spans="1:16" ht="15" customHeight="1" x14ac:dyDescent="0.25">
      <c r="A31" s="1" t="s">
        <v>16</v>
      </c>
      <c r="B31" s="14" t="s">
        <v>2308</v>
      </c>
      <c r="C31" s="1" t="s">
        <v>2716</v>
      </c>
      <c r="D31" s="1" t="s">
        <v>2717</v>
      </c>
      <c r="E31" s="4">
        <v>0</v>
      </c>
      <c r="F31" s="7"/>
      <c r="G31" s="4">
        <f t="shared" si="0"/>
        <v>0</v>
      </c>
      <c r="H31" s="8" t="str">
        <f t="shared" si="1"/>
        <v/>
      </c>
      <c r="I31" s="8" t="str">
        <f t="shared" si="2"/>
        <v/>
      </c>
      <c r="J31" s="4">
        <v>9131.1</v>
      </c>
      <c r="K31" s="4">
        <f>VLOOKUP(C31,'[1]Budget Versions'!$A$2:$C$296,3,FALSE)</f>
        <v>9131</v>
      </c>
      <c r="L31" s="4">
        <f t="shared" si="3"/>
        <v>0.1000000000003638</v>
      </c>
      <c r="M31" s="9">
        <v>42109.374293981484</v>
      </c>
      <c r="N31" s="9">
        <v>42124</v>
      </c>
      <c r="O31" s="9">
        <v>42095</v>
      </c>
      <c r="P31" s="9">
        <v>42247</v>
      </c>
    </row>
    <row r="32" spans="1:16" ht="15" customHeight="1" x14ac:dyDescent="0.25">
      <c r="A32" s="1" t="s">
        <v>16</v>
      </c>
      <c r="B32" s="14" t="s">
        <v>2308</v>
      </c>
      <c r="C32" s="1" t="s">
        <v>3114</v>
      </c>
      <c r="D32" s="1" t="s">
        <v>3115</v>
      </c>
      <c r="E32" s="4">
        <v>26226.47</v>
      </c>
      <c r="F32" s="7"/>
      <c r="G32" s="4">
        <f t="shared" si="0"/>
        <v>26226.47</v>
      </c>
      <c r="H32" s="8">
        <f t="shared" si="1"/>
        <v>1</v>
      </c>
      <c r="I32" s="8" t="str">
        <f t="shared" si="2"/>
        <v/>
      </c>
      <c r="J32" s="4">
        <v>26226.47</v>
      </c>
      <c r="K32" s="4">
        <f>VLOOKUP(C32,'[1]Budget Versions'!$A$2:$C$296,3,FALSE)</f>
        <v>19665.46</v>
      </c>
      <c r="L32" s="4">
        <f t="shared" si="3"/>
        <v>6561.010000000002</v>
      </c>
      <c r="M32" s="9">
        <v>42534.446793981479</v>
      </c>
      <c r="N32" s="9">
        <v>42735</v>
      </c>
      <c r="O32" s="9">
        <v>42583</v>
      </c>
      <c r="P32" s="9">
        <v>42643</v>
      </c>
    </row>
    <row r="33" spans="1:16" ht="15" customHeight="1" x14ac:dyDescent="0.25">
      <c r="A33" s="1" t="s">
        <v>16</v>
      </c>
      <c r="B33" s="14" t="s">
        <v>3116</v>
      </c>
      <c r="C33" s="1" t="s">
        <v>3117</v>
      </c>
      <c r="D33" s="1" t="s">
        <v>3118</v>
      </c>
      <c r="E33" s="4">
        <v>2550</v>
      </c>
      <c r="F33" s="7"/>
      <c r="G33" s="4">
        <f t="shared" si="0"/>
        <v>2550</v>
      </c>
      <c r="H33" s="8">
        <f t="shared" si="1"/>
        <v>1</v>
      </c>
      <c r="I33" s="8" t="str">
        <f t="shared" si="2"/>
        <v/>
      </c>
      <c r="J33" s="4">
        <v>2550</v>
      </c>
      <c r="K33" s="4">
        <v>0</v>
      </c>
      <c r="L33" s="4">
        <f t="shared" si="3"/>
        <v>2550</v>
      </c>
      <c r="M33" s="9">
        <v>42339.560868055552</v>
      </c>
      <c r="N33" s="9">
        <v>45658</v>
      </c>
      <c r="O33" s="9">
        <v>42430</v>
      </c>
    </row>
    <row r="34" spans="1:16" ht="15" customHeight="1" x14ac:dyDescent="0.25">
      <c r="A34" s="1" t="s">
        <v>16</v>
      </c>
      <c r="B34" s="14" t="s">
        <v>1625</v>
      </c>
      <c r="C34" s="1" t="s">
        <v>1628</v>
      </c>
      <c r="D34" s="1" t="s">
        <v>1629</v>
      </c>
      <c r="E34" s="4">
        <v>0</v>
      </c>
      <c r="F34" s="7"/>
      <c r="G34" s="4">
        <f t="shared" si="0"/>
        <v>0</v>
      </c>
      <c r="H34" s="8" t="str">
        <f t="shared" si="1"/>
        <v/>
      </c>
      <c r="I34" s="8" t="str">
        <f t="shared" si="2"/>
        <v/>
      </c>
      <c r="J34" s="4">
        <v>23232.1</v>
      </c>
      <c r="K34" s="4">
        <f>VLOOKUP(C34,'[1]Budget Versions'!$A$2:$C$296,3,FALSE)</f>
        <v>50000</v>
      </c>
      <c r="L34" s="4">
        <f t="shared" si="3"/>
        <v>-26767.9</v>
      </c>
      <c r="M34" s="9">
        <v>41008</v>
      </c>
      <c r="N34" s="9">
        <v>42369</v>
      </c>
      <c r="O34" s="9">
        <v>41000</v>
      </c>
    </row>
    <row r="35" spans="1:16" ht="15" customHeight="1" x14ac:dyDescent="0.25">
      <c r="A35" s="1" t="s">
        <v>16</v>
      </c>
      <c r="B35" s="14" t="s">
        <v>310</v>
      </c>
      <c r="C35" s="1" t="s">
        <v>311</v>
      </c>
      <c r="D35" s="1" t="s">
        <v>312</v>
      </c>
      <c r="E35" s="4">
        <v>0</v>
      </c>
      <c r="F35" s="7"/>
      <c r="G35" s="4">
        <f t="shared" si="0"/>
        <v>0</v>
      </c>
      <c r="H35" s="8" t="str">
        <f t="shared" si="1"/>
        <v/>
      </c>
      <c r="I35" s="8" t="str">
        <f t="shared" si="2"/>
        <v/>
      </c>
      <c r="J35" s="4">
        <v>6169.61</v>
      </c>
      <c r="K35" s="4">
        <f>VLOOKUP(C35,'[1]Budget Versions'!$A$2:$C$296,3,FALSE)</f>
        <v>6162</v>
      </c>
      <c r="L35" s="4">
        <f t="shared" si="3"/>
        <v>7.6099999999996726</v>
      </c>
      <c r="M35" s="9">
        <v>39696</v>
      </c>
      <c r="N35" s="9">
        <v>39813</v>
      </c>
      <c r="O35" s="9">
        <v>39783</v>
      </c>
      <c r="P35" s="9">
        <v>39813</v>
      </c>
    </row>
    <row r="36" spans="1:16" ht="15" customHeight="1" x14ac:dyDescent="0.25">
      <c r="A36" s="1" t="s">
        <v>16</v>
      </c>
      <c r="B36" s="14" t="s">
        <v>313</v>
      </c>
      <c r="C36" s="1" t="s">
        <v>314</v>
      </c>
      <c r="D36" s="1" t="s">
        <v>315</v>
      </c>
      <c r="E36" s="4">
        <v>-103000</v>
      </c>
      <c r="F36" s="7"/>
      <c r="G36" s="4">
        <f t="shared" si="0"/>
        <v>-103000</v>
      </c>
      <c r="H36" s="8">
        <f t="shared" si="1"/>
        <v>1</v>
      </c>
      <c r="I36" s="8" t="str">
        <f t="shared" si="2"/>
        <v/>
      </c>
      <c r="J36" s="4">
        <v>102000</v>
      </c>
      <c r="K36" s="4">
        <v>0</v>
      </c>
      <c r="L36" s="4">
        <f t="shared" si="3"/>
        <v>102000</v>
      </c>
      <c r="M36" s="9">
        <v>39710</v>
      </c>
      <c r="N36" s="9">
        <v>55153</v>
      </c>
      <c r="O36" s="9">
        <v>39692</v>
      </c>
    </row>
    <row r="37" spans="1:16" ht="15" customHeight="1" x14ac:dyDescent="0.25">
      <c r="A37" s="1" t="s">
        <v>16</v>
      </c>
      <c r="B37" s="14" t="s">
        <v>316</v>
      </c>
      <c r="C37" s="1" t="s">
        <v>317</v>
      </c>
      <c r="D37" s="1" t="s">
        <v>318</v>
      </c>
      <c r="E37" s="4">
        <v>0</v>
      </c>
      <c r="F37" s="7"/>
      <c r="G37" s="4">
        <f t="shared" si="0"/>
        <v>0</v>
      </c>
      <c r="H37" s="8" t="str">
        <f t="shared" si="1"/>
        <v/>
      </c>
      <c r="I37" s="8" t="str">
        <f t="shared" si="2"/>
        <v/>
      </c>
      <c r="J37" s="4">
        <v>387939.95999999996</v>
      </c>
      <c r="K37" s="4">
        <f>VLOOKUP(C37,'[1]Budget Versions'!$A$2:$C$296,3,FALSE)</f>
        <v>316630.45</v>
      </c>
      <c r="L37" s="4">
        <f t="shared" si="3"/>
        <v>71309.509999999951</v>
      </c>
      <c r="M37" s="9">
        <v>39723</v>
      </c>
      <c r="N37" s="9">
        <v>39693</v>
      </c>
      <c r="O37" s="9">
        <v>39692</v>
      </c>
      <c r="P37" s="9">
        <v>39693</v>
      </c>
    </row>
    <row r="38" spans="1:16" ht="15" customHeight="1" x14ac:dyDescent="0.25">
      <c r="A38" s="1" t="s">
        <v>16</v>
      </c>
      <c r="B38" s="14" t="s">
        <v>319</v>
      </c>
      <c r="C38" s="1" t="s">
        <v>320</v>
      </c>
      <c r="D38" s="1" t="s">
        <v>321</v>
      </c>
      <c r="E38" s="4">
        <v>0</v>
      </c>
      <c r="F38" s="7"/>
      <c r="G38" s="4">
        <f t="shared" si="0"/>
        <v>0</v>
      </c>
      <c r="H38" s="8" t="str">
        <f t="shared" si="1"/>
        <v/>
      </c>
      <c r="I38" s="8" t="str">
        <f t="shared" si="2"/>
        <v/>
      </c>
      <c r="J38" s="4">
        <v>591257.38000000012</v>
      </c>
      <c r="K38" s="4">
        <f>VLOOKUP(C38,'[1]Budget Versions'!$A$2:$C$296,3,FALSE)</f>
        <v>1100288.25</v>
      </c>
      <c r="L38" s="4">
        <f t="shared" si="3"/>
        <v>-509030.86999999988</v>
      </c>
      <c r="M38" s="9">
        <v>39723</v>
      </c>
      <c r="O38" s="9">
        <v>39692</v>
      </c>
      <c r="P38" s="9">
        <v>40482</v>
      </c>
    </row>
    <row r="39" spans="1:16" ht="15" customHeight="1" x14ac:dyDescent="0.25">
      <c r="A39" s="1" t="s">
        <v>16</v>
      </c>
      <c r="B39" s="14" t="s">
        <v>571</v>
      </c>
      <c r="C39" s="1" t="s">
        <v>691</v>
      </c>
      <c r="D39" s="1" t="s">
        <v>692</v>
      </c>
      <c r="E39" s="4">
        <v>0</v>
      </c>
      <c r="F39" s="7"/>
      <c r="G39" s="4">
        <f t="shared" si="0"/>
        <v>0</v>
      </c>
      <c r="H39" s="8" t="str">
        <f t="shared" si="1"/>
        <v/>
      </c>
      <c r="I39" s="8" t="str">
        <f t="shared" si="2"/>
        <v/>
      </c>
      <c r="J39" s="4">
        <v>60473.26999999999</v>
      </c>
      <c r="K39" s="4">
        <f>VLOOKUP(C39,'[1]Budget Versions'!$A$2:$C$296,3,FALSE)</f>
        <v>82200</v>
      </c>
      <c r="L39" s="4">
        <f t="shared" si="3"/>
        <v>-21726.73000000001</v>
      </c>
      <c r="M39" s="9">
        <v>39836</v>
      </c>
      <c r="N39" s="9">
        <v>55243</v>
      </c>
      <c r="O39" s="9">
        <v>39845</v>
      </c>
      <c r="P39" s="9">
        <v>40040</v>
      </c>
    </row>
    <row r="40" spans="1:16" ht="15" customHeight="1" x14ac:dyDescent="0.25">
      <c r="A40" s="1" t="s">
        <v>16</v>
      </c>
      <c r="B40" s="14" t="s">
        <v>1211</v>
      </c>
      <c r="C40" s="1" t="s">
        <v>1212</v>
      </c>
      <c r="D40" s="1" t="s">
        <v>1213</v>
      </c>
      <c r="E40" s="4">
        <v>0</v>
      </c>
      <c r="F40" s="7"/>
      <c r="G40" s="4">
        <f t="shared" si="0"/>
        <v>0</v>
      </c>
      <c r="H40" s="8" t="str">
        <f t="shared" si="1"/>
        <v/>
      </c>
      <c r="I40" s="8" t="str">
        <f t="shared" si="2"/>
        <v/>
      </c>
      <c r="J40" s="4">
        <v>52056.020000000004</v>
      </c>
      <c r="K40" s="4">
        <f>VLOOKUP(C40,'[1]Budget Versions'!$A$2:$C$296,3,FALSE)</f>
        <v>56737</v>
      </c>
      <c r="L40" s="4">
        <f t="shared" si="3"/>
        <v>-4680.9799999999959</v>
      </c>
      <c r="M40" s="9">
        <v>40553</v>
      </c>
      <c r="N40" s="9">
        <v>41759</v>
      </c>
      <c r="O40" s="9">
        <v>40544</v>
      </c>
      <c r="P40" s="9">
        <v>41729</v>
      </c>
    </row>
    <row r="41" spans="1:16" ht="15" customHeight="1" x14ac:dyDescent="0.25">
      <c r="A41" s="1" t="s">
        <v>16</v>
      </c>
      <c r="B41" s="14" t="s">
        <v>1214</v>
      </c>
      <c r="C41" s="1" t="s">
        <v>1215</v>
      </c>
      <c r="D41" s="1" t="s">
        <v>1216</v>
      </c>
      <c r="E41" s="4">
        <v>0</v>
      </c>
      <c r="F41" s="7"/>
      <c r="G41" s="4">
        <f t="shared" si="0"/>
        <v>0</v>
      </c>
      <c r="H41" s="8" t="str">
        <f t="shared" si="1"/>
        <v/>
      </c>
      <c r="I41" s="8" t="str">
        <f t="shared" si="2"/>
        <v/>
      </c>
      <c r="J41" s="4">
        <v>58634.240000000013</v>
      </c>
      <c r="K41" s="4">
        <f>VLOOKUP(C41,'[1]Budget Versions'!$A$2:$C$296,3,FALSE)</f>
        <v>124474</v>
      </c>
      <c r="L41" s="4">
        <f t="shared" si="3"/>
        <v>-65839.75999999998</v>
      </c>
      <c r="M41" s="9">
        <v>40567</v>
      </c>
      <c r="N41" s="9">
        <v>41759</v>
      </c>
      <c r="O41" s="9">
        <v>40544</v>
      </c>
      <c r="P41" s="9">
        <v>41729</v>
      </c>
    </row>
    <row r="42" spans="1:16" ht="15" customHeight="1" x14ac:dyDescent="0.25">
      <c r="A42" s="1" t="s">
        <v>16</v>
      </c>
      <c r="B42" s="14" t="s">
        <v>322</v>
      </c>
      <c r="C42" s="1" t="s">
        <v>323</v>
      </c>
      <c r="D42" s="1" t="s">
        <v>324</v>
      </c>
      <c r="E42" s="4">
        <v>0</v>
      </c>
      <c r="F42" s="7"/>
      <c r="G42" s="4">
        <f t="shared" si="0"/>
        <v>0</v>
      </c>
      <c r="H42" s="8" t="str">
        <f t="shared" si="1"/>
        <v/>
      </c>
      <c r="I42" s="8" t="str">
        <f t="shared" si="2"/>
        <v/>
      </c>
      <c r="J42" s="4">
        <v>0</v>
      </c>
      <c r="K42" s="4">
        <v>0</v>
      </c>
      <c r="L42" s="4">
        <f t="shared" si="3"/>
        <v>0</v>
      </c>
      <c r="M42" s="9">
        <v>39630</v>
      </c>
      <c r="N42" s="9">
        <v>55153</v>
      </c>
      <c r="O42" s="9">
        <v>39630</v>
      </c>
    </row>
    <row r="43" spans="1:16" ht="15" customHeight="1" x14ac:dyDescent="0.25">
      <c r="A43" s="1" t="s">
        <v>16</v>
      </c>
      <c r="B43" s="14" t="s">
        <v>322</v>
      </c>
      <c r="C43" s="1" t="s">
        <v>325</v>
      </c>
      <c r="D43" s="1" t="s">
        <v>326</v>
      </c>
      <c r="E43" s="4">
        <v>0</v>
      </c>
      <c r="F43" s="7"/>
      <c r="G43" s="4">
        <f t="shared" si="0"/>
        <v>0</v>
      </c>
      <c r="H43" s="8" t="str">
        <f t="shared" si="1"/>
        <v/>
      </c>
      <c r="I43" s="8" t="str">
        <f t="shared" si="2"/>
        <v/>
      </c>
      <c r="J43" s="4">
        <v>2606.4699999999943</v>
      </c>
      <c r="K43" s="4">
        <v>0</v>
      </c>
      <c r="L43" s="4">
        <f t="shared" si="3"/>
        <v>2606.4699999999943</v>
      </c>
      <c r="M43" s="9">
        <v>39636</v>
      </c>
      <c r="N43" s="9">
        <v>55153</v>
      </c>
      <c r="O43" s="9">
        <v>39630</v>
      </c>
    </row>
    <row r="44" spans="1:16" ht="15" customHeight="1" x14ac:dyDescent="0.25">
      <c r="A44" s="1" t="s">
        <v>16</v>
      </c>
      <c r="B44" s="14" t="s">
        <v>693</v>
      </c>
      <c r="C44" s="1" t="s">
        <v>694</v>
      </c>
      <c r="D44" s="1" t="s">
        <v>695</v>
      </c>
      <c r="E44" s="4">
        <v>0</v>
      </c>
      <c r="F44" s="7"/>
      <c r="G44" s="4">
        <f t="shared" si="0"/>
        <v>0</v>
      </c>
      <c r="H44" s="8" t="str">
        <f t="shared" si="1"/>
        <v/>
      </c>
      <c r="I44" s="8" t="str">
        <f t="shared" si="2"/>
        <v/>
      </c>
      <c r="J44" s="4">
        <v>974499.35999999987</v>
      </c>
      <c r="K44" s="4">
        <f>VLOOKUP(C44,'[1]Budget Versions'!$A$2:$C$296,3,FALSE)</f>
        <v>1</v>
      </c>
      <c r="L44" s="4">
        <f t="shared" si="3"/>
        <v>974498.35999999987</v>
      </c>
      <c r="M44" s="9">
        <v>40119</v>
      </c>
      <c r="N44" s="9">
        <v>40117</v>
      </c>
      <c r="O44" s="9">
        <v>40087</v>
      </c>
      <c r="P44" s="9">
        <v>40209</v>
      </c>
    </row>
    <row r="45" spans="1:16" ht="15" customHeight="1" x14ac:dyDescent="0.25">
      <c r="A45" s="1" t="s">
        <v>16</v>
      </c>
      <c r="B45" s="14" t="s">
        <v>696</v>
      </c>
      <c r="C45" s="1" t="s">
        <v>697</v>
      </c>
      <c r="D45" s="1" t="s">
        <v>698</v>
      </c>
      <c r="E45" s="4">
        <v>0</v>
      </c>
      <c r="F45" s="7"/>
      <c r="G45" s="4">
        <f t="shared" si="0"/>
        <v>0</v>
      </c>
      <c r="H45" s="8" t="str">
        <f t="shared" si="1"/>
        <v/>
      </c>
      <c r="I45" s="8" t="str">
        <f t="shared" si="2"/>
        <v/>
      </c>
      <c r="J45" s="4">
        <v>334546.69</v>
      </c>
      <c r="K45" s="4">
        <f>VLOOKUP(C45,'[1]Budget Versions'!$A$2:$C$296,3,FALSE)</f>
        <v>335000</v>
      </c>
      <c r="L45" s="4">
        <f t="shared" si="3"/>
        <v>-453.30999999999767</v>
      </c>
      <c r="M45" s="9">
        <v>40163</v>
      </c>
      <c r="N45" s="9">
        <v>40847</v>
      </c>
      <c r="O45" s="9">
        <v>40148</v>
      </c>
      <c r="P45" s="9">
        <v>40877</v>
      </c>
    </row>
    <row r="46" spans="1:16" ht="15" customHeight="1" x14ac:dyDescent="0.25">
      <c r="A46" s="1" t="s">
        <v>16</v>
      </c>
      <c r="B46" s="14" t="s">
        <v>911</v>
      </c>
      <c r="C46" s="1" t="s">
        <v>912</v>
      </c>
      <c r="D46" s="1" t="s">
        <v>913</v>
      </c>
      <c r="E46" s="4">
        <v>0</v>
      </c>
      <c r="F46" s="7"/>
      <c r="G46" s="4">
        <f t="shared" si="0"/>
        <v>0</v>
      </c>
      <c r="H46" s="8" t="str">
        <f t="shared" si="1"/>
        <v/>
      </c>
      <c r="I46" s="8" t="str">
        <f t="shared" si="2"/>
        <v/>
      </c>
      <c r="J46" s="4">
        <v>23268.809999999998</v>
      </c>
      <c r="K46" s="4">
        <f>VLOOKUP(C46,'[1]Budget Versions'!$A$2:$C$296,3,FALSE)</f>
        <v>14334</v>
      </c>
      <c r="L46" s="4">
        <f t="shared" si="3"/>
        <v>8934.8099999999977</v>
      </c>
      <c r="M46" s="9">
        <v>40330</v>
      </c>
      <c r="N46" s="9">
        <v>40542</v>
      </c>
      <c r="O46" s="9">
        <v>40391</v>
      </c>
      <c r="P46" s="9">
        <v>40561</v>
      </c>
    </row>
    <row r="47" spans="1:16" ht="15" customHeight="1" x14ac:dyDescent="0.25">
      <c r="A47" s="1" t="s">
        <v>16</v>
      </c>
      <c r="B47" s="14" t="s">
        <v>914</v>
      </c>
      <c r="C47" s="1" t="s">
        <v>915</v>
      </c>
      <c r="D47" s="1" t="s">
        <v>916</v>
      </c>
      <c r="E47" s="4">
        <v>0</v>
      </c>
      <c r="F47" s="7"/>
      <c r="G47" s="4">
        <f t="shared" si="0"/>
        <v>0</v>
      </c>
      <c r="H47" s="8" t="str">
        <f t="shared" si="1"/>
        <v/>
      </c>
      <c r="I47" s="8" t="str">
        <f t="shared" si="2"/>
        <v/>
      </c>
      <c r="J47" s="4">
        <v>5177.1499999999996</v>
      </c>
      <c r="K47" s="4">
        <f>VLOOKUP(C47,'[1]Budget Versions'!$A$2:$C$296,3,FALSE)</f>
        <v>1</v>
      </c>
      <c r="L47" s="4">
        <f t="shared" si="3"/>
        <v>5176.1499999999996</v>
      </c>
      <c r="M47" s="9">
        <v>40331</v>
      </c>
      <c r="N47" s="9">
        <v>41274</v>
      </c>
      <c r="O47" s="9">
        <v>40330</v>
      </c>
    </row>
    <row r="48" spans="1:16" ht="15" customHeight="1" x14ac:dyDescent="0.25">
      <c r="A48" s="1" t="s">
        <v>16</v>
      </c>
      <c r="B48" s="14" t="s">
        <v>939</v>
      </c>
      <c r="C48" s="1" t="s">
        <v>1620</v>
      </c>
      <c r="D48" s="1" t="s">
        <v>1621</v>
      </c>
      <c r="E48" s="4">
        <v>0</v>
      </c>
      <c r="F48" s="7"/>
      <c r="G48" s="4">
        <f t="shared" si="0"/>
        <v>0</v>
      </c>
      <c r="H48" s="8" t="str">
        <f t="shared" si="1"/>
        <v/>
      </c>
      <c r="I48" s="8" t="str">
        <f t="shared" si="2"/>
        <v/>
      </c>
      <c r="J48" s="4">
        <v>7729.95</v>
      </c>
      <c r="K48" s="4">
        <f>VLOOKUP(C48,'[1]Budget Versions'!$A$2:$C$296,3,FALSE)</f>
        <v>50000</v>
      </c>
      <c r="L48" s="4">
        <f t="shared" si="3"/>
        <v>-42270.05</v>
      </c>
      <c r="M48" s="9">
        <v>41086</v>
      </c>
      <c r="N48" s="9">
        <v>43100</v>
      </c>
      <c r="O48" s="9">
        <v>41061</v>
      </c>
    </row>
    <row r="49" spans="1:16" ht="15" customHeight="1" x14ac:dyDescent="0.25">
      <c r="A49" s="1" t="s">
        <v>16</v>
      </c>
      <c r="B49" s="14" t="s">
        <v>310</v>
      </c>
      <c r="C49" s="1" t="s">
        <v>699</v>
      </c>
      <c r="D49" s="1" t="s">
        <v>700</v>
      </c>
      <c r="E49" s="4">
        <v>0</v>
      </c>
      <c r="F49" s="7"/>
      <c r="G49" s="4">
        <f t="shared" si="0"/>
        <v>0</v>
      </c>
      <c r="H49" s="8" t="str">
        <f t="shared" si="1"/>
        <v/>
      </c>
      <c r="I49" s="8" t="str">
        <f t="shared" si="2"/>
        <v/>
      </c>
      <c r="J49" s="4">
        <v>9910.1299999999992</v>
      </c>
      <c r="K49" s="4">
        <f>VLOOKUP(C49,'[1]Budget Versions'!$A$2:$C$296,3,FALSE)</f>
        <v>3000</v>
      </c>
      <c r="L49" s="4">
        <f t="shared" si="3"/>
        <v>6910.1299999999992</v>
      </c>
      <c r="M49" s="9">
        <v>40149</v>
      </c>
      <c r="N49" s="9">
        <v>40209</v>
      </c>
      <c r="O49" s="9">
        <v>40148</v>
      </c>
      <c r="P49" s="9">
        <v>40268</v>
      </c>
    </row>
    <row r="50" spans="1:16" ht="15" customHeight="1" x14ac:dyDescent="0.25">
      <c r="A50" s="1" t="s">
        <v>16</v>
      </c>
      <c r="B50" s="14" t="s">
        <v>701</v>
      </c>
      <c r="C50" s="1" t="s">
        <v>702</v>
      </c>
      <c r="D50" s="1" t="s">
        <v>703</v>
      </c>
      <c r="E50" s="4">
        <v>0</v>
      </c>
      <c r="F50" s="7"/>
      <c r="G50" s="4">
        <f t="shared" si="0"/>
        <v>0</v>
      </c>
      <c r="H50" s="8" t="str">
        <f t="shared" si="1"/>
        <v/>
      </c>
      <c r="I50" s="8" t="str">
        <f t="shared" si="2"/>
        <v/>
      </c>
      <c r="J50" s="4">
        <v>39713.449999999997</v>
      </c>
      <c r="K50" s="4">
        <f>VLOOKUP(C50,'[1]Budget Versions'!$A$2:$C$296,3,FALSE)</f>
        <v>60000</v>
      </c>
      <c r="L50" s="4">
        <f t="shared" si="3"/>
        <v>-20286.550000000003</v>
      </c>
      <c r="M50" s="9">
        <v>39883</v>
      </c>
      <c r="N50" s="9">
        <v>40178</v>
      </c>
      <c r="O50" s="9">
        <v>39934</v>
      </c>
      <c r="P50" s="9">
        <v>40268</v>
      </c>
    </row>
    <row r="51" spans="1:16" ht="15" customHeight="1" x14ac:dyDescent="0.25">
      <c r="A51" s="1" t="s">
        <v>16</v>
      </c>
      <c r="B51" s="14" t="s">
        <v>917</v>
      </c>
      <c r="C51" s="1" t="s">
        <v>918</v>
      </c>
      <c r="D51" s="1" t="s">
        <v>919</v>
      </c>
      <c r="E51" s="4">
        <v>0</v>
      </c>
      <c r="F51" s="7"/>
      <c r="G51" s="4">
        <f t="shared" si="0"/>
        <v>0</v>
      </c>
      <c r="H51" s="8" t="str">
        <f t="shared" si="1"/>
        <v/>
      </c>
      <c r="I51" s="8" t="str">
        <f t="shared" si="2"/>
        <v/>
      </c>
      <c r="J51" s="4">
        <v>56253.919999999998</v>
      </c>
      <c r="K51" s="4">
        <f>VLOOKUP(C51,'[1]Budget Versions'!$A$2:$C$296,3,FALSE)</f>
        <v>110000</v>
      </c>
      <c r="L51" s="4">
        <f t="shared" si="3"/>
        <v>-53746.080000000002</v>
      </c>
      <c r="M51" s="9">
        <v>40200</v>
      </c>
      <c r="N51" s="9">
        <v>40633</v>
      </c>
      <c r="O51" s="9">
        <v>40179</v>
      </c>
      <c r="P51" s="9">
        <v>40633</v>
      </c>
    </row>
    <row r="52" spans="1:16" ht="15" customHeight="1" x14ac:dyDescent="0.25">
      <c r="A52" s="1" t="s">
        <v>16</v>
      </c>
      <c r="B52" s="14" t="s">
        <v>920</v>
      </c>
      <c r="C52" s="1" t="s">
        <v>921</v>
      </c>
      <c r="D52" s="1" t="s">
        <v>922</v>
      </c>
      <c r="E52" s="4">
        <v>0</v>
      </c>
      <c r="F52" s="7"/>
      <c r="G52" s="4">
        <f t="shared" si="0"/>
        <v>0</v>
      </c>
      <c r="H52" s="8" t="str">
        <f t="shared" si="1"/>
        <v/>
      </c>
      <c r="I52" s="8" t="str">
        <f t="shared" si="2"/>
        <v/>
      </c>
      <c r="J52" s="4">
        <v>-24893.88</v>
      </c>
      <c r="K52" s="4">
        <f>VLOOKUP(C52,'[1]Budget Versions'!$A$2:$C$296,3,FALSE)</f>
        <v>73140</v>
      </c>
      <c r="L52" s="4">
        <f t="shared" si="3"/>
        <v>-98033.88</v>
      </c>
      <c r="M52" s="9">
        <v>40473</v>
      </c>
      <c r="N52" s="9">
        <v>40543</v>
      </c>
      <c r="O52" s="9">
        <v>40513</v>
      </c>
      <c r="P52" s="9">
        <v>40633</v>
      </c>
    </row>
    <row r="53" spans="1:16" ht="15" customHeight="1" x14ac:dyDescent="0.25">
      <c r="A53" s="1" t="s">
        <v>16</v>
      </c>
      <c r="B53" s="14" t="s">
        <v>923</v>
      </c>
      <c r="C53" s="1" t="s">
        <v>924</v>
      </c>
      <c r="D53" s="1" t="s">
        <v>925</v>
      </c>
      <c r="E53" s="4">
        <v>0</v>
      </c>
      <c r="F53" s="7"/>
      <c r="G53" s="4">
        <f t="shared" si="0"/>
        <v>0</v>
      </c>
      <c r="H53" s="8" t="str">
        <f t="shared" si="1"/>
        <v/>
      </c>
      <c r="I53" s="8" t="str">
        <f t="shared" si="2"/>
        <v/>
      </c>
      <c r="J53" s="4">
        <v>3969.4500000000003</v>
      </c>
      <c r="K53" s="4">
        <f>VLOOKUP(C53,'[1]Budget Versions'!$A$2:$C$296,3,FALSE)</f>
        <v>8230</v>
      </c>
      <c r="L53" s="4">
        <f t="shared" si="3"/>
        <v>-4260.5499999999993</v>
      </c>
      <c r="M53" s="9">
        <v>40527</v>
      </c>
      <c r="N53" s="9">
        <v>40724</v>
      </c>
      <c r="O53" s="9">
        <v>40513</v>
      </c>
      <c r="P53" s="9">
        <v>40782</v>
      </c>
    </row>
    <row r="54" spans="1:16" ht="15" customHeight="1" x14ac:dyDescent="0.25">
      <c r="A54" s="1" t="s">
        <v>16</v>
      </c>
      <c r="B54" s="14" t="s">
        <v>1217</v>
      </c>
      <c r="C54" s="1" t="s">
        <v>1218</v>
      </c>
      <c r="D54" s="1" t="s">
        <v>1219</v>
      </c>
      <c r="E54" s="4">
        <v>0</v>
      </c>
      <c r="F54" s="7"/>
      <c r="G54" s="4">
        <f t="shared" si="0"/>
        <v>0</v>
      </c>
      <c r="H54" s="8" t="str">
        <f t="shared" si="1"/>
        <v/>
      </c>
      <c r="I54" s="8" t="str">
        <f t="shared" si="2"/>
        <v/>
      </c>
      <c r="J54" s="4">
        <v>39066.410000000003</v>
      </c>
      <c r="K54" s="4">
        <f>VLOOKUP(C54,'[1]Budget Versions'!$A$2:$C$296,3,FALSE)</f>
        <v>14052</v>
      </c>
      <c r="L54" s="4">
        <f t="shared" si="3"/>
        <v>25014.410000000003</v>
      </c>
      <c r="M54" s="9">
        <v>40584</v>
      </c>
      <c r="N54" s="9">
        <v>40724</v>
      </c>
      <c r="O54" s="9">
        <v>40575</v>
      </c>
      <c r="P54" s="9">
        <v>40953</v>
      </c>
    </row>
    <row r="55" spans="1:16" ht="15" customHeight="1" x14ac:dyDescent="0.25">
      <c r="A55" s="1" t="s">
        <v>16</v>
      </c>
      <c r="B55" s="14" t="s">
        <v>1211</v>
      </c>
      <c r="C55" s="1" t="s">
        <v>1220</v>
      </c>
      <c r="D55" s="1" t="s">
        <v>1221</v>
      </c>
      <c r="E55" s="4">
        <v>0</v>
      </c>
      <c r="F55" s="7"/>
      <c r="G55" s="4">
        <f t="shared" si="0"/>
        <v>0</v>
      </c>
      <c r="H55" s="8" t="str">
        <f t="shared" si="1"/>
        <v/>
      </c>
      <c r="I55" s="8" t="str">
        <f t="shared" si="2"/>
        <v/>
      </c>
      <c r="J55" s="4">
        <v>832.90999999999985</v>
      </c>
      <c r="K55" s="4">
        <f>VLOOKUP(C55,'[1]Budget Versions'!$A$2:$C$296,3,FALSE)</f>
        <v>3372.07</v>
      </c>
      <c r="L55" s="4">
        <f t="shared" si="3"/>
        <v>-2539.1600000000003</v>
      </c>
      <c r="M55" s="9">
        <v>40646</v>
      </c>
      <c r="N55" s="9">
        <v>41547</v>
      </c>
      <c r="O55" s="9">
        <v>40634</v>
      </c>
      <c r="P55" s="9">
        <v>40904</v>
      </c>
    </row>
    <row r="56" spans="1:16" ht="15" customHeight="1" x14ac:dyDescent="0.25">
      <c r="A56" s="1" t="s">
        <v>16</v>
      </c>
      <c r="B56" s="14" t="s">
        <v>1222</v>
      </c>
      <c r="C56" s="1" t="s">
        <v>1223</v>
      </c>
      <c r="D56" s="1" t="s">
        <v>1224</v>
      </c>
      <c r="E56" s="4">
        <v>0</v>
      </c>
      <c r="F56" s="7"/>
      <c r="G56" s="4">
        <f t="shared" si="0"/>
        <v>0</v>
      </c>
      <c r="H56" s="8" t="str">
        <f t="shared" si="1"/>
        <v/>
      </c>
      <c r="I56" s="8" t="str">
        <f t="shared" si="2"/>
        <v/>
      </c>
      <c r="J56" s="4">
        <v>64088.969999999994</v>
      </c>
      <c r="K56" s="4">
        <f>VLOOKUP(C56,'[1]Budget Versions'!$A$2:$C$296,3,FALSE)</f>
        <v>94938</v>
      </c>
      <c r="L56" s="4">
        <f t="shared" si="3"/>
        <v>-30849.030000000006</v>
      </c>
      <c r="M56" s="9">
        <v>40822</v>
      </c>
      <c r="N56" s="9">
        <v>41261</v>
      </c>
      <c r="O56" s="9">
        <v>40817</v>
      </c>
      <c r="P56" s="9">
        <v>41322</v>
      </c>
    </row>
    <row r="57" spans="1:16" ht="15" customHeight="1" x14ac:dyDescent="0.25">
      <c r="A57" s="1" t="s">
        <v>16</v>
      </c>
      <c r="B57" s="14" t="s">
        <v>310</v>
      </c>
      <c r="C57" s="1" t="s">
        <v>704</v>
      </c>
      <c r="D57" s="1" t="s">
        <v>705</v>
      </c>
      <c r="E57" s="4">
        <v>0</v>
      </c>
      <c r="F57" s="7"/>
      <c r="G57" s="4">
        <f t="shared" si="0"/>
        <v>0</v>
      </c>
      <c r="H57" s="8" t="str">
        <f t="shared" si="1"/>
        <v/>
      </c>
      <c r="I57" s="8" t="str">
        <f t="shared" si="2"/>
        <v/>
      </c>
      <c r="J57" s="4">
        <v>83669.17</v>
      </c>
      <c r="K57" s="4">
        <f>VLOOKUP(C57,'[1]Budget Versions'!$A$2:$C$296,3,FALSE)</f>
        <v>79587</v>
      </c>
      <c r="L57" s="4">
        <f t="shared" si="3"/>
        <v>4082.1699999999983</v>
      </c>
      <c r="M57" s="9">
        <v>39962</v>
      </c>
      <c r="N57" s="9">
        <v>40086</v>
      </c>
      <c r="O57" s="9">
        <v>39934</v>
      </c>
      <c r="P57" s="9">
        <v>39890</v>
      </c>
    </row>
    <row r="58" spans="1:16" ht="15" customHeight="1" x14ac:dyDescent="0.25">
      <c r="A58" s="1" t="s">
        <v>16</v>
      </c>
      <c r="B58" s="14" t="s">
        <v>1625</v>
      </c>
      <c r="C58" s="1" t="s">
        <v>1953</v>
      </c>
      <c r="D58" s="1" t="s">
        <v>1954</v>
      </c>
      <c r="E58" s="4">
        <v>0</v>
      </c>
      <c r="F58" s="7"/>
      <c r="G58" s="4">
        <f t="shared" si="0"/>
        <v>0</v>
      </c>
      <c r="H58" s="8" t="str">
        <f t="shared" si="1"/>
        <v/>
      </c>
      <c r="I58" s="8" t="str">
        <f t="shared" si="2"/>
        <v/>
      </c>
      <c r="J58" s="4">
        <v>1089.68</v>
      </c>
      <c r="K58" s="4">
        <f>VLOOKUP(C58,'[1]Budget Versions'!$A$2:$C$296,3,FALSE)</f>
        <v>50000</v>
      </c>
      <c r="L58" s="4">
        <f t="shared" si="3"/>
        <v>-48910.32</v>
      </c>
      <c r="M58" s="9">
        <v>41116</v>
      </c>
      <c r="N58" s="9">
        <v>43100</v>
      </c>
      <c r="O58" s="9">
        <v>41426</v>
      </c>
    </row>
    <row r="59" spans="1:16" ht="15" customHeight="1" x14ac:dyDescent="0.25">
      <c r="A59" s="1" t="s">
        <v>16</v>
      </c>
      <c r="B59" s="14" t="s">
        <v>706</v>
      </c>
      <c r="C59" s="1" t="s">
        <v>707</v>
      </c>
      <c r="D59" s="1" t="s">
        <v>708</v>
      </c>
      <c r="E59" s="4">
        <v>0</v>
      </c>
      <c r="F59" s="7"/>
      <c r="G59" s="4">
        <f t="shared" si="0"/>
        <v>0</v>
      </c>
      <c r="H59" s="8" t="str">
        <f t="shared" si="1"/>
        <v/>
      </c>
      <c r="I59" s="8" t="str">
        <f t="shared" si="2"/>
        <v/>
      </c>
      <c r="J59" s="4">
        <v>2535.6099999999997</v>
      </c>
      <c r="K59" s="4">
        <f>VLOOKUP(C59,'[1]Budget Versions'!$A$2:$C$296,3,FALSE)</f>
        <v>50000</v>
      </c>
      <c r="L59" s="4">
        <f t="shared" si="3"/>
        <v>-47464.39</v>
      </c>
      <c r="M59" s="9">
        <v>39706</v>
      </c>
      <c r="N59" s="9">
        <v>39903</v>
      </c>
      <c r="O59" s="9">
        <v>39845</v>
      </c>
      <c r="P59" s="9">
        <v>39994</v>
      </c>
    </row>
    <row r="60" spans="1:16" ht="15" customHeight="1" x14ac:dyDescent="0.25">
      <c r="A60" s="1" t="s">
        <v>16</v>
      </c>
      <c r="B60" s="14" t="s">
        <v>706</v>
      </c>
      <c r="C60" s="1" t="s">
        <v>709</v>
      </c>
      <c r="D60" s="1" t="s">
        <v>710</v>
      </c>
      <c r="E60" s="4">
        <v>0</v>
      </c>
      <c r="F60" s="7"/>
      <c r="G60" s="4">
        <f t="shared" si="0"/>
        <v>0</v>
      </c>
      <c r="H60" s="8" t="str">
        <f t="shared" si="1"/>
        <v/>
      </c>
      <c r="I60" s="8" t="str">
        <f t="shared" si="2"/>
        <v/>
      </c>
      <c r="J60" s="4">
        <v>527338.41</v>
      </c>
      <c r="K60" s="4">
        <f>VLOOKUP(C60,'[1]Budget Versions'!$A$2:$C$296,3,FALSE)</f>
        <v>844550</v>
      </c>
      <c r="L60" s="4">
        <f t="shared" si="3"/>
        <v>-317211.58999999997</v>
      </c>
      <c r="M60" s="9">
        <v>39912</v>
      </c>
      <c r="N60" s="9">
        <v>40574</v>
      </c>
      <c r="O60" s="9">
        <v>39934</v>
      </c>
      <c r="P60" s="9">
        <v>40570</v>
      </c>
    </row>
    <row r="61" spans="1:16" ht="15" customHeight="1" x14ac:dyDescent="0.25">
      <c r="A61" s="1" t="s">
        <v>16</v>
      </c>
      <c r="B61" s="14" t="s">
        <v>926</v>
      </c>
      <c r="C61" s="1" t="s">
        <v>2718</v>
      </c>
      <c r="D61" s="1" t="s">
        <v>2719</v>
      </c>
      <c r="E61" s="4">
        <v>-126281.61</v>
      </c>
      <c r="F61" s="7"/>
      <c r="G61" s="4">
        <f t="shared" si="0"/>
        <v>-126281.61</v>
      </c>
      <c r="H61" s="8">
        <f t="shared" si="1"/>
        <v>1</v>
      </c>
      <c r="I61" s="8" t="str">
        <f t="shared" si="2"/>
        <v/>
      </c>
      <c r="J61" s="4">
        <v>-12699.539999999994</v>
      </c>
      <c r="K61" s="4">
        <f>VLOOKUP(C61,'[1]Budget Versions'!$A$2:$C$296,3,FALSE)</f>
        <v>121466</v>
      </c>
      <c r="L61" s="4">
        <f t="shared" si="3"/>
        <v>-134165.53999999998</v>
      </c>
      <c r="M61" s="9">
        <v>42179.586377314816</v>
      </c>
      <c r="N61" s="9">
        <v>42443</v>
      </c>
      <c r="O61" s="9">
        <v>42186</v>
      </c>
      <c r="P61" s="9">
        <v>42443</v>
      </c>
    </row>
    <row r="62" spans="1:16" ht="15" customHeight="1" x14ac:dyDescent="0.25">
      <c r="A62" s="1" t="s">
        <v>16</v>
      </c>
      <c r="B62" s="14" t="s">
        <v>926</v>
      </c>
      <c r="C62" s="1" t="s">
        <v>3119</v>
      </c>
      <c r="D62" s="1" t="s">
        <v>3120</v>
      </c>
      <c r="E62" s="4">
        <v>141117.5</v>
      </c>
      <c r="F62" s="7"/>
      <c r="G62" s="4">
        <f t="shared" si="0"/>
        <v>141117.5</v>
      </c>
      <c r="H62" s="8">
        <f t="shared" si="1"/>
        <v>1</v>
      </c>
      <c r="I62" s="8" t="str">
        <f t="shared" si="2"/>
        <v/>
      </c>
      <c r="J62" s="4">
        <v>141117.5</v>
      </c>
      <c r="K62" s="4">
        <f>VLOOKUP(C62,'[1]Budget Versions'!$A$2:$C$296,3,FALSE)</f>
        <v>485870</v>
      </c>
      <c r="L62" s="4">
        <f t="shared" si="3"/>
        <v>-344752.5</v>
      </c>
      <c r="M62" s="9">
        <v>42564.436342592591</v>
      </c>
      <c r="N62" s="9">
        <v>42918</v>
      </c>
      <c r="O62" s="9">
        <v>42552</v>
      </c>
      <c r="P62" s="9">
        <v>42923</v>
      </c>
    </row>
    <row r="63" spans="1:16" ht="15" customHeight="1" x14ac:dyDescent="0.25">
      <c r="A63" s="1" t="s">
        <v>16</v>
      </c>
      <c r="B63" s="14" t="s">
        <v>926</v>
      </c>
      <c r="C63" s="1" t="s">
        <v>3121</v>
      </c>
      <c r="D63" s="1" t="s">
        <v>3122</v>
      </c>
      <c r="E63" s="4">
        <v>55458.76</v>
      </c>
      <c r="F63" s="7"/>
      <c r="G63" s="4">
        <f t="shared" si="0"/>
        <v>55458.76</v>
      </c>
      <c r="H63" s="8">
        <f t="shared" si="1"/>
        <v>1</v>
      </c>
      <c r="I63" s="8" t="str">
        <f t="shared" si="2"/>
        <v/>
      </c>
      <c r="J63" s="4">
        <v>55458.76</v>
      </c>
      <c r="K63" s="4">
        <f>VLOOKUP(C63,'[1]Budget Versions'!$A$2:$C$296,3,FALSE)</f>
        <v>219071</v>
      </c>
      <c r="L63" s="4">
        <f t="shared" si="3"/>
        <v>-163612.24</v>
      </c>
      <c r="M63" s="9">
        <v>42572.579270833332</v>
      </c>
      <c r="N63" s="9">
        <v>42918</v>
      </c>
      <c r="O63" s="9">
        <v>42583</v>
      </c>
      <c r="P63" s="9">
        <v>42919</v>
      </c>
    </row>
    <row r="64" spans="1:16" ht="15" customHeight="1" x14ac:dyDescent="0.25">
      <c r="A64" s="1" t="s">
        <v>16</v>
      </c>
      <c r="B64" s="14" t="s">
        <v>926</v>
      </c>
      <c r="C64" s="1" t="s">
        <v>3123</v>
      </c>
      <c r="D64" s="1" t="s">
        <v>3124</v>
      </c>
      <c r="E64" s="4">
        <v>33000</v>
      </c>
      <c r="F64" s="7"/>
      <c r="G64" s="4">
        <f t="shared" si="0"/>
        <v>33000</v>
      </c>
      <c r="H64" s="8">
        <f t="shared" si="1"/>
        <v>1</v>
      </c>
      <c r="I64" s="8" t="str">
        <f t="shared" si="2"/>
        <v/>
      </c>
      <c r="J64" s="4">
        <v>33000</v>
      </c>
      <c r="K64" s="4">
        <f>VLOOKUP(C64,'[1]Budget Versions'!$A$2:$C$296,3,FALSE)</f>
        <v>29604</v>
      </c>
      <c r="L64" s="4">
        <f t="shared" si="3"/>
        <v>3396</v>
      </c>
      <c r="M64" s="9">
        <v>42417.42728009259</v>
      </c>
      <c r="N64" s="9">
        <v>42612</v>
      </c>
      <c r="O64" s="9">
        <v>42461</v>
      </c>
      <c r="P64" s="9">
        <v>42559</v>
      </c>
    </row>
    <row r="65" spans="1:16" ht="15" customHeight="1" x14ac:dyDescent="0.25">
      <c r="A65" s="1" t="s">
        <v>16</v>
      </c>
      <c r="B65" s="14" t="s">
        <v>310</v>
      </c>
      <c r="C65" s="1" t="s">
        <v>711</v>
      </c>
      <c r="D65" s="1" t="s">
        <v>712</v>
      </c>
      <c r="E65" s="4">
        <v>0</v>
      </c>
      <c r="F65" s="7"/>
      <c r="G65" s="4">
        <f t="shared" si="0"/>
        <v>0</v>
      </c>
      <c r="H65" s="8" t="str">
        <f t="shared" si="1"/>
        <v/>
      </c>
      <c r="I65" s="8" t="str">
        <f t="shared" si="2"/>
        <v/>
      </c>
      <c r="J65" s="4">
        <v>61918.780000000006</v>
      </c>
      <c r="K65" s="4">
        <f>VLOOKUP(C65,'[1]Budget Versions'!$A$2:$C$296,3,FALSE)</f>
        <v>70161</v>
      </c>
      <c r="L65" s="4">
        <f t="shared" si="3"/>
        <v>-8242.2199999999939</v>
      </c>
      <c r="M65" s="9">
        <v>39937</v>
      </c>
      <c r="N65" s="9">
        <v>40118</v>
      </c>
      <c r="O65" s="9">
        <v>39934</v>
      </c>
      <c r="P65" s="9">
        <v>40157</v>
      </c>
    </row>
    <row r="66" spans="1:16" ht="15" customHeight="1" x14ac:dyDescent="0.25">
      <c r="A66" s="1" t="s">
        <v>16</v>
      </c>
      <c r="B66" s="14" t="s">
        <v>310</v>
      </c>
      <c r="C66" s="1" t="s">
        <v>713</v>
      </c>
      <c r="D66" s="1" t="s">
        <v>714</v>
      </c>
      <c r="E66" s="4">
        <v>0</v>
      </c>
      <c r="F66" s="7"/>
      <c r="G66" s="4">
        <f t="shared" si="0"/>
        <v>0</v>
      </c>
      <c r="H66" s="8" t="str">
        <f t="shared" si="1"/>
        <v/>
      </c>
      <c r="I66" s="8" t="str">
        <f t="shared" si="2"/>
        <v/>
      </c>
      <c r="J66" s="4">
        <v>17038.060000000001</v>
      </c>
      <c r="K66" s="4">
        <f>VLOOKUP(C66,'[1]Budget Versions'!$A$2:$C$296,3,FALSE)</f>
        <v>18215</v>
      </c>
      <c r="L66" s="4">
        <f t="shared" si="3"/>
        <v>-1176.9399999999987</v>
      </c>
      <c r="M66" s="9">
        <v>39959</v>
      </c>
      <c r="N66" s="9">
        <v>40087</v>
      </c>
      <c r="O66" s="9">
        <v>39965</v>
      </c>
      <c r="P66" s="9">
        <v>40162</v>
      </c>
    </row>
    <row r="67" spans="1:16" ht="15" customHeight="1" x14ac:dyDescent="0.25">
      <c r="A67" s="1" t="s">
        <v>16</v>
      </c>
      <c r="B67" s="14" t="s">
        <v>926</v>
      </c>
      <c r="C67" s="1" t="s">
        <v>927</v>
      </c>
      <c r="D67" s="1" t="s">
        <v>928</v>
      </c>
      <c r="E67" s="4">
        <v>0</v>
      </c>
      <c r="F67" s="7"/>
      <c r="G67" s="4">
        <f t="shared" si="0"/>
        <v>0</v>
      </c>
      <c r="H67" s="8" t="str">
        <f t="shared" si="1"/>
        <v/>
      </c>
      <c r="I67" s="8" t="str">
        <f t="shared" si="2"/>
        <v/>
      </c>
      <c r="J67" s="4">
        <v>5595.72</v>
      </c>
      <c r="K67" s="4">
        <f>VLOOKUP(C67,'[1]Budget Versions'!$A$2:$C$296,3,FALSE)</f>
        <v>6569</v>
      </c>
      <c r="L67" s="4">
        <f t="shared" si="3"/>
        <v>-973.27999999999975</v>
      </c>
      <c r="M67" s="9">
        <v>40519</v>
      </c>
      <c r="N67" s="9">
        <v>40629</v>
      </c>
      <c r="O67" s="9">
        <v>40513</v>
      </c>
      <c r="P67" s="9">
        <v>40630</v>
      </c>
    </row>
    <row r="68" spans="1:16" ht="15" customHeight="1" x14ac:dyDescent="0.25">
      <c r="A68" s="1" t="s">
        <v>16</v>
      </c>
      <c r="B68" s="14" t="s">
        <v>688</v>
      </c>
      <c r="C68" s="1" t="s">
        <v>929</v>
      </c>
      <c r="D68" s="1" t="s">
        <v>930</v>
      </c>
      <c r="E68" s="4">
        <v>0</v>
      </c>
      <c r="F68" s="7"/>
      <c r="G68" s="4">
        <f t="shared" si="0"/>
        <v>0</v>
      </c>
      <c r="H68" s="8" t="str">
        <f t="shared" si="1"/>
        <v/>
      </c>
      <c r="I68" s="8" t="str">
        <f t="shared" si="2"/>
        <v/>
      </c>
      <c r="J68" s="4">
        <v>308443.3</v>
      </c>
      <c r="K68" s="4">
        <f>VLOOKUP(C68,'[1]Budget Versions'!$A$2:$C$296,3,FALSE)</f>
        <v>322675</v>
      </c>
      <c r="L68" s="4">
        <f t="shared" si="3"/>
        <v>-14231.700000000012</v>
      </c>
      <c r="M68" s="9">
        <v>40437</v>
      </c>
      <c r="N68" s="9">
        <v>40755</v>
      </c>
      <c r="O68" s="9">
        <v>40452</v>
      </c>
      <c r="P68" s="9">
        <v>40908</v>
      </c>
    </row>
    <row r="69" spans="1:16" ht="15" customHeight="1" x14ac:dyDescent="0.25">
      <c r="A69" s="1" t="s">
        <v>16</v>
      </c>
      <c r="B69" s="14" t="s">
        <v>926</v>
      </c>
      <c r="C69" s="1" t="s">
        <v>931</v>
      </c>
      <c r="D69" s="1" t="s">
        <v>932</v>
      </c>
      <c r="E69" s="4">
        <v>0</v>
      </c>
      <c r="F69" s="7"/>
      <c r="G69" s="4">
        <f t="shared" ref="G69:G132" si="4">E69-F69</f>
        <v>0</v>
      </c>
      <c r="H69" s="8" t="str">
        <f t="shared" ref="H69:H132" si="5">IFERROR(G69/E69,"")</f>
        <v/>
      </c>
      <c r="I69" s="8" t="str">
        <f t="shared" ref="I69:I132" si="6">IFERROR(E69/F69,"")</f>
        <v/>
      </c>
      <c r="J69" s="4">
        <v>1150.51</v>
      </c>
      <c r="K69" s="4">
        <f>VLOOKUP(C69,'[1]Budget Versions'!$A$2:$C$296,3,FALSE)</f>
        <v>1255</v>
      </c>
      <c r="L69" s="4">
        <f t="shared" ref="L69:L132" si="7">J69-K69</f>
        <v>-104.49000000000001</v>
      </c>
      <c r="M69" s="9">
        <v>40469</v>
      </c>
      <c r="N69" s="9">
        <v>40671</v>
      </c>
      <c r="O69" s="9">
        <v>40513</v>
      </c>
      <c r="P69" s="9">
        <v>40609</v>
      </c>
    </row>
    <row r="70" spans="1:16" ht="15" customHeight="1" x14ac:dyDescent="0.25">
      <c r="A70" s="1" t="s">
        <v>16</v>
      </c>
      <c r="B70" s="14" t="s">
        <v>926</v>
      </c>
      <c r="C70" s="1" t="s">
        <v>1225</v>
      </c>
      <c r="D70" s="1" t="s">
        <v>1226</v>
      </c>
      <c r="E70" s="4">
        <v>0</v>
      </c>
      <c r="F70" s="7"/>
      <c r="G70" s="4">
        <f t="shared" si="4"/>
        <v>0</v>
      </c>
      <c r="H70" s="8" t="str">
        <f t="shared" si="5"/>
        <v/>
      </c>
      <c r="I70" s="8" t="str">
        <f t="shared" si="6"/>
        <v/>
      </c>
      <c r="J70" s="4">
        <v>38073.81</v>
      </c>
      <c r="K70" s="4">
        <f>VLOOKUP(C70,'[1]Budget Versions'!$A$2:$C$296,3,FALSE)</f>
        <v>39848</v>
      </c>
      <c r="L70" s="4">
        <f t="shared" si="7"/>
        <v>-1774.1900000000023</v>
      </c>
      <c r="M70" s="9">
        <v>40793</v>
      </c>
      <c r="N70" s="9">
        <v>41030</v>
      </c>
      <c r="O70" s="9">
        <v>40787</v>
      </c>
      <c r="P70" s="9">
        <v>41072</v>
      </c>
    </row>
    <row r="71" spans="1:16" ht="15" customHeight="1" x14ac:dyDescent="0.25">
      <c r="A71" s="1" t="s">
        <v>16</v>
      </c>
      <c r="B71" s="14">
        <v>75080</v>
      </c>
      <c r="C71" s="1" t="s">
        <v>1604</v>
      </c>
      <c r="D71" s="1" t="s">
        <v>1605</v>
      </c>
      <c r="E71" s="4">
        <v>0</v>
      </c>
      <c r="F71" s="7"/>
      <c r="G71" s="4">
        <f t="shared" si="4"/>
        <v>0</v>
      </c>
      <c r="H71" s="8" t="str">
        <f t="shared" si="5"/>
        <v/>
      </c>
      <c r="I71" s="8" t="str">
        <f t="shared" si="6"/>
        <v/>
      </c>
      <c r="J71" s="4">
        <v>27321.34</v>
      </c>
      <c r="K71" s="4">
        <f>VLOOKUP(C71,'[1]Budget Versions'!$A$2:$C$296,3,FALSE)</f>
        <v>14739</v>
      </c>
      <c r="L71" s="4">
        <f t="shared" si="7"/>
        <v>12582.34</v>
      </c>
      <c r="M71" s="9">
        <v>41071</v>
      </c>
      <c r="N71" s="9">
        <v>41305</v>
      </c>
      <c r="O71" s="9">
        <v>41061</v>
      </c>
      <c r="P71" s="9">
        <v>41306</v>
      </c>
    </row>
    <row r="72" spans="1:16" ht="15" customHeight="1" x14ac:dyDescent="0.25">
      <c r="A72" s="1" t="s">
        <v>16</v>
      </c>
      <c r="B72" s="14">
        <v>75080</v>
      </c>
      <c r="C72" s="1" t="s">
        <v>1944</v>
      </c>
      <c r="D72" s="1" t="s">
        <v>1945</v>
      </c>
      <c r="E72" s="4">
        <v>0</v>
      </c>
      <c r="F72" s="7"/>
      <c r="G72" s="4">
        <f t="shared" si="4"/>
        <v>0</v>
      </c>
      <c r="H72" s="8" t="str">
        <f t="shared" si="5"/>
        <v/>
      </c>
      <c r="I72" s="8" t="str">
        <f t="shared" si="6"/>
        <v/>
      </c>
      <c r="J72" s="4">
        <v>80324.11</v>
      </c>
      <c r="K72" s="4">
        <f>VLOOKUP(C72,'[1]Budget Versions'!$A$2:$C$296,3,FALSE)</f>
        <v>93211</v>
      </c>
      <c r="L72" s="4">
        <f t="shared" si="7"/>
        <v>-12886.89</v>
      </c>
      <c r="M72" s="9">
        <v>41549</v>
      </c>
      <c r="N72" s="9">
        <v>41729</v>
      </c>
      <c r="O72" s="9">
        <v>41548</v>
      </c>
      <c r="P72" s="9">
        <v>41683</v>
      </c>
    </row>
    <row r="73" spans="1:16" ht="15" customHeight="1" x14ac:dyDescent="0.25">
      <c r="A73" s="1" t="s">
        <v>16</v>
      </c>
      <c r="B73" s="14">
        <v>75080</v>
      </c>
      <c r="C73" s="1" t="s">
        <v>1946</v>
      </c>
      <c r="D73" s="1" t="s">
        <v>1947</v>
      </c>
      <c r="E73" s="4">
        <v>0</v>
      </c>
      <c r="F73" s="7"/>
      <c r="G73" s="4">
        <f t="shared" si="4"/>
        <v>0</v>
      </c>
      <c r="H73" s="8" t="str">
        <f t="shared" si="5"/>
        <v/>
      </c>
      <c r="I73" s="8" t="str">
        <f t="shared" si="6"/>
        <v/>
      </c>
      <c r="J73" s="4">
        <v>73078.429999999993</v>
      </c>
      <c r="K73" s="4">
        <f>VLOOKUP(C73,'[1]Budget Versions'!$A$2:$C$296,3,FALSE)</f>
        <v>90127</v>
      </c>
      <c r="L73" s="4">
        <f t="shared" si="7"/>
        <v>-17048.570000000007</v>
      </c>
      <c r="M73" s="9">
        <v>41549</v>
      </c>
      <c r="N73" s="9">
        <v>41729</v>
      </c>
      <c r="O73" s="9">
        <v>41548</v>
      </c>
      <c r="P73" s="9">
        <v>41692</v>
      </c>
    </row>
    <row r="74" spans="1:16" ht="15" customHeight="1" x14ac:dyDescent="0.25">
      <c r="A74" s="1" t="s">
        <v>16</v>
      </c>
      <c r="B74" s="14" t="s">
        <v>926</v>
      </c>
      <c r="C74" s="1" t="s">
        <v>933</v>
      </c>
      <c r="D74" s="1" t="s">
        <v>934</v>
      </c>
      <c r="E74" s="4">
        <v>0</v>
      </c>
      <c r="F74" s="7"/>
      <c r="G74" s="4">
        <f t="shared" si="4"/>
        <v>0</v>
      </c>
      <c r="H74" s="8" t="str">
        <f t="shared" si="5"/>
        <v/>
      </c>
      <c r="I74" s="8" t="str">
        <f t="shared" si="6"/>
        <v/>
      </c>
      <c r="J74" s="4">
        <v>5918.47</v>
      </c>
      <c r="K74" s="4">
        <f>VLOOKUP(C74,'[1]Budget Versions'!$A$2:$C$296,3,FALSE)</f>
        <v>6167</v>
      </c>
      <c r="L74" s="4">
        <f t="shared" si="7"/>
        <v>-248.52999999999975</v>
      </c>
      <c r="M74" s="9">
        <v>40519</v>
      </c>
      <c r="N74" s="9">
        <v>40907</v>
      </c>
      <c r="O74" s="9">
        <v>40513</v>
      </c>
      <c r="P74" s="9">
        <v>40633</v>
      </c>
    </row>
    <row r="75" spans="1:16" ht="15" customHeight="1" x14ac:dyDescent="0.25">
      <c r="A75" s="1" t="s">
        <v>16</v>
      </c>
      <c r="B75" s="14" t="s">
        <v>926</v>
      </c>
      <c r="C75" s="1" t="s">
        <v>1227</v>
      </c>
      <c r="D75" s="1" t="s">
        <v>1228</v>
      </c>
      <c r="E75" s="4">
        <v>0</v>
      </c>
      <c r="F75" s="7"/>
      <c r="G75" s="4">
        <f t="shared" si="4"/>
        <v>0</v>
      </c>
      <c r="H75" s="8" t="str">
        <f t="shared" si="5"/>
        <v/>
      </c>
      <c r="I75" s="8" t="str">
        <f t="shared" si="6"/>
        <v/>
      </c>
      <c r="J75" s="4">
        <v>1914828.5499999998</v>
      </c>
      <c r="K75" s="4">
        <f>VLOOKUP(C75,'[1]Budget Versions'!$A$2:$C$296,3,FALSE)</f>
        <v>1938891</v>
      </c>
      <c r="L75" s="4">
        <f t="shared" si="7"/>
        <v>-24062.450000000186</v>
      </c>
      <c r="M75" s="9">
        <v>40674</v>
      </c>
      <c r="N75" s="9">
        <v>41334</v>
      </c>
      <c r="O75" s="9">
        <v>40695</v>
      </c>
      <c r="P75" s="9">
        <v>41299</v>
      </c>
    </row>
    <row r="76" spans="1:16" ht="15" customHeight="1" x14ac:dyDescent="0.25">
      <c r="A76" s="1" t="s">
        <v>16</v>
      </c>
      <c r="B76" s="14" t="s">
        <v>926</v>
      </c>
      <c r="C76" s="1" t="s">
        <v>1229</v>
      </c>
      <c r="D76" s="1" t="s">
        <v>1230</v>
      </c>
      <c r="E76" s="4">
        <v>0</v>
      </c>
      <c r="F76" s="7"/>
      <c r="G76" s="4">
        <f t="shared" si="4"/>
        <v>0</v>
      </c>
      <c r="H76" s="8" t="str">
        <f t="shared" si="5"/>
        <v/>
      </c>
      <c r="I76" s="8" t="str">
        <f t="shared" si="6"/>
        <v/>
      </c>
      <c r="J76" s="4">
        <v>3561.95</v>
      </c>
      <c r="K76" s="4">
        <f>VLOOKUP(C76,'[1]Budget Versions'!$A$2:$C$296,3,FALSE)</f>
        <v>3987</v>
      </c>
      <c r="L76" s="4">
        <f t="shared" si="7"/>
        <v>-425.05000000000018</v>
      </c>
      <c r="M76" s="9">
        <v>40829</v>
      </c>
      <c r="N76" s="9">
        <v>40982</v>
      </c>
      <c r="O76" s="9">
        <v>40878</v>
      </c>
      <c r="P76" s="9">
        <v>40983</v>
      </c>
    </row>
    <row r="77" spans="1:16" ht="15" customHeight="1" x14ac:dyDescent="0.25">
      <c r="A77" s="1" t="s">
        <v>16</v>
      </c>
      <c r="B77" s="14" t="s">
        <v>926</v>
      </c>
      <c r="C77" s="1" t="s">
        <v>1231</v>
      </c>
      <c r="D77" s="1" t="s">
        <v>1232</v>
      </c>
      <c r="E77" s="4">
        <v>0</v>
      </c>
      <c r="F77" s="7"/>
      <c r="G77" s="4">
        <f t="shared" si="4"/>
        <v>0</v>
      </c>
      <c r="H77" s="8" t="str">
        <f t="shared" si="5"/>
        <v/>
      </c>
      <c r="I77" s="8" t="str">
        <f t="shared" si="6"/>
        <v/>
      </c>
      <c r="J77" s="4">
        <v>8051.17</v>
      </c>
      <c r="K77" s="4">
        <f>VLOOKUP(C77,'[1]Budget Versions'!$A$2:$C$296,3,FALSE)</f>
        <v>8889</v>
      </c>
      <c r="L77" s="4">
        <f t="shared" si="7"/>
        <v>-837.82999999999993</v>
      </c>
      <c r="M77" s="9">
        <v>40862</v>
      </c>
      <c r="N77" s="9">
        <v>40999</v>
      </c>
      <c r="O77" s="9">
        <v>40878</v>
      </c>
      <c r="P77" s="9">
        <v>40983</v>
      </c>
    </row>
    <row r="78" spans="1:16" ht="15" customHeight="1" x14ac:dyDescent="0.25">
      <c r="A78" s="1" t="s">
        <v>16</v>
      </c>
      <c r="B78" s="14" t="s">
        <v>926</v>
      </c>
      <c r="C78" s="1" t="s">
        <v>1233</v>
      </c>
      <c r="D78" s="1" t="s">
        <v>1234</v>
      </c>
      <c r="E78" s="4">
        <v>0</v>
      </c>
      <c r="F78" s="7"/>
      <c r="G78" s="4">
        <f t="shared" si="4"/>
        <v>0</v>
      </c>
      <c r="H78" s="8" t="str">
        <f t="shared" si="5"/>
        <v/>
      </c>
      <c r="I78" s="8" t="str">
        <f t="shared" si="6"/>
        <v/>
      </c>
      <c r="J78" s="4">
        <v>18810.099999999999</v>
      </c>
      <c r="K78" s="4">
        <f>VLOOKUP(C78,'[1]Budget Versions'!$A$2:$C$296,3,FALSE)</f>
        <v>19613</v>
      </c>
      <c r="L78" s="4">
        <f t="shared" si="7"/>
        <v>-802.90000000000146</v>
      </c>
      <c r="M78" s="9">
        <v>40862</v>
      </c>
      <c r="N78" s="9">
        <v>40999</v>
      </c>
      <c r="O78" s="9">
        <v>40878</v>
      </c>
      <c r="P78" s="9">
        <v>40983</v>
      </c>
    </row>
    <row r="79" spans="1:16" ht="15" customHeight="1" x14ac:dyDescent="0.25">
      <c r="A79" s="1" t="s">
        <v>16</v>
      </c>
      <c r="B79" s="14">
        <v>75080</v>
      </c>
      <c r="C79" s="1" t="s">
        <v>1606</v>
      </c>
      <c r="D79" s="1" t="s">
        <v>1607</v>
      </c>
      <c r="E79" s="4">
        <v>0</v>
      </c>
      <c r="F79" s="7"/>
      <c r="G79" s="4">
        <f t="shared" si="4"/>
        <v>0</v>
      </c>
      <c r="H79" s="8" t="str">
        <f t="shared" si="5"/>
        <v/>
      </c>
      <c r="I79" s="8" t="str">
        <f t="shared" si="6"/>
        <v/>
      </c>
      <c r="J79" s="4">
        <v>13294.66</v>
      </c>
      <c r="K79" s="4">
        <f>VLOOKUP(C79,'[1]Budget Versions'!$A$2:$C$296,3,FALSE)</f>
        <v>15385</v>
      </c>
      <c r="L79" s="4">
        <f t="shared" si="7"/>
        <v>-2090.34</v>
      </c>
      <c r="M79" s="9">
        <v>41158</v>
      </c>
      <c r="N79" s="9">
        <v>41273</v>
      </c>
      <c r="O79" s="9">
        <v>41214</v>
      </c>
      <c r="P79" s="9">
        <v>41317</v>
      </c>
    </row>
    <row r="80" spans="1:16" ht="15" customHeight="1" x14ac:dyDescent="0.25">
      <c r="A80" s="1" t="s">
        <v>16</v>
      </c>
      <c r="B80" s="14">
        <v>75080</v>
      </c>
      <c r="C80" s="1" t="s">
        <v>1608</v>
      </c>
      <c r="D80" s="1" t="s">
        <v>1609</v>
      </c>
      <c r="E80" s="4">
        <v>0</v>
      </c>
      <c r="F80" s="7"/>
      <c r="G80" s="4">
        <f t="shared" si="4"/>
        <v>0</v>
      </c>
      <c r="H80" s="8" t="str">
        <f t="shared" si="5"/>
        <v/>
      </c>
      <c r="I80" s="8" t="str">
        <f t="shared" si="6"/>
        <v/>
      </c>
      <c r="J80" s="4">
        <v>14900</v>
      </c>
      <c r="K80" s="4">
        <f>VLOOKUP(C80,'[1]Budget Versions'!$A$2:$C$296,3,FALSE)</f>
        <v>16558</v>
      </c>
      <c r="L80" s="4">
        <f t="shared" si="7"/>
        <v>-1658</v>
      </c>
      <c r="M80" s="9">
        <v>41177</v>
      </c>
      <c r="N80" s="9">
        <v>41333</v>
      </c>
      <c r="O80" s="9">
        <v>41244</v>
      </c>
      <c r="P80" s="9">
        <v>41345</v>
      </c>
    </row>
    <row r="81" spans="1:16" ht="15" customHeight="1" x14ac:dyDescent="0.25">
      <c r="A81" s="1" t="s">
        <v>16</v>
      </c>
      <c r="B81" s="14">
        <v>75080</v>
      </c>
      <c r="C81" s="1" t="s">
        <v>2285</v>
      </c>
      <c r="D81" s="1" t="s">
        <v>2286</v>
      </c>
      <c r="E81" s="4">
        <v>0</v>
      </c>
      <c r="F81" s="7"/>
      <c r="G81" s="4">
        <f t="shared" si="4"/>
        <v>0</v>
      </c>
      <c r="H81" s="8" t="str">
        <f t="shared" si="5"/>
        <v/>
      </c>
      <c r="I81" s="8" t="str">
        <f t="shared" si="6"/>
        <v/>
      </c>
      <c r="J81" s="4">
        <v>43997.73</v>
      </c>
      <c r="K81" s="4">
        <f>VLOOKUP(C81,'[1]Budget Versions'!$A$2:$C$296,3,FALSE)</f>
        <v>33308</v>
      </c>
      <c r="L81" s="4">
        <f t="shared" si="7"/>
        <v>10689.730000000003</v>
      </c>
      <c r="M81" s="9">
        <v>41932</v>
      </c>
      <c r="N81" s="9">
        <v>42094</v>
      </c>
      <c r="O81" s="9">
        <v>41974</v>
      </c>
      <c r="P81" s="9">
        <v>42075</v>
      </c>
    </row>
    <row r="82" spans="1:16" ht="15" customHeight="1" x14ac:dyDescent="0.25">
      <c r="A82" s="1" t="s">
        <v>16</v>
      </c>
      <c r="B82" s="14" t="s">
        <v>310</v>
      </c>
      <c r="C82" s="1" t="s">
        <v>715</v>
      </c>
      <c r="D82" s="1" t="s">
        <v>716</v>
      </c>
      <c r="E82" s="4">
        <v>0</v>
      </c>
      <c r="F82" s="7"/>
      <c r="G82" s="4">
        <f t="shared" si="4"/>
        <v>0</v>
      </c>
      <c r="H82" s="8" t="str">
        <f t="shared" si="5"/>
        <v/>
      </c>
      <c r="I82" s="8" t="str">
        <f t="shared" si="6"/>
        <v/>
      </c>
      <c r="J82" s="4">
        <v>10391.56</v>
      </c>
      <c r="K82" s="4">
        <f>VLOOKUP(C82,'[1]Budget Versions'!$A$2:$C$296,3,FALSE)</f>
        <v>10386</v>
      </c>
      <c r="L82" s="4">
        <f t="shared" si="7"/>
        <v>5.5599999999994907</v>
      </c>
      <c r="M82" s="9">
        <v>40032</v>
      </c>
      <c r="N82" s="9">
        <v>40162</v>
      </c>
      <c r="O82" s="9">
        <v>40148</v>
      </c>
      <c r="P82" s="9">
        <v>40247</v>
      </c>
    </row>
    <row r="83" spans="1:16" ht="15" customHeight="1" x14ac:dyDescent="0.25">
      <c r="A83" s="1" t="s">
        <v>16</v>
      </c>
      <c r="B83" s="14" t="s">
        <v>926</v>
      </c>
      <c r="C83" s="1" t="s">
        <v>935</v>
      </c>
      <c r="D83" s="1" t="s">
        <v>936</v>
      </c>
      <c r="E83" s="4">
        <v>0</v>
      </c>
      <c r="F83" s="7"/>
      <c r="G83" s="4">
        <f t="shared" si="4"/>
        <v>0</v>
      </c>
      <c r="H83" s="8" t="str">
        <f t="shared" si="5"/>
        <v/>
      </c>
      <c r="I83" s="8" t="str">
        <f t="shared" si="6"/>
        <v/>
      </c>
      <c r="J83" s="4">
        <v>97989.979999999981</v>
      </c>
      <c r="K83" s="4">
        <f>VLOOKUP(C83,'[1]Budget Versions'!$A$2:$C$296,3,FALSE)</f>
        <v>105681</v>
      </c>
      <c r="L83" s="4">
        <f t="shared" si="7"/>
        <v>-7691.0200000000186</v>
      </c>
      <c r="M83" s="9">
        <v>40288</v>
      </c>
      <c r="N83" s="9">
        <v>40512</v>
      </c>
      <c r="O83" s="9">
        <v>40391</v>
      </c>
      <c r="P83" s="9">
        <v>40586</v>
      </c>
    </row>
    <row r="84" spans="1:16" ht="15" customHeight="1" x14ac:dyDescent="0.25">
      <c r="A84" s="1" t="s">
        <v>16</v>
      </c>
      <c r="B84" s="14" t="s">
        <v>926</v>
      </c>
      <c r="C84" s="1" t="s">
        <v>1235</v>
      </c>
      <c r="D84" s="1" t="s">
        <v>1236</v>
      </c>
      <c r="E84" s="4">
        <v>0</v>
      </c>
      <c r="F84" s="7"/>
      <c r="G84" s="4">
        <f t="shared" si="4"/>
        <v>0</v>
      </c>
      <c r="H84" s="8" t="str">
        <f t="shared" si="5"/>
        <v/>
      </c>
      <c r="I84" s="8" t="str">
        <f t="shared" si="6"/>
        <v/>
      </c>
      <c r="J84" s="4">
        <v>7613.19</v>
      </c>
      <c r="K84" s="4">
        <f>VLOOKUP(C84,'[1]Budget Versions'!$A$2:$C$296,3,FALSE)</f>
        <v>7657</v>
      </c>
      <c r="L84" s="4">
        <f t="shared" si="7"/>
        <v>-43.8100000000004</v>
      </c>
      <c r="M84" s="9">
        <v>40316</v>
      </c>
      <c r="N84" s="9">
        <v>40420</v>
      </c>
      <c r="O84" s="9">
        <v>40544</v>
      </c>
      <c r="P84" s="9">
        <v>40501</v>
      </c>
    </row>
    <row r="85" spans="1:16" ht="15" customHeight="1" x14ac:dyDescent="0.25">
      <c r="A85" s="1" t="s">
        <v>16</v>
      </c>
      <c r="B85" s="14" t="s">
        <v>926</v>
      </c>
      <c r="C85" s="1" t="s">
        <v>937</v>
      </c>
      <c r="D85" s="1" t="s">
        <v>938</v>
      </c>
      <c r="E85" s="4">
        <v>0</v>
      </c>
      <c r="F85" s="7"/>
      <c r="G85" s="4">
        <f t="shared" si="4"/>
        <v>0</v>
      </c>
      <c r="H85" s="8" t="str">
        <f t="shared" si="5"/>
        <v/>
      </c>
      <c r="I85" s="8" t="str">
        <f t="shared" si="6"/>
        <v/>
      </c>
      <c r="J85" s="4">
        <v>24647.4</v>
      </c>
      <c r="K85" s="4">
        <f>VLOOKUP(C85,'[1]Budget Versions'!$A$2:$C$296,3,FALSE)</f>
        <v>27241</v>
      </c>
      <c r="L85" s="4">
        <f t="shared" si="7"/>
        <v>-2593.5999999999985</v>
      </c>
      <c r="M85" s="9">
        <v>40420</v>
      </c>
      <c r="N85" s="9">
        <v>40526</v>
      </c>
      <c r="O85" s="9">
        <v>40513</v>
      </c>
      <c r="P85" s="9">
        <v>40570</v>
      </c>
    </row>
    <row r="86" spans="1:16" ht="15" customHeight="1" x14ac:dyDescent="0.25">
      <c r="A86" s="1" t="s">
        <v>16</v>
      </c>
      <c r="B86" s="14" t="s">
        <v>939</v>
      </c>
      <c r="C86" s="1" t="s">
        <v>1237</v>
      </c>
      <c r="D86" s="1" t="s">
        <v>1238</v>
      </c>
      <c r="E86" s="4">
        <v>0</v>
      </c>
      <c r="F86" s="7"/>
      <c r="G86" s="4">
        <f t="shared" si="4"/>
        <v>0</v>
      </c>
      <c r="H86" s="8" t="str">
        <f t="shared" si="5"/>
        <v/>
      </c>
      <c r="I86" s="8" t="str">
        <f t="shared" si="6"/>
        <v/>
      </c>
      <c r="J86" s="4">
        <v>264495.16000000003</v>
      </c>
      <c r="K86" s="4">
        <f>VLOOKUP(C86,'[1]Budget Versions'!$A$2:$C$296,3,FALSE)</f>
        <v>248300</v>
      </c>
      <c r="L86" s="4">
        <f t="shared" si="7"/>
        <v>16195.160000000033</v>
      </c>
      <c r="M86" s="9">
        <v>40584</v>
      </c>
      <c r="N86" s="9">
        <v>40602</v>
      </c>
      <c r="O86" s="9">
        <v>40575</v>
      </c>
      <c r="P86" s="9">
        <v>40724</v>
      </c>
    </row>
    <row r="87" spans="1:16" ht="15" customHeight="1" x14ac:dyDescent="0.25">
      <c r="A87" s="1" t="s">
        <v>16</v>
      </c>
      <c r="B87" s="14" t="s">
        <v>926</v>
      </c>
      <c r="C87" s="1" t="s">
        <v>1239</v>
      </c>
      <c r="D87" s="1" t="s">
        <v>1240</v>
      </c>
      <c r="E87" s="4">
        <v>0</v>
      </c>
      <c r="F87" s="7"/>
      <c r="G87" s="4">
        <f t="shared" si="4"/>
        <v>0</v>
      </c>
      <c r="H87" s="8" t="str">
        <f t="shared" si="5"/>
        <v/>
      </c>
      <c r="I87" s="8" t="str">
        <f t="shared" si="6"/>
        <v/>
      </c>
      <c r="J87" s="4">
        <v>26510.69</v>
      </c>
      <c r="K87" s="4">
        <f>VLOOKUP(C87,'[1]Budget Versions'!$A$2:$C$296,3,FALSE)</f>
        <v>23682</v>
      </c>
      <c r="L87" s="4">
        <f t="shared" si="7"/>
        <v>2828.6899999999987</v>
      </c>
      <c r="M87" s="9">
        <v>40794</v>
      </c>
      <c r="N87" s="9">
        <v>41029</v>
      </c>
      <c r="O87" s="9">
        <v>40817</v>
      </c>
      <c r="P87" s="9">
        <v>41030</v>
      </c>
    </row>
    <row r="88" spans="1:16" ht="15" customHeight="1" x14ac:dyDescent="0.25">
      <c r="A88" s="1" t="s">
        <v>16</v>
      </c>
      <c r="B88" s="14">
        <v>75080</v>
      </c>
      <c r="C88" s="1" t="s">
        <v>1610</v>
      </c>
      <c r="D88" s="1" t="s">
        <v>1611</v>
      </c>
      <c r="E88" s="4">
        <v>-2850</v>
      </c>
      <c r="F88" s="7"/>
      <c r="G88" s="4">
        <f t="shared" si="4"/>
        <v>-2850</v>
      </c>
      <c r="H88" s="8">
        <f t="shared" si="5"/>
        <v>1</v>
      </c>
      <c r="I88" s="8" t="str">
        <f t="shared" si="6"/>
        <v/>
      </c>
      <c r="J88" s="4">
        <v>38095.61</v>
      </c>
      <c r="K88" s="4">
        <f>VLOOKUP(C88,'[1]Budget Versions'!$A$2:$C$296,3,FALSE)</f>
        <v>56806</v>
      </c>
      <c r="L88" s="4">
        <f t="shared" si="7"/>
        <v>-18710.39</v>
      </c>
      <c r="M88" s="9">
        <v>41116</v>
      </c>
      <c r="N88" s="9">
        <v>41729</v>
      </c>
      <c r="O88" s="9">
        <v>41122</v>
      </c>
      <c r="P88" s="9">
        <v>41495</v>
      </c>
    </row>
    <row r="89" spans="1:16" ht="15" customHeight="1" x14ac:dyDescent="0.25">
      <c r="A89" s="1" t="s">
        <v>16</v>
      </c>
      <c r="B89" s="14">
        <v>75080</v>
      </c>
      <c r="C89" s="1" t="s">
        <v>1612</v>
      </c>
      <c r="D89" s="1" t="s">
        <v>1613</v>
      </c>
      <c r="E89" s="4">
        <v>0</v>
      </c>
      <c r="F89" s="7"/>
      <c r="G89" s="4">
        <f t="shared" si="4"/>
        <v>0</v>
      </c>
      <c r="H89" s="8" t="str">
        <f t="shared" si="5"/>
        <v/>
      </c>
      <c r="I89" s="8" t="str">
        <f t="shared" si="6"/>
        <v/>
      </c>
      <c r="J89" s="4">
        <v>281871.68</v>
      </c>
      <c r="K89" s="4">
        <f>VLOOKUP(C89,'[1]Budget Versions'!$A$2:$C$296,3,FALSE)</f>
        <v>346911</v>
      </c>
      <c r="L89" s="4">
        <f t="shared" si="7"/>
        <v>-65039.320000000007</v>
      </c>
      <c r="M89" s="9">
        <v>41107</v>
      </c>
      <c r="N89" s="9">
        <v>41394</v>
      </c>
      <c r="O89" s="9">
        <v>41091</v>
      </c>
      <c r="P89" s="9">
        <v>41364</v>
      </c>
    </row>
    <row r="90" spans="1:16" ht="15" customHeight="1" x14ac:dyDescent="0.25">
      <c r="A90" s="1" t="s">
        <v>16</v>
      </c>
      <c r="B90" s="14">
        <v>75080</v>
      </c>
      <c r="C90" s="1" t="s">
        <v>2287</v>
      </c>
      <c r="D90" s="1" t="s">
        <v>2288</v>
      </c>
      <c r="E90" s="4">
        <v>0</v>
      </c>
      <c r="F90" s="7"/>
      <c r="G90" s="4">
        <f t="shared" si="4"/>
        <v>0</v>
      </c>
      <c r="H90" s="8" t="str">
        <f t="shared" si="5"/>
        <v/>
      </c>
      <c r="I90" s="8" t="str">
        <f t="shared" si="6"/>
        <v/>
      </c>
      <c r="J90" s="4">
        <v>20895.34</v>
      </c>
      <c r="K90" s="4">
        <f>VLOOKUP(C90,'[1]Budget Versions'!$A$2:$C$296,3,FALSE)</f>
        <v>38968</v>
      </c>
      <c r="L90" s="4">
        <f t="shared" si="7"/>
        <v>-18072.66</v>
      </c>
      <c r="M90" s="9">
        <v>41614</v>
      </c>
      <c r="N90" s="9">
        <v>41729</v>
      </c>
      <c r="O90" s="9">
        <v>41640</v>
      </c>
      <c r="P90" s="9">
        <v>41729</v>
      </c>
    </row>
    <row r="91" spans="1:16" ht="15" customHeight="1" x14ac:dyDescent="0.25">
      <c r="A91" s="1" t="s">
        <v>16</v>
      </c>
      <c r="B91" s="14">
        <v>75080</v>
      </c>
      <c r="C91" s="1" t="s">
        <v>2289</v>
      </c>
      <c r="D91" s="1" t="s">
        <v>2290</v>
      </c>
      <c r="E91" s="4">
        <v>0</v>
      </c>
      <c r="F91" s="7"/>
      <c r="G91" s="4">
        <f t="shared" si="4"/>
        <v>0</v>
      </c>
      <c r="H91" s="8" t="str">
        <f t="shared" si="5"/>
        <v/>
      </c>
      <c r="I91" s="8" t="str">
        <f t="shared" si="6"/>
        <v/>
      </c>
      <c r="J91" s="4">
        <v>73467.319999999992</v>
      </c>
      <c r="K91" s="4">
        <f>VLOOKUP(C91,'[1]Budget Versions'!$A$2:$C$296,3,FALSE)</f>
        <v>79238</v>
      </c>
      <c r="L91" s="4">
        <f t="shared" si="7"/>
        <v>-5770.6800000000076</v>
      </c>
      <c r="M91" s="9">
        <v>41652</v>
      </c>
      <c r="N91" s="9">
        <v>41788</v>
      </c>
      <c r="O91" s="9">
        <v>41640</v>
      </c>
      <c r="P91" s="9">
        <v>41790</v>
      </c>
    </row>
    <row r="92" spans="1:16" ht="15" customHeight="1" x14ac:dyDescent="0.25">
      <c r="A92" s="1" t="s">
        <v>16</v>
      </c>
      <c r="B92" s="14">
        <v>75080</v>
      </c>
      <c r="C92" s="1" t="s">
        <v>2291</v>
      </c>
      <c r="D92" s="1" t="s">
        <v>2292</v>
      </c>
      <c r="E92" s="4">
        <v>0</v>
      </c>
      <c r="F92" s="7"/>
      <c r="G92" s="4">
        <f t="shared" si="4"/>
        <v>0</v>
      </c>
      <c r="H92" s="8" t="str">
        <f t="shared" si="5"/>
        <v/>
      </c>
      <c r="I92" s="8" t="str">
        <f t="shared" si="6"/>
        <v/>
      </c>
      <c r="J92" s="4">
        <v>337992.02999999997</v>
      </c>
      <c r="K92" s="4">
        <f>VLOOKUP(C92,'[1]Budget Versions'!$A$2:$C$296,3,FALSE)</f>
        <v>323771</v>
      </c>
      <c r="L92" s="4">
        <f t="shared" si="7"/>
        <v>14221.02999999997</v>
      </c>
      <c r="M92" s="9">
        <v>41675</v>
      </c>
      <c r="N92" s="9">
        <v>42094</v>
      </c>
      <c r="O92" s="9">
        <v>41730</v>
      </c>
      <c r="P92" s="9">
        <v>41944</v>
      </c>
    </row>
    <row r="93" spans="1:16" ht="15" customHeight="1" x14ac:dyDescent="0.25">
      <c r="A93" s="1" t="s">
        <v>16</v>
      </c>
      <c r="B93" s="14">
        <v>75080</v>
      </c>
      <c r="C93" s="1" t="s">
        <v>2293</v>
      </c>
      <c r="D93" s="1" t="s">
        <v>2294</v>
      </c>
      <c r="E93" s="4">
        <v>0</v>
      </c>
      <c r="F93" s="7"/>
      <c r="G93" s="4">
        <f t="shared" si="4"/>
        <v>0</v>
      </c>
      <c r="H93" s="8" t="str">
        <f t="shared" si="5"/>
        <v/>
      </c>
      <c r="I93" s="8" t="str">
        <f t="shared" si="6"/>
        <v/>
      </c>
      <c r="J93" s="4">
        <v>73366.569999999992</v>
      </c>
      <c r="K93" s="4">
        <f>VLOOKUP(C93,'[1]Budget Versions'!$A$2:$C$296,3,FALSE)</f>
        <v>87618</v>
      </c>
      <c r="L93" s="4">
        <f t="shared" si="7"/>
        <v>-14251.430000000008</v>
      </c>
      <c r="M93" s="9">
        <v>41735</v>
      </c>
      <c r="N93" s="9">
        <v>41895</v>
      </c>
      <c r="O93" s="9">
        <v>41730</v>
      </c>
      <c r="P93" s="9">
        <v>41895</v>
      </c>
    </row>
    <row r="94" spans="1:16" ht="15" customHeight="1" x14ac:dyDescent="0.25">
      <c r="A94" s="1" t="s">
        <v>16</v>
      </c>
      <c r="B94" s="14">
        <v>75080</v>
      </c>
      <c r="C94" s="1" t="s">
        <v>2295</v>
      </c>
      <c r="D94" s="1" t="s">
        <v>2296</v>
      </c>
      <c r="E94" s="4">
        <v>0</v>
      </c>
      <c r="F94" s="7"/>
      <c r="G94" s="4">
        <f t="shared" si="4"/>
        <v>0</v>
      </c>
      <c r="H94" s="8" t="str">
        <f t="shared" si="5"/>
        <v/>
      </c>
      <c r="I94" s="8" t="str">
        <f t="shared" si="6"/>
        <v/>
      </c>
      <c r="J94" s="4">
        <v>26799.89</v>
      </c>
      <c r="K94" s="4">
        <f>VLOOKUP(C94,'[1]Budget Versions'!$A$2:$C$296,3,FALSE)</f>
        <v>29710</v>
      </c>
      <c r="L94" s="4">
        <f t="shared" si="7"/>
        <v>-2910.1100000000006</v>
      </c>
      <c r="M94" s="9">
        <v>41805</v>
      </c>
      <c r="N94" s="9">
        <v>41912</v>
      </c>
      <c r="O94" s="9">
        <v>41791</v>
      </c>
      <c r="P94" s="9">
        <v>41912</v>
      </c>
    </row>
    <row r="95" spans="1:16" ht="15" customHeight="1" x14ac:dyDescent="0.25">
      <c r="A95" s="1" t="s">
        <v>16</v>
      </c>
      <c r="B95" s="14">
        <v>75080</v>
      </c>
      <c r="C95" s="1" t="s">
        <v>2297</v>
      </c>
      <c r="D95" s="1" t="s">
        <v>2298</v>
      </c>
      <c r="E95" s="4">
        <v>0</v>
      </c>
      <c r="F95" s="7"/>
      <c r="G95" s="4">
        <f t="shared" si="4"/>
        <v>0</v>
      </c>
      <c r="H95" s="8" t="str">
        <f t="shared" si="5"/>
        <v/>
      </c>
      <c r="I95" s="8" t="str">
        <f t="shared" si="6"/>
        <v/>
      </c>
      <c r="J95" s="4">
        <v>141137.47</v>
      </c>
      <c r="K95" s="4">
        <f>VLOOKUP(C95,'[1]Budget Versions'!$A$2:$C$296,3,FALSE)</f>
        <v>152592</v>
      </c>
      <c r="L95" s="4">
        <f t="shared" si="7"/>
        <v>-11454.529999999999</v>
      </c>
      <c r="M95" s="9">
        <v>41816</v>
      </c>
      <c r="N95" s="9">
        <v>42064</v>
      </c>
      <c r="O95" s="9">
        <v>41821</v>
      </c>
      <c r="P95" s="9">
        <v>42094</v>
      </c>
    </row>
    <row r="96" spans="1:16" ht="15" customHeight="1" x14ac:dyDescent="0.25">
      <c r="A96" s="1" t="s">
        <v>16</v>
      </c>
      <c r="B96" s="14">
        <v>75080</v>
      </c>
      <c r="C96" s="1" t="s">
        <v>2720</v>
      </c>
      <c r="D96" s="1" t="s">
        <v>2721</v>
      </c>
      <c r="E96" s="4">
        <v>0</v>
      </c>
      <c r="F96" s="7"/>
      <c r="G96" s="4">
        <f t="shared" si="4"/>
        <v>0</v>
      </c>
      <c r="H96" s="8" t="str">
        <f t="shared" si="5"/>
        <v/>
      </c>
      <c r="I96" s="8" t="str">
        <f t="shared" si="6"/>
        <v/>
      </c>
      <c r="J96" s="4">
        <v>10220</v>
      </c>
      <c r="K96" s="4">
        <f>VLOOKUP(C96,'[1]Budget Versions'!$A$2:$C$296,3,FALSE)</f>
        <v>16165</v>
      </c>
      <c r="L96" s="4">
        <f t="shared" si="7"/>
        <v>-5945</v>
      </c>
      <c r="M96" s="9">
        <v>41964</v>
      </c>
      <c r="N96" s="9">
        <v>42130</v>
      </c>
      <c r="O96" s="9">
        <v>42005</v>
      </c>
      <c r="P96" s="9">
        <v>42089</v>
      </c>
    </row>
    <row r="97" spans="1:16" ht="15" customHeight="1" x14ac:dyDescent="0.25">
      <c r="A97" s="1" t="s">
        <v>16</v>
      </c>
      <c r="B97" s="14">
        <v>75080</v>
      </c>
      <c r="C97" s="1" t="s">
        <v>2299</v>
      </c>
      <c r="D97" s="1" t="s">
        <v>2300</v>
      </c>
      <c r="E97" s="4">
        <v>0</v>
      </c>
      <c r="F97" s="7"/>
      <c r="G97" s="4">
        <f t="shared" si="4"/>
        <v>0</v>
      </c>
      <c r="H97" s="8" t="str">
        <f t="shared" si="5"/>
        <v/>
      </c>
      <c r="I97" s="8" t="str">
        <f t="shared" si="6"/>
        <v/>
      </c>
      <c r="J97" s="4">
        <v>37021.209999999992</v>
      </c>
      <c r="K97" s="4">
        <f>VLOOKUP(C97,'[1]Budget Versions'!$A$2:$C$296,3,FALSE)</f>
        <v>48746</v>
      </c>
      <c r="L97" s="4">
        <f t="shared" si="7"/>
        <v>-11724.790000000008</v>
      </c>
      <c r="M97" s="9">
        <v>41947</v>
      </c>
      <c r="N97" s="9">
        <v>42245</v>
      </c>
      <c r="O97" s="9">
        <v>41944</v>
      </c>
      <c r="P97" s="9">
        <v>42244</v>
      </c>
    </row>
    <row r="98" spans="1:16" ht="15" customHeight="1" x14ac:dyDescent="0.25">
      <c r="A98" s="1" t="s">
        <v>16</v>
      </c>
      <c r="B98" s="14" t="s">
        <v>706</v>
      </c>
      <c r="C98" s="1" t="s">
        <v>717</v>
      </c>
      <c r="D98" s="1" t="s">
        <v>718</v>
      </c>
      <c r="E98" s="4">
        <v>0</v>
      </c>
      <c r="F98" s="7"/>
      <c r="G98" s="4">
        <f t="shared" si="4"/>
        <v>0</v>
      </c>
      <c r="H98" s="8" t="str">
        <f t="shared" si="5"/>
        <v/>
      </c>
      <c r="I98" s="8" t="str">
        <f t="shared" si="6"/>
        <v/>
      </c>
      <c r="J98" s="4">
        <v>145687.05000000002</v>
      </c>
      <c r="K98" s="4">
        <f>VLOOKUP(C98,'[1]Budget Versions'!$A$2:$C$296,3,FALSE)</f>
        <v>175000</v>
      </c>
      <c r="L98" s="4">
        <f t="shared" si="7"/>
        <v>-29312.949999999983</v>
      </c>
      <c r="M98" s="9">
        <v>39916</v>
      </c>
      <c r="N98" s="9">
        <v>40178</v>
      </c>
      <c r="O98" s="9">
        <v>39904</v>
      </c>
      <c r="P98" s="9">
        <v>40238</v>
      </c>
    </row>
    <row r="99" spans="1:16" ht="15" customHeight="1" x14ac:dyDescent="0.25">
      <c r="A99" s="1" t="s">
        <v>16</v>
      </c>
      <c r="B99" s="14" t="s">
        <v>2301</v>
      </c>
      <c r="C99" s="1" t="s">
        <v>2302</v>
      </c>
      <c r="D99" s="1" t="s">
        <v>2303</v>
      </c>
      <c r="E99" s="4">
        <v>-15109.910000000003</v>
      </c>
      <c r="F99" s="7"/>
      <c r="G99" s="4">
        <f t="shared" si="4"/>
        <v>-15109.910000000003</v>
      </c>
      <c r="H99" s="8">
        <f t="shared" si="5"/>
        <v>1</v>
      </c>
      <c r="I99" s="8" t="str">
        <f t="shared" si="6"/>
        <v/>
      </c>
      <c r="J99" s="4">
        <v>393300.67999999993</v>
      </c>
      <c r="K99" s="4">
        <f>VLOOKUP(C99,'[1]Budget Versions'!$A$2:$C$296,3,FALSE)</f>
        <v>430000</v>
      </c>
      <c r="L99" s="4">
        <f t="shared" si="7"/>
        <v>-36699.320000000065</v>
      </c>
      <c r="M99" s="9">
        <v>41703</v>
      </c>
      <c r="N99" s="9">
        <v>42004</v>
      </c>
      <c r="O99" s="9">
        <v>41699</v>
      </c>
      <c r="P99" s="9">
        <v>42124</v>
      </c>
    </row>
    <row r="100" spans="1:16" ht="15" customHeight="1" x14ac:dyDescent="0.25">
      <c r="A100" s="1" t="s">
        <v>16</v>
      </c>
      <c r="B100" s="14" t="s">
        <v>939</v>
      </c>
      <c r="C100" s="1" t="s">
        <v>940</v>
      </c>
      <c r="D100" s="1" t="s">
        <v>941</v>
      </c>
      <c r="E100" s="4">
        <v>0</v>
      </c>
      <c r="F100" s="7"/>
      <c r="G100" s="4">
        <f t="shared" si="4"/>
        <v>0</v>
      </c>
      <c r="H100" s="8" t="str">
        <f t="shared" si="5"/>
        <v/>
      </c>
      <c r="I100" s="8" t="str">
        <f t="shared" si="6"/>
        <v/>
      </c>
      <c r="J100" s="4">
        <v>442410.49</v>
      </c>
      <c r="K100" s="4">
        <f>VLOOKUP(C100,'[1]Budget Versions'!$A$2:$C$296,3,FALSE)</f>
        <v>341232</v>
      </c>
      <c r="L100" s="4">
        <f t="shared" si="7"/>
        <v>101178.48999999999</v>
      </c>
      <c r="M100" s="9">
        <v>40248</v>
      </c>
      <c r="N100" s="9">
        <v>40786</v>
      </c>
      <c r="O100" s="9">
        <v>40238</v>
      </c>
      <c r="P100" s="9">
        <v>40877</v>
      </c>
    </row>
    <row r="101" spans="1:16" ht="15" customHeight="1" x14ac:dyDescent="0.25">
      <c r="A101" s="1" t="s">
        <v>16</v>
      </c>
      <c r="B101" s="14" t="s">
        <v>939</v>
      </c>
      <c r="C101" s="1" t="s">
        <v>1241</v>
      </c>
      <c r="D101" s="1" t="s">
        <v>1242</v>
      </c>
      <c r="E101" s="4">
        <v>0</v>
      </c>
      <c r="F101" s="7"/>
      <c r="G101" s="4">
        <f t="shared" si="4"/>
        <v>0</v>
      </c>
      <c r="H101" s="8" t="str">
        <f t="shared" si="5"/>
        <v/>
      </c>
      <c r="I101" s="8" t="str">
        <f t="shared" si="6"/>
        <v/>
      </c>
      <c r="J101" s="4">
        <v>249540.28</v>
      </c>
      <c r="K101" s="4">
        <f>VLOOKUP(C101,'[1]Budget Versions'!$A$2:$C$296,3,FALSE)</f>
        <v>242795.05000000002</v>
      </c>
      <c r="L101" s="4">
        <f t="shared" si="7"/>
        <v>6745.2299999999814</v>
      </c>
      <c r="M101" s="9">
        <v>40619</v>
      </c>
      <c r="N101" s="9">
        <v>41029</v>
      </c>
      <c r="O101" s="9">
        <v>40603</v>
      </c>
      <c r="P101" s="9">
        <v>41136</v>
      </c>
    </row>
    <row r="102" spans="1:16" ht="15" customHeight="1" x14ac:dyDescent="0.25">
      <c r="A102" s="1" t="s">
        <v>16</v>
      </c>
      <c r="B102" s="14" t="s">
        <v>2301</v>
      </c>
      <c r="C102" s="1" t="s">
        <v>2304</v>
      </c>
      <c r="D102" s="1" t="s">
        <v>2305</v>
      </c>
      <c r="E102" s="4">
        <v>-5.0599999999999996</v>
      </c>
      <c r="F102" s="7"/>
      <c r="G102" s="4">
        <f t="shared" si="4"/>
        <v>-5.0599999999999996</v>
      </c>
      <c r="H102" s="8">
        <f t="shared" si="5"/>
        <v>1</v>
      </c>
      <c r="I102" s="8" t="str">
        <f t="shared" si="6"/>
        <v/>
      </c>
      <c r="J102" s="4">
        <v>911.38</v>
      </c>
      <c r="K102" s="4">
        <f>VLOOKUP(C102,'[1]Budget Versions'!$A$2:$C$296,3,FALSE)</f>
        <v>10000</v>
      </c>
      <c r="L102" s="4">
        <f t="shared" si="7"/>
        <v>-9088.6200000000008</v>
      </c>
      <c r="M102" s="9">
        <v>41788</v>
      </c>
      <c r="N102" s="9">
        <v>42004</v>
      </c>
      <c r="O102" s="9">
        <v>41852</v>
      </c>
      <c r="P102" s="9">
        <v>42094</v>
      </c>
    </row>
    <row r="103" spans="1:16" ht="15" customHeight="1" x14ac:dyDescent="0.25">
      <c r="A103" s="1" t="s">
        <v>16</v>
      </c>
      <c r="B103" s="14" t="s">
        <v>2301</v>
      </c>
      <c r="C103" s="1" t="s">
        <v>2306</v>
      </c>
      <c r="D103" s="1" t="s">
        <v>2307</v>
      </c>
      <c r="E103" s="4">
        <v>-2132.83</v>
      </c>
      <c r="F103" s="7"/>
      <c r="G103" s="4">
        <f t="shared" si="4"/>
        <v>-2132.83</v>
      </c>
      <c r="H103" s="8">
        <f t="shared" si="5"/>
        <v>1</v>
      </c>
      <c r="I103" s="8" t="str">
        <f t="shared" si="6"/>
        <v/>
      </c>
      <c r="J103" s="4">
        <v>62030.92</v>
      </c>
      <c r="K103" s="4">
        <f>VLOOKUP(C103,'[1]Budget Versions'!$A$2:$C$296,3,FALSE)</f>
        <v>60346</v>
      </c>
      <c r="L103" s="4">
        <f t="shared" si="7"/>
        <v>1684.9199999999983</v>
      </c>
      <c r="M103" s="9">
        <v>41645</v>
      </c>
      <c r="N103" s="9">
        <v>42004</v>
      </c>
      <c r="O103" s="9">
        <v>41671</v>
      </c>
      <c r="P103" s="9">
        <v>41899</v>
      </c>
    </row>
    <row r="104" spans="1:16" ht="15" customHeight="1" x14ac:dyDescent="0.25">
      <c r="A104" s="1" t="s">
        <v>16</v>
      </c>
      <c r="B104" s="14" t="s">
        <v>939</v>
      </c>
      <c r="C104" s="1" t="s">
        <v>2722</v>
      </c>
      <c r="D104" s="1" t="s">
        <v>2723</v>
      </c>
      <c r="E104" s="4">
        <v>26.699999999999996</v>
      </c>
      <c r="F104" s="7"/>
      <c r="G104" s="4">
        <f t="shared" si="4"/>
        <v>26.699999999999996</v>
      </c>
      <c r="H104" s="8">
        <f t="shared" si="5"/>
        <v>1</v>
      </c>
      <c r="I104" s="8" t="str">
        <f t="shared" si="6"/>
        <v/>
      </c>
      <c r="J104" s="4">
        <v>1743.4999999999998</v>
      </c>
      <c r="K104" s="4">
        <f>VLOOKUP(C104,'[1]Budget Versions'!$A$2:$C$296,3,FALSE)</f>
        <v>3015</v>
      </c>
      <c r="L104" s="4">
        <f t="shared" si="7"/>
        <v>-1271.5000000000002</v>
      </c>
      <c r="M104" s="9">
        <v>42151.649074074077</v>
      </c>
      <c r="N104" s="9">
        <v>42369</v>
      </c>
      <c r="O104" s="9">
        <v>42186</v>
      </c>
      <c r="P104" s="9">
        <v>42444</v>
      </c>
    </row>
    <row r="105" spans="1:16" ht="15" customHeight="1" x14ac:dyDescent="0.25">
      <c r="A105" s="1" t="s">
        <v>16</v>
      </c>
      <c r="B105" s="14" t="s">
        <v>2301</v>
      </c>
      <c r="C105" s="1" t="s">
        <v>2724</v>
      </c>
      <c r="D105" s="1" t="s">
        <v>2725</v>
      </c>
      <c r="E105" s="4">
        <v>-15.239999999999974</v>
      </c>
      <c r="F105" s="7"/>
      <c r="G105" s="4">
        <f t="shared" si="4"/>
        <v>-15.239999999999974</v>
      </c>
      <c r="H105" s="8">
        <f t="shared" si="5"/>
        <v>1</v>
      </c>
      <c r="I105" s="8" t="str">
        <f t="shared" si="6"/>
        <v/>
      </c>
      <c r="J105" s="4">
        <v>3549.8500000000004</v>
      </c>
      <c r="K105" s="4">
        <f>VLOOKUP(C105,'[1]Budget Versions'!$A$2:$C$296,3,FALSE)</f>
        <v>3015</v>
      </c>
      <c r="L105" s="4">
        <f t="shared" si="7"/>
        <v>534.85000000000036</v>
      </c>
      <c r="M105" s="9">
        <v>42166.733182870368</v>
      </c>
      <c r="N105" s="9">
        <v>42369</v>
      </c>
      <c r="O105" s="9">
        <v>42217</v>
      </c>
      <c r="P105" s="9">
        <v>42270</v>
      </c>
    </row>
    <row r="106" spans="1:16" ht="15" customHeight="1" x14ac:dyDescent="0.25">
      <c r="A106" s="1" t="s">
        <v>16</v>
      </c>
      <c r="B106" s="14" t="s">
        <v>939</v>
      </c>
      <c r="C106" s="1" t="s">
        <v>2311</v>
      </c>
      <c r="D106" s="1" t="s">
        <v>2312</v>
      </c>
      <c r="E106" s="4">
        <v>0</v>
      </c>
      <c r="F106" s="7"/>
      <c r="G106" s="4">
        <f t="shared" si="4"/>
        <v>0</v>
      </c>
      <c r="H106" s="8" t="str">
        <f t="shared" si="5"/>
        <v/>
      </c>
      <c r="I106" s="8" t="str">
        <f t="shared" si="6"/>
        <v/>
      </c>
      <c r="J106" s="4">
        <v>1274.3399999999999</v>
      </c>
      <c r="K106" s="4">
        <f>VLOOKUP(C106,'[1]Budget Versions'!$A$2:$C$296,3,FALSE)</f>
        <v>2640</v>
      </c>
      <c r="L106" s="4">
        <f t="shared" si="7"/>
        <v>-1365.66</v>
      </c>
      <c r="M106" s="9">
        <v>41834</v>
      </c>
      <c r="N106" s="9">
        <v>42369</v>
      </c>
      <c r="O106" s="9">
        <v>41883</v>
      </c>
      <c r="P106" s="9">
        <v>42488</v>
      </c>
    </row>
    <row r="107" spans="1:16" ht="15" customHeight="1" x14ac:dyDescent="0.25">
      <c r="A107" s="1" t="s">
        <v>16</v>
      </c>
      <c r="B107" s="14" t="s">
        <v>939</v>
      </c>
      <c r="C107" s="1" t="s">
        <v>2313</v>
      </c>
      <c r="D107" s="1" t="s">
        <v>2314</v>
      </c>
      <c r="E107" s="4">
        <v>-8.6799999999999979</v>
      </c>
      <c r="F107" s="7"/>
      <c r="G107" s="4">
        <f t="shared" si="4"/>
        <v>-8.6799999999999979</v>
      </c>
      <c r="H107" s="8">
        <f t="shared" si="5"/>
        <v>1</v>
      </c>
      <c r="I107" s="8" t="str">
        <f t="shared" si="6"/>
        <v/>
      </c>
      <c r="J107" s="4">
        <v>1243.8399999999997</v>
      </c>
      <c r="K107" s="4">
        <f>VLOOKUP(C107,'[1]Budget Versions'!$A$2:$C$296,3,FALSE)</f>
        <v>7640</v>
      </c>
      <c r="L107" s="4">
        <f t="shared" si="7"/>
        <v>-6396.16</v>
      </c>
      <c r="M107" s="9">
        <v>41813</v>
      </c>
      <c r="N107" s="9">
        <v>42369</v>
      </c>
      <c r="O107" s="9">
        <v>41821</v>
      </c>
      <c r="P107" s="9">
        <v>42370</v>
      </c>
    </row>
    <row r="108" spans="1:16" ht="15" customHeight="1" x14ac:dyDescent="0.25">
      <c r="A108" s="1" t="s">
        <v>16</v>
      </c>
      <c r="B108" s="14" t="s">
        <v>939</v>
      </c>
      <c r="C108" s="1" t="s">
        <v>2315</v>
      </c>
      <c r="D108" s="1" t="s">
        <v>2316</v>
      </c>
      <c r="E108" s="4">
        <v>6047.399999999996</v>
      </c>
      <c r="F108" s="7"/>
      <c r="G108" s="4">
        <f t="shared" si="4"/>
        <v>6047.399999999996</v>
      </c>
      <c r="H108" s="8">
        <f t="shared" si="5"/>
        <v>1</v>
      </c>
      <c r="I108" s="8" t="str">
        <f t="shared" si="6"/>
        <v/>
      </c>
      <c r="J108" s="4">
        <v>46101.7</v>
      </c>
      <c r="K108" s="4">
        <f>VLOOKUP(C108,'[1]Budget Versions'!$A$2:$C$296,3,FALSE)</f>
        <v>2640</v>
      </c>
      <c r="L108" s="4">
        <f t="shared" si="7"/>
        <v>43461.7</v>
      </c>
      <c r="M108" s="9">
        <v>41834</v>
      </c>
      <c r="N108" s="9">
        <v>42369</v>
      </c>
      <c r="O108" s="9">
        <v>41883</v>
      </c>
      <c r="P108" s="9">
        <v>42270</v>
      </c>
    </row>
    <row r="109" spans="1:16" ht="15" customHeight="1" x14ac:dyDescent="0.25">
      <c r="A109" s="1" t="s">
        <v>16</v>
      </c>
      <c r="B109" s="14" t="s">
        <v>2301</v>
      </c>
      <c r="C109" s="1" t="s">
        <v>2726</v>
      </c>
      <c r="D109" s="1" t="s">
        <v>2727</v>
      </c>
      <c r="E109" s="4">
        <v>-208.34000000000009</v>
      </c>
      <c r="F109" s="7"/>
      <c r="G109" s="4">
        <f t="shared" si="4"/>
        <v>-208.34000000000009</v>
      </c>
      <c r="H109" s="8">
        <f t="shared" si="5"/>
        <v>1</v>
      </c>
      <c r="I109" s="8" t="str">
        <f t="shared" si="6"/>
        <v/>
      </c>
      <c r="J109" s="4">
        <v>29720.500000000004</v>
      </c>
      <c r="K109" s="4">
        <f>VLOOKUP(C109,'[1]Budget Versions'!$A$2:$C$296,3,FALSE)</f>
        <v>18889</v>
      </c>
      <c r="L109" s="4">
        <f t="shared" si="7"/>
        <v>10831.500000000004</v>
      </c>
      <c r="M109" s="9">
        <v>42122.591238425928</v>
      </c>
      <c r="N109" s="9">
        <v>42369</v>
      </c>
      <c r="O109" s="9">
        <v>42125</v>
      </c>
      <c r="P109" s="9">
        <v>42287</v>
      </c>
    </row>
    <row r="110" spans="1:16" ht="15" customHeight="1" x14ac:dyDescent="0.25">
      <c r="A110" s="1" t="s">
        <v>16</v>
      </c>
      <c r="B110" s="14" t="s">
        <v>310</v>
      </c>
      <c r="C110" s="1" t="s">
        <v>1243</v>
      </c>
      <c r="D110" s="1" t="s">
        <v>1244</v>
      </c>
      <c r="E110" s="4">
        <v>0</v>
      </c>
      <c r="F110" s="7"/>
      <c r="G110" s="4">
        <f t="shared" si="4"/>
        <v>0</v>
      </c>
      <c r="H110" s="8" t="str">
        <f t="shared" si="5"/>
        <v/>
      </c>
      <c r="I110" s="8" t="str">
        <f t="shared" si="6"/>
        <v/>
      </c>
      <c r="J110" s="4">
        <v>0</v>
      </c>
      <c r="K110" s="4">
        <v>0</v>
      </c>
      <c r="L110" s="4">
        <f t="shared" si="7"/>
        <v>0</v>
      </c>
      <c r="M110" s="9">
        <v>40641</v>
      </c>
      <c r="N110" s="9">
        <v>40178</v>
      </c>
      <c r="O110" s="9">
        <v>40756</v>
      </c>
      <c r="P110" s="9">
        <v>40863</v>
      </c>
    </row>
    <row r="111" spans="1:16" ht="15" customHeight="1" x14ac:dyDescent="0.25">
      <c r="A111" s="1" t="s">
        <v>16</v>
      </c>
      <c r="B111" s="14" t="s">
        <v>939</v>
      </c>
      <c r="C111" s="1" t="s">
        <v>2317</v>
      </c>
      <c r="D111" s="1" t="s">
        <v>2318</v>
      </c>
      <c r="E111" s="4">
        <v>14210.83</v>
      </c>
      <c r="F111" s="7"/>
      <c r="G111" s="4">
        <f t="shared" si="4"/>
        <v>14210.83</v>
      </c>
      <c r="H111" s="8">
        <f t="shared" si="5"/>
        <v>1</v>
      </c>
      <c r="I111" s="8" t="str">
        <f t="shared" si="6"/>
        <v/>
      </c>
      <c r="J111" s="4">
        <v>161676.64000000001</v>
      </c>
      <c r="K111" s="4">
        <f>VLOOKUP(C111,'[1]Budget Versions'!$A$2:$C$296,3,FALSE)</f>
        <v>125000</v>
      </c>
      <c r="L111" s="4">
        <f t="shared" si="7"/>
        <v>36676.640000000014</v>
      </c>
      <c r="M111" s="9">
        <v>41878</v>
      </c>
      <c r="N111" s="9">
        <v>42004</v>
      </c>
      <c r="O111" s="9">
        <v>41883</v>
      </c>
      <c r="P111" s="9">
        <v>42657</v>
      </c>
    </row>
    <row r="112" spans="1:16" ht="15" customHeight="1" x14ac:dyDescent="0.25">
      <c r="A112" s="1" t="s">
        <v>16</v>
      </c>
      <c r="B112" s="14" t="s">
        <v>1642</v>
      </c>
      <c r="C112" s="1" t="s">
        <v>1643</v>
      </c>
      <c r="D112" s="1" t="s">
        <v>1644</v>
      </c>
      <c r="E112" s="4">
        <v>0</v>
      </c>
      <c r="F112" s="7"/>
      <c r="G112" s="4">
        <f t="shared" si="4"/>
        <v>0</v>
      </c>
      <c r="H112" s="8" t="str">
        <f t="shared" si="5"/>
        <v/>
      </c>
      <c r="I112" s="8" t="str">
        <f t="shared" si="6"/>
        <v/>
      </c>
      <c r="J112" s="4">
        <v>40565.699999999997</v>
      </c>
      <c r="K112" s="4">
        <f>VLOOKUP(C112,'[1]Budget Versions'!$A$2:$C$296,3,FALSE)</f>
        <v>38205</v>
      </c>
      <c r="L112" s="4">
        <f t="shared" si="7"/>
        <v>2360.6999999999971</v>
      </c>
      <c r="M112" s="9">
        <v>41240</v>
      </c>
      <c r="N112" s="9">
        <v>41364</v>
      </c>
      <c r="O112" s="9">
        <v>41244</v>
      </c>
      <c r="P112" s="9">
        <v>41912</v>
      </c>
    </row>
    <row r="113" spans="1:16" ht="15" customHeight="1" x14ac:dyDescent="0.25">
      <c r="A113" s="1" t="s">
        <v>16</v>
      </c>
      <c r="B113" s="14" t="s">
        <v>2308</v>
      </c>
      <c r="C113" s="1" t="s">
        <v>2309</v>
      </c>
      <c r="D113" s="1" t="s">
        <v>2310</v>
      </c>
      <c r="E113" s="4">
        <v>0</v>
      </c>
      <c r="F113" s="7"/>
      <c r="G113" s="4">
        <f t="shared" si="4"/>
        <v>0</v>
      </c>
      <c r="H113" s="8" t="str">
        <f t="shared" si="5"/>
        <v/>
      </c>
      <c r="I113" s="8" t="str">
        <f t="shared" si="6"/>
        <v/>
      </c>
      <c r="J113" s="4">
        <v>714626.09</v>
      </c>
      <c r="K113" s="4">
        <f>VLOOKUP(C113,'[1]Budget Versions'!$A$2:$C$296,3,FALSE)</f>
        <v>737000</v>
      </c>
      <c r="L113" s="4">
        <f t="shared" si="7"/>
        <v>-22373.910000000033</v>
      </c>
      <c r="M113" s="9">
        <v>41905</v>
      </c>
      <c r="N113" s="9">
        <v>41904</v>
      </c>
      <c r="O113" s="9">
        <v>41883</v>
      </c>
      <c r="P113" s="9">
        <v>41670</v>
      </c>
    </row>
    <row r="114" spans="1:16" ht="15" customHeight="1" x14ac:dyDescent="0.25">
      <c r="A114" s="1" t="s">
        <v>16</v>
      </c>
      <c r="B114" s="14" t="s">
        <v>706</v>
      </c>
      <c r="C114" s="1" t="s">
        <v>942</v>
      </c>
      <c r="D114" s="1" t="s">
        <v>943</v>
      </c>
      <c r="E114" s="4">
        <v>0</v>
      </c>
      <c r="F114" s="7"/>
      <c r="G114" s="4">
        <f t="shared" si="4"/>
        <v>0</v>
      </c>
      <c r="H114" s="8" t="str">
        <f t="shared" si="5"/>
        <v/>
      </c>
      <c r="I114" s="8" t="str">
        <f t="shared" si="6"/>
        <v/>
      </c>
      <c r="J114" s="4">
        <v>191767.68000000002</v>
      </c>
      <c r="K114" s="4">
        <f>VLOOKUP(C114,'[1]Budget Versions'!$A$2:$C$296,3,FALSE)</f>
        <v>190327.92</v>
      </c>
      <c r="L114" s="4">
        <f t="shared" si="7"/>
        <v>1439.7600000000093</v>
      </c>
      <c r="M114" s="9">
        <v>40483</v>
      </c>
      <c r="N114" s="9">
        <v>41274</v>
      </c>
      <c r="O114" s="9">
        <v>40513</v>
      </c>
      <c r="P114" s="9">
        <v>41090</v>
      </c>
    </row>
    <row r="115" spans="1:16" ht="15" customHeight="1" x14ac:dyDescent="0.25">
      <c r="A115" s="1" t="s">
        <v>16</v>
      </c>
      <c r="B115" s="14" t="s">
        <v>1214</v>
      </c>
      <c r="C115" s="1" t="s">
        <v>1948</v>
      </c>
      <c r="D115" s="1" t="s">
        <v>1216</v>
      </c>
      <c r="E115" s="4">
        <v>0</v>
      </c>
      <c r="F115" s="7"/>
      <c r="G115" s="4">
        <f t="shared" si="4"/>
        <v>0</v>
      </c>
      <c r="H115" s="8" t="str">
        <f t="shared" si="5"/>
        <v/>
      </c>
      <c r="I115" s="8" t="str">
        <f t="shared" si="6"/>
        <v/>
      </c>
      <c r="J115" s="4">
        <v>161902.26999999999</v>
      </c>
      <c r="K115" s="4">
        <f>VLOOKUP(C115,'[1]Budget Versions'!$A$2:$C$296,3,FALSE)</f>
        <v>160816</v>
      </c>
      <c r="L115" s="4">
        <f t="shared" si="7"/>
        <v>1086.2699999999895</v>
      </c>
      <c r="M115" s="9">
        <v>41572</v>
      </c>
      <c r="N115" s="9">
        <v>41759</v>
      </c>
      <c r="O115" s="9">
        <v>41579</v>
      </c>
      <c r="P115" s="9">
        <v>41729</v>
      </c>
    </row>
    <row r="116" spans="1:16" ht="15" customHeight="1" x14ac:dyDescent="0.25">
      <c r="A116" s="1" t="s">
        <v>16</v>
      </c>
      <c r="B116" s="14" t="s">
        <v>1935</v>
      </c>
      <c r="C116" s="1" t="s">
        <v>3125</v>
      </c>
      <c r="D116" s="1" t="s">
        <v>3126</v>
      </c>
      <c r="E116" s="4">
        <v>8946.6400000000012</v>
      </c>
      <c r="F116" s="7"/>
      <c r="G116" s="4">
        <f t="shared" si="4"/>
        <v>8946.6400000000012</v>
      </c>
      <c r="H116" s="8">
        <f t="shared" si="5"/>
        <v>1</v>
      </c>
      <c r="I116" s="8" t="str">
        <f t="shared" si="6"/>
        <v/>
      </c>
      <c r="J116" s="4">
        <v>8946.6400000000012</v>
      </c>
      <c r="K116" s="4">
        <f>VLOOKUP(C116,'[1]Budget Versions'!$A$2:$C$296,3,FALSE)</f>
        <v>5051.4400000000005</v>
      </c>
      <c r="L116" s="4">
        <f t="shared" si="7"/>
        <v>3895.2000000000007</v>
      </c>
      <c r="M116" s="9">
        <v>42355.371979166666</v>
      </c>
      <c r="N116" s="9">
        <v>42784</v>
      </c>
      <c r="O116" s="9">
        <v>42401</v>
      </c>
      <c r="P116" s="9">
        <v>42784</v>
      </c>
    </row>
    <row r="117" spans="1:16" ht="15" customHeight="1" x14ac:dyDescent="0.25">
      <c r="A117" s="1" t="s">
        <v>16</v>
      </c>
      <c r="B117" s="14" t="s">
        <v>1935</v>
      </c>
      <c r="C117" s="1" t="s">
        <v>3127</v>
      </c>
      <c r="D117" s="1" t="s">
        <v>3128</v>
      </c>
      <c r="E117" s="4">
        <v>1972.4</v>
      </c>
      <c r="F117" s="7"/>
      <c r="G117" s="4">
        <f t="shared" si="4"/>
        <v>1972.4</v>
      </c>
      <c r="H117" s="8">
        <f t="shared" si="5"/>
        <v>1</v>
      </c>
      <c r="I117" s="8" t="str">
        <f t="shared" si="6"/>
        <v/>
      </c>
      <c r="J117" s="4">
        <v>1972.4</v>
      </c>
      <c r="K117" s="4">
        <f>VLOOKUP(C117,'[1]Budget Versions'!$A$2:$C$296,3,FALSE)</f>
        <v>3645.2200000000003</v>
      </c>
      <c r="L117" s="4">
        <f t="shared" si="7"/>
        <v>-1672.8200000000002</v>
      </c>
      <c r="M117" s="9">
        <v>42375.328784722224</v>
      </c>
      <c r="N117" s="9">
        <v>42521</v>
      </c>
      <c r="O117" s="9">
        <v>42370</v>
      </c>
      <c r="P117" s="9">
        <v>42613</v>
      </c>
    </row>
    <row r="118" spans="1:16" ht="15" customHeight="1" x14ac:dyDescent="0.25">
      <c r="A118" s="1" t="s">
        <v>16</v>
      </c>
      <c r="B118" s="14" t="s">
        <v>1935</v>
      </c>
      <c r="C118" s="1" t="s">
        <v>3129</v>
      </c>
      <c r="D118" s="1" t="s">
        <v>3130</v>
      </c>
      <c r="E118" s="4">
        <v>15542.369999999999</v>
      </c>
      <c r="F118" s="7"/>
      <c r="G118" s="4">
        <f t="shared" si="4"/>
        <v>15542.369999999999</v>
      </c>
      <c r="H118" s="8">
        <f t="shared" si="5"/>
        <v>1</v>
      </c>
      <c r="I118" s="8" t="str">
        <f t="shared" si="6"/>
        <v/>
      </c>
      <c r="J118" s="4">
        <v>15542.369999999999</v>
      </c>
      <c r="K118" s="4">
        <f>VLOOKUP(C118,'[1]Budget Versions'!$A$2:$C$296,3,FALSE)</f>
        <v>36719.919999999998</v>
      </c>
      <c r="L118" s="4">
        <f t="shared" si="7"/>
        <v>-21177.55</v>
      </c>
      <c r="M118" s="9">
        <v>42390.560104166667</v>
      </c>
      <c r="N118" s="9">
        <v>43084</v>
      </c>
      <c r="O118" s="9">
        <v>42401</v>
      </c>
    </row>
    <row r="119" spans="1:16" ht="15" customHeight="1" x14ac:dyDescent="0.25">
      <c r="A119" s="1" t="s">
        <v>16</v>
      </c>
      <c r="B119" s="14" t="s">
        <v>1935</v>
      </c>
      <c r="C119" s="1" t="s">
        <v>3131</v>
      </c>
      <c r="D119" s="1" t="s">
        <v>3130</v>
      </c>
      <c r="E119" s="4">
        <v>30.110000000000003</v>
      </c>
      <c r="F119" s="7"/>
      <c r="G119" s="4">
        <f t="shared" si="4"/>
        <v>30.110000000000003</v>
      </c>
      <c r="H119" s="8">
        <f t="shared" si="5"/>
        <v>1</v>
      </c>
      <c r="I119" s="8" t="str">
        <f t="shared" si="6"/>
        <v/>
      </c>
      <c r="J119" s="4">
        <v>30.110000000000003</v>
      </c>
      <c r="K119" s="4">
        <f>VLOOKUP(C119,'[1]Budget Versions'!$A$2:$C$296,3,FALSE)</f>
        <v>763</v>
      </c>
      <c r="L119" s="4">
        <f t="shared" si="7"/>
        <v>-732.89</v>
      </c>
      <c r="M119" s="9">
        <v>42394.627662037034</v>
      </c>
      <c r="N119" s="9">
        <v>42867</v>
      </c>
      <c r="O119" s="9">
        <v>42552</v>
      </c>
    </row>
    <row r="120" spans="1:16" ht="15" customHeight="1" x14ac:dyDescent="0.25">
      <c r="A120" s="1" t="s">
        <v>16</v>
      </c>
      <c r="B120" s="14" t="s">
        <v>1935</v>
      </c>
      <c r="C120" s="1" t="s">
        <v>3132</v>
      </c>
      <c r="D120" s="1" t="s">
        <v>3133</v>
      </c>
      <c r="E120" s="4">
        <v>215.3</v>
      </c>
      <c r="F120" s="7"/>
      <c r="G120" s="4">
        <f t="shared" si="4"/>
        <v>215.3</v>
      </c>
      <c r="H120" s="8">
        <f t="shared" si="5"/>
        <v>1</v>
      </c>
      <c r="I120" s="8" t="str">
        <f t="shared" si="6"/>
        <v/>
      </c>
      <c r="J120" s="4">
        <v>215.3</v>
      </c>
      <c r="K120" s="4">
        <f>VLOOKUP(C120,'[1]Budget Versions'!$A$2:$C$296,3,FALSE)</f>
        <v>56252.04</v>
      </c>
      <c r="L120" s="4">
        <f t="shared" si="7"/>
        <v>-56036.74</v>
      </c>
      <c r="M120" s="9">
        <v>42457.635972222219</v>
      </c>
      <c r="N120" s="9">
        <v>42916</v>
      </c>
      <c r="O120" s="9">
        <v>42491</v>
      </c>
    </row>
    <row r="121" spans="1:16" ht="15" customHeight="1" x14ac:dyDescent="0.25">
      <c r="A121" s="1" t="s">
        <v>16</v>
      </c>
      <c r="B121" s="14" t="s">
        <v>939</v>
      </c>
      <c r="C121" s="1" t="s">
        <v>1622</v>
      </c>
      <c r="D121" s="1" t="s">
        <v>1623</v>
      </c>
      <c r="E121" s="4">
        <v>0</v>
      </c>
      <c r="F121" s="7"/>
      <c r="G121" s="4">
        <f t="shared" si="4"/>
        <v>0</v>
      </c>
      <c r="H121" s="8" t="str">
        <f t="shared" si="5"/>
        <v/>
      </c>
      <c r="I121" s="8" t="str">
        <f t="shared" si="6"/>
        <v/>
      </c>
      <c r="J121" s="4">
        <v>14756</v>
      </c>
      <c r="K121" s="4">
        <f>VLOOKUP(C121,'[1]Budget Versions'!$A$2:$C$296,3,FALSE)</f>
        <v>13000</v>
      </c>
      <c r="L121" s="4">
        <f t="shared" si="7"/>
        <v>1756</v>
      </c>
      <c r="M121" s="9">
        <v>40681</v>
      </c>
      <c r="N121" s="9">
        <v>41000</v>
      </c>
      <c r="O121" s="9">
        <v>41091</v>
      </c>
      <c r="P121" s="9">
        <v>41183</v>
      </c>
    </row>
    <row r="122" spans="1:16" ht="15" customHeight="1" x14ac:dyDescent="0.25">
      <c r="A122" s="1" t="s">
        <v>16</v>
      </c>
      <c r="B122" s="14">
        <v>75080</v>
      </c>
      <c r="C122" s="1" t="s">
        <v>1614</v>
      </c>
      <c r="D122" s="1" t="s">
        <v>1615</v>
      </c>
      <c r="E122" s="4">
        <v>0</v>
      </c>
      <c r="F122" s="7"/>
      <c r="G122" s="4">
        <f t="shared" si="4"/>
        <v>0</v>
      </c>
      <c r="H122" s="8" t="str">
        <f t="shared" si="5"/>
        <v/>
      </c>
      <c r="I122" s="8" t="str">
        <f t="shared" si="6"/>
        <v/>
      </c>
      <c r="J122" s="4">
        <v>0</v>
      </c>
      <c r="K122" s="4">
        <v>0</v>
      </c>
      <c r="L122" s="4">
        <f t="shared" si="7"/>
        <v>0</v>
      </c>
      <c r="M122" s="9">
        <v>41263</v>
      </c>
      <c r="N122" s="9">
        <v>41364</v>
      </c>
      <c r="O122" s="9">
        <v>41244</v>
      </c>
      <c r="P122" s="9">
        <v>41364</v>
      </c>
    </row>
    <row r="123" spans="1:16" ht="15" customHeight="1" x14ac:dyDescent="0.25">
      <c r="A123" s="1" t="s">
        <v>16</v>
      </c>
      <c r="B123" s="14">
        <v>75080</v>
      </c>
      <c r="C123" s="1" t="s">
        <v>1616</v>
      </c>
      <c r="D123" s="1" t="s">
        <v>1617</v>
      </c>
      <c r="E123" s="4">
        <v>0</v>
      </c>
      <c r="F123" s="7"/>
      <c r="G123" s="4">
        <f t="shared" si="4"/>
        <v>0</v>
      </c>
      <c r="H123" s="8" t="str">
        <f t="shared" si="5"/>
        <v/>
      </c>
      <c r="I123" s="8" t="str">
        <f t="shared" si="6"/>
        <v/>
      </c>
      <c r="J123" s="4">
        <v>0</v>
      </c>
      <c r="K123" s="4">
        <v>0</v>
      </c>
      <c r="L123" s="4">
        <f t="shared" si="7"/>
        <v>0</v>
      </c>
      <c r="M123" s="9">
        <v>41263</v>
      </c>
      <c r="N123" s="9">
        <v>41364</v>
      </c>
      <c r="O123" s="9">
        <v>41244</v>
      </c>
      <c r="P123" s="9">
        <v>41369</v>
      </c>
    </row>
    <row r="124" spans="1:16" ht="15" customHeight="1" x14ac:dyDescent="0.25">
      <c r="A124" s="1" t="s">
        <v>16</v>
      </c>
      <c r="B124" s="14" t="s">
        <v>1625</v>
      </c>
      <c r="C124" s="1" t="s">
        <v>1630</v>
      </c>
      <c r="D124" s="1" t="s">
        <v>1631</v>
      </c>
      <c r="E124" s="4">
        <v>0</v>
      </c>
      <c r="F124" s="7"/>
      <c r="G124" s="4">
        <f t="shared" si="4"/>
        <v>0</v>
      </c>
      <c r="H124" s="8" t="str">
        <f t="shared" si="5"/>
        <v/>
      </c>
      <c r="I124" s="8" t="str">
        <f t="shared" si="6"/>
        <v/>
      </c>
      <c r="J124" s="4">
        <v>2964</v>
      </c>
      <c r="K124" s="4">
        <f>VLOOKUP(C124,'[1]Budget Versions'!$A$2:$C$296,3,FALSE)</f>
        <v>50000</v>
      </c>
      <c r="L124" s="4">
        <f t="shared" si="7"/>
        <v>-47036</v>
      </c>
      <c r="M124" s="9">
        <v>41110</v>
      </c>
      <c r="N124" s="9">
        <v>43100</v>
      </c>
      <c r="O124" s="9">
        <v>41091</v>
      </c>
    </row>
    <row r="125" spans="1:16" ht="15" customHeight="1" x14ac:dyDescent="0.25">
      <c r="A125" s="1" t="s">
        <v>16</v>
      </c>
      <c r="B125" s="14" t="s">
        <v>1625</v>
      </c>
      <c r="C125" s="1" t="s">
        <v>1632</v>
      </c>
      <c r="D125" s="1" t="s">
        <v>1633</v>
      </c>
      <c r="E125" s="4">
        <v>0</v>
      </c>
      <c r="F125" s="7"/>
      <c r="G125" s="4">
        <f t="shared" si="4"/>
        <v>0</v>
      </c>
      <c r="H125" s="8" t="str">
        <f t="shared" si="5"/>
        <v/>
      </c>
      <c r="I125" s="8" t="str">
        <f t="shared" si="6"/>
        <v/>
      </c>
      <c r="J125" s="4">
        <v>2164.69</v>
      </c>
      <c r="K125" s="4">
        <f>VLOOKUP(C125,'[1]Budget Versions'!$A$2:$C$296,3,FALSE)</f>
        <v>50000</v>
      </c>
      <c r="L125" s="4">
        <f t="shared" si="7"/>
        <v>-47835.31</v>
      </c>
      <c r="M125" s="9">
        <v>41163</v>
      </c>
      <c r="N125" s="9">
        <v>46022</v>
      </c>
      <c r="O125" s="9">
        <v>41153</v>
      </c>
    </row>
    <row r="126" spans="1:16" ht="15" customHeight="1" x14ac:dyDescent="0.25">
      <c r="A126" s="1" t="s">
        <v>16</v>
      </c>
      <c r="B126" s="14" t="s">
        <v>1935</v>
      </c>
      <c r="C126" s="1" t="s">
        <v>3134</v>
      </c>
      <c r="D126" s="1" t="s">
        <v>3135</v>
      </c>
      <c r="E126" s="4">
        <v>2111.9499999999998</v>
      </c>
      <c r="F126" s="7"/>
      <c r="G126" s="4">
        <f t="shared" si="4"/>
        <v>2111.9499999999998</v>
      </c>
      <c r="H126" s="8">
        <f t="shared" si="5"/>
        <v>1</v>
      </c>
      <c r="I126" s="8" t="str">
        <f t="shared" si="6"/>
        <v/>
      </c>
      <c r="J126" s="4">
        <v>2111.9499999999998</v>
      </c>
      <c r="K126" s="4">
        <f>VLOOKUP(C126,'[1]Budget Versions'!$A$2:$C$296,3,FALSE)</f>
        <v>7144.63</v>
      </c>
      <c r="L126" s="4">
        <f t="shared" si="7"/>
        <v>-5032.68</v>
      </c>
      <c r="M126" s="9">
        <v>42507.575821759259</v>
      </c>
      <c r="N126" s="9">
        <v>42947</v>
      </c>
      <c r="O126" s="9">
        <v>42491</v>
      </c>
    </row>
    <row r="127" spans="1:16" ht="15" customHeight="1" x14ac:dyDescent="0.25">
      <c r="A127" s="1" t="s">
        <v>16</v>
      </c>
      <c r="B127" s="14" t="s">
        <v>719</v>
      </c>
      <c r="C127" s="1" t="s">
        <v>720</v>
      </c>
      <c r="D127" s="1" t="s">
        <v>721</v>
      </c>
      <c r="E127" s="4">
        <v>0</v>
      </c>
      <c r="F127" s="7"/>
      <c r="G127" s="4">
        <f t="shared" si="4"/>
        <v>0</v>
      </c>
      <c r="H127" s="8" t="str">
        <f t="shared" si="5"/>
        <v/>
      </c>
      <c r="I127" s="8" t="str">
        <f t="shared" si="6"/>
        <v/>
      </c>
      <c r="J127" s="4">
        <v>65109.41</v>
      </c>
      <c r="K127" s="4">
        <f>VLOOKUP(C127,'[1]Budget Versions'!$A$2:$C$296,3,FALSE)</f>
        <v>25000</v>
      </c>
      <c r="L127" s="4">
        <f t="shared" si="7"/>
        <v>40109.410000000003</v>
      </c>
      <c r="M127" s="9">
        <v>39847</v>
      </c>
      <c r="N127" s="9">
        <v>40178</v>
      </c>
      <c r="O127" s="9">
        <v>39904</v>
      </c>
      <c r="P127" s="9">
        <v>40268</v>
      </c>
    </row>
    <row r="128" spans="1:16" ht="15" customHeight="1" x14ac:dyDescent="0.25">
      <c r="A128" s="1" t="s">
        <v>16</v>
      </c>
      <c r="B128" s="14">
        <v>75080</v>
      </c>
      <c r="C128" s="1" t="s">
        <v>1618</v>
      </c>
      <c r="D128" s="1" t="s">
        <v>1619</v>
      </c>
      <c r="E128" s="4">
        <v>0</v>
      </c>
      <c r="F128" s="7"/>
      <c r="G128" s="4">
        <f t="shared" si="4"/>
        <v>0</v>
      </c>
      <c r="H128" s="8" t="str">
        <f t="shared" si="5"/>
        <v/>
      </c>
      <c r="I128" s="8" t="str">
        <f t="shared" si="6"/>
        <v/>
      </c>
      <c r="J128" s="4">
        <v>0</v>
      </c>
      <c r="K128" s="4">
        <v>0</v>
      </c>
      <c r="L128" s="4">
        <f t="shared" si="7"/>
        <v>0</v>
      </c>
      <c r="M128" s="9">
        <v>41172</v>
      </c>
      <c r="N128" s="9">
        <v>46111</v>
      </c>
      <c r="O128" s="9">
        <v>41153</v>
      </c>
    </row>
    <row r="129" spans="1:16" ht="15" customHeight="1" x14ac:dyDescent="0.25">
      <c r="A129" s="1" t="s">
        <v>16</v>
      </c>
      <c r="B129" s="14" t="s">
        <v>1625</v>
      </c>
      <c r="C129" s="1" t="s">
        <v>1634</v>
      </c>
      <c r="D129" s="1" t="s">
        <v>1635</v>
      </c>
      <c r="E129" s="4">
        <v>0</v>
      </c>
      <c r="F129" s="7"/>
      <c r="G129" s="4">
        <f t="shared" si="4"/>
        <v>0</v>
      </c>
      <c r="H129" s="8" t="str">
        <f t="shared" si="5"/>
        <v/>
      </c>
      <c r="I129" s="8" t="str">
        <f t="shared" si="6"/>
        <v/>
      </c>
      <c r="J129" s="4">
        <v>0</v>
      </c>
      <c r="K129" s="4">
        <f>VLOOKUP(C129,'[1]Budget Versions'!$A$2:$C$296,3,FALSE)</f>
        <v>50000</v>
      </c>
      <c r="L129" s="4">
        <f t="shared" si="7"/>
        <v>-50000</v>
      </c>
      <c r="M129" s="9">
        <v>40947</v>
      </c>
      <c r="N129" s="9">
        <v>42369</v>
      </c>
      <c r="O129" s="9">
        <v>40940</v>
      </c>
    </row>
    <row r="130" spans="1:16" ht="15" customHeight="1" x14ac:dyDescent="0.25">
      <c r="A130" s="1" t="s">
        <v>16</v>
      </c>
      <c r="B130" s="14" t="s">
        <v>939</v>
      </c>
      <c r="C130" s="1" t="s">
        <v>1949</v>
      </c>
      <c r="D130" s="1" t="s">
        <v>1950</v>
      </c>
      <c r="E130" s="4">
        <v>0</v>
      </c>
      <c r="F130" s="7"/>
      <c r="G130" s="4">
        <f t="shared" si="4"/>
        <v>0</v>
      </c>
      <c r="H130" s="8" t="str">
        <f t="shared" si="5"/>
        <v/>
      </c>
      <c r="I130" s="8" t="str">
        <f t="shared" si="6"/>
        <v/>
      </c>
      <c r="J130" s="4">
        <v>3820.95</v>
      </c>
      <c r="K130" s="4">
        <f>VLOOKUP(C130,'[1]Budget Versions'!$A$2:$C$296,3,FALSE)</f>
        <v>3800</v>
      </c>
      <c r="L130" s="4">
        <f t="shared" si="7"/>
        <v>20.949999999999818</v>
      </c>
      <c r="M130" s="9">
        <v>41144</v>
      </c>
      <c r="N130" s="9">
        <v>41274</v>
      </c>
      <c r="O130" s="9">
        <v>41275</v>
      </c>
      <c r="P130" s="9">
        <v>41973</v>
      </c>
    </row>
    <row r="131" spans="1:16" ht="15" customHeight="1" x14ac:dyDescent="0.25">
      <c r="A131" s="1" t="s">
        <v>16</v>
      </c>
      <c r="B131" s="14" t="s">
        <v>939</v>
      </c>
      <c r="C131" s="1" t="s">
        <v>2319</v>
      </c>
      <c r="D131" s="1" t="s">
        <v>2320</v>
      </c>
      <c r="E131" s="4">
        <v>0</v>
      </c>
      <c r="F131" s="7"/>
      <c r="G131" s="4">
        <f t="shared" si="4"/>
        <v>0</v>
      </c>
      <c r="H131" s="8" t="str">
        <f t="shared" si="5"/>
        <v/>
      </c>
      <c r="I131" s="8" t="str">
        <f t="shared" si="6"/>
        <v/>
      </c>
      <c r="J131" s="4">
        <v>-5005.32</v>
      </c>
      <c r="K131" s="4">
        <f>VLOOKUP(C131,'[1]Budget Versions'!$A$2:$C$296,3,FALSE)</f>
        <v>50000</v>
      </c>
      <c r="L131" s="4">
        <f t="shared" si="7"/>
        <v>-55005.32</v>
      </c>
      <c r="M131" s="9">
        <v>41701</v>
      </c>
      <c r="N131" s="9">
        <v>46022</v>
      </c>
      <c r="O131" s="9">
        <v>41699</v>
      </c>
    </row>
    <row r="132" spans="1:16" ht="15" customHeight="1" x14ac:dyDescent="0.25">
      <c r="A132" s="1" t="s">
        <v>16</v>
      </c>
      <c r="B132" s="14" t="s">
        <v>1625</v>
      </c>
      <c r="C132" s="1" t="s">
        <v>1636</v>
      </c>
      <c r="D132" s="1" t="s">
        <v>1637</v>
      </c>
      <c r="E132" s="4">
        <v>4273.68</v>
      </c>
      <c r="F132" s="7"/>
      <c r="G132" s="4">
        <f t="shared" si="4"/>
        <v>4273.68</v>
      </c>
      <c r="H132" s="8">
        <f t="shared" si="5"/>
        <v>1</v>
      </c>
      <c r="I132" s="8" t="str">
        <f t="shared" si="6"/>
        <v/>
      </c>
      <c r="J132" s="4">
        <v>8177.0499999999993</v>
      </c>
      <c r="K132" s="4">
        <f>VLOOKUP(C132,'[1]Budget Versions'!$A$2:$C$296,3,FALSE)</f>
        <v>50000</v>
      </c>
      <c r="L132" s="4">
        <f t="shared" si="7"/>
        <v>-41822.949999999997</v>
      </c>
      <c r="M132" s="9">
        <v>41116</v>
      </c>
      <c r="N132" s="9">
        <v>43100</v>
      </c>
      <c r="O132" s="9">
        <v>41091</v>
      </c>
    </row>
    <row r="133" spans="1:16" ht="15" customHeight="1" x14ac:dyDescent="0.25">
      <c r="A133" s="1" t="s">
        <v>16</v>
      </c>
      <c r="B133" s="14" t="s">
        <v>1642</v>
      </c>
      <c r="C133" s="1" t="s">
        <v>1955</v>
      </c>
      <c r="D133" s="1" t="s">
        <v>1956</v>
      </c>
      <c r="E133" s="4">
        <v>0</v>
      </c>
      <c r="F133" s="7"/>
      <c r="G133" s="4">
        <f t="shared" ref="G133:G196" si="8">E133-F133</f>
        <v>0</v>
      </c>
      <c r="H133" s="8" t="str">
        <f t="shared" ref="H133:H196" si="9">IFERROR(G133/E133,"")</f>
        <v/>
      </c>
      <c r="I133" s="8" t="str">
        <f t="shared" ref="I133:I196" si="10">IFERROR(E133/F133,"")</f>
        <v/>
      </c>
      <c r="J133" s="4">
        <v>23902.100000000002</v>
      </c>
      <c r="K133" s="4">
        <f>VLOOKUP(C133,'[1]Budget Versions'!$A$2:$C$296,3,FALSE)</f>
        <v>23907</v>
      </c>
      <c r="L133" s="4">
        <f t="shared" ref="L133:L196" si="11">J133-K133</f>
        <v>-4.8999999999978172</v>
      </c>
      <c r="M133" s="9">
        <v>41534</v>
      </c>
      <c r="N133" s="9">
        <v>41820</v>
      </c>
      <c r="O133" s="9">
        <v>41548</v>
      </c>
      <c r="P133" s="9">
        <v>41912</v>
      </c>
    </row>
    <row r="134" spans="1:16" ht="15" customHeight="1" x14ac:dyDescent="0.25">
      <c r="A134" s="1" t="s">
        <v>16</v>
      </c>
      <c r="B134" s="14" t="s">
        <v>939</v>
      </c>
      <c r="C134" s="1" t="s">
        <v>2321</v>
      </c>
      <c r="D134" s="1" t="s">
        <v>2322</v>
      </c>
      <c r="E134" s="4">
        <v>0</v>
      </c>
      <c r="F134" s="7"/>
      <c r="G134" s="4">
        <f t="shared" si="8"/>
        <v>0</v>
      </c>
      <c r="H134" s="8" t="str">
        <f t="shared" si="9"/>
        <v/>
      </c>
      <c r="I134" s="8" t="str">
        <f t="shared" si="10"/>
        <v/>
      </c>
      <c r="J134" s="4">
        <v>2551.6799999999994</v>
      </c>
      <c r="K134" s="4">
        <f>VLOOKUP(C134,'[1]Budget Versions'!$A$2:$C$296,3,FALSE)</f>
        <v>2500</v>
      </c>
      <c r="L134" s="4">
        <f t="shared" si="11"/>
        <v>51.679999999999382</v>
      </c>
      <c r="M134" s="9">
        <v>41534</v>
      </c>
      <c r="N134" s="9">
        <v>41639</v>
      </c>
      <c r="O134" s="9">
        <v>41671</v>
      </c>
      <c r="P134" s="9">
        <v>41973</v>
      </c>
    </row>
    <row r="135" spans="1:16" ht="15" customHeight="1" x14ac:dyDescent="0.25">
      <c r="A135" s="1" t="s">
        <v>16</v>
      </c>
      <c r="B135" s="14" t="s">
        <v>1625</v>
      </c>
      <c r="C135" s="1" t="s">
        <v>1638</v>
      </c>
      <c r="D135" s="1" t="s">
        <v>1639</v>
      </c>
      <c r="E135" s="4">
        <v>0</v>
      </c>
      <c r="F135" s="7"/>
      <c r="G135" s="4">
        <f t="shared" si="8"/>
        <v>0</v>
      </c>
      <c r="H135" s="8" t="str">
        <f t="shared" si="9"/>
        <v/>
      </c>
      <c r="I135" s="8" t="str">
        <f t="shared" si="10"/>
        <v/>
      </c>
      <c r="J135" s="4">
        <v>0</v>
      </c>
      <c r="K135" s="4">
        <f>VLOOKUP(C135,'[1]Budget Versions'!$A$2:$C$296,3,FALSE)</f>
        <v>50000</v>
      </c>
      <c r="L135" s="4">
        <f t="shared" si="11"/>
        <v>-50000</v>
      </c>
      <c r="M135" s="9">
        <v>41110</v>
      </c>
      <c r="N135" s="9">
        <v>43100</v>
      </c>
      <c r="O135" s="9">
        <v>41091</v>
      </c>
    </row>
    <row r="136" spans="1:16" ht="15" customHeight="1" x14ac:dyDescent="0.25">
      <c r="A136" s="1" t="s">
        <v>16</v>
      </c>
      <c r="B136" s="14" t="s">
        <v>1625</v>
      </c>
      <c r="C136" s="1" t="s">
        <v>1640</v>
      </c>
      <c r="D136" s="1" t="s">
        <v>1641</v>
      </c>
      <c r="E136" s="4">
        <v>1483.22</v>
      </c>
      <c r="F136" s="7"/>
      <c r="G136" s="4">
        <f t="shared" si="8"/>
        <v>1483.22</v>
      </c>
      <c r="H136" s="8">
        <f t="shared" si="9"/>
        <v>1</v>
      </c>
      <c r="I136" s="8" t="str">
        <f t="shared" si="10"/>
        <v/>
      </c>
      <c r="J136" s="4">
        <v>1483.22</v>
      </c>
      <c r="K136" s="4">
        <f>VLOOKUP(C136,'[1]Budget Versions'!$A$2:$C$296,3,FALSE)</f>
        <v>50000</v>
      </c>
      <c r="L136" s="4">
        <f t="shared" si="11"/>
        <v>-48516.78</v>
      </c>
      <c r="M136" s="9">
        <v>41157</v>
      </c>
      <c r="N136" s="9">
        <v>46022</v>
      </c>
      <c r="O136" s="9">
        <v>41153</v>
      </c>
    </row>
    <row r="137" spans="1:16" ht="15" customHeight="1" x14ac:dyDescent="0.25">
      <c r="A137" s="1" t="s">
        <v>16</v>
      </c>
      <c r="B137" s="14" t="s">
        <v>298</v>
      </c>
      <c r="C137" s="1" t="s">
        <v>299</v>
      </c>
      <c r="D137" s="1" t="s">
        <v>3136</v>
      </c>
      <c r="E137" s="4">
        <v>601512.92999999993</v>
      </c>
      <c r="F137" s="7"/>
      <c r="G137" s="4">
        <f t="shared" si="8"/>
        <v>601512.92999999993</v>
      </c>
      <c r="H137" s="8">
        <f t="shared" si="9"/>
        <v>1</v>
      </c>
      <c r="I137" s="8" t="str">
        <f t="shared" si="10"/>
        <v/>
      </c>
      <c r="J137" s="4">
        <v>601512.92999999993</v>
      </c>
      <c r="K137" s="4">
        <f>VLOOKUP(C137,'[1]Budget Versions'!$A$2:$C$296,3,FALSE)</f>
        <v>1</v>
      </c>
      <c r="L137" s="4">
        <f t="shared" si="11"/>
        <v>601511.92999999993</v>
      </c>
      <c r="M137" s="9">
        <v>42488.433796296296</v>
      </c>
      <c r="N137" s="9">
        <v>55153</v>
      </c>
      <c r="O137" s="9">
        <v>42461</v>
      </c>
      <c r="P137" s="9">
        <v>42582</v>
      </c>
    </row>
    <row r="138" spans="1:16" ht="15" customHeight="1" x14ac:dyDescent="0.25">
      <c r="A138" s="1" t="s">
        <v>38</v>
      </c>
      <c r="B138" s="14" t="s">
        <v>2323</v>
      </c>
      <c r="C138" s="1" t="s">
        <v>2324</v>
      </c>
      <c r="D138" s="1" t="s">
        <v>2325</v>
      </c>
      <c r="E138" s="4">
        <v>0</v>
      </c>
      <c r="F138" s="7"/>
      <c r="G138" s="4">
        <f t="shared" si="8"/>
        <v>0</v>
      </c>
      <c r="H138" s="8" t="str">
        <f t="shared" si="9"/>
        <v/>
      </c>
      <c r="I138" s="8" t="str">
        <f t="shared" si="10"/>
        <v/>
      </c>
      <c r="J138" s="4">
        <v>14.840000000000009</v>
      </c>
      <c r="K138" s="4">
        <v>0</v>
      </c>
      <c r="L138" s="4">
        <f t="shared" si="11"/>
        <v>14.840000000000009</v>
      </c>
      <c r="M138" s="9">
        <v>41754</v>
      </c>
      <c r="N138" s="9">
        <v>42004</v>
      </c>
      <c r="O138" s="9">
        <v>41791</v>
      </c>
      <c r="P138" s="9">
        <v>41973</v>
      </c>
    </row>
    <row r="139" spans="1:16" ht="15" customHeight="1" x14ac:dyDescent="0.25">
      <c r="A139" s="1" t="s">
        <v>38</v>
      </c>
      <c r="B139" s="14" t="s">
        <v>2323</v>
      </c>
      <c r="C139" s="1" t="s">
        <v>2326</v>
      </c>
      <c r="D139" s="1" t="s">
        <v>2325</v>
      </c>
      <c r="E139" s="4">
        <v>0</v>
      </c>
      <c r="F139" s="7"/>
      <c r="G139" s="4">
        <f t="shared" si="8"/>
        <v>0</v>
      </c>
      <c r="H139" s="8" t="str">
        <f t="shared" si="9"/>
        <v/>
      </c>
      <c r="I139" s="8" t="str">
        <f t="shared" si="10"/>
        <v/>
      </c>
      <c r="J139" s="4">
        <v>990.06000000000051</v>
      </c>
      <c r="K139" s="4">
        <v>0</v>
      </c>
      <c r="L139" s="4">
        <f t="shared" si="11"/>
        <v>990.06000000000051</v>
      </c>
      <c r="M139" s="9">
        <v>41754</v>
      </c>
      <c r="N139" s="9">
        <v>42004</v>
      </c>
      <c r="O139" s="9">
        <v>41791</v>
      </c>
      <c r="P139" s="9">
        <v>41973</v>
      </c>
    </row>
    <row r="140" spans="1:16" ht="15" customHeight="1" x14ac:dyDescent="0.25">
      <c r="A140" s="1" t="s">
        <v>38</v>
      </c>
      <c r="B140" s="14" t="s">
        <v>2327</v>
      </c>
      <c r="C140" s="1" t="s">
        <v>2328</v>
      </c>
      <c r="D140" s="1" t="s">
        <v>2325</v>
      </c>
      <c r="E140" s="4">
        <v>0</v>
      </c>
      <c r="F140" s="7"/>
      <c r="G140" s="4">
        <f t="shared" si="8"/>
        <v>0</v>
      </c>
      <c r="H140" s="8" t="str">
        <f t="shared" si="9"/>
        <v/>
      </c>
      <c r="I140" s="8" t="str">
        <f t="shared" si="10"/>
        <v/>
      </c>
      <c r="J140" s="4">
        <v>268.31</v>
      </c>
      <c r="K140" s="4">
        <v>0</v>
      </c>
      <c r="L140" s="4">
        <f t="shared" si="11"/>
        <v>268.31</v>
      </c>
      <c r="M140" s="9">
        <v>41754</v>
      </c>
      <c r="N140" s="9">
        <v>42004</v>
      </c>
      <c r="O140" s="9">
        <v>41791</v>
      </c>
      <c r="P140" s="9">
        <v>41973</v>
      </c>
    </row>
    <row r="141" spans="1:16" ht="15" customHeight="1" x14ac:dyDescent="0.25">
      <c r="A141" s="1" t="s">
        <v>38</v>
      </c>
      <c r="B141" s="14" t="s">
        <v>2327</v>
      </c>
      <c r="C141" s="1" t="s">
        <v>2329</v>
      </c>
      <c r="D141" s="1" t="s">
        <v>2325</v>
      </c>
      <c r="E141" s="4">
        <v>0</v>
      </c>
      <c r="F141" s="7"/>
      <c r="G141" s="4">
        <f t="shared" si="8"/>
        <v>0</v>
      </c>
      <c r="H141" s="8" t="str">
        <f t="shared" si="9"/>
        <v/>
      </c>
      <c r="I141" s="8" t="str">
        <f t="shared" si="10"/>
        <v/>
      </c>
      <c r="J141" s="4">
        <v>48601.710000000006</v>
      </c>
      <c r="K141" s="4">
        <v>0</v>
      </c>
      <c r="L141" s="4">
        <f t="shared" si="11"/>
        <v>48601.710000000006</v>
      </c>
      <c r="M141" s="9">
        <v>41754</v>
      </c>
      <c r="N141" s="9">
        <v>42004</v>
      </c>
      <c r="O141" s="9">
        <v>41791</v>
      </c>
      <c r="P141" s="9">
        <v>41973</v>
      </c>
    </row>
    <row r="142" spans="1:16" ht="15" customHeight="1" x14ac:dyDescent="0.25">
      <c r="A142" s="1" t="s">
        <v>38</v>
      </c>
      <c r="B142" s="14" t="s">
        <v>2330</v>
      </c>
      <c r="C142" s="1" t="s">
        <v>2331</v>
      </c>
      <c r="D142" s="1" t="s">
        <v>2332</v>
      </c>
      <c r="E142" s="4">
        <v>0.26</v>
      </c>
      <c r="F142" s="7"/>
      <c r="G142" s="4">
        <f t="shared" si="8"/>
        <v>0.26</v>
      </c>
      <c r="H142" s="8">
        <f t="shared" si="9"/>
        <v>1</v>
      </c>
      <c r="I142" s="8" t="str">
        <f t="shared" si="10"/>
        <v/>
      </c>
      <c r="J142" s="4">
        <v>-13.040000000000012</v>
      </c>
      <c r="K142" s="4">
        <v>0</v>
      </c>
      <c r="L142" s="4">
        <f t="shared" si="11"/>
        <v>-13.040000000000012</v>
      </c>
      <c r="M142" s="9">
        <v>41746</v>
      </c>
      <c r="N142" s="9">
        <v>42369</v>
      </c>
      <c r="O142" s="9">
        <v>41791</v>
      </c>
      <c r="P142" s="9">
        <v>42460</v>
      </c>
    </row>
    <row r="143" spans="1:16" ht="15" customHeight="1" x14ac:dyDescent="0.25">
      <c r="A143" s="1" t="s">
        <v>38</v>
      </c>
      <c r="B143" s="14" t="s">
        <v>2330</v>
      </c>
      <c r="C143" s="1" t="s">
        <v>2333</v>
      </c>
      <c r="D143" s="1" t="s">
        <v>2332</v>
      </c>
      <c r="E143" s="4">
        <v>10.050000000000001</v>
      </c>
      <c r="F143" s="7"/>
      <c r="G143" s="4">
        <f t="shared" si="8"/>
        <v>10.050000000000001</v>
      </c>
      <c r="H143" s="8">
        <f t="shared" si="9"/>
        <v>1</v>
      </c>
      <c r="I143" s="8" t="str">
        <f t="shared" si="10"/>
        <v/>
      </c>
      <c r="J143" s="4">
        <v>-562.13000000000159</v>
      </c>
      <c r="K143" s="4">
        <v>0</v>
      </c>
      <c r="L143" s="4">
        <f t="shared" si="11"/>
        <v>-562.13000000000159</v>
      </c>
      <c r="M143" s="9">
        <v>41746</v>
      </c>
      <c r="N143" s="9">
        <v>42369</v>
      </c>
      <c r="O143" s="9">
        <v>41791</v>
      </c>
      <c r="P143" s="9">
        <v>42460</v>
      </c>
    </row>
    <row r="144" spans="1:16" ht="15" customHeight="1" x14ac:dyDescent="0.25">
      <c r="A144" s="1" t="s">
        <v>38</v>
      </c>
      <c r="B144" s="14" t="s">
        <v>2334</v>
      </c>
      <c r="C144" s="1" t="s">
        <v>2335</v>
      </c>
      <c r="D144" s="1" t="s">
        <v>2332</v>
      </c>
      <c r="E144" s="4">
        <v>-5.95</v>
      </c>
      <c r="F144" s="7"/>
      <c r="G144" s="4">
        <f t="shared" si="8"/>
        <v>-5.95</v>
      </c>
      <c r="H144" s="8">
        <f t="shared" si="9"/>
        <v>1</v>
      </c>
      <c r="I144" s="8" t="str">
        <f t="shared" si="10"/>
        <v/>
      </c>
      <c r="J144" s="4">
        <v>508.40000000000003</v>
      </c>
      <c r="K144" s="4">
        <v>0</v>
      </c>
      <c r="L144" s="4">
        <f t="shared" si="11"/>
        <v>508.40000000000003</v>
      </c>
      <c r="M144" s="9">
        <v>41746</v>
      </c>
      <c r="N144" s="9">
        <v>42369</v>
      </c>
      <c r="O144" s="9">
        <v>41791</v>
      </c>
      <c r="P144" s="9">
        <v>42460</v>
      </c>
    </row>
    <row r="145" spans="1:16" ht="15" customHeight="1" x14ac:dyDescent="0.25">
      <c r="A145" s="1" t="s">
        <v>38</v>
      </c>
      <c r="B145" s="14" t="s">
        <v>2334</v>
      </c>
      <c r="C145" s="1" t="s">
        <v>2336</v>
      </c>
      <c r="D145" s="1" t="s">
        <v>2332</v>
      </c>
      <c r="E145" s="4">
        <v>-256.12</v>
      </c>
      <c r="F145" s="7"/>
      <c r="G145" s="4">
        <f t="shared" si="8"/>
        <v>-256.12</v>
      </c>
      <c r="H145" s="8">
        <f t="shared" si="9"/>
        <v>1</v>
      </c>
      <c r="I145" s="8" t="str">
        <f t="shared" si="10"/>
        <v/>
      </c>
      <c r="J145" s="4">
        <v>25358.790000000005</v>
      </c>
      <c r="K145" s="4">
        <v>0</v>
      </c>
      <c r="L145" s="4">
        <f t="shared" si="11"/>
        <v>25358.790000000005</v>
      </c>
      <c r="M145" s="9">
        <v>41746</v>
      </c>
      <c r="N145" s="9">
        <v>42369</v>
      </c>
      <c r="O145" s="9">
        <v>41791</v>
      </c>
      <c r="P145" s="9">
        <v>42460</v>
      </c>
    </row>
    <row r="146" spans="1:16" ht="15" customHeight="1" x14ac:dyDescent="0.25">
      <c r="A146" s="1" t="s">
        <v>38</v>
      </c>
      <c r="B146" s="14" t="s">
        <v>3137</v>
      </c>
      <c r="C146" s="1" t="s">
        <v>3138</v>
      </c>
      <c r="D146" s="1" t="s">
        <v>3139</v>
      </c>
      <c r="E146" s="4">
        <v>0</v>
      </c>
      <c r="F146" s="7"/>
      <c r="G146" s="4">
        <f t="shared" si="8"/>
        <v>0</v>
      </c>
      <c r="H146" s="8" t="str">
        <f t="shared" si="9"/>
        <v/>
      </c>
      <c r="I146" s="8" t="str">
        <f t="shared" si="10"/>
        <v/>
      </c>
      <c r="J146" s="4">
        <v>0</v>
      </c>
      <c r="K146" s="4">
        <v>0</v>
      </c>
      <c r="L146" s="4">
        <f t="shared" si="11"/>
        <v>0</v>
      </c>
      <c r="M146" s="9">
        <v>42482.473564814813</v>
      </c>
      <c r="N146" s="9">
        <v>45746</v>
      </c>
      <c r="O146" s="9">
        <v>42552</v>
      </c>
    </row>
    <row r="147" spans="1:16" ht="15" customHeight="1" x14ac:dyDescent="0.25">
      <c r="A147" s="1" t="s">
        <v>38</v>
      </c>
      <c r="B147" s="14" t="s">
        <v>39</v>
      </c>
      <c r="C147" s="1" t="s">
        <v>40</v>
      </c>
      <c r="D147" s="1" t="s">
        <v>41</v>
      </c>
      <c r="E147" s="4">
        <v>0</v>
      </c>
      <c r="F147" s="7"/>
      <c r="G147" s="4">
        <f t="shared" si="8"/>
        <v>0</v>
      </c>
      <c r="H147" s="8" t="str">
        <f t="shared" si="9"/>
        <v/>
      </c>
      <c r="I147" s="8" t="str">
        <f t="shared" si="10"/>
        <v/>
      </c>
      <c r="J147" s="4">
        <v>163463.06</v>
      </c>
      <c r="K147" s="4">
        <v>0</v>
      </c>
      <c r="L147" s="4">
        <f t="shared" si="11"/>
        <v>163463.06</v>
      </c>
      <c r="M147" s="9">
        <v>39099</v>
      </c>
      <c r="N147" s="9">
        <v>39491</v>
      </c>
      <c r="O147" s="9">
        <v>39114</v>
      </c>
      <c r="P147" s="9">
        <v>39416</v>
      </c>
    </row>
    <row r="148" spans="1:16" ht="15" customHeight="1" x14ac:dyDescent="0.25">
      <c r="A148" s="1" t="s">
        <v>38</v>
      </c>
      <c r="B148" s="14" t="s">
        <v>42</v>
      </c>
      <c r="C148" s="1" t="s">
        <v>43</v>
      </c>
      <c r="D148" s="1" t="s">
        <v>44</v>
      </c>
      <c r="E148" s="4">
        <v>0</v>
      </c>
      <c r="F148" s="7"/>
      <c r="G148" s="4">
        <f t="shared" si="8"/>
        <v>0</v>
      </c>
      <c r="H148" s="8" t="str">
        <f t="shared" si="9"/>
        <v/>
      </c>
      <c r="I148" s="8" t="str">
        <f t="shared" si="10"/>
        <v/>
      </c>
      <c r="J148" s="4">
        <v>236141.68999999994</v>
      </c>
      <c r="K148" s="4">
        <v>0</v>
      </c>
      <c r="L148" s="4">
        <f t="shared" si="11"/>
        <v>236141.68999999994</v>
      </c>
      <c r="M148" s="9">
        <v>39106</v>
      </c>
      <c r="N148" s="9">
        <v>39478</v>
      </c>
      <c r="O148" s="9">
        <v>39083</v>
      </c>
      <c r="P148" s="9">
        <v>39416</v>
      </c>
    </row>
    <row r="149" spans="1:16" ht="15" customHeight="1" x14ac:dyDescent="0.25">
      <c r="A149" s="1" t="s">
        <v>38</v>
      </c>
      <c r="B149" s="14" t="s">
        <v>45</v>
      </c>
      <c r="C149" s="1" t="s">
        <v>46</v>
      </c>
      <c r="D149" s="1" t="s">
        <v>47</v>
      </c>
      <c r="E149" s="4">
        <v>0</v>
      </c>
      <c r="F149" s="7"/>
      <c r="G149" s="4">
        <f t="shared" si="8"/>
        <v>0</v>
      </c>
      <c r="H149" s="8" t="str">
        <f t="shared" si="9"/>
        <v/>
      </c>
      <c r="I149" s="8" t="str">
        <f t="shared" si="10"/>
        <v/>
      </c>
      <c r="J149" s="4">
        <v>69324.009999999995</v>
      </c>
      <c r="K149" s="4">
        <v>0</v>
      </c>
      <c r="L149" s="4">
        <f t="shared" si="11"/>
        <v>69324.009999999995</v>
      </c>
      <c r="M149" s="9">
        <v>39106</v>
      </c>
      <c r="N149" s="9">
        <v>39447</v>
      </c>
      <c r="O149" s="9">
        <v>39114</v>
      </c>
      <c r="P149" s="9">
        <v>39447</v>
      </c>
    </row>
    <row r="150" spans="1:16" ht="15" customHeight="1" x14ac:dyDescent="0.25">
      <c r="A150" s="1" t="s">
        <v>38</v>
      </c>
      <c r="B150" s="14" t="s">
        <v>48</v>
      </c>
      <c r="C150" s="1" t="s">
        <v>49</v>
      </c>
      <c r="D150" s="1" t="s">
        <v>50</v>
      </c>
      <c r="E150" s="4">
        <v>0</v>
      </c>
      <c r="F150" s="7"/>
      <c r="G150" s="4">
        <f t="shared" si="8"/>
        <v>0</v>
      </c>
      <c r="H150" s="8" t="str">
        <f t="shared" si="9"/>
        <v/>
      </c>
      <c r="I150" s="8" t="str">
        <f t="shared" si="10"/>
        <v/>
      </c>
      <c r="J150" s="4">
        <v>151474.23000000001</v>
      </c>
      <c r="K150" s="4">
        <v>0</v>
      </c>
      <c r="L150" s="4">
        <f t="shared" si="11"/>
        <v>151474.23000000001</v>
      </c>
      <c r="M150" s="9">
        <v>39114</v>
      </c>
      <c r="N150" s="9">
        <v>39604</v>
      </c>
      <c r="O150" s="9">
        <v>39173</v>
      </c>
      <c r="P150" s="9">
        <v>39386</v>
      </c>
    </row>
    <row r="151" spans="1:16" ht="15" customHeight="1" x14ac:dyDescent="0.25">
      <c r="A151" s="1" t="s">
        <v>38</v>
      </c>
      <c r="B151" s="14" t="s">
        <v>51</v>
      </c>
      <c r="C151" s="1" t="s">
        <v>52</v>
      </c>
      <c r="D151" s="1" t="s">
        <v>53</v>
      </c>
      <c r="E151" s="4">
        <v>0</v>
      </c>
      <c r="F151" s="7"/>
      <c r="G151" s="4">
        <f t="shared" si="8"/>
        <v>0</v>
      </c>
      <c r="H151" s="8" t="str">
        <f t="shared" si="9"/>
        <v/>
      </c>
      <c r="I151" s="8" t="str">
        <f t="shared" si="10"/>
        <v/>
      </c>
      <c r="J151" s="4">
        <v>228799.58000000002</v>
      </c>
      <c r="K151" s="4">
        <v>0</v>
      </c>
      <c r="L151" s="4">
        <f t="shared" si="11"/>
        <v>228799.58000000002</v>
      </c>
      <c r="M151" s="9">
        <v>39114</v>
      </c>
      <c r="N151" s="9">
        <v>39568</v>
      </c>
      <c r="O151" s="9">
        <v>39142</v>
      </c>
      <c r="P151" s="9">
        <v>39325</v>
      </c>
    </row>
    <row r="152" spans="1:16" ht="15" customHeight="1" x14ac:dyDescent="0.25">
      <c r="A152" s="1" t="s">
        <v>38</v>
      </c>
      <c r="B152" s="14" t="s">
        <v>54</v>
      </c>
      <c r="C152" s="1" t="s">
        <v>55</v>
      </c>
      <c r="D152" s="1" t="s">
        <v>56</v>
      </c>
      <c r="E152" s="4">
        <v>0</v>
      </c>
      <c r="F152" s="7"/>
      <c r="G152" s="4">
        <f t="shared" si="8"/>
        <v>0</v>
      </c>
      <c r="H152" s="8" t="str">
        <f t="shared" si="9"/>
        <v/>
      </c>
      <c r="I152" s="8" t="str">
        <f t="shared" si="10"/>
        <v/>
      </c>
      <c r="J152" s="4">
        <v>209019.91999999995</v>
      </c>
      <c r="K152" s="4">
        <v>0</v>
      </c>
      <c r="L152" s="4">
        <f t="shared" si="11"/>
        <v>209019.91999999995</v>
      </c>
      <c r="M152" s="9">
        <v>39114</v>
      </c>
      <c r="N152" s="9">
        <v>39568</v>
      </c>
      <c r="O152" s="9">
        <v>39142</v>
      </c>
      <c r="P152" s="9">
        <v>39447</v>
      </c>
    </row>
    <row r="153" spans="1:16" ht="15" customHeight="1" x14ac:dyDescent="0.25">
      <c r="A153" s="1" t="s">
        <v>38</v>
      </c>
      <c r="B153" s="14" t="s">
        <v>57</v>
      </c>
      <c r="C153" s="1" t="s">
        <v>58</v>
      </c>
      <c r="D153" s="1" t="s">
        <v>59</v>
      </c>
      <c r="E153" s="4">
        <v>0</v>
      </c>
      <c r="F153" s="7"/>
      <c r="G153" s="4">
        <f t="shared" si="8"/>
        <v>0</v>
      </c>
      <c r="H153" s="8" t="str">
        <f t="shared" si="9"/>
        <v/>
      </c>
      <c r="I153" s="8" t="str">
        <f t="shared" si="10"/>
        <v/>
      </c>
      <c r="J153" s="4">
        <v>31346.36</v>
      </c>
      <c r="K153" s="4">
        <v>0</v>
      </c>
      <c r="L153" s="4">
        <f t="shared" si="11"/>
        <v>31346.36</v>
      </c>
      <c r="M153" s="9">
        <v>39114</v>
      </c>
      <c r="N153" s="9">
        <v>39569</v>
      </c>
      <c r="O153" s="9">
        <v>39114</v>
      </c>
      <c r="P153" s="9">
        <v>39325</v>
      </c>
    </row>
    <row r="154" spans="1:16" ht="15" customHeight="1" x14ac:dyDescent="0.25">
      <c r="A154" s="1" t="s">
        <v>38</v>
      </c>
      <c r="B154" s="14" t="s">
        <v>60</v>
      </c>
      <c r="C154" s="1" t="s">
        <v>61</v>
      </c>
      <c r="D154" s="1" t="s">
        <v>62</v>
      </c>
      <c r="E154" s="4">
        <v>0</v>
      </c>
      <c r="F154" s="7"/>
      <c r="G154" s="4">
        <f t="shared" si="8"/>
        <v>0</v>
      </c>
      <c r="H154" s="8" t="str">
        <f t="shared" si="9"/>
        <v/>
      </c>
      <c r="I154" s="8" t="str">
        <f t="shared" si="10"/>
        <v/>
      </c>
      <c r="J154" s="4">
        <v>90123.7</v>
      </c>
      <c r="K154" s="4">
        <v>0</v>
      </c>
      <c r="L154" s="4">
        <f t="shared" si="11"/>
        <v>90123.7</v>
      </c>
      <c r="M154" s="9">
        <v>39135</v>
      </c>
      <c r="N154" s="9">
        <v>39719</v>
      </c>
      <c r="O154" s="9">
        <v>39114</v>
      </c>
      <c r="P154" s="9">
        <v>39416</v>
      </c>
    </row>
    <row r="155" spans="1:16" ht="15" customHeight="1" x14ac:dyDescent="0.25">
      <c r="A155" s="1" t="s">
        <v>38</v>
      </c>
      <c r="B155" s="14" t="s">
        <v>63</v>
      </c>
      <c r="C155" s="1" t="s">
        <v>64</v>
      </c>
      <c r="D155" s="1" t="s">
        <v>65</v>
      </c>
      <c r="E155" s="4">
        <v>0</v>
      </c>
      <c r="F155" s="7"/>
      <c r="G155" s="4">
        <f t="shared" si="8"/>
        <v>0</v>
      </c>
      <c r="H155" s="8" t="str">
        <f t="shared" si="9"/>
        <v/>
      </c>
      <c r="I155" s="8" t="str">
        <f t="shared" si="10"/>
        <v/>
      </c>
      <c r="J155" s="4">
        <v>47007.219999999987</v>
      </c>
      <c r="K155" s="4">
        <v>0</v>
      </c>
      <c r="L155" s="4">
        <f t="shared" si="11"/>
        <v>47007.219999999987</v>
      </c>
      <c r="M155" s="9">
        <v>39220</v>
      </c>
      <c r="N155" s="9">
        <v>39325</v>
      </c>
      <c r="O155" s="9">
        <v>39295</v>
      </c>
      <c r="P155" s="9">
        <v>39416</v>
      </c>
    </row>
    <row r="156" spans="1:16" ht="15" customHeight="1" x14ac:dyDescent="0.25">
      <c r="A156" s="1" t="s">
        <v>38</v>
      </c>
      <c r="B156" s="14" t="s">
        <v>3140</v>
      </c>
      <c r="C156" s="1" t="s">
        <v>3141</v>
      </c>
      <c r="D156" s="1" t="s">
        <v>3142</v>
      </c>
      <c r="E156" s="4">
        <v>63859.12</v>
      </c>
      <c r="F156" s="7"/>
      <c r="G156" s="4">
        <f t="shared" si="8"/>
        <v>63859.12</v>
      </c>
      <c r="H156" s="8">
        <f t="shared" si="9"/>
        <v>1</v>
      </c>
      <c r="I156" s="8" t="str">
        <f t="shared" si="10"/>
        <v/>
      </c>
      <c r="J156" s="4">
        <v>63859.12</v>
      </c>
      <c r="K156" s="4">
        <v>63830</v>
      </c>
      <c r="L156" s="4">
        <f t="shared" si="11"/>
        <v>29.120000000002619</v>
      </c>
      <c r="M156" s="9">
        <v>42649.510497685187</v>
      </c>
      <c r="N156" s="9">
        <v>42679</v>
      </c>
      <c r="O156" s="9">
        <v>42644</v>
      </c>
      <c r="P156" s="9">
        <v>42741</v>
      </c>
    </row>
    <row r="157" spans="1:16" ht="15" customHeight="1" x14ac:dyDescent="0.25">
      <c r="A157" s="1" t="s">
        <v>38</v>
      </c>
      <c r="B157" s="14" t="s">
        <v>3143</v>
      </c>
      <c r="C157" s="1" t="s">
        <v>3144</v>
      </c>
      <c r="D157" s="1" t="s">
        <v>3145</v>
      </c>
      <c r="E157" s="4">
        <v>13583.54</v>
      </c>
      <c r="F157" s="7"/>
      <c r="G157" s="4">
        <f t="shared" si="8"/>
        <v>13583.54</v>
      </c>
      <c r="H157" s="8">
        <f t="shared" si="9"/>
        <v>1</v>
      </c>
      <c r="I157" s="8" t="str">
        <f t="shared" si="10"/>
        <v/>
      </c>
      <c r="J157" s="4">
        <v>13583.54</v>
      </c>
      <c r="K157" s="4">
        <v>12150.69</v>
      </c>
      <c r="L157" s="4">
        <f t="shared" si="11"/>
        <v>1432.8500000000004</v>
      </c>
      <c r="M157" s="9">
        <v>42613.415196759262</v>
      </c>
      <c r="N157" s="9">
        <v>42750</v>
      </c>
      <c r="O157" s="9">
        <v>42675</v>
      </c>
      <c r="P157" s="9">
        <v>42800</v>
      </c>
    </row>
    <row r="158" spans="1:16" ht="15" customHeight="1" x14ac:dyDescent="0.25">
      <c r="A158" s="1" t="s">
        <v>38</v>
      </c>
      <c r="B158" s="14" t="s">
        <v>3146</v>
      </c>
      <c r="C158" s="1" t="s">
        <v>3147</v>
      </c>
      <c r="D158" s="1" t="s">
        <v>3148</v>
      </c>
      <c r="E158" s="4">
        <v>1025695.6399999999</v>
      </c>
      <c r="F158" s="7"/>
      <c r="G158" s="4">
        <f t="shared" si="8"/>
        <v>1025695.6399999999</v>
      </c>
      <c r="H158" s="8">
        <f t="shared" si="9"/>
        <v>1</v>
      </c>
      <c r="I158" s="8" t="str">
        <f t="shared" si="10"/>
        <v/>
      </c>
      <c r="J158" s="4">
        <v>1025695.6399999999</v>
      </c>
      <c r="K158" s="4">
        <v>0</v>
      </c>
      <c r="L158" s="4">
        <f t="shared" si="11"/>
        <v>1025695.6399999999</v>
      </c>
      <c r="M158" s="9">
        <v>42562.77715277778</v>
      </c>
      <c r="N158" s="9">
        <v>43299</v>
      </c>
      <c r="O158" s="9">
        <v>42583</v>
      </c>
    </row>
    <row r="159" spans="1:16" ht="15" customHeight="1" x14ac:dyDescent="0.25">
      <c r="A159" s="1" t="s">
        <v>38</v>
      </c>
      <c r="B159" s="14" t="s">
        <v>3149</v>
      </c>
      <c r="C159" s="1" t="s">
        <v>3150</v>
      </c>
      <c r="D159" s="1" t="s">
        <v>3151</v>
      </c>
      <c r="E159" s="4">
        <v>970733.33000000007</v>
      </c>
      <c r="F159" s="7"/>
      <c r="G159" s="4">
        <f t="shared" si="8"/>
        <v>970733.33000000007</v>
      </c>
      <c r="H159" s="8">
        <f t="shared" si="9"/>
        <v>1</v>
      </c>
      <c r="I159" s="8" t="str">
        <f t="shared" si="10"/>
        <v/>
      </c>
      <c r="J159" s="4">
        <v>970733.33000000007</v>
      </c>
      <c r="K159" s="4">
        <v>0</v>
      </c>
      <c r="L159" s="4">
        <f t="shared" si="11"/>
        <v>970733.33000000007</v>
      </c>
      <c r="M159" s="9">
        <v>42552.641053240739</v>
      </c>
      <c r="N159" s="9">
        <v>43311</v>
      </c>
      <c r="O159" s="9">
        <v>42583</v>
      </c>
    </row>
    <row r="160" spans="1:16" ht="15" customHeight="1" x14ac:dyDescent="0.25">
      <c r="A160" s="1" t="s">
        <v>38</v>
      </c>
      <c r="B160" s="14" t="s">
        <v>2728</v>
      </c>
      <c r="C160" s="1" t="s">
        <v>2729</v>
      </c>
      <c r="D160" s="1" t="s">
        <v>2730</v>
      </c>
      <c r="E160" s="4">
        <v>1469751.1700000002</v>
      </c>
      <c r="F160" s="7"/>
      <c r="G160" s="4">
        <f t="shared" si="8"/>
        <v>1469751.1700000002</v>
      </c>
      <c r="H160" s="8">
        <f t="shared" si="9"/>
        <v>1</v>
      </c>
      <c r="I160" s="8" t="str">
        <f t="shared" si="10"/>
        <v/>
      </c>
      <c r="J160" s="4">
        <v>1623169.6600000001</v>
      </c>
      <c r="K160" s="4">
        <v>0</v>
      </c>
      <c r="L160" s="4">
        <f t="shared" si="11"/>
        <v>1623169.6600000001</v>
      </c>
      <c r="M160" s="9">
        <v>42292.609050925923</v>
      </c>
      <c r="N160" s="9">
        <v>43311</v>
      </c>
      <c r="O160" s="9">
        <v>42339</v>
      </c>
    </row>
    <row r="161" spans="1:16" ht="15" customHeight="1" x14ac:dyDescent="0.25">
      <c r="A161" s="1" t="s">
        <v>38</v>
      </c>
      <c r="B161" s="14" t="s">
        <v>2731</v>
      </c>
      <c r="C161" s="1" t="s">
        <v>2732</v>
      </c>
      <c r="D161" s="1" t="s">
        <v>2733</v>
      </c>
      <c r="E161" s="4">
        <v>8733.8799999999992</v>
      </c>
      <c r="F161" s="7"/>
      <c r="G161" s="4">
        <f t="shared" si="8"/>
        <v>8733.8799999999992</v>
      </c>
      <c r="H161" s="8">
        <f t="shared" si="9"/>
        <v>1</v>
      </c>
      <c r="I161" s="8" t="str">
        <f t="shared" si="10"/>
        <v/>
      </c>
      <c r="J161" s="4">
        <v>133993.68</v>
      </c>
      <c r="K161" s="4">
        <v>0</v>
      </c>
      <c r="L161" s="4">
        <f t="shared" si="11"/>
        <v>133993.68</v>
      </c>
      <c r="M161" s="9">
        <v>42027</v>
      </c>
      <c r="N161" s="9">
        <v>42855</v>
      </c>
      <c r="O161" s="9">
        <v>42248</v>
      </c>
    </row>
    <row r="162" spans="1:16" ht="15" customHeight="1" x14ac:dyDescent="0.25">
      <c r="A162" s="1" t="s">
        <v>38</v>
      </c>
      <c r="B162" s="14" t="s">
        <v>66</v>
      </c>
      <c r="C162" s="1" t="s">
        <v>67</v>
      </c>
      <c r="D162" s="1" t="s">
        <v>68</v>
      </c>
      <c r="E162" s="4">
        <v>0</v>
      </c>
      <c r="F162" s="7"/>
      <c r="G162" s="4">
        <f t="shared" si="8"/>
        <v>0</v>
      </c>
      <c r="H162" s="8" t="str">
        <f t="shared" si="9"/>
        <v/>
      </c>
      <c r="I162" s="8" t="str">
        <f t="shared" si="10"/>
        <v/>
      </c>
      <c r="J162" s="4">
        <v>69781.27</v>
      </c>
      <c r="K162" s="4">
        <v>0</v>
      </c>
      <c r="L162" s="4">
        <f t="shared" si="11"/>
        <v>69781.27</v>
      </c>
      <c r="M162" s="9">
        <v>39135</v>
      </c>
      <c r="N162" s="9">
        <v>39629</v>
      </c>
      <c r="O162" s="9">
        <v>39142</v>
      </c>
      <c r="P162" s="9">
        <v>39599</v>
      </c>
    </row>
    <row r="163" spans="1:16" ht="15" customHeight="1" x14ac:dyDescent="0.25">
      <c r="A163" s="1" t="s">
        <v>38</v>
      </c>
      <c r="B163" s="14" t="s">
        <v>327</v>
      </c>
      <c r="C163" s="1" t="s">
        <v>328</v>
      </c>
      <c r="D163" s="1" t="s">
        <v>329</v>
      </c>
      <c r="E163" s="4">
        <v>0</v>
      </c>
      <c r="F163" s="7"/>
      <c r="G163" s="4">
        <f t="shared" si="8"/>
        <v>0</v>
      </c>
      <c r="H163" s="8" t="str">
        <f t="shared" si="9"/>
        <v/>
      </c>
      <c r="I163" s="8" t="str">
        <f t="shared" si="10"/>
        <v/>
      </c>
      <c r="J163" s="4">
        <v>40822.559999999998</v>
      </c>
      <c r="K163" s="4">
        <v>0</v>
      </c>
      <c r="L163" s="4">
        <f t="shared" si="11"/>
        <v>40822.559999999998</v>
      </c>
      <c r="M163" s="9">
        <v>39499</v>
      </c>
      <c r="N163" s="9">
        <v>39964</v>
      </c>
      <c r="O163" s="9">
        <v>39539</v>
      </c>
      <c r="P163" s="9">
        <v>39903</v>
      </c>
    </row>
    <row r="164" spans="1:16" ht="15" customHeight="1" x14ac:dyDescent="0.25">
      <c r="A164" s="1" t="s">
        <v>38</v>
      </c>
      <c r="B164" s="14" t="s">
        <v>69</v>
      </c>
      <c r="C164" s="1" t="s">
        <v>70</v>
      </c>
      <c r="D164" s="1" t="s">
        <v>71</v>
      </c>
      <c r="E164" s="4">
        <v>0</v>
      </c>
      <c r="F164" s="7"/>
      <c r="G164" s="4">
        <f t="shared" si="8"/>
        <v>0</v>
      </c>
      <c r="H164" s="8" t="str">
        <f t="shared" si="9"/>
        <v/>
      </c>
      <c r="I164" s="8" t="str">
        <f t="shared" si="10"/>
        <v/>
      </c>
      <c r="J164" s="4">
        <v>392542.70999999996</v>
      </c>
      <c r="K164" s="4">
        <v>0</v>
      </c>
      <c r="L164" s="4">
        <f t="shared" si="11"/>
        <v>392542.70999999996</v>
      </c>
      <c r="M164" s="9">
        <v>39184</v>
      </c>
      <c r="N164" s="9">
        <v>39629</v>
      </c>
      <c r="O164" s="9">
        <v>39173</v>
      </c>
      <c r="P164" s="9">
        <v>39812</v>
      </c>
    </row>
    <row r="165" spans="1:16" ht="15" customHeight="1" x14ac:dyDescent="0.25">
      <c r="A165" s="1" t="s">
        <v>38</v>
      </c>
      <c r="B165" s="14" t="s">
        <v>330</v>
      </c>
      <c r="C165" s="1" t="s">
        <v>331</v>
      </c>
      <c r="D165" s="1" t="s">
        <v>332</v>
      </c>
      <c r="E165" s="4">
        <v>0</v>
      </c>
      <c r="F165" s="7"/>
      <c r="G165" s="4">
        <f t="shared" si="8"/>
        <v>0</v>
      </c>
      <c r="H165" s="8" t="str">
        <f t="shared" si="9"/>
        <v/>
      </c>
      <c r="I165" s="8" t="str">
        <f t="shared" si="10"/>
        <v/>
      </c>
      <c r="J165" s="4">
        <v>218058.68999999994</v>
      </c>
      <c r="K165" s="4">
        <v>0</v>
      </c>
      <c r="L165" s="4">
        <f t="shared" si="11"/>
        <v>218058.68999999994</v>
      </c>
      <c r="M165" s="9">
        <v>39471</v>
      </c>
      <c r="N165" s="9">
        <v>39872</v>
      </c>
      <c r="O165" s="9">
        <v>39479</v>
      </c>
      <c r="P165" s="9">
        <v>39887</v>
      </c>
    </row>
    <row r="166" spans="1:16" ht="15" customHeight="1" x14ac:dyDescent="0.25">
      <c r="A166" s="1" t="s">
        <v>38</v>
      </c>
      <c r="B166" s="14" t="s">
        <v>2731</v>
      </c>
      <c r="C166" s="1" t="s">
        <v>2734</v>
      </c>
      <c r="D166" s="1" t="s">
        <v>2735</v>
      </c>
      <c r="E166" s="4">
        <v>588941.47</v>
      </c>
      <c r="F166" s="7"/>
      <c r="G166" s="4">
        <f t="shared" si="8"/>
        <v>588941.47</v>
      </c>
      <c r="H166" s="8">
        <f t="shared" si="9"/>
        <v>1</v>
      </c>
      <c r="I166" s="8" t="str">
        <f t="shared" si="10"/>
        <v/>
      </c>
      <c r="J166" s="4">
        <v>10286261.229999999</v>
      </c>
      <c r="K166" s="4">
        <v>9471135</v>
      </c>
      <c r="L166" s="4">
        <f t="shared" si="11"/>
        <v>815126.22999999858</v>
      </c>
      <c r="M166" s="9">
        <v>42060.684374999997</v>
      </c>
      <c r="N166" s="9">
        <v>42154</v>
      </c>
      <c r="O166" s="9">
        <v>42064</v>
      </c>
      <c r="P166" s="9">
        <v>42502</v>
      </c>
    </row>
    <row r="167" spans="1:16" ht="15" customHeight="1" x14ac:dyDescent="0.25">
      <c r="A167" s="1" t="s">
        <v>38</v>
      </c>
      <c r="B167" s="14" t="s">
        <v>333</v>
      </c>
      <c r="C167" s="1" t="s">
        <v>334</v>
      </c>
      <c r="D167" s="1" t="s">
        <v>335</v>
      </c>
      <c r="E167" s="4">
        <v>0</v>
      </c>
      <c r="F167" s="7"/>
      <c r="G167" s="4">
        <f t="shared" si="8"/>
        <v>0</v>
      </c>
      <c r="H167" s="8" t="str">
        <f t="shared" si="9"/>
        <v/>
      </c>
      <c r="I167" s="8" t="str">
        <f t="shared" si="10"/>
        <v/>
      </c>
      <c r="J167" s="4">
        <v>960496.14</v>
      </c>
      <c r="K167" s="4">
        <v>0</v>
      </c>
      <c r="L167" s="4">
        <f t="shared" si="11"/>
        <v>960496.14</v>
      </c>
      <c r="M167" s="9">
        <v>39546</v>
      </c>
      <c r="N167" s="9">
        <v>40086</v>
      </c>
      <c r="O167" s="9">
        <v>39600</v>
      </c>
      <c r="P167" s="9">
        <v>40085</v>
      </c>
    </row>
    <row r="168" spans="1:16" ht="15" customHeight="1" x14ac:dyDescent="0.25">
      <c r="A168" s="1" t="s">
        <v>38</v>
      </c>
      <c r="B168" s="14" t="s">
        <v>72</v>
      </c>
      <c r="C168" s="1" t="s">
        <v>73</v>
      </c>
      <c r="D168" s="1" t="s">
        <v>74</v>
      </c>
      <c r="E168" s="4">
        <v>0</v>
      </c>
      <c r="F168" s="7"/>
      <c r="G168" s="4">
        <f t="shared" si="8"/>
        <v>0</v>
      </c>
      <c r="H168" s="8" t="str">
        <f t="shared" si="9"/>
        <v/>
      </c>
      <c r="I168" s="8" t="str">
        <f t="shared" si="10"/>
        <v/>
      </c>
      <c r="J168" s="4">
        <v>127834.06</v>
      </c>
      <c r="K168" s="4">
        <v>0</v>
      </c>
      <c r="L168" s="4">
        <f t="shared" si="11"/>
        <v>127834.06</v>
      </c>
      <c r="M168" s="9">
        <v>39327</v>
      </c>
      <c r="N168" s="9">
        <v>39548</v>
      </c>
      <c r="O168" s="9">
        <v>39326</v>
      </c>
      <c r="P168" s="9">
        <v>39460</v>
      </c>
    </row>
    <row r="169" spans="1:16" ht="15" customHeight="1" x14ac:dyDescent="0.25">
      <c r="A169" s="1" t="s">
        <v>38</v>
      </c>
      <c r="B169" s="14" t="s">
        <v>75</v>
      </c>
      <c r="C169" s="1" t="s">
        <v>76</v>
      </c>
      <c r="D169" s="1" t="s">
        <v>77</v>
      </c>
      <c r="E169" s="4">
        <v>0</v>
      </c>
      <c r="F169" s="7"/>
      <c r="G169" s="4">
        <f t="shared" si="8"/>
        <v>0</v>
      </c>
      <c r="H169" s="8" t="str">
        <f t="shared" si="9"/>
        <v/>
      </c>
      <c r="I169" s="8" t="str">
        <f t="shared" si="10"/>
        <v/>
      </c>
      <c r="J169" s="4">
        <v>321830.62000000005</v>
      </c>
      <c r="K169" s="4">
        <v>0</v>
      </c>
      <c r="L169" s="4">
        <f t="shared" si="11"/>
        <v>321830.62000000005</v>
      </c>
      <c r="M169" s="9">
        <v>39189</v>
      </c>
      <c r="N169" s="9">
        <v>40101</v>
      </c>
      <c r="O169" s="9">
        <v>39387</v>
      </c>
      <c r="P169" s="9">
        <v>39933</v>
      </c>
    </row>
    <row r="170" spans="1:16" ht="15" customHeight="1" x14ac:dyDescent="0.25">
      <c r="A170" s="1" t="s">
        <v>38</v>
      </c>
      <c r="B170" s="14" t="s">
        <v>78</v>
      </c>
      <c r="C170" s="1" t="s">
        <v>79</v>
      </c>
      <c r="D170" s="1" t="s">
        <v>80</v>
      </c>
      <c r="E170" s="4">
        <v>0</v>
      </c>
      <c r="F170" s="7"/>
      <c r="G170" s="4">
        <f t="shared" si="8"/>
        <v>0</v>
      </c>
      <c r="H170" s="8" t="str">
        <f t="shared" si="9"/>
        <v/>
      </c>
      <c r="I170" s="8" t="str">
        <f t="shared" si="10"/>
        <v/>
      </c>
      <c r="J170" s="4">
        <v>1221862.5099999998</v>
      </c>
      <c r="K170" s="4">
        <v>0</v>
      </c>
      <c r="L170" s="4">
        <f t="shared" si="11"/>
        <v>1221862.5099999998</v>
      </c>
      <c r="M170" s="9">
        <v>39189</v>
      </c>
      <c r="N170" s="9">
        <v>40755</v>
      </c>
      <c r="O170" s="9">
        <v>39203</v>
      </c>
      <c r="P170" s="9">
        <v>40841</v>
      </c>
    </row>
    <row r="171" spans="1:16" ht="15" customHeight="1" x14ac:dyDescent="0.25">
      <c r="A171" s="1" t="s">
        <v>38</v>
      </c>
      <c r="B171" s="14" t="s">
        <v>81</v>
      </c>
      <c r="C171" s="1" t="s">
        <v>82</v>
      </c>
      <c r="D171" s="1" t="s">
        <v>83</v>
      </c>
      <c r="E171" s="4">
        <v>0</v>
      </c>
      <c r="F171" s="7"/>
      <c r="G171" s="4">
        <f t="shared" si="8"/>
        <v>0</v>
      </c>
      <c r="H171" s="8" t="str">
        <f t="shared" si="9"/>
        <v/>
      </c>
      <c r="I171" s="8" t="str">
        <f t="shared" si="10"/>
        <v/>
      </c>
      <c r="J171" s="4">
        <v>53575.18</v>
      </c>
      <c r="K171" s="4">
        <v>0</v>
      </c>
      <c r="L171" s="4">
        <f t="shared" si="11"/>
        <v>53575.18</v>
      </c>
      <c r="M171" s="9">
        <v>39371</v>
      </c>
      <c r="N171" s="9">
        <v>39507</v>
      </c>
      <c r="O171" s="9">
        <v>39417</v>
      </c>
      <c r="P171" s="9">
        <v>39447</v>
      </c>
    </row>
    <row r="172" spans="1:16" ht="15" customHeight="1" x14ac:dyDescent="0.25">
      <c r="A172" s="1" t="s">
        <v>38</v>
      </c>
      <c r="B172" s="14" t="s">
        <v>722</v>
      </c>
      <c r="C172" s="1" t="s">
        <v>723</v>
      </c>
      <c r="D172" s="1" t="s">
        <v>724</v>
      </c>
      <c r="E172" s="4">
        <v>0</v>
      </c>
      <c r="F172" s="7"/>
      <c r="G172" s="4">
        <f t="shared" si="8"/>
        <v>0</v>
      </c>
      <c r="H172" s="8" t="str">
        <f t="shared" si="9"/>
        <v/>
      </c>
      <c r="I172" s="8" t="str">
        <f t="shared" si="10"/>
        <v/>
      </c>
      <c r="J172" s="4">
        <v>0</v>
      </c>
      <c r="K172" s="4">
        <v>0</v>
      </c>
      <c r="L172" s="4">
        <f t="shared" si="11"/>
        <v>0</v>
      </c>
      <c r="M172" s="9">
        <v>39189</v>
      </c>
      <c r="N172" s="9">
        <v>39386</v>
      </c>
      <c r="O172" s="9">
        <v>39934</v>
      </c>
      <c r="P172" s="9">
        <v>39325</v>
      </c>
    </row>
    <row r="173" spans="1:16" ht="15" customHeight="1" x14ac:dyDescent="0.25">
      <c r="A173" s="1" t="s">
        <v>38</v>
      </c>
      <c r="B173" s="14" t="s">
        <v>84</v>
      </c>
      <c r="C173" s="1" t="s">
        <v>85</v>
      </c>
      <c r="D173" s="1" t="s">
        <v>86</v>
      </c>
      <c r="E173" s="4">
        <v>0</v>
      </c>
      <c r="F173" s="7"/>
      <c r="G173" s="4">
        <f t="shared" si="8"/>
        <v>0</v>
      </c>
      <c r="H173" s="8" t="str">
        <f t="shared" si="9"/>
        <v/>
      </c>
      <c r="I173" s="8" t="str">
        <f t="shared" si="10"/>
        <v/>
      </c>
      <c r="J173" s="4">
        <v>55964.270000000004</v>
      </c>
      <c r="K173" s="4">
        <v>0</v>
      </c>
      <c r="L173" s="4">
        <f t="shared" si="11"/>
        <v>55964.270000000004</v>
      </c>
      <c r="M173" s="9">
        <v>39201</v>
      </c>
      <c r="N173" s="9">
        <v>39539</v>
      </c>
      <c r="O173" s="9">
        <v>39203</v>
      </c>
      <c r="P173" s="9">
        <v>39447</v>
      </c>
    </row>
    <row r="174" spans="1:16" ht="15" customHeight="1" x14ac:dyDescent="0.25">
      <c r="A174" s="1" t="s">
        <v>38</v>
      </c>
      <c r="B174" s="14" t="s">
        <v>336</v>
      </c>
      <c r="C174" s="1" t="s">
        <v>337</v>
      </c>
      <c r="D174" s="1" t="s">
        <v>338</v>
      </c>
      <c r="E174" s="4">
        <v>0</v>
      </c>
      <c r="F174" s="7"/>
      <c r="G174" s="4">
        <f t="shared" si="8"/>
        <v>0</v>
      </c>
      <c r="H174" s="8" t="str">
        <f t="shared" si="9"/>
        <v/>
      </c>
      <c r="I174" s="8" t="str">
        <f t="shared" si="10"/>
        <v/>
      </c>
      <c r="J174" s="4">
        <v>3386310.9299999997</v>
      </c>
      <c r="K174" s="4">
        <v>0</v>
      </c>
      <c r="L174" s="4">
        <f t="shared" si="11"/>
        <v>3386310.9299999997</v>
      </c>
      <c r="M174" s="9">
        <v>39471</v>
      </c>
      <c r="N174" s="9">
        <v>40147</v>
      </c>
      <c r="O174" s="9">
        <v>39479</v>
      </c>
      <c r="P174" s="9">
        <v>40050</v>
      </c>
    </row>
    <row r="175" spans="1:16" ht="15" customHeight="1" x14ac:dyDescent="0.25">
      <c r="A175" s="1" t="s">
        <v>38</v>
      </c>
      <c r="B175" s="14" t="s">
        <v>87</v>
      </c>
      <c r="C175" s="1" t="s">
        <v>88</v>
      </c>
      <c r="D175" s="1" t="s">
        <v>89</v>
      </c>
      <c r="E175" s="4">
        <v>0</v>
      </c>
      <c r="F175" s="7"/>
      <c r="G175" s="4">
        <f t="shared" si="8"/>
        <v>0</v>
      </c>
      <c r="H175" s="8" t="str">
        <f t="shared" si="9"/>
        <v/>
      </c>
      <c r="I175" s="8" t="str">
        <f t="shared" si="10"/>
        <v/>
      </c>
      <c r="J175" s="4">
        <v>778291.95000000007</v>
      </c>
      <c r="K175" s="4">
        <v>0</v>
      </c>
      <c r="L175" s="4">
        <f t="shared" si="11"/>
        <v>778291.95000000007</v>
      </c>
      <c r="M175" s="9">
        <v>39392</v>
      </c>
      <c r="N175" s="9">
        <v>39813</v>
      </c>
      <c r="O175" s="9">
        <v>39417</v>
      </c>
      <c r="P175" s="9">
        <v>39721</v>
      </c>
    </row>
    <row r="176" spans="1:16" ht="15" customHeight="1" x14ac:dyDescent="0.25">
      <c r="A176" s="1" t="s">
        <v>38</v>
      </c>
      <c r="B176" s="14" t="s">
        <v>90</v>
      </c>
      <c r="C176" s="1" t="s">
        <v>91</v>
      </c>
      <c r="D176" s="1" t="s">
        <v>92</v>
      </c>
      <c r="E176" s="4">
        <v>0</v>
      </c>
      <c r="F176" s="7"/>
      <c r="G176" s="4">
        <f t="shared" si="8"/>
        <v>0</v>
      </c>
      <c r="H176" s="8" t="str">
        <f t="shared" si="9"/>
        <v/>
      </c>
      <c r="I176" s="8" t="str">
        <f t="shared" si="10"/>
        <v/>
      </c>
      <c r="J176" s="4">
        <v>391358.52999999997</v>
      </c>
      <c r="K176" s="4">
        <v>0</v>
      </c>
      <c r="L176" s="4">
        <f t="shared" si="11"/>
        <v>391358.52999999997</v>
      </c>
      <c r="M176" s="9">
        <v>39327</v>
      </c>
      <c r="N176" s="9">
        <v>39538</v>
      </c>
      <c r="O176" s="9">
        <v>39326</v>
      </c>
      <c r="P176" s="9">
        <v>39538</v>
      </c>
    </row>
    <row r="177" spans="1:16" ht="15" customHeight="1" x14ac:dyDescent="0.25">
      <c r="A177" s="1" t="s">
        <v>38</v>
      </c>
      <c r="B177" s="14" t="s">
        <v>93</v>
      </c>
      <c r="C177" s="1" t="s">
        <v>94</v>
      </c>
      <c r="D177" s="1" t="s">
        <v>95</v>
      </c>
      <c r="E177" s="4">
        <v>0</v>
      </c>
      <c r="F177" s="7"/>
      <c r="G177" s="4">
        <f t="shared" si="8"/>
        <v>0</v>
      </c>
      <c r="H177" s="8" t="str">
        <f t="shared" si="9"/>
        <v/>
      </c>
      <c r="I177" s="8" t="str">
        <f t="shared" si="10"/>
        <v/>
      </c>
      <c r="J177" s="4">
        <v>140911.51999999999</v>
      </c>
      <c r="K177" s="4">
        <v>0</v>
      </c>
      <c r="L177" s="4">
        <f t="shared" si="11"/>
        <v>140911.51999999999</v>
      </c>
      <c r="M177" s="9">
        <v>39327</v>
      </c>
      <c r="N177" s="9">
        <v>39426</v>
      </c>
      <c r="O177" s="9">
        <v>39356</v>
      </c>
      <c r="P177" s="9">
        <v>39416</v>
      </c>
    </row>
    <row r="178" spans="1:16" ht="15" customHeight="1" x14ac:dyDescent="0.25">
      <c r="A178" s="1" t="s">
        <v>38</v>
      </c>
      <c r="B178" s="14" t="s">
        <v>96</v>
      </c>
      <c r="C178" s="1" t="s">
        <v>97</v>
      </c>
      <c r="D178" s="1" t="s">
        <v>98</v>
      </c>
      <c r="E178" s="4">
        <v>0</v>
      </c>
      <c r="F178" s="7"/>
      <c r="G178" s="4">
        <f t="shared" si="8"/>
        <v>0</v>
      </c>
      <c r="H178" s="8" t="str">
        <f t="shared" si="9"/>
        <v/>
      </c>
      <c r="I178" s="8" t="str">
        <f t="shared" si="10"/>
        <v/>
      </c>
      <c r="J178" s="4">
        <v>49419.39</v>
      </c>
      <c r="K178" s="4">
        <v>0</v>
      </c>
      <c r="L178" s="4">
        <f t="shared" si="11"/>
        <v>49419.39</v>
      </c>
      <c r="M178" s="9">
        <v>39350</v>
      </c>
      <c r="N178" s="9">
        <v>39813</v>
      </c>
      <c r="O178" s="9">
        <v>39326</v>
      </c>
      <c r="P178" s="9">
        <v>39629</v>
      </c>
    </row>
    <row r="179" spans="1:16" ht="15" customHeight="1" x14ac:dyDescent="0.25">
      <c r="A179" s="1" t="s">
        <v>38</v>
      </c>
      <c r="B179" s="14" t="s">
        <v>99</v>
      </c>
      <c r="C179" s="1" t="s">
        <v>100</v>
      </c>
      <c r="D179" s="1" t="s">
        <v>101</v>
      </c>
      <c r="E179" s="4">
        <v>0</v>
      </c>
      <c r="F179" s="7"/>
      <c r="G179" s="4">
        <f t="shared" si="8"/>
        <v>0</v>
      </c>
      <c r="H179" s="8" t="str">
        <f t="shared" si="9"/>
        <v/>
      </c>
      <c r="I179" s="8" t="str">
        <f t="shared" si="10"/>
        <v/>
      </c>
      <c r="J179" s="4">
        <v>16993.48</v>
      </c>
      <c r="K179" s="4">
        <v>0</v>
      </c>
      <c r="L179" s="4">
        <f t="shared" si="11"/>
        <v>16993.48</v>
      </c>
      <c r="M179" s="9">
        <v>39421</v>
      </c>
      <c r="N179" s="9">
        <v>39507</v>
      </c>
      <c r="O179" s="9">
        <v>39417</v>
      </c>
      <c r="P179" s="9">
        <v>39478</v>
      </c>
    </row>
    <row r="180" spans="1:16" ht="15" customHeight="1" x14ac:dyDescent="0.25">
      <c r="A180" s="1" t="s">
        <v>38</v>
      </c>
      <c r="B180" s="14" t="s">
        <v>339</v>
      </c>
      <c r="C180" s="1" t="s">
        <v>340</v>
      </c>
      <c r="D180" s="1" t="s">
        <v>341</v>
      </c>
      <c r="E180" s="4">
        <v>0</v>
      </c>
      <c r="F180" s="7"/>
      <c r="G180" s="4">
        <f t="shared" si="8"/>
        <v>0</v>
      </c>
      <c r="H180" s="8" t="str">
        <f t="shared" si="9"/>
        <v/>
      </c>
      <c r="I180" s="8" t="str">
        <f t="shared" si="10"/>
        <v/>
      </c>
      <c r="J180" s="4">
        <v>74479.659999999989</v>
      </c>
      <c r="K180" s="4">
        <v>0</v>
      </c>
      <c r="L180" s="4">
        <f t="shared" si="11"/>
        <v>74479.659999999989</v>
      </c>
      <c r="M180" s="9">
        <v>39513</v>
      </c>
      <c r="N180" s="9">
        <v>39964</v>
      </c>
      <c r="O180" s="9">
        <v>39508</v>
      </c>
      <c r="P180" s="9">
        <v>39813</v>
      </c>
    </row>
    <row r="181" spans="1:16" ht="15" customHeight="1" x14ac:dyDescent="0.25">
      <c r="A181" s="1" t="s">
        <v>38</v>
      </c>
      <c r="B181" s="14" t="s">
        <v>342</v>
      </c>
      <c r="C181" s="1" t="s">
        <v>343</v>
      </c>
      <c r="D181" s="1" t="s">
        <v>344</v>
      </c>
      <c r="E181" s="4">
        <v>0</v>
      </c>
      <c r="F181" s="7"/>
      <c r="G181" s="4">
        <f t="shared" si="8"/>
        <v>0</v>
      </c>
      <c r="H181" s="8" t="str">
        <f t="shared" si="9"/>
        <v/>
      </c>
      <c r="I181" s="8" t="str">
        <f t="shared" si="10"/>
        <v/>
      </c>
      <c r="J181" s="4">
        <v>50460.98000000001</v>
      </c>
      <c r="K181" s="4">
        <v>0</v>
      </c>
      <c r="L181" s="4">
        <f t="shared" si="11"/>
        <v>50460.98000000001</v>
      </c>
      <c r="M181" s="9">
        <v>39547</v>
      </c>
      <c r="N181" s="9">
        <v>39813</v>
      </c>
      <c r="O181" s="9">
        <v>39539</v>
      </c>
      <c r="P181" s="9">
        <v>39894</v>
      </c>
    </row>
    <row r="182" spans="1:16" ht="15" customHeight="1" x14ac:dyDescent="0.25">
      <c r="A182" s="1" t="s">
        <v>38</v>
      </c>
      <c r="B182" s="14" t="s">
        <v>2736</v>
      </c>
      <c r="C182" s="1" t="s">
        <v>2737</v>
      </c>
      <c r="D182" s="1" t="s">
        <v>2738</v>
      </c>
      <c r="E182" s="4">
        <v>49262.78</v>
      </c>
      <c r="F182" s="7"/>
      <c r="G182" s="4">
        <f t="shared" si="8"/>
        <v>49262.78</v>
      </c>
      <c r="H182" s="8">
        <f t="shared" si="9"/>
        <v>1</v>
      </c>
      <c r="I182" s="8" t="str">
        <f t="shared" si="10"/>
        <v/>
      </c>
      <c r="J182" s="4">
        <v>853723.29</v>
      </c>
      <c r="K182" s="4">
        <v>1500000</v>
      </c>
      <c r="L182" s="4">
        <f t="shared" si="11"/>
        <v>-646276.71</v>
      </c>
      <c r="M182" s="9">
        <v>42159.731493055559</v>
      </c>
      <c r="N182" s="9">
        <v>42369</v>
      </c>
      <c r="O182" s="9">
        <v>42217</v>
      </c>
      <c r="P182" s="9">
        <v>42369</v>
      </c>
    </row>
    <row r="183" spans="1:16" ht="15" customHeight="1" x14ac:dyDescent="0.25">
      <c r="A183" s="1" t="s">
        <v>38</v>
      </c>
      <c r="B183" s="14" t="s">
        <v>345</v>
      </c>
      <c r="C183" s="1" t="s">
        <v>346</v>
      </c>
      <c r="D183" s="1" t="s">
        <v>347</v>
      </c>
      <c r="E183" s="4">
        <v>0</v>
      </c>
      <c r="F183" s="7"/>
      <c r="G183" s="4">
        <f t="shared" si="8"/>
        <v>0</v>
      </c>
      <c r="H183" s="8" t="str">
        <f t="shared" si="9"/>
        <v/>
      </c>
      <c r="I183" s="8" t="str">
        <f t="shared" si="10"/>
        <v/>
      </c>
      <c r="J183" s="4">
        <v>39451.61</v>
      </c>
      <c r="K183" s="4">
        <v>0</v>
      </c>
      <c r="L183" s="4">
        <f t="shared" si="11"/>
        <v>39451.61</v>
      </c>
      <c r="M183" s="9">
        <v>39506</v>
      </c>
      <c r="N183" s="9">
        <v>39903</v>
      </c>
      <c r="O183" s="9">
        <v>39600</v>
      </c>
      <c r="P183" s="9">
        <v>39813</v>
      </c>
    </row>
    <row r="184" spans="1:16" ht="15" customHeight="1" x14ac:dyDescent="0.25">
      <c r="A184" s="1" t="s">
        <v>38</v>
      </c>
      <c r="B184" s="14" t="s">
        <v>348</v>
      </c>
      <c r="C184" s="1" t="s">
        <v>349</v>
      </c>
      <c r="D184" s="1" t="s">
        <v>350</v>
      </c>
      <c r="E184" s="4">
        <v>0</v>
      </c>
      <c r="F184" s="7"/>
      <c r="G184" s="4">
        <f t="shared" si="8"/>
        <v>0</v>
      </c>
      <c r="H184" s="8" t="str">
        <f t="shared" si="9"/>
        <v/>
      </c>
      <c r="I184" s="8" t="str">
        <f t="shared" si="10"/>
        <v/>
      </c>
      <c r="J184" s="4">
        <v>182812.03999999998</v>
      </c>
      <c r="K184" s="4">
        <v>0</v>
      </c>
      <c r="L184" s="4">
        <f t="shared" si="11"/>
        <v>182812.03999999998</v>
      </c>
      <c r="M184" s="9">
        <v>39506</v>
      </c>
      <c r="N184" s="9">
        <v>39994</v>
      </c>
      <c r="O184" s="9">
        <v>39569</v>
      </c>
      <c r="P184" s="9">
        <v>39986</v>
      </c>
    </row>
    <row r="185" spans="1:16" x14ac:dyDescent="0.25">
      <c r="A185" s="1" t="s">
        <v>38</v>
      </c>
      <c r="B185" s="14" t="s">
        <v>3152</v>
      </c>
      <c r="C185" s="1" t="s">
        <v>3153</v>
      </c>
      <c r="D185" s="1" t="s">
        <v>3154</v>
      </c>
      <c r="E185" s="4">
        <v>0</v>
      </c>
      <c r="F185" s="7"/>
      <c r="G185" s="4">
        <f t="shared" si="8"/>
        <v>0</v>
      </c>
      <c r="H185" s="8" t="str">
        <f t="shared" si="9"/>
        <v/>
      </c>
      <c r="I185" s="8" t="str">
        <f t="shared" si="10"/>
        <v/>
      </c>
      <c r="J185" s="4">
        <v>0</v>
      </c>
      <c r="K185" s="4">
        <v>0</v>
      </c>
      <c r="L185" s="4">
        <f t="shared" si="11"/>
        <v>0</v>
      </c>
      <c r="M185" s="9">
        <v>42564.713587962964</v>
      </c>
      <c r="N185" s="9">
        <v>44561</v>
      </c>
      <c r="O185" s="9">
        <v>42705</v>
      </c>
    </row>
    <row r="186" spans="1:16" ht="15" customHeight="1" x14ac:dyDescent="0.25">
      <c r="A186" s="1" t="s">
        <v>38</v>
      </c>
      <c r="B186" s="14" t="s">
        <v>351</v>
      </c>
      <c r="C186" s="1" t="s">
        <v>352</v>
      </c>
      <c r="D186" s="1" t="s">
        <v>353</v>
      </c>
      <c r="E186" s="4">
        <v>0</v>
      </c>
      <c r="F186" s="7"/>
      <c r="G186" s="4">
        <f t="shared" si="8"/>
        <v>0</v>
      </c>
      <c r="H186" s="8" t="str">
        <f t="shared" si="9"/>
        <v/>
      </c>
      <c r="I186" s="8" t="str">
        <f t="shared" si="10"/>
        <v/>
      </c>
      <c r="J186" s="4">
        <v>107962.71</v>
      </c>
      <c r="K186" s="4">
        <v>0</v>
      </c>
      <c r="L186" s="4">
        <f t="shared" si="11"/>
        <v>107962.71</v>
      </c>
      <c r="M186" s="9">
        <v>39506</v>
      </c>
      <c r="N186" s="9">
        <v>39911</v>
      </c>
      <c r="O186" s="9">
        <v>39539</v>
      </c>
      <c r="P186" s="9">
        <v>39845</v>
      </c>
    </row>
    <row r="187" spans="1:16" ht="15" customHeight="1" x14ac:dyDescent="0.25">
      <c r="A187" s="1" t="s">
        <v>38</v>
      </c>
      <c r="B187" s="14" t="s">
        <v>354</v>
      </c>
      <c r="C187" s="1" t="s">
        <v>355</v>
      </c>
      <c r="D187" s="1" t="s">
        <v>356</v>
      </c>
      <c r="E187" s="4">
        <v>0</v>
      </c>
      <c r="F187" s="7"/>
      <c r="G187" s="4">
        <f t="shared" si="8"/>
        <v>0</v>
      </c>
      <c r="H187" s="8" t="str">
        <f t="shared" si="9"/>
        <v/>
      </c>
      <c r="I187" s="8" t="str">
        <f t="shared" si="10"/>
        <v/>
      </c>
      <c r="J187" s="4">
        <v>291236.94000000006</v>
      </c>
      <c r="K187" s="4">
        <v>0</v>
      </c>
      <c r="L187" s="4">
        <f t="shared" si="11"/>
        <v>291236.94000000006</v>
      </c>
      <c r="M187" s="9">
        <v>39483</v>
      </c>
      <c r="N187" s="9">
        <v>43555</v>
      </c>
      <c r="O187" s="9">
        <v>39508</v>
      </c>
      <c r="P187" s="9">
        <v>42185</v>
      </c>
    </row>
    <row r="188" spans="1:16" ht="15" customHeight="1" x14ac:dyDescent="0.25">
      <c r="A188" s="1" t="s">
        <v>38</v>
      </c>
      <c r="B188" s="14" t="s">
        <v>357</v>
      </c>
      <c r="C188" s="1" t="s">
        <v>358</v>
      </c>
      <c r="D188" s="1" t="s">
        <v>359</v>
      </c>
      <c r="E188" s="4">
        <v>0</v>
      </c>
      <c r="F188" s="7"/>
      <c r="G188" s="4">
        <f t="shared" si="8"/>
        <v>0</v>
      </c>
      <c r="H188" s="8" t="str">
        <f t="shared" si="9"/>
        <v/>
      </c>
      <c r="I188" s="8" t="str">
        <f t="shared" si="10"/>
        <v/>
      </c>
      <c r="J188" s="4">
        <v>76017.650000000009</v>
      </c>
      <c r="K188" s="4">
        <v>0</v>
      </c>
      <c r="L188" s="4">
        <f t="shared" si="11"/>
        <v>76017.650000000009</v>
      </c>
      <c r="M188" s="9">
        <v>39483</v>
      </c>
      <c r="N188" s="9">
        <v>40268</v>
      </c>
      <c r="O188" s="9">
        <v>39479</v>
      </c>
    </row>
    <row r="189" spans="1:16" ht="15" customHeight="1" x14ac:dyDescent="0.25">
      <c r="A189" s="1" t="s">
        <v>38</v>
      </c>
      <c r="B189" s="14" t="s">
        <v>102</v>
      </c>
      <c r="C189" s="1" t="s">
        <v>103</v>
      </c>
      <c r="D189" s="1" t="s">
        <v>104</v>
      </c>
      <c r="E189" s="4">
        <v>0</v>
      </c>
      <c r="F189" s="7"/>
      <c r="G189" s="4">
        <f t="shared" si="8"/>
        <v>0</v>
      </c>
      <c r="H189" s="8" t="str">
        <f t="shared" si="9"/>
        <v/>
      </c>
      <c r="I189" s="8" t="str">
        <f t="shared" si="10"/>
        <v/>
      </c>
      <c r="J189" s="4">
        <v>9887.7000000000007</v>
      </c>
      <c r="K189" s="4">
        <v>0</v>
      </c>
      <c r="L189" s="4">
        <f t="shared" si="11"/>
        <v>9887.7000000000007</v>
      </c>
      <c r="M189" s="9">
        <v>39286</v>
      </c>
      <c r="N189" s="9">
        <v>39477</v>
      </c>
      <c r="O189" s="9">
        <v>39326</v>
      </c>
      <c r="P189" s="9">
        <v>39362</v>
      </c>
    </row>
    <row r="190" spans="1:16" ht="15" customHeight="1" x14ac:dyDescent="0.25">
      <c r="A190" s="1" t="s">
        <v>38</v>
      </c>
      <c r="B190" s="14" t="s">
        <v>360</v>
      </c>
      <c r="C190" s="1" t="s">
        <v>361</v>
      </c>
      <c r="D190" s="1" t="s">
        <v>362</v>
      </c>
      <c r="E190" s="4">
        <v>0</v>
      </c>
      <c r="F190" s="7"/>
      <c r="G190" s="4">
        <f t="shared" si="8"/>
        <v>0</v>
      </c>
      <c r="H190" s="8" t="str">
        <f t="shared" si="9"/>
        <v/>
      </c>
      <c r="I190" s="8" t="str">
        <f t="shared" si="10"/>
        <v/>
      </c>
      <c r="J190" s="4">
        <v>37574.909999999996</v>
      </c>
      <c r="K190" s="4">
        <v>0</v>
      </c>
      <c r="L190" s="4">
        <f t="shared" si="11"/>
        <v>37574.909999999996</v>
      </c>
      <c r="M190" s="9">
        <v>39394</v>
      </c>
      <c r="N190" s="9">
        <v>39721</v>
      </c>
      <c r="O190" s="9">
        <v>39508</v>
      </c>
      <c r="P190" s="9">
        <v>39752</v>
      </c>
    </row>
    <row r="191" spans="1:16" ht="15" customHeight="1" x14ac:dyDescent="0.25">
      <c r="A191" s="1" t="s">
        <v>38</v>
      </c>
      <c r="B191" s="14" t="s">
        <v>105</v>
      </c>
      <c r="C191" s="1" t="s">
        <v>106</v>
      </c>
      <c r="D191" s="1" t="s">
        <v>107</v>
      </c>
      <c r="E191" s="4">
        <v>0</v>
      </c>
      <c r="F191" s="7"/>
      <c r="G191" s="4">
        <f t="shared" si="8"/>
        <v>0</v>
      </c>
      <c r="H191" s="8" t="str">
        <f t="shared" si="9"/>
        <v/>
      </c>
      <c r="I191" s="8" t="str">
        <f t="shared" si="10"/>
        <v/>
      </c>
      <c r="J191" s="4">
        <v>93667.23</v>
      </c>
      <c r="K191" s="4">
        <v>0</v>
      </c>
      <c r="L191" s="4">
        <f t="shared" si="11"/>
        <v>93667.23</v>
      </c>
      <c r="M191" s="9">
        <v>39327</v>
      </c>
      <c r="N191" s="9">
        <v>39660</v>
      </c>
      <c r="O191" s="9">
        <v>39295</v>
      </c>
      <c r="P191" s="9">
        <v>39629</v>
      </c>
    </row>
    <row r="192" spans="1:16" ht="15" customHeight="1" x14ac:dyDescent="0.25">
      <c r="A192" s="1" t="s">
        <v>38</v>
      </c>
      <c r="B192" s="14" t="s">
        <v>108</v>
      </c>
      <c r="C192" s="1" t="s">
        <v>109</v>
      </c>
      <c r="D192" s="1" t="s">
        <v>110</v>
      </c>
      <c r="E192" s="4">
        <v>0</v>
      </c>
      <c r="F192" s="7"/>
      <c r="G192" s="4">
        <f t="shared" si="8"/>
        <v>0</v>
      </c>
      <c r="H192" s="8" t="str">
        <f t="shared" si="9"/>
        <v/>
      </c>
      <c r="I192" s="8" t="str">
        <f t="shared" si="10"/>
        <v/>
      </c>
      <c r="J192" s="4">
        <v>3770058.8</v>
      </c>
      <c r="K192" s="4">
        <v>0</v>
      </c>
      <c r="L192" s="4">
        <f t="shared" si="11"/>
        <v>3770058.8</v>
      </c>
      <c r="M192" s="9">
        <v>39414</v>
      </c>
      <c r="N192" s="9">
        <v>40118</v>
      </c>
      <c r="O192" s="9">
        <v>39417</v>
      </c>
      <c r="P192" s="9">
        <v>40169</v>
      </c>
    </row>
    <row r="193" spans="1:16" ht="15" customHeight="1" x14ac:dyDescent="0.25">
      <c r="A193" s="1" t="s">
        <v>38</v>
      </c>
      <c r="B193" s="14" t="s">
        <v>363</v>
      </c>
      <c r="C193" s="1" t="s">
        <v>364</v>
      </c>
      <c r="D193" s="1" t="s">
        <v>365</v>
      </c>
      <c r="E193" s="4">
        <v>0</v>
      </c>
      <c r="F193" s="7"/>
      <c r="G193" s="4">
        <f t="shared" si="8"/>
        <v>0</v>
      </c>
      <c r="H193" s="8" t="str">
        <f t="shared" si="9"/>
        <v/>
      </c>
      <c r="I193" s="8" t="str">
        <f t="shared" si="10"/>
        <v/>
      </c>
      <c r="J193" s="4">
        <v>223008.94</v>
      </c>
      <c r="K193" s="4">
        <v>0</v>
      </c>
      <c r="L193" s="4">
        <f t="shared" si="11"/>
        <v>223008.94</v>
      </c>
      <c r="M193" s="9">
        <v>39547</v>
      </c>
      <c r="N193" s="9">
        <v>40177</v>
      </c>
      <c r="O193" s="9">
        <v>39569</v>
      </c>
      <c r="P193" s="9">
        <v>39721</v>
      </c>
    </row>
    <row r="194" spans="1:16" ht="15" customHeight="1" x14ac:dyDescent="0.25">
      <c r="A194" s="1" t="s">
        <v>38</v>
      </c>
      <c r="B194" s="14" t="s">
        <v>3155</v>
      </c>
      <c r="C194" s="1" t="s">
        <v>3156</v>
      </c>
      <c r="D194" s="1" t="s">
        <v>3157</v>
      </c>
      <c r="E194" s="4">
        <v>68331.5</v>
      </c>
      <c r="F194" s="7"/>
      <c r="G194" s="4">
        <f t="shared" si="8"/>
        <v>68331.5</v>
      </c>
      <c r="H194" s="8">
        <f t="shared" si="9"/>
        <v>1</v>
      </c>
      <c r="I194" s="8" t="str">
        <f t="shared" si="10"/>
        <v/>
      </c>
      <c r="J194" s="4">
        <v>68331.5</v>
      </c>
      <c r="K194" s="4">
        <v>0</v>
      </c>
      <c r="L194" s="4">
        <f t="shared" si="11"/>
        <v>68331.5</v>
      </c>
      <c r="M194" s="9">
        <v>42384.550856481481</v>
      </c>
      <c r="N194" s="9">
        <v>43008</v>
      </c>
      <c r="O194" s="9">
        <v>42370</v>
      </c>
      <c r="P194" s="9">
        <v>42994</v>
      </c>
    </row>
    <row r="195" spans="1:16" ht="15" customHeight="1" x14ac:dyDescent="0.25">
      <c r="A195" s="1" t="s">
        <v>38</v>
      </c>
      <c r="B195" s="14" t="s">
        <v>111</v>
      </c>
      <c r="C195" s="1" t="s">
        <v>112</v>
      </c>
      <c r="D195" s="1" t="s">
        <v>113</v>
      </c>
      <c r="E195" s="4">
        <v>0</v>
      </c>
      <c r="F195" s="7"/>
      <c r="G195" s="4">
        <f t="shared" si="8"/>
        <v>0</v>
      </c>
      <c r="H195" s="8" t="str">
        <f t="shared" si="9"/>
        <v/>
      </c>
      <c r="I195" s="8" t="str">
        <f t="shared" si="10"/>
        <v/>
      </c>
      <c r="J195" s="4">
        <v>33729.759999999995</v>
      </c>
      <c r="K195" s="4">
        <v>0</v>
      </c>
      <c r="L195" s="4">
        <f t="shared" si="11"/>
        <v>33729.759999999995</v>
      </c>
      <c r="M195" s="9">
        <v>39217</v>
      </c>
      <c r="N195" s="9">
        <v>42004</v>
      </c>
      <c r="O195" s="9">
        <v>39203</v>
      </c>
      <c r="P195" s="9">
        <v>41670</v>
      </c>
    </row>
    <row r="196" spans="1:16" ht="15" customHeight="1" x14ac:dyDescent="0.25">
      <c r="A196" s="1" t="s">
        <v>38</v>
      </c>
      <c r="B196" s="14" t="s">
        <v>114</v>
      </c>
      <c r="C196" s="1" t="s">
        <v>115</v>
      </c>
      <c r="D196" s="1" t="s">
        <v>116</v>
      </c>
      <c r="E196" s="4">
        <v>0</v>
      </c>
      <c r="F196" s="7"/>
      <c r="G196" s="4">
        <f t="shared" si="8"/>
        <v>0</v>
      </c>
      <c r="H196" s="8" t="str">
        <f t="shared" si="9"/>
        <v/>
      </c>
      <c r="I196" s="8" t="str">
        <f t="shared" si="10"/>
        <v/>
      </c>
      <c r="J196" s="4">
        <v>226305.84</v>
      </c>
      <c r="K196" s="4">
        <v>0</v>
      </c>
      <c r="L196" s="4">
        <f t="shared" si="11"/>
        <v>226305.84</v>
      </c>
      <c r="M196" s="9">
        <v>39267</v>
      </c>
      <c r="N196" s="9">
        <v>39538</v>
      </c>
      <c r="O196" s="9">
        <v>39264</v>
      </c>
      <c r="P196" s="9">
        <v>39325</v>
      </c>
    </row>
    <row r="197" spans="1:16" ht="15" customHeight="1" x14ac:dyDescent="0.25">
      <c r="A197" s="1" t="s">
        <v>38</v>
      </c>
      <c r="B197" s="14" t="s">
        <v>117</v>
      </c>
      <c r="C197" s="1" t="s">
        <v>118</v>
      </c>
      <c r="D197" s="1" t="s">
        <v>119</v>
      </c>
      <c r="E197" s="4">
        <v>0</v>
      </c>
      <c r="F197" s="7"/>
      <c r="G197" s="4">
        <f t="shared" ref="G197:G260" si="12">E197-F197</f>
        <v>0</v>
      </c>
      <c r="H197" s="8" t="str">
        <f t="shared" ref="H197:H260" si="13">IFERROR(G197/E197,"")</f>
        <v/>
      </c>
      <c r="I197" s="8" t="str">
        <f t="shared" ref="I197:I260" si="14">IFERROR(E197/F197,"")</f>
        <v/>
      </c>
      <c r="J197" s="4">
        <v>75418.060000000012</v>
      </c>
      <c r="K197" s="4">
        <v>0</v>
      </c>
      <c r="L197" s="4">
        <f t="shared" ref="L197:L260" si="15">J197-K197</f>
        <v>75418.060000000012</v>
      </c>
      <c r="M197" s="9">
        <v>39271</v>
      </c>
      <c r="N197" s="9">
        <v>39446</v>
      </c>
      <c r="O197" s="9">
        <v>39264</v>
      </c>
      <c r="P197" s="9">
        <v>39325</v>
      </c>
    </row>
    <row r="198" spans="1:16" ht="15" customHeight="1" x14ac:dyDescent="0.25">
      <c r="A198" s="1" t="s">
        <v>38</v>
      </c>
      <c r="B198" s="14" t="s">
        <v>120</v>
      </c>
      <c r="C198" s="1" t="s">
        <v>121</v>
      </c>
      <c r="D198" s="1" t="s">
        <v>122</v>
      </c>
      <c r="E198" s="4">
        <v>0</v>
      </c>
      <c r="F198" s="7"/>
      <c r="G198" s="4">
        <f t="shared" si="12"/>
        <v>0</v>
      </c>
      <c r="H198" s="8" t="str">
        <f t="shared" si="13"/>
        <v/>
      </c>
      <c r="I198" s="8" t="str">
        <f t="shared" si="14"/>
        <v/>
      </c>
      <c r="J198" s="4">
        <v>40265.22</v>
      </c>
      <c r="K198" s="4">
        <v>0</v>
      </c>
      <c r="L198" s="4">
        <f t="shared" si="15"/>
        <v>40265.22</v>
      </c>
      <c r="M198" s="9">
        <v>39327</v>
      </c>
      <c r="N198" s="9">
        <v>39752</v>
      </c>
      <c r="O198" s="9">
        <v>39326</v>
      </c>
      <c r="P198" s="9">
        <v>39416</v>
      </c>
    </row>
    <row r="199" spans="1:16" ht="15" customHeight="1" x14ac:dyDescent="0.25">
      <c r="A199" s="1" t="s">
        <v>38</v>
      </c>
      <c r="B199" s="14" t="s">
        <v>123</v>
      </c>
      <c r="C199" s="1" t="s">
        <v>124</v>
      </c>
      <c r="D199" s="1" t="s">
        <v>125</v>
      </c>
      <c r="E199" s="4">
        <v>0</v>
      </c>
      <c r="F199" s="7"/>
      <c r="G199" s="4">
        <f t="shared" si="12"/>
        <v>0</v>
      </c>
      <c r="H199" s="8" t="str">
        <f t="shared" si="13"/>
        <v/>
      </c>
      <c r="I199" s="8" t="str">
        <f t="shared" si="14"/>
        <v/>
      </c>
      <c r="J199" s="4">
        <v>8819.9</v>
      </c>
      <c r="K199" s="4">
        <v>0</v>
      </c>
      <c r="L199" s="4">
        <f t="shared" si="15"/>
        <v>8819.9</v>
      </c>
      <c r="M199" s="9">
        <v>39367</v>
      </c>
      <c r="N199" s="9">
        <v>39813</v>
      </c>
      <c r="O199" s="9">
        <v>39356</v>
      </c>
      <c r="P199" s="9">
        <v>39416</v>
      </c>
    </row>
    <row r="200" spans="1:16" ht="15" customHeight="1" x14ac:dyDescent="0.25">
      <c r="A200" s="1" t="s">
        <v>38</v>
      </c>
      <c r="B200" s="14" t="s">
        <v>366</v>
      </c>
      <c r="C200" s="1" t="s">
        <v>367</v>
      </c>
      <c r="D200" s="1" t="s">
        <v>368</v>
      </c>
      <c r="E200" s="4">
        <v>0</v>
      </c>
      <c r="F200" s="7"/>
      <c r="G200" s="4">
        <f t="shared" si="12"/>
        <v>0</v>
      </c>
      <c r="H200" s="8" t="str">
        <f t="shared" si="13"/>
        <v/>
      </c>
      <c r="I200" s="8" t="str">
        <f t="shared" si="14"/>
        <v/>
      </c>
      <c r="J200" s="4">
        <v>24324.219999999998</v>
      </c>
      <c r="K200" s="4">
        <v>0</v>
      </c>
      <c r="L200" s="4">
        <f t="shared" si="15"/>
        <v>24324.219999999998</v>
      </c>
      <c r="M200" s="9">
        <v>39528</v>
      </c>
      <c r="N200" s="9">
        <v>39538</v>
      </c>
      <c r="O200" s="9">
        <v>39508</v>
      </c>
      <c r="P200" s="9">
        <v>39629</v>
      </c>
    </row>
    <row r="201" spans="1:16" ht="15" customHeight="1" x14ac:dyDescent="0.25">
      <c r="A201" s="1" t="s">
        <v>38</v>
      </c>
      <c r="B201" s="14" t="s">
        <v>366</v>
      </c>
      <c r="C201" s="1" t="s">
        <v>369</v>
      </c>
      <c r="D201" s="1" t="s">
        <v>370</v>
      </c>
      <c r="E201" s="4">
        <v>0</v>
      </c>
      <c r="F201" s="7"/>
      <c r="G201" s="4">
        <f t="shared" si="12"/>
        <v>0</v>
      </c>
      <c r="H201" s="8" t="str">
        <f t="shared" si="13"/>
        <v/>
      </c>
      <c r="I201" s="8" t="str">
        <f t="shared" si="14"/>
        <v/>
      </c>
      <c r="J201" s="4">
        <v>342714.76</v>
      </c>
      <c r="K201" s="4">
        <v>0</v>
      </c>
      <c r="L201" s="4">
        <f t="shared" si="15"/>
        <v>342714.76</v>
      </c>
      <c r="M201" s="9">
        <v>39528</v>
      </c>
      <c r="N201" s="9">
        <v>39538</v>
      </c>
      <c r="O201" s="9">
        <v>39508</v>
      </c>
      <c r="P201" s="9">
        <v>39629</v>
      </c>
    </row>
    <row r="202" spans="1:16" ht="15" customHeight="1" x14ac:dyDescent="0.25">
      <c r="A202" s="1" t="s">
        <v>38</v>
      </c>
      <c r="B202" s="14" t="s">
        <v>371</v>
      </c>
      <c r="C202" s="1" t="s">
        <v>372</v>
      </c>
      <c r="D202" s="1" t="s">
        <v>373</v>
      </c>
      <c r="E202" s="4">
        <v>0</v>
      </c>
      <c r="F202" s="7"/>
      <c r="G202" s="4">
        <f t="shared" si="12"/>
        <v>0</v>
      </c>
      <c r="H202" s="8" t="str">
        <f t="shared" si="13"/>
        <v/>
      </c>
      <c r="I202" s="8" t="str">
        <f t="shared" si="14"/>
        <v/>
      </c>
      <c r="J202" s="4">
        <v>136278.09999999998</v>
      </c>
      <c r="K202" s="4">
        <v>0</v>
      </c>
      <c r="L202" s="4">
        <f t="shared" si="15"/>
        <v>136278.09999999998</v>
      </c>
      <c r="M202" s="9">
        <v>39589</v>
      </c>
      <c r="N202" s="9">
        <v>40049</v>
      </c>
      <c r="O202" s="9">
        <v>39692</v>
      </c>
      <c r="P202" s="9">
        <v>39858</v>
      </c>
    </row>
    <row r="203" spans="1:16" ht="15" customHeight="1" x14ac:dyDescent="0.25">
      <c r="A203" s="1" t="s">
        <v>38</v>
      </c>
      <c r="B203" s="14" t="s">
        <v>374</v>
      </c>
      <c r="C203" s="1" t="s">
        <v>375</v>
      </c>
      <c r="D203" s="1" t="s">
        <v>376</v>
      </c>
      <c r="E203" s="4">
        <v>0</v>
      </c>
      <c r="F203" s="7"/>
      <c r="G203" s="4">
        <f t="shared" si="12"/>
        <v>0</v>
      </c>
      <c r="H203" s="8" t="str">
        <f t="shared" si="13"/>
        <v/>
      </c>
      <c r="I203" s="8" t="str">
        <f t="shared" si="14"/>
        <v/>
      </c>
      <c r="J203" s="4">
        <v>81896.2</v>
      </c>
      <c r="K203" s="4">
        <v>0</v>
      </c>
      <c r="L203" s="4">
        <f t="shared" si="15"/>
        <v>81896.2</v>
      </c>
      <c r="M203" s="9">
        <v>39589</v>
      </c>
      <c r="N203" s="9">
        <v>39903</v>
      </c>
      <c r="O203" s="9">
        <v>39661</v>
      </c>
      <c r="P203" s="9">
        <v>39856</v>
      </c>
    </row>
    <row r="204" spans="1:16" ht="15" customHeight="1" x14ac:dyDescent="0.25">
      <c r="A204" s="1" t="s">
        <v>38</v>
      </c>
      <c r="B204" s="14" t="s">
        <v>377</v>
      </c>
      <c r="C204" s="1" t="s">
        <v>378</v>
      </c>
      <c r="D204" s="1" t="s">
        <v>379</v>
      </c>
      <c r="E204" s="4">
        <v>0</v>
      </c>
      <c r="F204" s="7"/>
      <c r="G204" s="4">
        <f t="shared" si="12"/>
        <v>0</v>
      </c>
      <c r="H204" s="8" t="str">
        <f t="shared" si="13"/>
        <v/>
      </c>
      <c r="I204" s="8" t="str">
        <f t="shared" si="14"/>
        <v/>
      </c>
      <c r="J204" s="4">
        <v>1982885.6199999999</v>
      </c>
      <c r="K204" s="4">
        <v>0</v>
      </c>
      <c r="L204" s="4">
        <f t="shared" si="15"/>
        <v>1982885.6199999999</v>
      </c>
      <c r="M204" s="9">
        <v>39611</v>
      </c>
      <c r="N204" s="9">
        <v>40405</v>
      </c>
      <c r="O204" s="9">
        <v>39753</v>
      </c>
      <c r="P204" s="9">
        <v>40408</v>
      </c>
    </row>
    <row r="205" spans="1:16" ht="15" customHeight="1" x14ac:dyDescent="0.25">
      <c r="A205" s="1" t="s">
        <v>38</v>
      </c>
      <c r="B205" s="14" t="s">
        <v>2739</v>
      </c>
      <c r="C205" s="1" t="s">
        <v>2740</v>
      </c>
      <c r="D205" s="1" t="s">
        <v>2741</v>
      </c>
      <c r="E205" s="4">
        <v>151210.66999999998</v>
      </c>
      <c r="F205" s="7"/>
      <c r="G205" s="4">
        <f t="shared" si="12"/>
        <v>151210.66999999998</v>
      </c>
      <c r="H205" s="8">
        <f t="shared" si="13"/>
        <v>1</v>
      </c>
      <c r="I205" s="8" t="str">
        <f t="shared" si="14"/>
        <v/>
      </c>
      <c r="J205" s="4">
        <v>297113.05</v>
      </c>
      <c r="K205" s="4">
        <v>205213.25</v>
      </c>
      <c r="L205" s="4">
        <f t="shared" si="15"/>
        <v>91899.799999999988</v>
      </c>
      <c r="M205" s="9">
        <v>42296.540925925925</v>
      </c>
      <c r="N205" s="9">
        <v>42644</v>
      </c>
      <c r="O205" s="9">
        <v>42309</v>
      </c>
      <c r="P205" s="9">
        <v>42588</v>
      </c>
    </row>
    <row r="206" spans="1:16" ht="15" customHeight="1" x14ac:dyDescent="0.25">
      <c r="A206" s="1" t="s">
        <v>38</v>
      </c>
      <c r="B206" s="14" t="s">
        <v>2742</v>
      </c>
      <c r="C206" s="1" t="s">
        <v>2743</v>
      </c>
      <c r="D206" s="1" t="s">
        <v>2744</v>
      </c>
      <c r="E206" s="4">
        <v>704133.32000000007</v>
      </c>
      <c r="F206" s="7"/>
      <c r="G206" s="4">
        <f t="shared" si="12"/>
        <v>704133.32000000007</v>
      </c>
      <c r="H206" s="8">
        <f t="shared" si="13"/>
        <v>1</v>
      </c>
      <c r="I206" s="8" t="str">
        <f t="shared" si="14"/>
        <v/>
      </c>
      <c r="J206" s="4">
        <v>1099977.74</v>
      </c>
      <c r="K206" s="4">
        <v>990557.99</v>
      </c>
      <c r="L206" s="4">
        <f t="shared" si="15"/>
        <v>109419.75</v>
      </c>
      <c r="M206" s="9">
        <v>42256.470266203702</v>
      </c>
      <c r="N206" s="9">
        <v>42583</v>
      </c>
      <c r="O206" s="9">
        <v>42248</v>
      </c>
      <c r="P206" s="9">
        <v>42589</v>
      </c>
    </row>
    <row r="207" spans="1:16" ht="15" customHeight="1" x14ac:dyDescent="0.25">
      <c r="A207" s="1" t="s">
        <v>38</v>
      </c>
      <c r="B207" s="14" t="s">
        <v>2745</v>
      </c>
      <c r="C207" s="1" t="s">
        <v>2746</v>
      </c>
      <c r="D207" s="1" t="s">
        <v>379</v>
      </c>
      <c r="E207" s="4">
        <v>334495.48999999993</v>
      </c>
      <c r="F207" s="7"/>
      <c r="G207" s="4">
        <f t="shared" si="12"/>
        <v>334495.48999999993</v>
      </c>
      <c r="H207" s="8">
        <f t="shared" si="13"/>
        <v>1</v>
      </c>
      <c r="I207" s="8" t="str">
        <f t="shared" si="14"/>
        <v/>
      </c>
      <c r="J207" s="4">
        <v>347086.62999999995</v>
      </c>
      <c r="K207" s="4">
        <v>323572</v>
      </c>
      <c r="L207" s="4">
        <f t="shared" si="15"/>
        <v>23514.629999999946</v>
      </c>
      <c r="M207" s="9">
        <v>42283.561793981484</v>
      </c>
      <c r="N207" s="9">
        <v>42735</v>
      </c>
      <c r="O207" s="9">
        <v>42278</v>
      </c>
      <c r="P207" s="9">
        <v>42589</v>
      </c>
    </row>
    <row r="208" spans="1:16" ht="15" customHeight="1" x14ac:dyDescent="0.25">
      <c r="A208" s="1" t="s">
        <v>38</v>
      </c>
      <c r="B208" s="14" t="s">
        <v>2747</v>
      </c>
      <c r="C208" s="1" t="s">
        <v>2748</v>
      </c>
      <c r="D208" s="1" t="s">
        <v>2749</v>
      </c>
      <c r="E208" s="4">
        <v>1156354.46</v>
      </c>
      <c r="F208" s="7"/>
      <c r="G208" s="4">
        <f t="shared" si="12"/>
        <v>1156354.46</v>
      </c>
      <c r="H208" s="8">
        <f t="shared" si="13"/>
        <v>1</v>
      </c>
      <c r="I208" s="8" t="str">
        <f t="shared" si="14"/>
        <v/>
      </c>
      <c r="J208" s="4">
        <v>1186438.1499999999</v>
      </c>
      <c r="K208" s="4">
        <v>937934.72</v>
      </c>
      <c r="L208" s="4">
        <f t="shared" si="15"/>
        <v>248503.42999999993</v>
      </c>
      <c r="M208" s="9">
        <v>42356.335613425923</v>
      </c>
      <c r="N208" s="9">
        <v>42613</v>
      </c>
      <c r="O208" s="9">
        <v>42339</v>
      </c>
      <c r="P208" s="9">
        <v>42589</v>
      </c>
    </row>
    <row r="209" spans="1:16" ht="15" customHeight="1" x14ac:dyDescent="0.25">
      <c r="A209" s="1" t="s">
        <v>38</v>
      </c>
      <c r="B209" s="14" t="s">
        <v>3158</v>
      </c>
      <c r="C209" s="1" t="s">
        <v>3159</v>
      </c>
      <c r="D209" s="1" t="s">
        <v>3160</v>
      </c>
      <c r="E209" s="4">
        <v>237128.65</v>
      </c>
      <c r="F209" s="7"/>
      <c r="G209" s="4">
        <f t="shared" si="12"/>
        <v>237128.65</v>
      </c>
      <c r="H209" s="8">
        <f t="shared" si="13"/>
        <v>1</v>
      </c>
      <c r="I209" s="8" t="str">
        <f t="shared" si="14"/>
        <v/>
      </c>
      <c r="J209" s="4">
        <v>237128.65</v>
      </c>
      <c r="K209" s="4">
        <v>0</v>
      </c>
      <c r="L209" s="4">
        <f t="shared" si="15"/>
        <v>237128.65</v>
      </c>
      <c r="M209" s="9">
        <v>42663.632291666669</v>
      </c>
      <c r="N209" s="9">
        <v>43435</v>
      </c>
      <c r="O209" s="9">
        <v>42644</v>
      </c>
    </row>
    <row r="210" spans="1:16" ht="15" customHeight="1" x14ac:dyDescent="0.25">
      <c r="A210" s="1" t="s">
        <v>38</v>
      </c>
      <c r="B210" s="14" t="s">
        <v>3161</v>
      </c>
      <c r="C210" s="1" t="s">
        <v>3162</v>
      </c>
      <c r="D210" s="1" t="s">
        <v>3163</v>
      </c>
      <c r="E210" s="4">
        <v>1042087.6599999999</v>
      </c>
      <c r="F210" s="7"/>
      <c r="G210" s="4">
        <f t="shared" si="12"/>
        <v>1042087.6599999999</v>
      </c>
      <c r="H210" s="8">
        <f t="shared" si="13"/>
        <v>1</v>
      </c>
      <c r="I210" s="8" t="str">
        <f t="shared" si="14"/>
        <v/>
      </c>
      <c r="J210" s="4">
        <v>1042087.6599999999</v>
      </c>
      <c r="K210" s="4">
        <v>965143.84</v>
      </c>
      <c r="L210" s="4">
        <f t="shared" si="15"/>
        <v>76943.819999999949</v>
      </c>
      <c r="M210" s="9">
        <v>42377.369074074071</v>
      </c>
      <c r="N210" s="9">
        <v>42522</v>
      </c>
      <c r="O210" s="9">
        <v>42401</v>
      </c>
      <c r="P210" s="9">
        <v>42589</v>
      </c>
    </row>
    <row r="211" spans="1:16" ht="15" customHeight="1" x14ac:dyDescent="0.25">
      <c r="A211" s="1" t="s">
        <v>38</v>
      </c>
      <c r="B211" s="14" t="s">
        <v>2750</v>
      </c>
      <c r="C211" s="1" t="s">
        <v>2751</v>
      </c>
      <c r="D211" s="1" t="s">
        <v>2752</v>
      </c>
      <c r="E211" s="4">
        <v>821495.48</v>
      </c>
      <c r="F211" s="7"/>
      <c r="G211" s="4">
        <f t="shared" si="12"/>
        <v>821495.48</v>
      </c>
      <c r="H211" s="8">
        <f t="shared" si="13"/>
        <v>1</v>
      </c>
      <c r="I211" s="8" t="str">
        <f t="shared" si="14"/>
        <v/>
      </c>
      <c r="J211" s="4">
        <v>1056869.82</v>
      </c>
      <c r="K211" s="4">
        <v>1263106.51</v>
      </c>
      <c r="L211" s="4">
        <f t="shared" si="15"/>
        <v>-206236.68999999994</v>
      </c>
      <c r="M211" s="9">
        <v>42283.458148148151</v>
      </c>
      <c r="N211" s="9">
        <v>42522</v>
      </c>
      <c r="O211" s="9">
        <v>42278</v>
      </c>
      <c r="P211" s="9">
        <v>42589</v>
      </c>
    </row>
    <row r="212" spans="1:16" ht="15" customHeight="1" x14ac:dyDescent="0.25">
      <c r="A212" s="1" t="s">
        <v>38</v>
      </c>
      <c r="B212" s="14" t="s">
        <v>3164</v>
      </c>
      <c r="C212" s="1" t="s">
        <v>3165</v>
      </c>
      <c r="D212" s="1" t="s">
        <v>3166</v>
      </c>
      <c r="E212" s="4">
        <v>141241.82</v>
      </c>
      <c r="F212" s="7"/>
      <c r="G212" s="4">
        <f t="shared" si="12"/>
        <v>141241.82</v>
      </c>
      <c r="H212" s="8">
        <f t="shared" si="13"/>
        <v>1</v>
      </c>
      <c r="I212" s="8" t="str">
        <f t="shared" si="14"/>
        <v/>
      </c>
      <c r="J212" s="4">
        <v>141241.82</v>
      </c>
      <c r="K212" s="4">
        <v>181669.72</v>
      </c>
      <c r="L212" s="4">
        <f t="shared" si="15"/>
        <v>-40427.899999999994</v>
      </c>
      <c r="M212" s="9">
        <v>42713.395520833335</v>
      </c>
      <c r="N212" s="9">
        <v>42824</v>
      </c>
      <c r="O212" s="9">
        <v>42705</v>
      </c>
      <c r="P212" s="9">
        <v>42871</v>
      </c>
    </row>
    <row r="213" spans="1:16" ht="15" customHeight="1" x14ac:dyDescent="0.25">
      <c r="A213" s="1" t="s">
        <v>38</v>
      </c>
      <c r="B213" s="14" t="s">
        <v>3167</v>
      </c>
      <c r="C213" s="1" t="s">
        <v>3168</v>
      </c>
      <c r="D213" s="1" t="s">
        <v>3169</v>
      </c>
      <c r="E213" s="4">
        <v>187010.87000000002</v>
      </c>
      <c r="F213" s="7"/>
      <c r="G213" s="4">
        <f t="shared" si="12"/>
        <v>187010.87000000002</v>
      </c>
      <c r="H213" s="8">
        <f t="shared" si="13"/>
        <v>1</v>
      </c>
      <c r="I213" s="8" t="str">
        <f t="shared" si="14"/>
        <v/>
      </c>
      <c r="J213" s="4">
        <v>187010.87000000002</v>
      </c>
      <c r="K213" s="4">
        <v>197450.98</v>
      </c>
      <c r="L213" s="4">
        <f t="shared" si="15"/>
        <v>-10440.109999999986</v>
      </c>
      <c r="M213" s="9">
        <v>42492.450266203705</v>
      </c>
      <c r="N213" s="9">
        <v>42719</v>
      </c>
      <c r="O213" s="9">
        <v>42491</v>
      </c>
      <c r="P213" s="9">
        <v>42701</v>
      </c>
    </row>
    <row r="214" spans="1:16" ht="15" customHeight="1" x14ac:dyDescent="0.25">
      <c r="A214" s="1" t="s">
        <v>38</v>
      </c>
      <c r="B214" s="14" t="s">
        <v>2753</v>
      </c>
      <c r="C214" s="1" t="s">
        <v>2754</v>
      </c>
      <c r="D214" s="1" t="s">
        <v>2755</v>
      </c>
      <c r="E214" s="4">
        <v>370483.36</v>
      </c>
      <c r="F214" s="7"/>
      <c r="G214" s="4">
        <f t="shared" si="12"/>
        <v>370483.36</v>
      </c>
      <c r="H214" s="8">
        <f t="shared" si="13"/>
        <v>1</v>
      </c>
      <c r="I214" s="8" t="str">
        <f t="shared" si="14"/>
        <v/>
      </c>
      <c r="J214" s="4">
        <v>418164.76</v>
      </c>
      <c r="K214" s="4">
        <v>366249.89</v>
      </c>
      <c r="L214" s="4">
        <f t="shared" si="15"/>
        <v>51914.869999999995</v>
      </c>
      <c r="M214" s="9">
        <v>42339.448171296295</v>
      </c>
      <c r="N214" s="9">
        <v>42491</v>
      </c>
      <c r="O214" s="9">
        <v>42339</v>
      </c>
      <c r="P214" s="9">
        <v>42589</v>
      </c>
    </row>
    <row r="215" spans="1:16" ht="15" customHeight="1" x14ac:dyDescent="0.25">
      <c r="A215" s="1" t="s">
        <v>38</v>
      </c>
      <c r="B215" s="14" t="s">
        <v>3170</v>
      </c>
      <c r="C215" s="1" t="s">
        <v>3171</v>
      </c>
      <c r="D215" s="1" t="s">
        <v>3172</v>
      </c>
      <c r="E215" s="4">
        <v>651253.3899999999</v>
      </c>
      <c r="F215" s="7"/>
      <c r="G215" s="4">
        <f t="shared" si="12"/>
        <v>651253.3899999999</v>
      </c>
      <c r="H215" s="8">
        <f t="shared" si="13"/>
        <v>1</v>
      </c>
      <c r="I215" s="8" t="str">
        <f t="shared" si="14"/>
        <v/>
      </c>
      <c r="J215" s="4">
        <v>651253.3899999999</v>
      </c>
      <c r="K215" s="4">
        <v>496509.5</v>
      </c>
      <c r="L215" s="4">
        <f t="shared" si="15"/>
        <v>154743.8899999999</v>
      </c>
      <c r="M215" s="9">
        <v>42506.480567129627</v>
      </c>
      <c r="N215" s="9">
        <v>42735</v>
      </c>
      <c r="O215" s="9">
        <v>42491</v>
      </c>
      <c r="P215" s="9">
        <v>42794</v>
      </c>
    </row>
    <row r="216" spans="1:16" ht="15" customHeight="1" x14ac:dyDescent="0.25">
      <c r="A216" s="1" t="s">
        <v>38</v>
      </c>
      <c r="B216" s="14" t="s">
        <v>2756</v>
      </c>
      <c r="C216" s="1" t="s">
        <v>2757</v>
      </c>
      <c r="D216" s="1" t="s">
        <v>2758</v>
      </c>
      <c r="E216" s="4">
        <v>2948.11</v>
      </c>
      <c r="F216" s="7"/>
      <c r="G216" s="4">
        <f t="shared" si="12"/>
        <v>2948.11</v>
      </c>
      <c r="H216" s="8">
        <f t="shared" si="13"/>
        <v>1</v>
      </c>
      <c r="I216" s="8" t="str">
        <f t="shared" si="14"/>
        <v/>
      </c>
      <c r="J216" s="4">
        <v>143669.29999999999</v>
      </c>
      <c r="K216" s="4">
        <v>138000.07</v>
      </c>
      <c r="L216" s="4">
        <f t="shared" si="15"/>
        <v>5669.2299999999814</v>
      </c>
      <c r="M216" s="9">
        <v>42177.653553240743</v>
      </c>
      <c r="N216" s="9">
        <v>42309</v>
      </c>
      <c r="O216" s="9">
        <v>42217</v>
      </c>
      <c r="P216" s="9">
        <v>42374</v>
      </c>
    </row>
    <row r="217" spans="1:16" ht="15" customHeight="1" x14ac:dyDescent="0.25">
      <c r="A217" s="1" t="s">
        <v>38</v>
      </c>
      <c r="B217" s="14" t="s">
        <v>3173</v>
      </c>
      <c r="C217" s="1" t="s">
        <v>3174</v>
      </c>
      <c r="D217" s="1" t="s">
        <v>3175</v>
      </c>
      <c r="E217" s="4">
        <v>832510.24999999988</v>
      </c>
      <c r="F217" s="7"/>
      <c r="G217" s="4">
        <f t="shared" si="12"/>
        <v>832510.24999999988</v>
      </c>
      <c r="H217" s="8">
        <f t="shared" si="13"/>
        <v>1</v>
      </c>
      <c r="I217" s="8" t="str">
        <f t="shared" si="14"/>
        <v/>
      </c>
      <c r="J217" s="4">
        <v>832510.24999999988</v>
      </c>
      <c r="K217" s="4">
        <v>895918.07999999996</v>
      </c>
      <c r="L217" s="4">
        <f t="shared" si="15"/>
        <v>-63407.830000000075</v>
      </c>
      <c r="M217" s="9">
        <v>42615.394999999997</v>
      </c>
      <c r="N217" s="9">
        <v>42855</v>
      </c>
      <c r="O217" s="9">
        <v>42614</v>
      </c>
      <c r="P217" s="9">
        <v>42878</v>
      </c>
    </row>
    <row r="218" spans="1:16" ht="15" customHeight="1" x14ac:dyDescent="0.25">
      <c r="A218" s="1" t="s">
        <v>38</v>
      </c>
      <c r="B218" s="14" t="s">
        <v>2759</v>
      </c>
      <c r="C218" s="1" t="s">
        <v>2760</v>
      </c>
      <c r="D218" s="1" t="s">
        <v>2761</v>
      </c>
      <c r="E218" s="4">
        <v>5744.8899999999994</v>
      </c>
      <c r="F218" s="7"/>
      <c r="G218" s="4">
        <f t="shared" si="12"/>
        <v>5744.8899999999994</v>
      </c>
      <c r="H218" s="8">
        <f t="shared" si="13"/>
        <v>1</v>
      </c>
      <c r="I218" s="8" t="str">
        <f t="shared" si="14"/>
        <v/>
      </c>
      <c r="J218" s="4">
        <v>104688.05</v>
      </c>
      <c r="K218" s="4">
        <v>95375</v>
      </c>
      <c r="L218" s="4">
        <f t="shared" si="15"/>
        <v>9313.0500000000029</v>
      </c>
      <c r="M218" s="9">
        <v>42283.534201388888</v>
      </c>
      <c r="N218" s="9">
        <v>42345</v>
      </c>
      <c r="O218" s="9">
        <v>42339</v>
      </c>
      <c r="P218" s="9">
        <v>42468</v>
      </c>
    </row>
    <row r="219" spans="1:16" ht="15" customHeight="1" x14ac:dyDescent="0.25">
      <c r="A219" s="1" t="s">
        <v>38</v>
      </c>
      <c r="B219" s="14" t="s">
        <v>2762</v>
      </c>
      <c r="C219" s="1" t="s">
        <v>2763</v>
      </c>
      <c r="D219" s="1" t="s">
        <v>2764</v>
      </c>
      <c r="E219" s="4">
        <v>54527.490000000005</v>
      </c>
      <c r="F219" s="7"/>
      <c r="G219" s="4">
        <f t="shared" si="12"/>
        <v>54527.490000000005</v>
      </c>
      <c r="H219" s="8">
        <f t="shared" si="13"/>
        <v>1</v>
      </c>
      <c r="I219" s="8" t="str">
        <f t="shared" si="14"/>
        <v/>
      </c>
      <c r="J219" s="4">
        <v>116613.88</v>
      </c>
      <c r="K219" s="4">
        <v>72234.75</v>
      </c>
      <c r="L219" s="4">
        <f t="shared" si="15"/>
        <v>44379.130000000005</v>
      </c>
      <c r="M219" s="9">
        <v>42325.457268518519</v>
      </c>
      <c r="N219" s="9">
        <v>42522</v>
      </c>
      <c r="O219" s="9">
        <v>42339</v>
      </c>
      <c r="P219" s="9">
        <v>42491</v>
      </c>
    </row>
    <row r="220" spans="1:16" ht="15" customHeight="1" x14ac:dyDescent="0.25">
      <c r="A220" s="1" t="s">
        <v>38</v>
      </c>
      <c r="B220" s="14" t="s">
        <v>2765</v>
      </c>
      <c r="C220" s="1" t="s">
        <v>2766</v>
      </c>
      <c r="D220" s="1" t="s">
        <v>2767</v>
      </c>
      <c r="E220" s="4">
        <v>0</v>
      </c>
      <c r="F220" s="7"/>
      <c r="G220" s="4">
        <f t="shared" si="12"/>
        <v>0</v>
      </c>
      <c r="H220" s="8" t="str">
        <f t="shared" si="13"/>
        <v/>
      </c>
      <c r="I220" s="8" t="str">
        <f t="shared" si="14"/>
        <v/>
      </c>
      <c r="J220" s="4">
        <v>16472.990000000002</v>
      </c>
      <c r="K220" s="4">
        <v>52573.25</v>
      </c>
      <c r="L220" s="4">
        <f t="shared" si="15"/>
        <v>-36100.259999999995</v>
      </c>
      <c r="M220" s="9">
        <v>42325.43712962963</v>
      </c>
      <c r="N220" s="9">
        <v>42338</v>
      </c>
      <c r="O220" s="9">
        <v>42339</v>
      </c>
      <c r="P220" s="9">
        <v>42429</v>
      </c>
    </row>
    <row r="221" spans="1:16" ht="15" customHeight="1" x14ac:dyDescent="0.25">
      <c r="A221" s="1" t="s">
        <v>38</v>
      </c>
      <c r="B221" s="14" t="s">
        <v>2768</v>
      </c>
      <c r="C221" s="1" t="s">
        <v>2769</v>
      </c>
      <c r="D221" s="1" t="s">
        <v>2770</v>
      </c>
      <c r="E221" s="4">
        <v>4693.33</v>
      </c>
      <c r="F221" s="7"/>
      <c r="G221" s="4">
        <f t="shared" si="12"/>
        <v>4693.33</v>
      </c>
      <c r="H221" s="8">
        <f t="shared" si="13"/>
        <v>1</v>
      </c>
      <c r="I221" s="8" t="str">
        <f t="shared" si="14"/>
        <v/>
      </c>
      <c r="J221" s="4">
        <v>56074.21</v>
      </c>
      <c r="K221" s="4">
        <v>66165.53</v>
      </c>
      <c r="L221" s="4">
        <f t="shared" si="15"/>
        <v>-10091.32</v>
      </c>
      <c r="M221" s="9">
        <v>42353.607025462959</v>
      </c>
      <c r="N221" s="9">
        <v>42369</v>
      </c>
      <c r="O221" s="9">
        <v>42339</v>
      </c>
      <c r="P221" s="9">
        <v>42452</v>
      </c>
    </row>
    <row r="222" spans="1:16" ht="15" customHeight="1" x14ac:dyDescent="0.25">
      <c r="A222" s="1" t="s">
        <v>38</v>
      </c>
      <c r="B222" s="14" t="s">
        <v>2771</v>
      </c>
      <c r="C222" s="1" t="s">
        <v>2772</v>
      </c>
      <c r="D222" s="1" t="s">
        <v>2773</v>
      </c>
      <c r="E222" s="4">
        <v>5427.9999999999991</v>
      </c>
      <c r="F222" s="7"/>
      <c r="G222" s="4">
        <f t="shared" si="12"/>
        <v>5427.9999999999991</v>
      </c>
      <c r="H222" s="8">
        <f t="shared" si="13"/>
        <v>1</v>
      </c>
      <c r="I222" s="8" t="str">
        <f t="shared" si="14"/>
        <v/>
      </c>
      <c r="J222" s="4">
        <v>10232.359999999999</v>
      </c>
      <c r="K222" s="4">
        <v>27798.45</v>
      </c>
      <c r="L222" s="4">
        <f t="shared" si="15"/>
        <v>-17566.090000000004</v>
      </c>
      <c r="M222" s="9">
        <v>42339.463067129633</v>
      </c>
      <c r="N222" s="9">
        <v>42369</v>
      </c>
      <c r="O222" s="9">
        <v>42339</v>
      </c>
      <c r="P222" s="9">
        <v>42452</v>
      </c>
    </row>
    <row r="223" spans="1:16" ht="15" customHeight="1" x14ac:dyDescent="0.25">
      <c r="A223" s="1" t="s">
        <v>38</v>
      </c>
      <c r="B223" s="14" t="s">
        <v>2774</v>
      </c>
      <c r="C223" s="1" t="s">
        <v>2775</v>
      </c>
      <c r="D223" s="1" t="s">
        <v>2776</v>
      </c>
      <c r="E223" s="4">
        <v>-513.98</v>
      </c>
      <c r="F223" s="7"/>
      <c r="G223" s="4">
        <f t="shared" si="12"/>
        <v>-513.98</v>
      </c>
      <c r="H223" s="8">
        <f t="shared" si="13"/>
        <v>1</v>
      </c>
      <c r="I223" s="8" t="str">
        <f t="shared" si="14"/>
        <v/>
      </c>
      <c r="J223" s="4">
        <v>62433.469999999994</v>
      </c>
      <c r="K223" s="4">
        <v>50123.72</v>
      </c>
      <c r="L223" s="4">
        <f t="shared" si="15"/>
        <v>12309.749999999993</v>
      </c>
      <c r="M223" s="9">
        <v>42366.523796296293</v>
      </c>
      <c r="N223" s="9">
        <v>42095</v>
      </c>
      <c r="O223" s="9">
        <v>42339</v>
      </c>
      <c r="P223" s="9">
        <v>42186</v>
      </c>
    </row>
    <row r="224" spans="1:16" ht="15" customHeight="1" x14ac:dyDescent="0.25">
      <c r="A224" s="1" t="s">
        <v>38</v>
      </c>
      <c r="B224" s="14" t="s">
        <v>2777</v>
      </c>
      <c r="C224" s="1" t="s">
        <v>2778</v>
      </c>
      <c r="D224" s="1" t="s">
        <v>2779</v>
      </c>
      <c r="E224" s="4">
        <v>49338.649999999994</v>
      </c>
      <c r="F224" s="7"/>
      <c r="G224" s="4">
        <f t="shared" si="12"/>
        <v>49338.649999999994</v>
      </c>
      <c r="H224" s="8">
        <f t="shared" si="13"/>
        <v>1</v>
      </c>
      <c r="I224" s="8" t="str">
        <f t="shared" si="14"/>
        <v/>
      </c>
      <c r="J224" s="4">
        <v>112943.28</v>
      </c>
      <c r="K224" s="4">
        <v>147117.24</v>
      </c>
      <c r="L224" s="4">
        <f t="shared" si="15"/>
        <v>-34173.959999999992</v>
      </c>
      <c r="M224" s="9">
        <v>42352.369710648149</v>
      </c>
      <c r="N224" s="9">
        <v>42369</v>
      </c>
      <c r="O224" s="9">
        <v>42339</v>
      </c>
      <c r="P224" s="9">
        <v>42452</v>
      </c>
    </row>
    <row r="225" spans="1:16" ht="15" customHeight="1" x14ac:dyDescent="0.25">
      <c r="A225" s="1" t="s">
        <v>38</v>
      </c>
      <c r="B225" s="14" t="s">
        <v>2780</v>
      </c>
      <c r="C225" s="1" t="s">
        <v>2781</v>
      </c>
      <c r="D225" s="1" t="s">
        <v>2782</v>
      </c>
      <c r="E225" s="4">
        <v>0</v>
      </c>
      <c r="F225" s="7"/>
      <c r="G225" s="4">
        <f t="shared" si="12"/>
        <v>0</v>
      </c>
      <c r="H225" s="8" t="str">
        <f t="shared" si="13"/>
        <v/>
      </c>
      <c r="I225" s="8" t="str">
        <f t="shared" si="14"/>
        <v/>
      </c>
      <c r="J225" s="4">
        <v>41302.83</v>
      </c>
      <c r="K225" s="4">
        <v>58039.66</v>
      </c>
      <c r="L225" s="4">
        <f t="shared" si="15"/>
        <v>-16736.830000000002</v>
      </c>
      <c r="M225" s="9">
        <v>42366.509745370371</v>
      </c>
      <c r="N225" s="9">
        <v>42369</v>
      </c>
      <c r="O225" s="9">
        <v>42339</v>
      </c>
      <c r="P225" s="9">
        <v>42439</v>
      </c>
    </row>
    <row r="226" spans="1:16" ht="15" customHeight="1" x14ac:dyDescent="0.25">
      <c r="A226" s="1" t="s">
        <v>38</v>
      </c>
      <c r="B226" s="14" t="s">
        <v>3176</v>
      </c>
      <c r="C226" s="1" t="s">
        <v>3177</v>
      </c>
      <c r="D226" s="1" t="s">
        <v>3178</v>
      </c>
      <c r="E226" s="4">
        <v>54284.340000000004</v>
      </c>
      <c r="F226" s="7"/>
      <c r="G226" s="4">
        <f t="shared" si="12"/>
        <v>54284.340000000004</v>
      </c>
      <c r="H226" s="8">
        <f t="shared" si="13"/>
        <v>1</v>
      </c>
      <c r="I226" s="8" t="str">
        <f t="shared" si="14"/>
        <v/>
      </c>
      <c r="J226" s="4">
        <v>54284.340000000004</v>
      </c>
      <c r="K226" s="4">
        <v>64614.239999999998</v>
      </c>
      <c r="L226" s="4">
        <f t="shared" si="15"/>
        <v>-10329.899999999994</v>
      </c>
      <c r="M226" s="9">
        <v>42551.43236111111</v>
      </c>
      <c r="N226" s="9">
        <v>42522</v>
      </c>
      <c r="O226" s="9">
        <v>42522</v>
      </c>
      <c r="P226" s="9">
        <v>42643</v>
      </c>
    </row>
    <row r="227" spans="1:16" ht="15" customHeight="1" x14ac:dyDescent="0.25">
      <c r="A227" s="1" t="s">
        <v>38</v>
      </c>
      <c r="B227" s="14" t="s">
        <v>3179</v>
      </c>
      <c r="C227" s="1" t="s">
        <v>3180</v>
      </c>
      <c r="D227" s="1" t="s">
        <v>3181</v>
      </c>
      <c r="E227" s="4">
        <v>98672.1</v>
      </c>
      <c r="F227" s="7"/>
      <c r="G227" s="4">
        <f t="shared" si="12"/>
        <v>98672.1</v>
      </c>
      <c r="H227" s="8">
        <f t="shared" si="13"/>
        <v>1</v>
      </c>
      <c r="I227" s="8" t="str">
        <f t="shared" si="14"/>
        <v/>
      </c>
      <c r="J227" s="4">
        <v>98672.1</v>
      </c>
      <c r="K227" s="4">
        <v>98397.97</v>
      </c>
      <c r="L227" s="4">
        <f t="shared" si="15"/>
        <v>274.13000000000466</v>
      </c>
      <c r="M227" s="9">
        <v>42551.41170138889</v>
      </c>
      <c r="N227" s="9">
        <v>42522</v>
      </c>
      <c r="O227" s="9">
        <v>42522</v>
      </c>
      <c r="P227" s="9">
        <v>42643</v>
      </c>
    </row>
    <row r="228" spans="1:16" ht="15" customHeight="1" x14ac:dyDescent="0.25">
      <c r="A228" s="1" t="s">
        <v>38</v>
      </c>
      <c r="B228" s="14" t="s">
        <v>3182</v>
      </c>
      <c r="C228" s="1" t="s">
        <v>3183</v>
      </c>
      <c r="D228" s="1" t="s">
        <v>3184</v>
      </c>
      <c r="E228" s="4">
        <v>201281.95</v>
      </c>
      <c r="F228" s="7"/>
      <c r="G228" s="4">
        <f t="shared" si="12"/>
        <v>201281.95</v>
      </c>
      <c r="H228" s="8">
        <f t="shared" si="13"/>
        <v>1</v>
      </c>
      <c r="I228" s="8" t="str">
        <f t="shared" si="14"/>
        <v/>
      </c>
      <c r="J228" s="4">
        <v>201281.95</v>
      </c>
      <c r="K228" s="4">
        <v>152235.01</v>
      </c>
      <c r="L228" s="4">
        <f t="shared" si="15"/>
        <v>49046.94</v>
      </c>
      <c r="M228" s="9">
        <v>42576.621631944443</v>
      </c>
      <c r="N228" s="9">
        <v>42735</v>
      </c>
      <c r="O228" s="9">
        <v>42583</v>
      </c>
      <c r="P228" s="9">
        <v>42814</v>
      </c>
    </row>
    <row r="229" spans="1:16" ht="15" customHeight="1" x14ac:dyDescent="0.25">
      <c r="A229" s="1" t="s">
        <v>38</v>
      </c>
      <c r="B229" s="14" t="s">
        <v>3185</v>
      </c>
      <c r="C229" s="1" t="s">
        <v>3186</v>
      </c>
      <c r="D229" s="1" t="s">
        <v>3187</v>
      </c>
      <c r="E229" s="4">
        <v>23922.799999999999</v>
      </c>
      <c r="F229" s="7"/>
      <c r="G229" s="4">
        <f t="shared" si="12"/>
        <v>23922.799999999999</v>
      </c>
      <c r="H229" s="8">
        <f t="shared" si="13"/>
        <v>1</v>
      </c>
      <c r="I229" s="8" t="str">
        <f t="shared" si="14"/>
        <v/>
      </c>
      <c r="J229" s="4">
        <v>23922.799999999999</v>
      </c>
      <c r="K229" s="4">
        <v>20338.73</v>
      </c>
      <c r="L229" s="4">
        <f t="shared" si="15"/>
        <v>3584.0699999999997</v>
      </c>
      <c r="M229" s="9">
        <v>42492.480775462966</v>
      </c>
      <c r="N229" s="9">
        <v>42521</v>
      </c>
      <c r="O229" s="9">
        <v>42491</v>
      </c>
      <c r="P229" s="9">
        <v>42602</v>
      </c>
    </row>
    <row r="230" spans="1:16" ht="15" customHeight="1" x14ac:dyDescent="0.25">
      <c r="A230" s="1" t="s">
        <v>38</v>
      </c>
      <c r="B230" s="14" t="s">
        <v>3188</v>
      </c>
      <c r="C230" s="1" t="s">
        <v>3189</v>
      </c>
      <c r="D230" s="1" t="s">
        <v>3190</v>
      </c>
      <c r="E230" s="4">
        <v>21594.23</v>
      </c>
      <c r="F230" s="7"/>
      <c r="G230" s="4">
        <f t="shared" si="12"/>
        <v>21594.23</v>
      </c>
      <c r="H230" s="8">
        <f t="shared" si="13"/>
        <v>1</v>
      </c>
      <c r="I230" s="8" t="str">
        <f t="shared" si="14"/>
        <v/>
      </c>
      <c r="J230" s="4">
        <v>21594.23</v>
      </c>
      <c r="K230" s="4">
        <v>12499.56</v>
      </c>
      <c r="L230" s="4">
        <f t="shared" si="15"/>
        <v>9094.67</v>
      </c>
      <c r="M230" s="9">
        <v>42492.485138888886</v>
      </c>
      <c r="N230" s="9">
        <v>42521</v>
      </c>
      <c r="O230" s="9">
        <v>42491</v>
      </c>
      <c r="P230" s="9">
        <v>42602</v>
      </c>
    </row>
    <row r="231" spans="1:16" ht="15" customHeight="1" x14ac:dyDescent="0.25">
      <c r="A231" s="1" t="s">
        <v>38</v>
      </c>
      <c r="B231" s="14" t="s">
        <v>3191</v>
      </c>
      <c r="C231" s="1" t="s">
        <v>3192</v>
      </c>
      <c r="D231" s="1" t="s">
        <v>3193</v>
      </c>
      <c r="E231" s="4">
        <v>9678.2099999999991</v>
      </c>
      <c r="F231" s="7"/>
      <c r="G231" s="4">
        <f t="shared" si="12"/>
        <v>9678.2099999999991</v>
      </c>
      <c r="H231" s="8">
        <f t="shared" si="13"/>
        <v>1</v>
      </c>
      <c r="I231" s="8" t="str">
        <f t="shared" si="14"/>
        <v/>
      </c>
      <c r="J231" s="4">
        <v>9678.2099999999991</v>
      </c>
      <c r="K231" s="4">
        <v>14775.17</v>
      </c>
      <c r="L231" s="4">
        <f t="shared" si="15"/>
        <v>-5096.9600000000009</v>
      </c>
      <c r="M231" s="9">
        <v>42522.395150462966</v>
      </c>
      <c r="N231" s="9">
        <v>42609</v>
      </c>
      <c r="O231" s="9">
        <v>42491</v>
      </c>
      <c r="P231" s="9">
        <v>42614</v>
      </c>
    </row>
    <row r="232" spans="1:16" ht="15" customHeight="1" x14ac:dyDescent="0.25">
      <c r="A232" s="1" t="s">
        <v>38</v>
      </c>
      <c r="B232" s="14" t="s">
        <v>3194</v>
      </c>
      <c r="C232" s="1" t="s">
        <v>3195</v>
      </c>
      <c r="D232" s="1" t="s">
        <v>3196</v>
      </c>
      <c r="E232" s="4">
        <v>23987.120000000003</v>
      </c>
      <c r="F232" s="7"/>
      <c r="G232" s="4">
        <f t="shared" si="12"/>
        <v>23987.120000000003</v>
      </c>
      <c r="H232" s="8">
        <f t="shared" si="13"/>
        <v>1</v>
      </c>
      <c r="I232" s="8" t="str">
        <f t="shared" si="14"/>
        <v/>
      </c>
      <c r="J232" s="4">
        <v>23987.120000000003</v>
      </c>
      <c r="K232" s="4">
        <v>29881.49</v>
      </c>
      <c r="L232" s="4">
        <f t="shared" si="15"/>
        <v>-5894.369999999999</v>
      </c>
      <c r="M232" s="9">
        <v>42506.532071759262</v>
      </c>
      <c r="N232" s="9">
        <v>42614</v>
      </c>
      <c r="O232" s="9">
        <v>42491</v>
      </c>
      <c r="P232" s="9">
        <v>42598</v>
      </c>
    </row>
    <row r="233" spans="1:16" ht="15" customHeight="1" x14ac:dyDescent="0.25">
      <c r="A233" s="1" t="s">
        <v>38</v>
      </c>
      <c r="B233" s="14" t="s">
        <v>3197</v>
      </c>
      <c r="C233" s="1" t="s">
        <v>3198</v>
      </c>
      <c r="D233" s="1" t="s">
        <v>3199</v>
      </c>
      <c r="E233" s="4">
        <v>51564.12</v>
      </c>
      <c r="F233" s="7"/>
      <c r="G233" s="4">
        <f t="shared" si="12"/>
        <v>51564.12</v>
      </c>
      <c r="H233" s="8">
        <f t="shared" si="13"/>
        <v>1</v>
      </c>
      <c r="I233" s="8" t="str">
        <f t="shared" si="14"/>
        <v/>
      </c>
      <c r="J233" s="4">
        <v>51564.12</v>
      </c>
      <c r="K233" s="4">
        <v>56400.98</v>
      </c>
      <c r="L233" s="4">
        <f t="shared" si="15"/>
        <v>-4836.8600000000006</v>
      </c>
      <c r="M233" s="9">
        <v>42738.500694444447</v>
      </c>
      <c r="N233" s="9">
        <v>42735</v>
      </c>
      <c r="O233" s="9">
        <v>42705</v>
      </c>
      <c r="P233" s="9">
        <v>42829</v>
      </c>
    </row>
    <row r="234" spans="1:16" ht="15" customHeight="1" x14ac:dyDescent="0.25">
      <c r="A234" s="1" t="s">
        <v>38</v>
      </c>
      <c r="B234" s="14" t="s">
        <v>3200</v>
      </c>
      <c r="C234" s="1" t="s">
        <v>3201</v>
      </c>
      <c r="D234" s="1" t="s">
        <v>3202</v>
      </c>
      <c r="E234" s="4">
        <v>54458.080000000002</v>
      </c>
      <c r="F234" s="7"/>
      <c r="G234" s="4">
        <f t="shared" si="12"/>
        <v>54458.080000000002</v>
      </c>
      <c r="H234" s="8">
        <f t="shared" si="13"/>
        <v>1</v>
      </c>
      <c r="I234" s="8" t="str">
        <f t="shared" si="14"/>
        <v/>
      </c>
      <c r="J234" s="4">
        <v>54458.080000000002</v>
      </c>
      <c r="K234" s="4">
        <v>94337.32</v>
      </c>
      <c r="L234" s="4">
        <f t="shared" si="15"/>
        <v>-39879.240000000005</v>
      </c>
      <c r="M234" s="9">
        <v>42551.41101851852</v>
      </c>
      <c r="N234" s="9">
        <v>42644</v>
      </c>
      <c r="O234" s="9">
        <v>42522</v>
      </c>
      <c r="P234" s="9">
        <v>42643</v>
      </c>
    </row>
    <row r="235" spans="1:16" ht="15" customHeight="1" x14ac:dyDescent="0.25">
      <c r="A235" s="1" t="s">
        <v>38</v>
      </c>
      <c r="B235" s="14" t="s">
        <v>3203</v>
      </c>
      <c r="C235" s="1" t="s">
        <v>3204</v>
      </c>
      <c r="D235" s="1" t="s">
        <v>3205</v>
      </c>
      <c r="E235" s="4">
        <v>88905.909999999989</v>
      </c>
      <c r="F235" s="7"/>
      <c r="G235" s="4">
        <f t="shared" si="12"/>
        <v>88905.909999999989</v>
      </c>
      <c r="H235" s="8">
        <f t="shared" si="13"/>
        <v>1</v>
      </c>
      <c r="I235" s="8" t="str">
        <f t="shared" si="14"/>
        <v/>
      </c>
      <c r="J235" s="4">
        <v>88905.909999999989</v>
      </c>
      <c r="K235" s="4">
        <v>88693.96</v>
      </c>
      <c r="L235" s="4">
        <f t="shared" si="15"/>
        <v>211.94999999998254</v>
      </c>
      <c r="M235" s="9">
        <v>42551.380150462966</v>
      </c>
      <c r="N235" s="9">
        <v>42644</v>
      </c>
      <c r="O235" s="9">
        <v>42522</v>
      </c>
      <c r="P235" s="9">
        <v>42643</v>
      </c>
    </row>
    <row r="236" spans="1:16" ht="15" customHeight="1" x14ac:dyDescent="0.25">
      <c r="A236" s="1" t="s">
        <v>38</v>
      </c>
      <c r="B236" s="14" t="s">
        <v>3206</v>
      </c>
      <c r="C236" s="1" t="s">
        <v>3207</v>
      </c>
      <c r="D236" s="1" t="s">
        <v>3208</v>
      </c>
      <c r="E236" s="4">
        <v>72046.5</v>
      </c>
      <c r="F236" s="7"/>
      <c r="G236" s="4">
        <f t="shared" si="12"/>
        <v>72046.5</v>
      </c>
      <c r="H236" s="8">
        <f t="shared" si="13"/>
        <v>1</v>
      </c>
      <c r="I236" s="8" t="str">
        <f t="shared" si="14"/>
        <v/>
      </c>
      <c r="J236" s="4">
        <v>72046.5</v>
      </c>
      <c r="K236" s="4">
        <v>94366.52</v>
      </c>
      <c r="L236" s="4">
        <f t="shared" si="15"/>
        <v>-22320.020000000004</v>
      </c>
      <c r="M236" s="9">
        <v>42577.325185185182</v>
      </c>
      <c r="N236" s="9">
        <v>42726</v>
      </c>
      <c r="O236" s="9">
        <v>42614</v>
      </c>
      <c r="P236" s="9">
        <v>42784</v>
      </c>
    </row>
    <row r="237" spans="1:16" ht="15" customHeight="1" x14ac:dyDescent="0.25">
      <c r="A237" s="1" t="s">
        <v>38</v>
      </c>
      <c r="B237" s="14" t="s">
        <v>3209</v>
      </c>
      <c r="C237" s="1" t="s">
        <v>3210</v>
      </c>
      <c r="D237" s="1" t="s">
        <v>3211</v>
      </c>
      <c r="E237" s="4">
        <v>100215.03</v>
      </c>
      <c r="F237" s="7"/>
      <c r="G237" s="4">
        <f t="shared" si="12"/>
        <v>100215.03</v>
      </c>
      <c r="H237" s="8">
        <f t="shared" si="13"/>
        <v>1</v>
      </c>
      <c r="I237" s="8" t="str">
        <f t="shared" si="14"/>
        <v/>
      </c>
      <c r="J237" s="4">
        <v>100215.03</v>
      </c>
      <c r="K237" s="4">
        <v>108910</v>
      </c>
      <c r="L237" s="4">
        <f t="shared" si="15"/>
        <v>-8694.9700000000012</v>
      </c>
      <c r="M237" s="9">
        <v>42577.333506944444</v>
      </c>
      <c r="N237" s="9">
        <v>42735</v>
      </c>
      <c r="O237" s="9">
        <v>42614</v>
      </c>
      <c r="P237" s="9">
        <v>42806</v>
      </c>
    </row>
    <row r="238" spans="1:16" ht="15" customHeight="1" x14ac:dyDescent="0.25">
      <c r="A238" s="1" t="s">
        <v>38</v>
      </c>
      <c r="B238" s="14" t="s">
        <v>3212</v>
      </c>
      <c r="C238" s="1" t="s">
        <v>3213</v>
      </c>
      <c r="D238" s="1" t="s">
        <v>3214</v>
      </c>
      <c r="E238" s="4">
        <v>46156.36</v>
      </c>
      <c r="F238" s="7"/>
      <c r="G238" s="4">
        <f t="shared" si="12"/>
        <v>46156.36</v>
      </c>
      <c r="H238" s="8">
        <f t="shared" si="13"/>
        <v>1</v>
      </c>
      <c r="I238" s="8" t="str">
        <f t="shared" si="14"/>
        <v/>
      </c>
      <c r="J238" s="4">
        <v>46156.36</v>
      </c>
      <c r="K238" s="4">
        <v>42374.34</v>
      </c>
      <c r="L238" s="4">
        <f t="shared" si="15"/>
        <v>3782.0200000000041</v>
      </c>
      <c r="M238" s="9">
        <v>42607.580868055556</v>
      </c>
      <c r="N238" s="9">
        <v>42734</v>
      </c>
      <c r="O238" s="9">
        <v>42644</v>
      </c>
      <c r="P238" s="9">
        <v>42794</v>
      </c>
    </row>
    <row r="239" spans="1:16" ht="15" customHeight="1" x14ac:dyDescent="0.25">
      <c r="A239" s="1" t="s">
        <v>38</v>
      </c>
      <c r="B239" s="14" t="s">
        <v>3215</v>
      </c>
      <c r="C239" s="1" t="s">
        <v>3216</v>
      </c>
      <c r="D239" s="1" t="s">
        <v>3217</v>
      </c>
      <c r="E239" s="4">
        <v>206273.93</v>
      </c>
      <c r="F239" s="7"/>
      <c r="G239" s="4">
        <f t="shared" si="12"/>
        <v>206273.93</v>
      </c>
      <c r="H239" s="8">
        <f t="shared" si="13"/>
        <v>1</v>
      </c>
      <c r="I239" s="8" t="str">
        <f t="shared" si="14"/>
        <v/>
      </c>
      <c r="J239" s="4">
        <v>206273.93</v>
      </c>
      <c r="K239" s="4">
        <v>201151.22</v>
      </c>
      <c r="L239" s="4">
        <f t="shared" si="15"/>
        <v>5122.7099999999919</v>
      </c>
      <c r="M239" s="9">
        <v>42649.602523148147</v>
      </c>
      <c r="N239" s="9">
        <v>42643</v>
      </c>
      <c r="O239" s="9">
        <v>42644</v>
      </c>
      <c r="P239" s="9">
        <v>42588</v>
      </c>
    </row>
    <row r="240" spans="1:16" ht="15" customHeight="1" x14ac:dyDescent="0.25">
      <c r="A240" s="1" t="s">
        <v>38</v>
      </c>
      <c r="B240" s="14" t="s">
        <v>3218</v>
      </c>
      <c r="C240" s="1" t="s">
        <v>3219</v>
      </c>
      <c r="D240" s="1" t="s">
        <v>3220</v>
      </c>
      <c r="E240" s="4">
        <v>490882.01</v>
      </c>
      <c r="F240" s="7"/>
      <c r="G240" s="4">
        <f t="shared" si="12"/>
        <v>490882.01</v>
      </c>
      <c r="H240" s="8">
        <f t="shared" si="13"/>
        <v>1</v>
      </c>
      <c r="I240" s="8" t="str">
        <f t="shared" si="14"/>
        <v/>
      </c>
      <c r="J240" s="4">
        <v>490882.01</v>
      </c>
      <c r="K240" s="4">
        <v>320905.33</v>
      </c>
      <c r="L240" s="4">
        <f t="shared" si="15"/>
        <v>169976.68</v>
      </c>
      <c r="M240" s="9">
        <v>42615.356365740743</v>
      </c>
      <c r="N240" s="9">
        <v>42735</v>
      </c>
      <c r="O240" s="9">
        <v>42614</v>
      </c>
      <c r="P240" s="9">
        <v>42784</v>
      </c>
    </row>
    <row r="241" spans="1:16" ht="15" customHeight="1" x14ac:dyDescent="0.25">
      <c r="A241" s="1" t="s">
        <v>38</v>
      </c>
      <c r="B241" s="14" t="s">
        <v>3221</v>
      </c>
      <c r="C241" s="1" t="s">
        <v>3222</v>
      </c>
      <c r="D241" s="1" t="s">
        <v>3223</v>
      </c>
      <c r="E241" s="4">
        <v>141155.12</v>
      </c>
      <c r="F241" s="7"/>
      <c r="G241" s="4">
        <f t="shared" si="12"/>
        <v>141155.12</v>
      </c>
      <c r="H241" s="8">
        <f t="shared" si="13"/>
        <v>1</v>
      </c>
      <c r="I241" s="8" t="str">
        <f t="shared" si="14"/>
        <v/>
      </c>
      <c r="J241" s="4">
        <v>141155.12</v>
      </c>
      <c r="K241" s="4">
        <v>185610.01</v>
      </c>
      <c r="L241" s="4">
        <f t="shared" si="15"/>
        <v>-44454.890000000014</v>
      </c>
      <c r="M241" s="9">
        <v>42622.468368055554</v>
      </c>
      <c r="N241" s="9">
        <v>42886</v>
      </c>
      <c r="O241" s="9">
        <v>42614</v>
      </c>
      <c r="P241" s="9">
        <v>42887</v>
      </c>
    </row>
    <row r="242" spans="1:16" ht="15" customHeight="1" x14ac:dyDescent="0.25">
      <c r="A242" s="1" t="s">
        <v>38</v>
      </c>
      <c r="B242" s="14" t="s">
        <v>3224</v>
      </c>
      <c r="C242" s="1" t="s">
        <v>3225</v>
      </c>
      <c r="D242" s="1" t="s">
        <v>3226</v>
      </c>
      <c r="E242" s="4">
        <v>153431.22</v>
      </c>
      <c r="F242" s="7"/>
      <c r="G242" s="4">
        <f t="shared" si="12"/>
        <v>153431.22</v>
      </c>
      <c r="H242" s="8">
        <f t="shared" si="13"/>
        <v>1</v>
      </c>
      <c r="I242" s="8" t="str">
        <f t="shared" si="14"/>
        <v/>
      </c>
      <c r="J242" s="4">
        <v>153431.22</v>
      </c>
      <c r="K242" s="4">
        <v>166685.01999999999</v>
      </c>
      <c r="L242" s="4">
        <f t="shared" si="15"/>
        <v>-13253.799999999988</v>
      </c>
      <c r="M242" s="9">
        <v>42647.584699074076</v>
      </c>
      <c r="N242" s="9">
        <v>42735</v>
      </c>
      <c r="O242" s="9">
        <v>42644</v>
      </c>
      <c r="P242" s="9">
        <v>42739</v>
      </c>
    </row>
    <row r="243" spans="1:16" ht="15" customHeight="1" x14ac:dyDescent="0.25">
      <c r="A243" s="1" t="s">
        <v>38</v>
      </c>
      <c r="B243" s="14" t="s">
        <v>3227</v>
      </c>
      <c r="C243" s="1" t="s">
        <v>3228</v>
      </c>
      <c r="D243" s="1" t="s">
        <v>3229</v>
      </c>
      <c r="E243" s="4">
        <v>214782.96</v>
      </c>
      <c r="F243" s="7"/>
      <c r="G243" s="4">
        <f t="shared" si="12"/>
        <v>214782.96</v>
      </c>
      <c r="H243" s="8">
        <f t="shared" si="13"/>
        <v>1</v>
      </c>
      <c r="I243" s="8" t="str">
        <f t="shared" si="14"/>
        <v/>
      </c>
      <c r="J243" s="4">
        <v>214782.96</v>
      </c>
      <c r="K243" s="4">
        <v>201151.22</v>
      </c>
      <c r="L243" s="4">
        <f t="shared" si="15"/>
        <v>13631.739999999991</v>
      </c>
      <c r="M243" s="9">
        <v>42649.663773148146</v>
      </c>
      <c r="N243" s="9">
        <v>42643</v>
      </c>
      <c r="O243" s="9">
        <v>42644</v>
      </c>
      <c r="P243" s="9">
        <v>42741</v>
      </c>
    </row>
    <row r="244" spans="1:16" ht="15" customHeight="1" x14ac:dyDescent="0.25">
      <c r="A244" s="1" t="s">
        <v>38</v>
      </c>
      <c r="B244" s="14" t="s">
        <v>3230</v>
      </c>
      <c r="C244" s="1" t="s">
        <v>3231</v>
      </c>
      <c r="D244" s="1" t="s">
        <v>3232</v>
      </c>
      <c r="E244" s="4">
        <v>47612.08</v>
      </c>
      <c r="F244" s="7"/>
      <c r="G244" s="4">
        <f t="shared" si="12"/>
        <v>47612.08</v>
      </c>
      <c r="H244" s="8">
        <f t="shared" si="13"/>
        <v>1</v>
      </c>
      <c r="I244" s="8" t="str">
        <f t="shared" si="14"/>
        <v/>
      </c>
      <c r="J244" s="4">
        <v>47612.08</v>
      </c>
      <c r="K244" s="4">
        <v>49315.35</v>
      </c>
      <c r="L244" s="4">
        <f t="shared" si="15"/>
        <v>-1703.2699999999968</v>
      </c>
      <c r="M244" s="9">
        <v>42713.408437500002</v>
      </c>
      <c r="N244" s="9">
        <v>42735</v>
      </c>
      <c r="O244" s="9">
        <v>42705</v>
      </c>
      <c r="P244" s="9">
        <v>42803</v>
      </c>
    </row>
    <row r="245" spans="1:16" ht="15" customHeight="1" x14ac:dyDescent="0.25">
      <c r="A245" s="1" t="s">
        <v>38</v>
      </c>
      <c r="B245" s="14" t="s">
        <v>3233</v>
      </c>
      <c r="C245" s="1" t="s">
        <v>3234</v>
      </c>
      <c r="D245" s="1" t="s">
        <v>3235</v>
      </c>
      <c r="E245" s="4">
        <v>170297.42</v>
      </c>
      <c r="F245" s="7"/>
      <c r="G245" s="4">
        <f t="shared" si="12"/>
        <v>170297.42</v>
      </c>
      <c r="H245" s="8">
        <f t="shared" si="13"/>
        <v>1</v>
      </c>
      <c r="I245" s="8" t="str">
        <f t="shared" si="14"/>
        <v/>
      </c>
      <c r="J245" s="4">
        <v>170297.42</v>
      </c>
      <c r="K245" s="4">
        <v>135135.48000000001</v>
      </c>
      <c r="L245" s="4">
        <f t="shared" si="15"/>
        <v>35161.94</v>
      </c>
      <c r="M245" s="9">
        <v>42688.424398148149</v>
      </c>
      <c r="N245" s="9">
        <v>42825</v>
      </c>
      <c r="O245" s="9">
        <v>42675</v>
      </c>
      <c r="P245" s="9">
        <v>42824</v>
      </c>
    </row>
    <row r="246" spans="1:16" ht="15" customHeight="1" x14ac:dyDescent="0.25">
      <c r="A246" s="1" t="s">
        <v>38</v>
      </c>
      <c r="B246" s="14" t="s">
        <v>3236</v>
      </c>
      <c r="C246" s="1" t="s">
        <v>3237</v>
      </c>
      <c r="D246" s="1" t="s">
        <v>3238</v>
      </c>
      <c r="E246" s="4">
        <v>44111.34</v>
      </c>
      <c r="F246" s="7"/>
      <c r="G246" s="4">
        <f t="shared" si="12"/>
        <v>44111.34</v>
      </c>
      <c r="H246" s="8">
        <f t="shared" si="13"/>
        <v>1</v>
      </c>
      <c r="I246" s="8" t="str">
        <f t="shared" si="14"/>
        <v/>
      </c>
      <c r="J246" s="4">
        <v>44111.34</v>
      </c>
      <c r="K246" s="4">
        <v>0</v>
      </c>
      <c r="L246" s="4">
        <f t="shared" si="15"/>
        <v>44111.34</v>
      </c>
      <c r="M246" s="9">
        <v>42688.43372685185</v>
      </c>
      <c r="N246" s="9">
        <v>43069</v>
      </c>
      <c r="O246" s="9">
        <v>42705</v>
      </c>
    </row>
    <row r="247" spans="1:16" ht="15" customHeight="1" x14ac:dyDescent="0.25">
      <c r="A247" s="1" t="s">
        <v>38</v>
      </c>
      <c r="B247" s="14" t="s">
        <v>3239</v>
      </c>
      <c r="C247" s="1" t="s">
        <v>3240</v>
      </c>
      <c r="D247" s="1" t="s">
        <v>3241</v>
      </c>
      <c r="E247" s="4">
        <v>24068.59</v>
      </c>
      <c r="F247" s="7"/>
      <c r="G247" s="4">
        <f t="shared" si="12"/>
        <v>24068.59</v>
      </c>
      <c r="H247" s="8">
        <f t="shared" si="13"/>
        <v>1</v>
      </c>
      <c r="I247" s="8" t="str">
        <f t="shared" si="14"/>
        <v/>
      </c>
      <c r="J247" s="4">
        <v>24068.59</v>
      </c>
      <c r="K247" s="4">
        <v>27975.18</v>
      </c>
      <c r="L247" s="4">
        <f t="shared" si="15"/>
        <v>-3906.59</v>
      </c>
      <c r="M247" s="9">
        <v>42723.498796296299</v>
      </c>
      <c r="N247" s="9">
        <v>42735</v>
      </c>
      <c r="O247" s="9">
        <v>42705</v>
      </c>
      <c r="P247" s="9">
        <v>42825</v>
      </c>
    </row>
    <row r="248" spans="1:16" ht="15" customHeight="1" x14ac:dyDescent="0.25">
      <c r="A248" s="1" t="s">
        <v>38</v>
      </c>
      <c r="B248" s="14" t="s">
        <v>380</v>
      </c>
      <c r="C248" s="1" t="s">
        <v>381</v>
      </c>
      <c r="D248" s="1" t="s">
        <v>382</v>
      </c>
      <c r="E248" s="4">
        <v>0</v>
      </c>
      <c r="F248" s="7"/>
      <c r="G248" s="4">
        <f t="shared" si="12"/>
        <v>0</v>
      </c>
      <c r="H248" s="8" t="str">
        <f t="shared" si="13"/>
        <v/>
      </c>
      <c r="I248" s="8" t="str">
        <f t="shared" si="14"/>
        <v/>
      </c>
      <c r="J248" s="4">
        <v>191888.5</v>
      </c>
      <c r="K248" s="4">
        <v>426697</v>
      </c>
      <c r="L248" s="4">
        <f t="shared" si="15"/>
        <v>-234808.5</v>
      </c>
      <c r="M248" s="9">
        <v>39734</v>
      </c>
      <c r="N248" s="9">
        <v>40072</v>
      </c>
      <c r="O248" s="9">
        <v>39722</v>
      </c>
      <c r="P248" s="9">
        <v>39909</v>
      </c>
    </row>
    <row r="249" spans="1:16" ht="15" customHeight="1" x14ac:dyDescent="0.25">
      <c r="A249" s="1" t="s">
        <v>38</v>
      </c>
      <c r="B249" s="14" t="s">
        <v>725</v>
      </c>
      <c r="C249" s="1" t="s">
        <v>726</v>
      </c>
      <c r="D249" s="1" t="s">
        <v>727</v>
      </c>
      <c r="E249" s="4">
        <v>0</v>
      </c>
      <c r="F249" s="7"/>
      <c r="G249" s="4">
        <f t="shared" si="12"/>
        <v>0</v>
      </c>
      <c r="H249" s="8" t="str">
        <f t="shared" si="13"/>
        <v/>
      </c>
      <c r="I249" s="8" t="str">
        <f t="shared" si="14"/>
        <v/>
      </c>
      <c r="J249" s="4">
        <v>17506.329999999998</v>
      </c>
      <c r="K249" s="4">
        <v>30961</v>
      </c>
      <c r="L249" s="4">
        <f t="shared" si="15"/>
        <v>-13454.670000000002</v>
      </c>
      <c r="M249" s="9">
        <v>39902</v>
      </c>
      <c r="N249" s="9">
        <v>39994</v>
      </c>
      <c r="O249" s="9">
        <v>39934</v>
      </c>
      <c r="P249" s="9">
        <v>39946</v>
      </c>
    </row>
    <row r="250" spans="1:16" ht="15" customHeight="1" x14ac:dyDescent="0.25">
      <c r="A250" s="1" t="s">
        <v>38</v>
      </c>
      <c r="B250" s="14" t="s">
        <v>1245</v>
      </c>
      <c r="C250" s="1" t="s">
        <v>1246</v>
      </c>
      <c r="D250" s="1" t="s">
        <v>1247</v>
      </c>
      <c r="E250" s="4">
        <v>0</v>
      </c>
      <c r="F250" s="7"/>
      <c r="G250" s="4">
        <f t="shared" si="12"/>
        <v>0</v>
      </c>
      <c r="H250" s="8" t="str">
        <f t="shared" si="13"/>
        <v/>
      </c>
      <c r="I250" s="8" t="str">
        <f t="shared" si="14"/>
        <v/>
      </c>
      <c r="J250" s="4">
        <v>164901.9</v>
      </c>
      <c r="K250" s="4">
        <v>266016</v>
      </c>
      <c r="L250" s="4">
        <f t="shared" si="15"/>
        <v>-101114.1</v>
      </c>
      <c r="M250" s="9">
        <v>40659</v>
      </c>
      <c r="N250" s="9">
        <v>40952</v>
      </c>
      <c r="O250" s="9">
        <v>40664</v>
      </c>
      <c r="P250" s="9">
        <v>40841</v>
      </c>
    </row>
    <row r="251" spans="1:16" ht="15" customHeight="1" x14ac:dyDescent="0.25">
      <c r="A251" s="1" t="s">
        <v>38</v>
      </c>
      <c r="B251" s="14" t="s">
        <v>728</v>
      </c>
      <c r="C251" s="1" t="s">
        <v>729</v>
      </c>
      <c r="D251" s="1" t="s">
        <v>730</v>
      </c>
      <c r="E251" s="4">
        <v>0</v>
      </c>
      <c r="F251" s="7"/>
      <c r="G251" s="4">
        <f t="shared" si="12"/>
        <v>0</v>
      </c>
      <c r="H251" s="8" t="str">
        <f t="shared" si="13"/>
        <v/>
      </c>
      <c r="I251" s="8" t="str">
        <f t="shared" si="14"/>
        <v/>
      </c>
      <c r="J251" s="4">
        <v>85622.78</v>
      </c>
      <c r="K251" s="4">
        <v>105291</v>
      </c>
      <c r="L251" s="4">
        <f t="shared" si="15"/>
        <v>-19668.22</v>
      </c>
      <c r="M251" s="9">
        <v>39885</v>
      </c>
      <c r="N251" s="9">
        <v>39902</v>
      </c>
      <c r="O251" s="9">
        <v>39873</v>
      </c>
      <c r="P251" s="9">
        <v>39977</v>
      </c>
    </row>
    <row r="252" spans="1:16" ht="15" customHeight="1" x14ac:dyDescent="0.25">
      <c r="A252" s="1" t="s">
        <v>38</v>
      </c>
      <c r="B252" s="14" t="s">
        <v>731</v>
      </c>
      <c r="C252" s="1" t="s">
        <v>732</v>
      </c>
      <c r="D252" s="1" t="s">
        <v>733</v>
      </c>
      <c r="E252" s="4">
        <v>0</v>
      </c>
      <c r="F252" s="7"/>
      <c r="G252" s="4">
        <f t="shared" si="12"/>
        <v>0</v>
      </c>
      <c r="H252" s="8" t="str">
        <f t="shared" si="13"/>
        <v/>
      </c>
      <c r="I252" s="8" t="str">
        <f t="shared" si="14"/>
        <v/>
      </c>
      <c r="J252" s="4">
        <v>32798.36</v>
      </c>
      <c r="K252" s="4">
        <v>44484</v>
      </c>
      <c r="L252" s="4">
        <f t="shared" si="15"/>
        <v>-11685.64</v>
      </c>
      <c r="M252" s="9">
        <v>40016</v>
      </c>
      <c r="N252" s="9">
        <v>40193</v>
      </c>
      <c r="O252" s="9">
        <v>39995</v>
      </c>
      <c r="P252" s="9">
        <v>40179</v>
      </c>
    </row>
    <row r="253" spans="1:16" ht="15" customHeight="1" x14ac:dyDescent="0.25">
      <c r="A253" s="1" t="s">
        <v>38</v>
      </c>
      <c r="B253" s="14" t="s">
        <v>734</v>
      </c>
      <c r="C253" s="1" t="s">
        <v>735</v>
      </c>
      <c r="D253" s="1" t="s">
        <v>736</v>
      </c>
      <c r="E253" s="4">
        <v>0</v>
      </c>
      <c r="F253" s="7"/>
      <c r="G253" s="4">
        <f t="shared" si="12"/>
        <v>0</v>
      </c>
      <c r="H253" s="8" t="str">
        <f t="shared" si="13"/>
        <v/>
      </c>
      <c r="I253" s="8" t="str">
        <f t="shared" si="14"/>
        <v/>
      </c>
      <c r="J253" s="4">
        <v>57213.81</v>
      </c>
      <c r="K253" s="4">
        <v>79903</v>
      </c>
      <c r="L253" s="4">
        <f t="shared" si="15"/>
        <v>-22689.190000000002</v>
      </c>
      <c r="M253" s="9">
        <v>39906</v>
      </c>
      <c r="N253" s="9">
        <v>40032</v>
      </c>
      <c r="O253" s="9">
        <v>40026</v>
      </c>
      <c r="P253" s="9">
        <v>40043</v>
      </c>
    </row>
    <row r="254" spans="1:16" ht="15" customHeight="1" x14ac:dyDescent="0.25">
      <c r="A254" s="1" t="s">
        <v>38</v>
      </c>
      <c r="B254" s="14" t="s">
        <v>737</v>
      </c>
      <c r="C254" s="1" t="s">
        <v>738</v>
      </c>
      <c r="D254" s="1" t="s">
        <v>739</v>
      </c>
      <c r="E254" s="4">
        <v>0</v>
      </c>
      <c r="F254" s="7"/>
      <c r="G254" s="4">
        <f t="shared" si="12"/>
        <v>0</v>
      </c>
      <c r="H254" s="8" t="str">
        <f t="shared" si="13"/>
        <v/>
      </c>
      <c r="I254" s="8" t="str">
        <f t="shared" si="14"/>
        <v/>
      </c>
      <c r="J254" s="4">
        <v>69302.23</v>
      </c>
      <c r="K254" s="4">
        <v>117133</v>
      </c>
      <c r="L254" s="4">
        <f t="shared" si="15"/>
        <v>-47830.770000000004</v>
      </c>
      <c r="M254" s="9">
        <v>39902</v>
      </c>
      <c r="N254" s="9">
        <v>39990</v>
      </c>
      <c r="O254" s="9">
        <v>39904</v>
      </c>
      <c r="P254" s="9">
        <v>40057</v>
      </c>
    </row>
    <row r="255" spans="1:16" ht="15" customHeight="1" x14ac:dyDescent="0.25">
      <c r="A255" s="1" t="s">
        <v>38</v>
      </c>
      <c r="B255" s="14" t="s">
        <v>1957</v>
      </c>
      <c r="C255" s="1" t="s">
        <v>1958</v>
      </c>
      <c r="D255" s="1" t="s">
        <v>1959</v>
      </c>
      <c r="E255" s="4">
        <v>0</v>
      </c>
      <c r="F255" s="7"/>
      <c r="G255" s="4">
        <f t="shared" si="12"/>
        <v>0</v>
      </c>
      <c r="H255" s="8" t="str">
        <f t="shared" si="13"/>
        <v/>
      </c>
      <c r="I255" s="8" t="str">
        <f t="shared" si="14"/>
        <v/>
      </c>
      <c r="J255" s="4">
        <v>139968.03999999998</v>
      </c>
      <c r="K255" s="4">
        <v>103609</v>
      </c>
      <c r="L255" s="4">
        <f t="shared" si="15"/>
        <v>36359.039999999979</v>
      </c>
      <c r="M255" s="9">
        <v>41543</v>
      </c>
      <c r="N255" s="9">
        <v>41791</v>
      </c>
      <c r="O255" s="9">
        <v>41548</v>
      </c>
      <c r="P255" s="9">
        <v>41882</v>
      </c>
    </row>
    <row r="256" spans="1:16" ht="15" customHeight="1" x14ac:dyDescent="0.25">
      <c r="A256" s="1" t="s">
        <v>38</v>
      </c>
      <c r="B256" s="14" t="s">
        <v>740</v>
      </c>
      <c r="C256" s="1" t="s">
        <v>741</v>
      </c>
      <c r="D256" s="1" t="s">
        <v>742</v>
      </c>
      <c r="E256" s="4">
        <v>0</v>
      </c>
      <c r="F256" s="7"/>
      <c r="G256" s="4">
        <f t="shared" si="12"/>
        <v>0</v>
      </c>
      <c r="H256" s="8" t="str">
        <f t="shared" si="13"/>
        <v/>
      </c>
      <c r="I256" s="8" t="str">
        <f t="shared" si="14"/>
        <v/>
      </c>
      <c r="J256" s="4">
        <v>61100.220000000008</v>
      </c>
      <c r="K256" s="4">
        <v>76206</v>
      </c>
      <c r="L256" s="4">
        <f t="shared" si="15"/>
        <v>-15105.779999999992</v>
      </c>
      <c r="M256" s="9">
        <v>39939</v>
      </c>
      <c r="N256" s="9">
        <v>40390</v>
      </c>
      <c r="O256" s="9">
        <v>39965</v>
      </c>
      <c r="P256" s="9">
        <v>40361</v>
      </c>
    </row>
    <row r="257" spans="1:16" ht="15" customHeight="1" x14ac:dyDescent="0.25">
      <c r="A257" s="1" t="s">
        <v>38</v>
      </c>
      <c r="B257" s="14" t="s">
        <v>2783</v>
      </c>
      <c r="C257" s="1" t="s">
        <v>2784</v>
      </c>
      <c r="D257" s="1" t="s">
        <v>2785</v>
      </c>
      <c r="E257" s="4">
        <v>446380.08</v>
      </c>
      <c r="F257" s="7"/>
      <c r="G257" s="4">
        <f t="shared" si="12"/>
        <v>446380.08</v>
      </c>
      <c r="H257" s="8">
        <f t="shared" si="13"/>
        <v>1</v>
      </c>
      <c r="I257" s="8" t="str">
        <f t="shared" si="14"/>
        <v/>
      </c>
      <c r="J257" s="4">
        <v>615217</v>
      </c>
      <c r="K257" s="4">
        <v>567317.22</v>
      </c>
      <c r="L257" s="4">
        <f t="shared" si="15"/>
        <v>47899.780000000028</v>
      </c>
      <c r="M257" s="9">
        <v>42264.422951388886</v>
      </c>
      <c r="N257" s="9">
        <v>42583</v>
      </c>
      <c r="O257" s="9">
        <v>42248</v>
      </c>
      <c r="P257" s="9">
        <v>42592</v>
      </c>
    </row>
    <row r="258" spans="1:16" ht="15" customHeight="1" x14ac:dyDescent="0.25">
      <c r="A258" s="1" t="s">
        <v>38</v>
      </c>
      <c r="B258" s="14" t="s">
        <v>1960</v>
      </c>
      <c r="C258" s="1" t="s">
        <v>1961</v>
      </c>
      <c r="D258" s="1" t="s">
        <v>1962</v>
      </c>
      <c r="E258" s="4">
        <v>0</v>
      </c>
      <c r="F258" s="7"/>
      <c r="G258" s="4">
        <f t="shared" si="12"/>
        <v>0</v>
      </c>
      <c r="H258" s="8" t="str">
        <f t="shared" si="13"/>
        <v/>
      </c>
      <c r="I258" s="8" t="str">
        <f t="shared" si="14"/>
        <v/>
      </c>
      <c r="J258" s="4">
        <v>267717.34000000003</v>
      </c>
      <c r="K258" s="4">
        <v>357680</v>
      </c>
      <c r="L258" s="4">
        <f t="shared" si="15"/>
        <v>-89962.659999999974</v>
      </c>
      <c r="M258" s="9">
        <v>41491</v>
      </c>
      <c r="N258" s="9">
        <v>41852</v>
      </c>
      <c r="O258" s="9">
        <v>41487</v>
      </c>
      <c r="P258" s="9">
        <v>41882</v>
      </c>
    </row>
    <row r="259" spans="1:16" ht="15" customHeight="1" x14ac:dyDescent="0.25">
      <c r="A259" s="1" t="s">
        <v>38</v>
      </c>
      <c r="B259" s="14" t="s">
        <v>3242</v>
      </c>
      <c r="C259" s="1" t="s">
        <v>3243</v>
      </c>
      <c r="D259" s="1" t="s">
        <v>3244</v>
      </c>
      <c r="E259" s="4">
        <v>178110.94</v>
      </c>
      <c r="F259" s="7"/>
      <c r="G259" s="4">
        <f t="shared" si="12"/>
        <v>178110.94</v>
      </c>
      <c r="H259" s="8">
        <f t="shared" si="13"/>
        <v>1</v>
      </c>
      <c r="I259" s="8" t="str">
        <f t="shared" si="14"/>
        <v/>
      </c>
      <c r="J259" s="4">
        <v>178110.94</v>
      </c>
      <c r="K259" s="4">
        <v>181755.68</v>
      </c>
      <c r="L259" s="4">
        <f t="shared" si="15"/>
        <v>-3644.7399999999907</v>
      </c>
      <c r="M259" s="9">
        <v>42249.547291666669</v>
      </c>
      <c r="N259" s="9">
        <v>42552</v>
      </c>
      <c r="O259" s="9">
        <v>42522</v>
      </c>
      <c r="P259" s="9">
        <v>42589</v>
      </c>
    </row>
    <row r="260" spans="1:16" ht="15" customHeight="1" x14ac:dyDescent="0.25">
      <c r="A260" s="1" t="s">
        <v>38</v>
      </c>
      <c r="B260" s="14" t="s">
        <v>743</v>
      </c>
      <c r="C260" s="1" t="s">
        <v>744</v>
      </c>
      <c r="D260" s="1" t="s">
        <v>745</v>
      </c>
      <c r="E260" s="4">
        <v>0</v>
      </c>
      <c r="F260" s="7"/>
      <c r="G260" s="4">
        <f t="shared" si="12"/>
        <v>0</v>
      </c>
      <c r="H260" s="8" t="str">
        <f t="shared" si="13"/>
        <v/>
      </c>
      <c r="I260" s="8" t="str">
        <f t="shared" si="14"/>
        <v/>
      </c>
      <c r="J260" s="4">
        <v>406884.83999999997</v>
      </c>
      <c r="K260" s="4">
        <v>582388</v>
      </c>
      <c r="L260" s="4">
        <f t="shared" si="15"/>
        <v>-175503.16000000003</v>
      </c>
      <c r="M260" s="9">
        <v>40045</v>
      </c>
      <c r="N260" s="9">
        <v>40351</v>
      </c>
      <c r="O260" s="9">
        <v>40026</v>
      </c>
      <c r="P260" s="9">
        <v>40407</v>
      </c>
    </row>
    <row r="261" spans="1:16" ht="15" customHeight="1" x14ac:dyDescent="0.25">
      <c r="A261" s="1" t="s">
        <v>38</v>
      </c>
      <c r="B261" s="14" t="s">
        <v>1963</v>
      </c>
      <c r="C261" s="1" t="s">
        <v>1964</v>
      </c>
      <c r="D261" s="1" t="s">
        <v>1965</v>
      </c>
      <c r="E261" s="4">
        <v>0</v>
      </c>
      <c r="F261" s="7"/>
      <c r="G261" s="4">
        <f t="shared" ref="G261:G324" si="16">E261-F261</f>
        <v>0</v>
      </c>
      <c r="H261" s="8" t="str">
        <f t="shared" ref="H261:H324" si="17">IFERROR(G261/E261,"")</f>
        <v/>
      </c>
      <c r="I261" s="8" t="str">
        <f t="shared" ref="I261:I324" si="18">IFERROR(E261/F261,"")</f>
        <v/>
      </c>
      <c r="J261" s="4">
        <v>338748.67999999993</v>
      </c>
      <c r="K261" s="4">
        <v>451841</v>
      </c>
      <c r="L261" s="4">
        <f t="shared" ref="L261:L324" si="19">J261-K261</f>
        <v>-113092.32000000007</v>
      </c>
      <c r="M261" s="9">
        <v>41512</v>
      </c>
      <c r="N261" s="9">
        <v>42004</v>
      </c>
      <c r="O261" s="9">
        <v>41518</v>
      </c>
      <c r="P261" s="9">
        <v>41882</v>
      </c>
    </row>
    <row r="262" spans="1:16" ht="15" customHeight="1" x14ac:dyDescent="0.25">
      <c r="A262" s="1" t="s">
        <v>38</v>
      </c>
      <c r="B262" s="14" t="s">
        <v>1248</v>
      </c>
      <c r="C262" s="1" t="s">
        <v>1249</v>
      </c>
      <c r="D262" s="1" t="s">
        <v>1250</v>
      </c>
      <c r="E262" s="4">
        <v>0</v>
      </c>
      <c r="F262" s="7"/>
      <c r="G262" s="4">
        <f t="shared" si="16"/>
        <v>0</v>
      </c>
      <c r="H262" s="8" t="str">
        <f t="shared" si="17"/>
        <v/>
      </c>
      <c r="I262" s="8" t="str">
        <f t="shared" si="18"/>
        <v/>
      </c>
      <c r="J262" s="4">
        <v>382978.66999999993</v>
      </c>
      <c r="K262" s="4">
        <v>595228</v>
      </c>
      <c r="L262" s="4">
        <f t="shared" si="19"/>
        <v>-212249.33000000007</v>
      </c>
      <c r="M262" s="9">
        <v>40743</v>
      </c>
      <c r="N262" s="9">
        <v>41067</v>
      </c>
      <c r="O262" s="9">
        <v>40725</v>
      </c>
      <c r="P262" s="9">
        <v>41105</v>
      </c>
    </row>
    <row r="263" spans="1:16" ht="15" customHeight="1" x14ac:dyDescent="0.25">
      <c r="A263" s="1" t="s">
        <v>38</v>
      </c>
      <c r="B263" s="14" t="s">
        <v>2786</v>
      </c>
      <c r="C263" s="1" t="s">
        <v>2787</v>
      </c>
      <c r="D263" s="1" t="s">
        <v>2788</v>
      </c>
      <c r="E263" s="4">
        <v>68.12</v>
      </c>
      <c r="F263" s="7"/>
      <c r="G263" s="4">
        <f t="shared" si="16"/>
        <v>68.12</v>
      </c>
      <c r="H263" s="8">
        <f t="shared" si="17"/>
        <v>1</v>
      </c>
      <c r="I263" s="8" t="str">
        <f t="shared" si="18"/>
        <v/>
      </c>
      <c r="J263" s="4">
        <v>90581.570000000022</v>
      </c>
      <c r="K263" s="4">
        <v>83631</v>
      </c>
      <c r="L263" s="4">
        <f t="shared" si="19"/>
        <v>6950.5700000000215</v>
      </c>
      <c r="M263" s="9">
        <v>42110.652395833335</v>
      </c>
      <c r="N263" s="9">
        <v>42248</v>
      </c>
      <c r="O263" s="9">
        <v>42156</v>
      </c>
      <c r="P263" s="9">
        <v>42277</v>
      </c>
    </row>
    <row r="264" spans="1:16" ht="15" customHeight="1" x14ac:dyDescent="0.25">
      <c r="A264" s="1" t="s">
        <v>38</v>
      </c>
      <c r="B264" s="14" t="s">
        <v>1966</v>
      </c>
      <c r="C264" s="1" t="s">
        <v>1967</v>
      </c>
      <c r="D264" s="1" t="s">
        <v>1968</v>
      </c>
      <c r="E264" s="4">
        <v>0</v>
      </c>
      <c r="F264" s="7"/>
      <c r="G264" s="4">
        <f t="shared" si="16"/>
        <v>0</v>
      </c>
      <c r="H264" s="8" t="str">
        <f t="shared" si="17"/>
        <v/>
      </c>
      <c r="I264" s="8" t="str">
        <f t="shared" si="18"/>
        <v/>
      </c>
      <c r="J264" s="4">
        <v>8844.9</v>
      </c>
      <c r="K264" s="4">
        <v>31973</v>
      </c>
      <c r="L264" s="4">
        <f t="shared" si="19"/>
        <v>-23128.1</v>
      </c>
      <c r="M264" s="9">
        <v>41142</v>
      </c>
      <c r="N264" s="9">
        <v>41512</v>
      </c>
      <c r="O264" s="9">
        <v>41365</v>
      </c>
      <c r="P264" s="9">
        <v>41474</v>
      </c>
    </row>
    <row r="265" spans="1:16" ht="15" customHeight="1" x14ac:dyDescent="0.25">
      <c r="A265" s="1" t="s">
        <v>38</v>
      </c>
      <c r="B265" s="14" t="s">
        <v>944</v>
      </c>
      <c r="C265" s="1" t="s">
        <v>945</v>
      </c>
      <c r="D265" s="1" t="s">
        <v>946</v>
      </c>
      <c r="E265" s="4">
        <v>0</v>
      </c>
      <c r="F265" s="7"/>
      <c r="G265" s="4">
        <f t="shared" si="16"/>
        <v>0</v>
      </c>
      <c r="H265" s="8" t="str">
        <f t="shared" si="17"/>
        <v/>
      </c>
      <c r="I265" s="8" t="str">
        <f t="shared" si="18"/>
        <v/>
      </c>
      <c r="J265" s="4">
        <v>69129.570000000007</v>
      </c>
      <c r="K265" s="4">
        <v>61640</v>
      </c>
      <c r="L265" s="4">
        <f t="shared" si="19"/>
        <v>7489.570000000007</v>
      </c>
      <c r="M265" s="9">
        <v>40437</v>
      </c>
      <c r="N265" s="9">
        <v>40714</v>
      </c>
      <c r="O265" s="9">
        <v>40452</v>
      </c>
      <c r="P265" s="9">
        <v>40653</v>
      </c>
    </row>
    <row r="266" spans="1:16" ht="15" customHeight="1" x14ac:dyDescent="0.25">
      <c r="A266" s="1" t="s">
        <v>38</v>
      </c>
      <c r="B266" s="14" t="s">
        <v>1647</v>
      </c>
      <c r="C266" s="1" t="s">
        <v>1648</v>
      </c>
      <c r="D266" s="1" t="s">
        <v>1649</v>
      </c>
      <c r="E266" s="4">
        <v>0</v>
      </c>
      <c r="F266" s="7"/>
      <c r="G266" s="4">
        <f t="shared" si="16"/>
        <v>0</v>
      </c>
      <c r="H266" s="8" t="str">
        <f t="shared" si="17"/>
        <v/>
      </c>
      <c r="I266" s="8" t="str">
        <f t="shared" si="18"/>
        <v/>
      </c>
      <c r="J266" s="4">
        <v>182998.83000000002</v>
      </c>
      <c r="K266" s="4">
        <v>255347</v>
      </c>
      <c r="L266" s="4">
        <f t="shared" si="19"/>
        <v>-72348.169999999984</v>
      </c>
      <c r="M266" s="9">
        <v>41204</v>
      </c>
      <c r="N266" s="9">
        <v>42004</v>
      </c>
      <c r="O266" s="9">
        <v>41244</v>
      </c>
      <c r="P266" s="9">
        <v>41882</v>
      </c>
    </row>
    <row r="267" spans="1:16" ht="15" customHeight="1" x14ac:dyDescent="0.25">
      <c r="A267" s="1" t="s">
        <v>38</v>
      </c>
      <c r="B267" s="14" t="s">
        <v>1650</v>
      </c>
      <c r="C267" s="1" t="s">
        <v>1651</v>
      </c>
      <c r="D267" s="1" t="s">
        <v>1652</v>
      </c>
      <c r="E267" s="4">
        <v>0</v>
      </c>
      <c r="F267" s="7"/>
      <c r="G267" s="4">
        <f t="shared" si="16"/>
        <v>0</v>
      </c>
      <c r="H267" s="8" t="str">
        <f t="shared" si="17"/>
        <v/>
      </c>
      <c r="I267" s="8" t="str">
        <f t="shared" si="18"/>
        <v/>
      </c>
      <c r="J267" s="4">
        <v>84952.640000000014</v>
      </c>
      <c r="K267" s="4">
        <v>155583</v>
      </c>
      <c r="L267" s="4">
        <f t="shared" si="19"/>
        <v>-70630.359999999986</v>
      </c>
      <c r="M267" s="9">
        <v>41152</v>
      </c>
      <c r="N267" s="9">
        <v>41963</v>
      </c>
      <c r="O267" s="9">
        <v>41153</v>
      </c>
      <c r="P267" s="9">
        <v>41393</v>
      </c>
    </row>
    <row r="268" spans="1:16" ht="15" customHeight="1" x14ac:dyDescent="0.25">
      <c r="A268" s="1" t="s">
        <v>38</v>
      </c>
      <c r="B268" s="14" t="s">
        <v>947</v>
      </c>
      <c r="C268" s="1" t="s">
        <v>948</v>
      </c>
      <c r="D268" s="1" t="s">
        <v>949</v>
      </c>
      <c r="E268" s="4">
        <v>0</v>
      </c>
      <c r="F268" s="7"/>
      <c r="G268" s="4">
        <f t="shared" si="16"/>
        <v>0</v>
      </c>
      <c r="H268" s="8" t="str">
        <f t="shared" si="17"/>
        <v/>
      </c>
      <c r="I268" s="8" t="str">
        <f t="shared" si="18"/>
        <v/>
      </c>
      <c r="J268" s="4">
        <v>188695.13</v>
      </c>
      <c r="K268" s="4">
        <v>357710</v>
      </c>
      <c r="L268" s="4">
        <f t="shared" si="19"/>
        <v>-169014.87</v>
      </c>
      <c r="M268" s="9">
        <v>40245</v>
      </c>
      <c r="N268" s="9">
        <v>40575</v>
      </c>
      <c r="O268" s="9">
        <v>40269</v>
      </c>
      <c r="P268" s="9">
        <v>40407</v>
      </c>
    </row>
    <row r="269" spans="1:16" ht="15" customHeight="1" x14ac:dyDescent="0.25">
      <c r="A269" s="1" t="s">
        <v>38</v>
      </c>
      <c r="B269" s="14" t="s">
        <v>950</v>
      </c>
      <c r="C269" s="1" t="s">
        <v>951</v>
      </c>
      <c r="D269" s="1" t="s">
        <v>952</v>
      </c>
      <c r="E269" s="4">
        <v>0</v>
      </c>
      <c r="F269" s="7"/>
      <c r="G269" s="4">
        <f t="shared" si="16"/>
        <v>0</v>
      </c>
      <c r="H269" s="8" t="str">
        <f t="shared" si="17"/>
        <v/>
      </c>
      <c r="I269" s="8" t="str">
        <f t="shared" si="18"/>
        <v/>
      </c>
      <c r="J269" s="4">
        <v>491833.81</v>
      </c>
      <c r="K269" s="4">
        <v>423246</v>
      </c>
      <c r="L269" s="4">
        <f t="shared" si="19"/>
        <v>68587.81</v>
      </c>
      <c r="M269" s="9">
        <v>40437</v>
      </c>
      <c r="N269" s="9">
        <v>40751</v>
      </c>
      <c r="O269" s="9">
        <v>40452</v>
      </c>
      <c r="P269" s="9">
        <v>40586</v>
      </c>
    </row>
    <row r="270" spans="1:16" ht="15" customHeight="1" x14ac:dyDescent="0.25">
      <c r="A270" s="1" t="s">
        <v>38</v>
      </c>
      <c r="B270" s="14" t="s">
        <v>1251</v>
      </c>
      <c r="C270" s="1" t="s">
        <v>1252</v>
      </c>
      <c r="D270" s="1" t="s">
        <v>1253</v>
      </c>
      <c r="E270" s="4">
        <v>0</v>
      </c>
      <c r="F270" s="7"/>
      <c r="G270" s="4">
        <f t="shared" si="16"/>
        <v>0</v>
      </c>
      <c r="H270" s="8" t="str">
        <f t="shared" si="17"/>
        <v/>
      </c>
      <c r="I270" s="8" t="str">
        <f t="shared" si="18"/>
        <v/>
      </c>
      <c r="J270" s="4">
        <v>395830.60000000009</v>
      </c>
      <c r="K270" s="4">
        <v>370132</v>
      </c>
      <c r="L270" s="4">
        <f t="shared" si="19"/>
        <v>25698.600000000093</v>
      </c>
      <c r="M270" s="9">
        <v>40767</v>
      </c>
      <c r="N270" s="9">
        <v>41081</v>
      </c>
      <c r="O270" s="9">
        <v>40787</v>
      </c>
      <c r="P270" s="9">
        <v>41121</v>
      </c>
    </row>
    <row r="271" spans="1:16" ht="15" customHeight="1" x14ac:dyDescent="0.25">
      <c r="A271" s="1" t="s">
        <v>38</v>
      </c>
      <c r="B271" s="14" t="s">
        <v>1653</v>
      </c>
      <c r="C271" s="1" t="s">
        <v>1654</v>
      </c>
      <c r="D271" s="1" t="s">
        <v>1655</v>
      </c>
      <c r="E271" s="4">
        <v>0</v>
      </c>
      <c r="F271" s="7"/>
      <c r="G271" s="4">
        <f t="shared" si="16"/>
        <v>0</v>
      </c>
      <c r="H271" s="8" t="str">
        <f t="shared" si="17"/>
        <v/>
      </c>
      <c r="I271" s="8" t="str">
        <f t="shared" si="18"/>
        <v/>
      </c>
      <c r="J271" s="4">
        <v>333065.95999999996</v>
      </c>
      <c r="K271" s="4">
        <v>544676</v>
      </c>
      <c r="L271" s="4">
        <f t="shared" si="19"/>
        <v>-211610.04000000004</v>
      </c>
      <c r="M271" s="9">
        <v>41142</v>
      </c>
      <c r="N271" s="9">
        <v>42149</v>
      </c>
      <c r="O271" s="9">
        <v>41153</v>
      </c>
      <c r="P271" s="9">
        <v>41475</v>
      </c>
    </row>
    <row r="272" spans="1:16" ht="15" customHeight="1" x14ac:dyDescent="0.25">
      <c r="A272" s="1" t="s">
        <v>38</v>
      </c>
      <c r="B272" s="14" t="s">
        <v>953</v>
      </c>
      <c r="C272" s="1" t="s">
        <v>954</v>
      </c>
      <c r="D272" s="1" t="s">
        <v>955</v>
      </c>
      <c r="E272" s="4">
        <v>0</v>
      </c>
      <c r="F272" s="7"/>
      <c r="G272" s="4">
        <f t="shared" si="16"/>
        <v>0</v>
      </c>
      <c r="H272" s="8" t="str">
        <f t="shared" si="17"/>
        <v/>
      </c>
      <c r="I272" s="8" t="str">
        <f t="shared" si="18"/>
        <v/>
      </c>
      <c r="J272" s="4">
        <v>278972.93</v>
      </c>
      <c r="K272" s="4">
        <v>358249</v>
      </c>
      <c r="L272" s="4">
        <f t="shared" si="19"/>
        <v>-79276.070000000007</v>
      </c>
      <c r="M272" s="9">
        <v>40483</v>
      </c>
      <c r="N272" s="9">
        <v>41204</v>
      </c>
      <c r="O272" s="9">
        <v>40483</v>
      </c>
      <c r="P272" s="9">
        <v>40617</v>
      </c>
    </row>
    <row r="273" spans="1:16" ht="15" customHeight="1" x14ac:dyDescent="0.25">
      <c r="A273" s="1" t="s">
        <v>38</v>
      </c>
      <c r="B273" s="14" t="s">
        <v>746</v>
      </c>
      <c r="C273" s="1" t="s">
        <v>747</v>
      </c>
      <c r="D273" s="1" t="s">
        <v>748</v>
      </c>
      <c r="E273" s="4">
        <v>0</v>
      </c>
      <c r="F273" s="7"/>
      <c r="G273" s="4">
        <f t="shared" si="16"/>
        <v>0</v>
      </c>
      <c r="H273" s="8" t="str">
        <f t="shared" si="17"/>
        <v/>
      </c>
      <c r="I273" s="8" t="str">
        <f t="shared" si="18"/>
        <v/>
      </c>
      <c r="J273" s="4">
        <v>86017.34</v>
      </c>
      <c r="K273" s="4">
        <v>119913</v>
      </c>
      <c r="L273" s="4">
        <f t="shared" si="19"/>
        <v>-33895.660000000003</v>
      </c>
      <c r="M273" s="9">
        <v>40123</v>
      </c>
      <c r="N273" s="9">
        <v>40471</v>
      </c>
      <c r="O273" s="9">
        <v>40148</v>
      </c>
      <c r="P273" s="9">
        <v>40407</v>
      </c>
    </row>
    <row r="274" spans="1:16" ht="15" customHeight="1" x14ac:dyDescent="0.25">
      <c r="A274" s="1" t="s">
        <v>38</v>
      </c>
      <c r="B274" s="14" t="s">
        <v>2789</v>
      </c>
      <c r="C274" s="1" t="s">
        <v>2790</v>
      </c>
      <c r="D274" s="1" t="s">
        <v>2791</v>
      </c>
      <c r="E274" s="4">
        <v>881078.04</v>
      </c>
      <c r="F274" s="7"/>
      <c r="G274" s="4">
        <f t="shared" si="16"/>
        <v>881078.04</v>
      </c>
      <c r="H274" s="8">
        <f t="shared" si="17"/>
        <v>1</v>
      </c>
      <c r="I274" s="8" t="str">
        <f t="shared" si="18"/>
        <v/>
      </c>
      <c r="J274" s="4">
        <v>1104755.9300000002</v>
      </c>
      <c r="K274" s="4">
        <v>792558.1</v>
      </c>
      <c r="L274" s="4">
        <f t="shared" si="19"/>
        <v>312197.83000000019</v>
      </c>
      <c r="M274" s="9">
        <v>42244.440706018519</v>
      </c>
      <c r="N274" s="9">
        <v>42552</v>
      </c>
      <c r="O274" s="9">
        <v>42248</v>
      </c>
      <c r="P274" s="9">
        <v>42589</v>
      </c>
    </row>
    <row r="275" spans="1:16" ht="15" customHeight="1" x14ac:dyDescent="0.25">
      <c r="A275" s="1" t="s">
        <v>38</v>
      </c>
      <c r="B275" s="14" t="s">
        <v>956</v>
      </c>
      <c r="C275" s="1" t="s">
        <v>957</v>
      </c>
      <c r="D275" s="1" t="s">
        <v>958</v>
      </c>
      <c r="E275" s="4">
        <v>0</v>
      </c>
      <c r="F275" s="7"/>
      <c r="G275" s="4">
        <f t="shared" si="16"/>
        <v>0</v>
      </c>
      <c r="H275" s="8" t="str">
        <f t="shared" si="17"/>
        <v/>
      </c>
      <c r="I275" s="8" t="str">
        <f t="shared" si="18"/>
        <v/>
      </c>
      <c r="J275" s="4">
        <v>3.6082248300317588E-16</v>
      </c>
      <c r="K275" s="4">
        <v>0</v>
      </c>
      <c r="L275" s="4">
        <f t="shared" si="19"/>
        <v>3.6082248300317588E-16</v>
      </c>
      <c r="M275" s="9">
        <v>40241</v>
      </c>
      <c r="N275" s="9">
        <v>40939</v>
      </c>
      <c r="O275" s="9">
        <v>40422</v>
      </c>
      <c r="P275" s="9">
        <v>40999</v>
      </c>
    </row>
    <row r="276" spans="1:16" ht="15" customHeight="1" x14ac:dyDescent="0.25">
      <c r="A276" s="1" t="s">
        <v>38</v>
      </c>
      <c r="B276" s="14" t="s">
        <v>1254</v>
      </c>
      <c r="C276" s="1" t="s">
        <v>1255</v>
      </c>
      <c r="D276" s="1" t="s">
        <v>1256</v>
      </c>
      <c r="E276" s="4">
        <v>0</v>
      </c>
      <c r="F276" s="7"/>
      <c r="G276" s="4">
        <f t="shared" si="16"/>
        <v>0</v>
      </c>
      <c r="H276" s="8" t="str">
        <f t="shared" si="17"/>
        <v/>
      </c>
      <c r="I276" s="8" t="str">
        <f t="shared" si="18"/>
        <v/>
      </c>
      <c r="J276" s="4">
        <v>33811.56</v>
      </c>
      <c r="K276" s="4">
        <v>66133</v>
      </c>
      <c r="L276" s="4">
        <f t="shared" si="19"/>
        <v>-32321.440000000002</v>
      </c>
      <c r="M276" s="9">
        <v>40766</v>
      </c>
      <c r="N276" s="9">
        <v>41358</v>
      </c>
      <c r="O276" s="9">
        <v>40756</v>
      </c>
      <c r="P276" s="9">
        <v>41088</v>
      </c>
    </row>
    <row r="277" spans="1:16" ht="15" customHeight="1" x14ac:dyDescent="0.25">
      <c r="A277" s="1" t="s">
        <v>38</v>
      </c>
      <c r="B277" s="14" t="s">
        <v>2337</v>
      </c>
      <c r="C277" s="1" t="s">
        <v>2338</v>
      </c>
      <c r="D277" s="1" t="s">
        <v>2339</v>
      </c>
      <c r="E277" s="4">
        <v>0</v>
      </c>
      <c r="F277" s="7"/>
      <c r="G277" s="4">
        <f t="shared" si="16"/>
        <v>0</v>
      </c>
      <c r="H277" s="8" t="str">
        <f t="shared" si="17"/>
        <v/>
      </c>
      <c r="I277" s="8" t="str">
        <f t="shared" si="18"/>
        <v/>
      </c>
      <c r="J277" s="4">
        <v>1463751.2200000002</v>
      </c>
      <c r="K277" s="4">
        <v>1659977</v>
      </c>
      <c r="L277" s="4">
        <f t="shared" si="19"/>
        <v>-196225.7799999998</v>
      </c>
      <c r="M277" s="9">
        <v>41947</v>
      </c>
      <c r="N277" s="9">
        <v>42369</v>
      </c>
      <c r="O277" s="9">
        <v>41913</v>
      </c>
      <c r="P277" s="9">
        <v>42185</v>
      </c>
    </row>
    <row r="278" spans="1:16" ht="15" customHeight="1" x14ac:dyDescent="0.25">
      <c r="A278" s="1" t="s">
        <v>38</v>
      </c>
      <c r="B278" s="14" t="s">
        <v>1656</v>
      </c>
      <c r="C278" s="1" t="s">
        <v>1657</v>
      </c>
      <c r="D278" s="1" t="s">
        <v>1658</v>
      </c>
      <c r="E278" s="4">
        <v>0</v>
      </c>
      <c r="F278" s="7"/>
      <c r="G278" s="4">
        <f t="shared" si="16"/>
        <v>0</v>
      </c>
      <c r="H278" s="8" t="str">
        <f t="shared" si="17"/>
        <v/>
      </c>
      <c r="I278" s="8" t="str">
        <f t="shared" si="18"/>
        <v/>
      </c>
      <c r="J278" s="4">
        <v>295183.81000000006</v>
      </c>
      <c r="K278" s="4">
        <v>511099</v>
      </c>
      <c r="L278" s="4">
        <f t="shared" si="19"/>
        <v>-215915.18999999994</v>
      </c>
      <c r="M278" s="9">
        <v>40934</v>
      </c>
      <c r="N278" s="9">
        <v>41244</v>
      </c>
      <c r="O278" s="9">
        <v>40940</v>
      </c>
      <c r="P278" s="9">
        <v>41103</v>
      </c>
    </row>
    <row r="279" spans="1:16" ht="15" customHeight="1" x14ac:dyDescent="0.25">
      <c r="A279" s="1" t="s">
        <v>38</v>
      </c>
      <c r="B279" s="14" t="s">
        <v>749</v>
      </c>
      <c r="C279" s="1" t="s">
        <v>750</v>
      </c>
      <c r="D279" s="1" t="s">
        <v>751</v>
      </c>
      <c r="E279" s="4">
        <v>0</v>
      </c>
      <c r="F279" s="7"/>
      <c r="G279" s="4">
        <f t="shared" si="16"/>
        <v>0</v>
      </c>
      <c r="H279" s="8" t="str">
        <f t="shared" si="17"/>
        <v/>
      </c>
      <c r="I279" s="8" t="str">
        <f t="shared" si="18"/>
        <v/>
      </c>
      <c r="J279" s="4">
        <v>74121.840000000011</v>
      </c>
      <c r="K279" s="4">
        <v>108674</v>
      </c>
      <c r="L279" s="4">
        <f t="shared" si="19"/>
        <v>-34552.159999999989</v>
      </c>
      <c r="M279" s="9">
        <v>40025</v>
      </c>
      <c r="N279" s="9">
        <v>40337</v>
      </c>
      <c r="O279" s="9">
        <v>39995</v>
      </c>
      <c r="P279" s="9">
        <v>40106</v>
      </c>
    </row>
    <row r="280" spans="1:16" ht="15" customHeight="1" x14ac:dyDescent="0.25">
      <c r="A280" s="1" t="s">
        <v>38</v>
      </c>
      <c r="B280" s="14" t="s">
        <v>752</v>
      </c>
      <c r="C280" s="1" t="s">
        <v>753</v>
      </c>
      <c r="D280" s="1" t="s">
        <v>754</v>
      </c>
      <c r="E280" s="4">
        <v>0</v>
      </c>
      <c r="F280" s="7"/>
      <c r="G280" s="4">
        <f t="shared" si="16"/>
        <v>0</v>
      </c>
      <c r="H280" s="8" t="str">
        <f t="shared" si="17"/>
        <v/>
      </c>
      <c r="I280" s="8" t="str">
        <f t="shared" si="18"/>
        <v/>
      </c>
      <c r="J280" s="4">
        <v>146397.99</v>
      </c>
      <c r="K280" s="4">
        <v>109201</v>
      </c>
      <c r="L280" s="4">
        <f t="shared" si="19"/>
        <v>37196.989999999991</v>
      </c>
      <c r="M280" s="9">
        <v>40045</v>
      </c>
      <c r="N280" s="9">
        <v>41363</v>
      </c>
      <c r="O280" s="9">
        <v>40026</v>
      </c>
      <c r="P280" s="9">
        <v>41364</v>
      </c>
    </row>
    <row r="281" spans="1:16" ht="15" customHeight="1" x14ac:dyDescent="0.25">
      <c r="A281" s="1" t="s">
        <v>38</v>
      </c>
      <c r="B281" s="14" t="s">
        <v>959</v>
      </c>
      <c r="C281" s="1" t="s">
        <v>960</v>
      </c>
      <c r="D281" s="1" t="s">
        <v>961</v>
      </c>
      <c r="E281" s="4">
        <v>0</v>
      </c>
      <c r="F281" s="7"/>
      <c r="G281" s="4">
        <f t="shared" si="16"/>
        <v>0</v>
      </c>
      <c r="H281" s="8" t="str">
        <f t="shared" si="17"/>
        <v/>
      </c>
      <c r="I281" s="8" t="str">
        <f t="shared" si="18"/>
        <v/>
      </c>
      <c r="J281" s="4">
        <v>119075.66000000002</v>
      </c>
      <c r="K281" s="4">
        <v>170756</v>
      </c>
      <c r="L281" s="4">
        <f t="shared" si="19"/>
        <v>-51680.339999999982</v>
      </c>
      <c r="M281" s="9">
        <v>40247</v>
      </c>
      <c r="N281" s="9">
        <v>40704</v>
      </c>
      <c r="O281" s="9">
        <v>40238</v>
      </c>
      <c r="P281" s="9">
        <v>40541</v>
      </c>
    </row>
    <row r="282" spans="1:16" ht="15" customHeight="1" x14ac:dyDescent="0.25">
      <c r="A282" s="1" t="s">
        <v>38</v>
      </c>
      <c r="B282" s="14" t="s">
        <v>1257</v>
      </c>
      <c r="C282" s="1" t="s">
        <v>1258</v>
      </c>
      <c r="D282" s="1" t="s">
        <v>1259</v>
      </c>
      <c r="E282" s="4">
        <v>0</v>
      </c>
      <c r="F282" s="7"/>
      <c r="G282" s="4">
        <f t="shared" si="16"/>
        <v>0</v>
      </c>
      <c r="H282" s="8" t="str">
        <f t="shared" si="17"/>
        <v/>
      </c>
      <c r="I282" s="8" t="str">
        <f t="shared" si="18"/>
        <v/>
      </c>
      <c r="J282" s="4">
        <v>174736.05</v>
      </c>
      <c r="K282" s="4">
        <v>218989</v>
      </c>
      <c r="L282" s="4">
        <f t="shared" si="19"/>
        <v>-44252.950000000012</v>
      </c>
      <c r="M282" s="9">
        <v>40856</v>
      </c>
      <c r="N282" s="9">
        <v>41208</v>
      </c>
      <c r="O282" s="9">
        <v>40878</v>
      </c>
      <c r="P282" s="9">
        <v>41103</v>
      </c>
    </row>
    <row r="283" spans="1:16" ht="15" customHeight="1" x14ac:dyDescent="0.25">
      <c r="A283" s="1" t="s">
        <v>38</v>
      </c>
      <c r="B283" s="14" t="s">
        <v>1969</v>
      </c>
      <c r="C283" s="1" t="s">
        <v>1970</v>
      </c>
      <c r="D283" s="1" t="s">
        <v>1971</v>
      </c>
      <c r="E283" s="4">
        <v>0</v>
      </c>
      <c r="F283" s="7"/>
      <c r="G283" s="4">
        <f t="shared" si="16"/>
        <v>0</v>
      </c>
      <c r="H283" s="8" t="str">
        <f t="shared" si="17"/>
        <v/>
      </c>
      <c r="I283" s="8" t="str">
        <f t="shared" si="18"/>
        <v/>
      </c>
      <c r="J283" s="4">
        <v>437749.47000000003</v>
      </c>
      <c r="K283" s="4">
        <v>476977</v>
      </c>
      <c r="L283" s="4">
        <f t="shared" si="19"/>
        <v>-39227.52999999997</v>
      </c>
      <c r="M283" s="9">
        <v>41512</v>
      </c>
      <c r="N283" s="9">
        <v>41852</v>
      </c>
      <c r="O283" s="9">
        <v>41518</v>
      </c>
      <c r="P283" s="9">
        <v>41882</v>
      </c>
    </row>
    <row r="284" spans="1:16" ht="15" customHeight="1" x14ac:dyDescent="0.25">
      <c r="A284" s="1" t="s">
        <v>38</v>
      </c>
      <c r="B284" s="14" t="s">
        <v>1260</v>
      </c>
      <c r="C284" s="1" t="s">
        <v>1261</v>
      </c>
      <c r="D284" s="1" t="s">
        <v>1262</v>
      </c>
      <c r="E284" s="4">
        <v>0</v>
      </c>
      <c r="F284" s="7"/>
      <c r="G284" s="4">
        <f t="shared" si="16"/>
        <v>0</v>
      </c>
      <c r="H284" s="8" t="str">
        <f t="shared" si="17"/>
        <v/>
      </c>
      <c r="I284" s="8" t="str">
        <f t="shared" si="18"/>
        <v/>
      </c>
      <c r="J284" s="4">
        <v>237323.9</v>
      </c>
      <c r="K284" s="4">
        <v>354424</v>
      </c>
      <c r="L284" s="4">
        <f t="shared" si="19"/>
        <v>-117100.1</v>
      </c>
      <c r="M284" s="9">
        <v>40777</v>
      </c>
      <c r="N284" s="9">
        <v>41068</v>
      </c>
      <c r="O284" s="9">
        <v>40878</v>
      </c>
      <c r="P284" s="9">
        <v>41105</v>
      </c>
    </row>
    <row r="285" spans="1:16" ht="15" customHeight="1" x14ac:dyDescent="0.25">
      <c r="A285" s="1" t="s">
        <v>38</v>
      </c>
      <c r="B285" s="14" t="s">
        <v>2340</v>
      </c>
      <c r="C285" s="1" t="s">
        <v>2341</v>
      </c>
      <c r="D285" s="1" t="s">
        <v>2342</v>
      </c>
      <c r="E285" s="4">
        <v>0</v>
      </c>
      <c r="F285" s="7"/>
      <c r="G285" s="4">
        <f t="shared" si="16"/>
        <v>0</v>
      </c>
      <c r="H285" s="8" t="str">
        <f t="shared" si="17"/>
        <v/>
      </c>
      <c r="I285" s="8" t="str">
        <f t="shared" si="18"/>
        <v/>
      </c>
      <c r="J285" s="4">
        <v>-4467.33</v>
      </c>
      <c r="K285" s="4">
        <v>0</v>
      </c>
      <c r="L285" s="4">
        <f t="shared" si="19"/>
        <v>-4467.33</v>
      </c>
      <c r="M285" s="9">
        <v>40970</v>
      </c>
      <c r="N285" s="9">
        <v>42004</v>
      </c>
      <c r="O285" s="9">
        <v>41730</v>
      </c>
      <c r="P285" s="9">
        <v>41729</v>
      </c>
    </row>
    <row r="286" spans="1:16" ht="15" customHeight="1" x14ac:dyDescent="0.25">
      <c r="A286" s="1" t="s">
        <v>38</v>
      </c>
      <c r="B286" s="14" t="s">
        <v>2792</v>
      </c>
      <c r="C286" s="1" t="s">
        <v>2793</v>
      </c>
      <c r="D286" s="1" t="s">
        <v>2794</v>
      </c>
      <c r="E286" s="4">
        <v>-52098.179999999993</v>
      </c>
      <c r="F286" s="7"/>
      <c r="G286" s="4">
        <f t="shared" si="16"/>
        <v>-52098.179999999993</v>
      </c>
      <c r="H286" s="8">
        <f t="shared" si="17"/>
        <v>1</v>
      </c>
      <c r="I286" s="8" t="str">
        <f t="shared" si="18"/>
        <v/>
      </c>
      <c r="J286" s="4">
        <v>0</v>
      </c>
      <c r="K286" s="4">
        <v>0</v>
      </c>
      <c r="L286" s="4">
        <f t="shared" si="19"/>
        <v>0</v>
      </c>
      <c r="M286" s="9">
        <v>41906</v>
      </c>
      <c r="N286" s="9">
        <v>42400</v>
      </c>
      <c r="O286" s="9">
        <v>42339</v>
      </c>
      <c r="P286" s="9">
        <v>42460</v>
      </c>
    </row>
    <row r="287" spans="1:16" ht="15" customHeight="1" x14ac:dyDescent="0.25">
      <c r="A287" s="1" t="s">
        <v>38</v>
      </c>
      <c r="B287" s="14" t="s">
        <v>1972</v>
      </c>
      <c r="C287" s="1" t="s">
        <v>1973</v>
      </c>
      <c r="D287" s="1" t="s">
        <v>1974</v>
      </c>
      <c r="E287" s="4">
        <v>0</v>
      </c>
      <c r="F287" s="7"/>
      <c r="G287" s="4">
        <f t="shared" si="16"/>
        <v>0</v>
      </c>
      <c r="H287" s="8" t="str">
        <f t="shared" si="17"/>
        <v/>
      </c>
      <c r="I287" s="8" t="str">
        <f t="shared" si="18"/>
        <v/>
      </c>
      <c r="J287" s="4">
        <v>741932.53000000014</v>
      </c>
      <c r="K287" s="4">
        <v>1029673</v>
      </c>
      <c r="L287" s="4">
        <f t="shared" si="19"/>
        <v>-287740.46999999986</v>
      </c>
      <c r="M287" s="9">
        <v>41596</v>
      </c>
      <c r="N287" s="9">
        <v>41852</v>
      </c>
      <c r="O287" s="9">
        <v>41609</v>
      </c>
      <c r="P287" s="9">
        <v>41883</v>
      </c>
    </row>
    <row r="288" spans="1:16" ht="15" customHeight="1" x14ac:dyDescent="0.25">
      <c r="A288" s="1" t="s">
        <v>38</v>
      </c>
      <c r="B288" s="14" t="s">
        <v>962</v>
      </c>
      <c r="C288" s="1" t="s">
        <v>963</v>
      </c>
      <c r="D288" s="1" t="s">
        <v>964</v>
      </c>
      <c r="E288" s="4">
        <v>0</v>
      </c>
      <c r="F288" s="7"/>
      <c r="G288" s="4">
        <f t="shared" si="16"/>
        <v>0</v>
      </c>
      <c r="H288" s="8" t="str">
        <f t="shared" si="17"/>
        <v/>
      </c>
      <c r="I288" s="8" t="str">
        <f t="shared" si="18"/>
        <v/>
      </c>
      <c r="J288" s="4">
        <v>257396.74</v>
      </c>
      <c r="K288" s="4">
        <v>439629</v>
      </c>
      <c r="L288" s="4">
        <f t="shared" si="19"/>
        <v>-182232.26</v>
      </c>
      <c r="M288" s="9">
        <v>40282</v>
      </c>
      <c r="N288" s="9">
        <v>40605</v>
      </c>
      <c r="O288" s="9">
        <v>40269</v>
      </c>
      <c r="P288" s="9">
        <v>40520</v>
      </c>
    </row>
    <row r="289" spans="1:16" ht="15" customHeight="1" x14ac:dyDescent="0.25">
      <c r="A289" s="1" t="s">
        <v>38</v>
      </c>
      <c r="B289" s="14" t="s">
        <v>2343</v>
      </c>
      <c r="C289" s="1" t="s">
        <v>2344</v>
      </c>
      <c r="D289" s="1" t="s">
        <v>2345</v>
      </c>
      <c r="E289" s="4">
        <v>-3878.07</v>
      </c>
      <c r="F289" s="7"/>
      <c r="G289" s="4">
        <f t="shared" si="16"/>
        <v>-3878.07</v>
      </c>
      <c r="H289" s="8">
        <f t="shared" si="17"/>
        <v>1</v>
      </c>
      <c r="I289" s="8" t="str">
        <f t="shared" si="18"/>
        <v/>
      </c>
      <c r="J289" s="4">
        <v>630944.06000000017</v>
      </c>
      <c r="K289" s="4">
        <v>564903</v>
      </c>
      <c r="L289" s="4">
        <f t="shared" si="19"/>
        <v>66041.060000000172</v>
      </c>
      <c r="M289" s="9">
        <v>41967</v>
      </c>
      <c r="N289" s="9">
        <v>42217</v>
      </c>
      <c r="O289" s="9">
        <v>41974</v>
      </c>
      <c r="P289" s="9">
        <v>42184</v>
      </c>
    </row>
    <row r="290" spans="1:16" ht="15" customHeight="1" x14ac:dyDescent="0.25">
      <c r="A290" s="1" t="s">
        <v>38</v>
      </c>
      <c r="B290" s="14" t="s">
        <v>2795</v>
      </c>
      <c r="C290" s="1" t="s">
        <v>2796</v>
      </c>
      <c r="D290" s="1" t="s">
        <v>2797</v>
      </c>
      <c r="E290" s="4">
        <v>414603.88</v>
      </c>
      <c r="F290" s="7"/>
      <c r="G290" s="4">
        <f t="shared" si="16"/>
        <v>414603.88</v>
      </c>
      <c r="H290" s="8">
        <f t="shared" si="17"/>
        <v>1</v>
      </c>
      <c r="I290" s="8" t="str">
        <f t="shared" si="18"/>
        <v/>
      </c>
      <c r="J290" s="4">
        <v>714976.79</v>
      </c>
      <c r="K290" s="4">
        <v>780026.82</v>
      </c>
      <c r="L290" s="4">
        <f t="shared" si="19"/>
        <v>-65050.029999999912</v>
      </c>
      <c r="M290" s="9">
        <v>42249.587511574071</v>
      </c>
      <c r="N290" s="9">
        <v>42522</v>
      </c>
      <c r="O290" s="9">
        <v>42339</v>
      </c>
      <c r="P290" s="9">
        <v>42589</v>
      </c>
    </row>
    <row r="291" spans="1:16" ht="15" customHeight="1" x14ac:dyDescent="0.25">
      <c r="A291" s="1" t="s">
        <v>38</v>
      </c>
      <c r="B291" s="14" t="s">
        <v>3245</v>
      </c>
      <c r="C291" s="1" t="s">
        <v>3246</v>
      </c>
      <c r="D291" s="1" t="s">
        <v>3247</v>
      </c>
      <c r="E291" s="4">
        <v>100329.43</v>
      </c>
      <c r="F291" s="7"/>
      <c r="G291" s="4">
        <f t="shared" si="16"/>
        <v>100329.43</v>
      </c>
      <c r="H291" s="8">
        <f t="shared" si="17"/>
        <v>1</v>
      </c>
      <c r="I291" s="8" t="str">
        <f t="shared" si="18"/>
        <v/>
      </c>
      <c r="J291" s="4">
        <v>100329.43</v>
      </c>
      <c r="K291" s="4">
        <v>830662.1</v>
      </c>
      <c r="L291" s="4">
        <f t="shared" si="19"/>
        <v>-730332.66999999993</v>
      </c>
      <c r="M291" s="9">
        <v>42703.568252314813</v>
      </c>
      <c r="N291" s="9">
        <v>42978</v>
      </c>
      <c r="O291" s="9">
        <v>42705</v>
      </c>
      <c r="P291" s="9">
        <v>42958</v>
      </c>
    </row>
    <row r="292" spans="1:16" ht="15" customHeight="1" x14ac:dyDescent="0.25">
      <c r="A292" s="1" t="s">
        <v>38</v>
      </c>
      <c r="B292" s="14" t="s">
        <v>1975</v>
      </c>
      <c r="C292" s="1" t="s">
        <v>1976</v>
      </c>
      <c r="D292" s="1" t="s">
        <v>1977</v>
      </c>
      <c r="E292" s="4">
        <v>0</v>
      </c>
      <c r="F292" s="7"/>
      <c r="G292" s="4">
        <f t="shared" si="16"/>
        <v>0</v>
      </c>
      <c r="H292" s="8" t="str">
        <f t="shared" si="17"/>
        <v/>
      </c>
      <c r="I292" s="8" t="str">
        <f t="shared" si="18"/>
        <v/>
      </c>
      <c r="J292" s="4">
        <v>429845.01000000007</v>
      </c>
      <c r="K292" s="4">
        <v>581014</v>
      </c>
      <c r="L292" s="4">
        <f t="shared" si="19"/>
        <v>-151168.98999999993</v>
      </c>
      <c r="M292" s="9">
        <v>41540</v>
      </c>
      <c r="N292" s="9">
        <v>41974</v>
      </c>
      <c r="O292" s="9">
        <v>41548</v>
      </c>
      <c r="P292" s="9">
        <v>41879</v>
      </c>
    </row>
    <row r="293" spans="1:16" ht="15" customHeight="1" x14ac:dyDescent="0.25">
      <c r="A293" s="1" t="s">
        <v>38</v>
      </c>
      <c r="B293" s="14" t="s">
        <v>2798</v>
      </c>
      <c r="C293" s="1" t="s">
        <v>2799</v>
      </c>
      <c r="D293" s="1" t="s">
        <v>2800</v>
      </c>
      <c r="E293" s="4">
        <v>413954.62</v>
      </c>
      <c r="F293" s="7"/>
      <c r="G293" s="4">
        <f t="shared" si="16"/>
        <v>413954.62</v>
      </c>
      <c r="H293" s="8">
        <f t="shared" si="17"/>
        <v>1</v>
      </c>
      <c r="I293" s="8" t="str">
        <f t="shared" si="18"/>
        <v/>
      </c>
      <c r="J293" s="4">
        <v>696856.97</v>
      </c>
      <c r="K293" s="4">
        <v>777419.11</v>
      </c>
      <c r="L293" s="4">
        <f t="shared" si="19"/>
        <v>-80562.140000000014</v>
      </c>
      <c r="M293" s="9">
        <v>42249.594675925924</v>
      </c>
      <c r="N293" s="9">
        <v>42522</v>
      </c>
      <c r="O293" s="9">
        <v>42339</v>
      </c>
      <c r="P293" s="9">
        <v>42589</v>
      </c>
    </row>
    <row r="294" spans="1:16" ht="15" customHeight="1" x14ac:dyDescent="0.25">
      <c r="A294" s="1" t="s">
        <v>38</v>
      </c>
      <c r="B294" s="14" t="s">
        <v>1978</v>
      </c>
      <c r="C294" s="1" t="s">
        <v>1979</v>
      </c>
      <c r="D294" s="1" t="s">
        <v>1980</v>
      </c>
      <c r="E294" s="4">
        <v>0</v>
      </c>
      <c r="F294" s="7"/>
      <c r="G294" s="4">
        <f t="shared" si="16"/>
        <v>0</v>
      </c>
      <c r="H294" s="8" t="str">
        <f t="shared" si="17"/>
        <v/>
      </c>
      <c r="I294" s="8" t="str">
        <f t="shared" si="18"/>
        <v/>
      </c>
      <c r="J294" s="4">
        <v>173656.59</v>
      </c>
      <c r="K294" s="4">
        <v>256732</v>
      </c>
      <c r="L294" s="4">
        <f t="shared" si="19"/>
        <v>-83075.41</v>
      </c>
      <c r="M294" s="9">
        <v>41453</v>
      </c>
      <c r="N294" s="9">
        <v>41639</v>
      </c>
      <c r="O294" s="9">
        <v>41456</v>
      </c>
      <c r="P294" s="9">
        <v>41660</v>
      </c>
    </row>
    <row r="295" spans="1:16" ht="15" customHeight="1" x14ac:dyDescent="0.25">
      <c r="A295" s="1" t="s">
        <v>38</v>
      </c>
      <c r="B295" s="14" t="s">
        <v>965</v>
      </c>
      <c r="C295" s="1" t="s">
        <v>966</v>
      </c>
      <c r="D295" s="1" t="s">
        <v>967</v>
      </c>
      <c r="E295" s="4">
        <v>0</v>
      </c>
      <c r="F295" s="7"/>
      <c r="G295" s="4">
        <f t="shared" si="16"/>
        <v>0</v>
      </c>
      <c r="H295" s="8" t="str">
        <f t="shared" si="17"/>
        <v/>
      </c>
      <c r="I295" s="8" t="str">
        <f t="shared" si="18"/>
        <v/>
      </c>
      <c r="J295" s="4">
        <v>368231.07000000007</v>
      </c>
      <c r="K295" s="4">
        <v>312468</v>
      </c>
      <c r="L295" s="4">
        <f t="shared" si="19"/>
        <v>55763.070000000065</v>
      </c>
      <c r="M295" s="9">
        <v>40456</v>
      </c>
      <c r="N295" s="9">
        <v>40802</v>
      </c>
      <c r="O295" s="9">
        <v>40483</v>
      </c>
      <c r="P295" s="9">
        <v>40667</v>
      </c>
    </row>
    <row r="296" spans="1:16" ht="15" customHeight="1" x14ac:dyDescent="0.25">
      <c r="A296" s="1" t="s">
        <v>38</v>
      </c>
      <c r="B296" s="14" t="s">
        <v>755</v>
      </c>
      <c r="C296" s="1" t="s">
        <v>756</v>
      </c>
      <c r="D296" s="1" t="s">
        <v>757</v>
      </c>
      <c r="E296" s="4">
        <v>0</v>
      </c>
      <c r="F296" s="7"/>
      <c r="G296" s="4">
        <f t="shared" si="16"/>
        <v>0</v>
      </c>
      <c r="H296" s="8" t="str">
        <f t="shared" si="17"/>
        <v/>
      </c>
      <c r="I296" s="8" t="str">
        <f t="shared" si="18"/>
        <v/>
      </c>
      <c r="J296" s="4">
        <v>91028.11</v>
      </c>
      <c r="K296" s="4">
        <v>134310</v>
      </c>
      <c r="L296" s="4">
        <f t="shared" si="19"/>
        <v>-43281.89</v>
      </c>
      <c r="M296" s="9">
        <v>40081</v>
      </c>
      <c r="N296" s="9">
        <v>40409</v>
      </c>
      <c r="O296" s="9">
        <v>40057</v>
      </c>
      <c r="P296" s="9">
        <v>40175</v>
      </c>
    </row>
    <row r="297" spans="1:16" ht="15" customHeight="1" x14ac:dyDescent="0.25">
      <c r="A297" s="1" t="s">
        <v>38</v>
      </c>
      <c r="B297" s="14" t="s">
        <v>1659</v>
      </c>
      <c r="C297" s="1" t="s">
        <v>1660</v>
      </c>
      <c r="D297" s="1" t="s">
        <v>1661</v>
      </c>
      <c r="E297" s="4">
        <v>0</v>
      </c>
      <c r="F297" s="7"/>
      <c r="G297" s="4">
        <f t="shared" si="16"/>
        <v>0</v>
      </c>
      <c r="H297" s="8" t="str">
        <f t="shared" si="17"/>
        <v/>
      </c>
      <c r="I297" s="8" t="str">
        <f t="shared" si="18"/>
        <v/>
      </c>
      <c r="J297" s="4">
        <v>10381311.760000002</v>
      </c>
      <c r="K297" s="4">
        <v>10402876</v>
      </c>
      <c r="L297" s="4">
        <f t="shared" si="19"/>
        <v>-21564.239999998361</v>
      </c>
      <c r="M297" s="9">
        <v>41215</v>
      </c>
      <c r="N297" s="9">
        <v>42151</v>
      </c>
      <c r="O297" s="9">
        <v>41214</v>
      </c>
      <c r="P297" s="9">
        <v>41879</v>
      </c>
    </row>
    <row r="298" spans="1:16" ht="15" customHeight="1" x14ac:dyDescent="0.25">
      <c r="A298" s="1" t="s">
        <v>38</v>
      </c>
      <c r="B298" s="14" t="s">
        <v>1263</v>
      </c>
      <c r="C298" s="1" t="s">
        <v>1264</v>
      </c>
      <c r="D298" s="1" t="s">
        <v>1265</v>
      </c>
      <c r="E298" s="4">
        <v>0</v>
      </c>
      <c r="F298" s="7"/>
      <c r="G298" s="4">
        <f t="shared" si="16"/>
        <v>0</v>
      </c>
      <c r="H298" s="8" t="str">
        <f t="shared" si="17"/>
        <v/>
      </c>
      <c r="I298" s="8" t="str">
        <f t="shared" si="18"/>
        <v/>
      </c>
      <c r="J298" s="4">
        <v>150713.29</v>
      </c>
      <c r="K298" s="4">
        <v>240023</v>
      </c>
      <c r="L298" s="4">
        <f t="shared" si="19"/>
        <v>-89309.709999999992</v>
      </c>
      <c r="M298" s="9">
        <v>40854</v>
      </c>
      <c r="N298" s="9">
        <v>41179</v>
      </c>
      <c r="O298" s="9">
        <v>40878</v>
      </c>
      <c r="P298" s="9">
        <v>41105</v>
      </c>
    </row>
    <row r="299" spans="1:16" ht="15" customHeight="1" x14ac:dyDescent="0.25">
      <c r="A299" s="1" t="s">
        <v>38</v>
      </c>
      <c r="B299" s="14" t="s">
        <v>2801</v>
      </c>
      <c r="C299" s="1" t="s">
        <v>2802</v>
      </c>
      <c r="D299" s="1" t="s">
        <v>2803</v>
      </c>
      <c r="E299" s="4">
        <v>391340.04</v>
      </c>
      <c r="F299" s="7"/>
      <c r="G299" s="4">
        <f t="shared" si="16"/>
        <v>391340.04</v>
      </c>
      <c r="H299" s="8">
        <f t="shared" si="17"/>
        <v>1</v>
      </c>
      <c r="I299" s="8" t="str">
        <f t="shared" si="18"/>
        <v/>
      </c>
      <c r="J299" s="4">
        <v>411274.87</v>
      </c>
      <c r="K299" s="4">
        <v>410058.61</v>
      </c>
      <c r="L299" s="4">
        <f t="shared" si="19"/>
        <v>1216.2600000000093</v>
      </c>
      <c r="M299" s="9">
        <v>42283.48877314815</v>
      </c>
      <c r="N299" s="9">
        <v>42583</v>
      </c>
      <c r="O299" s="9">
        <v>42278</v>
      </c>
      <c r="P299" s="9">
        <v>42589</v>
      </c>
    </row>
    <row r="300" spans="1:16" ht="15" customHeight="1" x14ac:dyDescent="0.25">
      <c r="A300" s="1" t="s">
        <v>38</v>
      </c>
      <c r="B300" s="14" t="s">
        <v>1662</v>
      </c>
      <c r="C300" s="1" t="s">
        <v>1663</v>
      </c>
      <c r="D300" s="1" t="s">
        <v>1664</v>
      </c>
      <c r="E300" s="4">
        <v>301.14999999999998</v>
      </c>
      <c r="F300" s="7"/>
      <c r="G300" s="4">
        <f t="shared" si="16"/>
        <v>301.14999999999998</v>
      </c>
      <c r="H300" s="8">
        <f t="shared" si="17"/>
        <v>1</v>
      </c>
      <c r="I300" s="8" t="str">
        <f t="shared" si="18"/>
        <v/>
      </c>
      <c r="J300" s="4">
        <v>-5.6843418860808015E-13</v>
      </c>
      <c r="K300" s="4">
        <v>0</v>
      </c>
      <c r="L300" s="4">
        <f t="shared" si="19"/>
        <v>-5.6843418860808015E-13</v>
      </c>
      <c r="M300" s="9">
        <v>40463</v>
      </c>
      <c r="N300" s="9">
        <v>41364</v>
      </c>
      <c r="O300" s="9">
        <v>41091</v>
      </c>
      <c r="P300" s="9">
        <v>41364</v>
      </c>
    </row>
    <row r="301" spans="1:16" ht="15" customHeight="1" x14ac:dyDescent="0.25">
      <c r="A301" s="1" t="s">
        <v>38</v>
      </c>
      <c r="B301" s="14" t="s">
        <v>1981</v>
      </c>
      <c r="C301" s="1" t="s">
        <v>1982</v>
      </c>
      <c r="D301" s="1" t="s">
        <v>1983</v>
      </c>
      <c r="E301" s="4">
        <v>0</v>
      </c>
      <c r="F301" s="7"/>
      <c r="G301" s="4">
        <f t="shared" si="16"/>
        <v>0</v>
      </c>
      <c r="H301" s="8" t="str">
        <f t="shared" si="17"/>
        <v/>
      </c>
      <c r="I301" s="8" t="str">
        <f t="shared" si="18"/>
        <v/>
      </c>
      <c r="J301" s="4">
        <v>51452.97</v>
      </c>
      <c r="K301" s="4">
        <v>66314</v>
      </c>
      <c r="L301" s="4">
        <f t="shared" si="19"/>
        <v>-14861.029999999999</v>
      </c>
      <c r="M301" s="9">
        <v>41628</v>
      </c>
      <c r="N301" s="9">
        <v>42081</v>
      </c>
      <c r="O301" s="9">
        <v>41609</v>
      </c>
      <c r="P301" s="9">
        <v>41729</v>
      </c>
    </row>
    <row r="302" spans="1:16" ht="15" customHeight="1" x14ac:dyDescent="0.25">
      <c r="A302" s="1" t="s">
        <v>38</v>
      </c>
      <c r="B302" s="14" t="s">
        <v>968</v>
      </c>
      <c r="C302" s="1" t="s">
        <v>969</v>
      </c>
      <c r="D302" s="1" t="s">
        <v>970</v>
      </c>
      <c r="E302" s="4">
        <v>0</v>
      </c>
      <c r="F302" s="7"/>
      <c r="G302" s="4">
        <f t="shared" si="16"/>
        <v>0</v>
      </c>
      <c r="H302" s="8" t="str">
        <f t="shared" si="17"/>
        <v/>
      </c>
      <c r="I302" s="8" t="str">
        <f t="shared" si="18"/>
        <v/>
      </c>
      <c r="J302" s="4">
        <v>156704.78</v>
      </c>
      <c r="K302" s="4">
        <v>137419</v>
      </c>
      <c r="L302" s="4">
        <f t="shared" si="19"/>
        <v>19285.78</v>
      </c>
      <c r="M302" s="9">
        <v>40484</v>
      </c>
      <c r="N302" s="9">
        <v>40802</v>
      </c>
      <c r="O302" s="9">
        <v>40513</v>
      </c>
      <c r="P302" s="9">
        <v>40694</v>
      </c>
    </row>
    <row r="303" spans="1:16" ht="15" customHeight="1" x14ac:dyDescent="0.25">
      <c r="A303" s="1" t="s">
        <v>38</v>
      </c>
      <c r="B303" s="14" t="s">
        <v>1266</v>
      </c>
      <c r="C303" s="1" t="s">
        <v>1267</v>
      </c>
      <c r="D303" s="1" t="s">
        <v>1268</v>
      </c>
      <c r="E303" s="4">
        <v>0</v>
      </c>
      <c r="F303" s="7"/>
      <c r="G303" s="4">
        <f t="shared" si="16"/>
        <v>0</v>
      </c>
      <c r="H303" s="8" t="str">
        <f t="shared" si="17"/>
        <v/>
      </c>
      <c r="I303" s="8" t="str">
        <f t="shared" si="18"/>
        <v/>
      </c>
      <c r="J303" s="4">
        <v>266572.19999999995</v>
      </c>
      <c r="K303" s="4">
        <v>242755</v>
      </c>
      <c r="L303" s="4">
        <f t="shared" si="19"/>
        <v>23817.199999999953</v>
      </c>
      <c r="M303" s="9">
        <v>40767</v>
      </c>
      <c r="N303" s="9">
        <v>41079</v>
      </c>
      <c r="O303" s="9">
        <v>40756</v>
      </c>
      <c r="P303" s="9">
        <v>41026</v>
      </c>
    </row>
    <row r="304" spans="1:16" ht="15" customHeight="1" x14ac:dyDescent="0.25">
      <c r="A304" s="1" t="s">
        <v>38</v>
      </c>
      <c r="B304" s="14" t="s">
        <v>1269</v>
      </c>
      <c r="C304" s="1" t="s">
        <v>1270</v>
      </c>
      <c r="D304" s="1" t="s">
        <v>1271</v>
      </c>
      <c r="E304" s="4">
        <v>0</v>
      </c>
      <c r="F304" s="7"/>
      <c r="G304" s="4">
        <f t="shared" si="16"/>
        <v>0</v>
      </c>
      <c r="H304" s="8" t="str">
        <f t="shared" si="17"/>
        <v/>
      </c>
      <c r="I304" s="8" t="str">
        <f t="shared" si="18"/>
        <v/>
      </c>
      <c r="J304" s="4">
        <v>188557.16999999998</v>
      </c>
      <c r="K304" s="4">
        <v>245177</v>
      </c>
      <c r="L304" s="4">
        <f t="shared" si="19"/>
        <v>-56619.830000000016</v>
      </c>
      <c r="M304" s="9">
        <v>40700</v>
      </c>
      <c r="N304" s="9">
        <v>41015</v>
      </c>
      <c r="O304" s="9">
        <v>40695</v>
      </c>
      <c r="P304" s="9">
        <v>41110</v>
      </c>
    </row>
    <row r="305" spans="1:16" ht="15" customHeight="1" x14ac:dyDescent="0.25">
      <c r="A305" s="1" t="s">
        <v>38</v>
      </c>
      <c r="B305" s="14" t="s">
        <v>971</v>
      </c>
      <c r="C305" s="1" t="s">
        <v>972</v>
      </c>
      <c r="D305" s="1" t="s">
        <v>973</v>
      </c>
      <c r="E305" s="4">
        <v>0</v>
      </c>
      <c r="F305" s="7"/>
      <c r="G305" s="4">
        <f t="shared" si="16"/>
        <v>0</v>
      </c>
      <c r="H305" s="8" t="str">
        <f t="shared" si="17"/>
        <v/>
      </c>
      <c r="I305" s="8" t="str">
        <f t="shared" si="18"/>
        <v/>
      </c>
      <c r="J305" s="4">
        <v>227631.19</v>
      </c>
      <c r="K305" s="4">
        <v>133042</v>
      </c>
      <c r="L305" s="4">
        <f t="shared" si="19"/>
        <v>94589.19</v>
      </c>
      <c r="M305" s="9">
        <v>40483</v>
      </c>
      <c r="N305" s="9">
        <v>41049</v>
      </c>
      <c r="O305" s="9">
        <v>40513</v>
      </c>
      <c r="P305" s="9">
        <v>40864</v>
      </c>
    </row>
    <row r="306" spans="1:16" ht="15" customHeight="1" x14ac:dyDescent="0.25">
      <c r="A306" s="1" t="s">
        <v>38</v>
      </c>
      <c r="B306" s="14" t="s">
        <v>2346</v>
      </c>
      <c r="C306" s="1" t="s">
        <v>2347</v>
      </c>
      <c r="D306" s="1" t="s">
        <v>2348</v>
      </c>
      <c r="E306" s="4">
        <v>-3611.35</v>
      </c>
      <c r="F306" s="7"/>
      <c r="G306" s="4">
        <f t="shared" si="16"/>
        <v>-3611.35</v>
      </c>
      <c r="H306" s="8">
        <f t="shared" si="17"/>
        <v>1</v>
      </c>
      <c r="I306" s="8" t="str">
        <f t="shared" si="18"/>
        <v/>
      </c>
      <c r="J306" s="4">
        <v>740689.89</v>
      </c>
      <c r="K306" s="4">
        <v>649561</v>
      </c>
      <c r="L306" s="4">
        <f t="shared" si="19"/>
        <v>91128.890000000014</v>
      </c>
      <c r="M306" s="9">
        <v>41955</v>
      </c>
      <c r="N306" s="9">
        <v>42278</v>
      </c>
      <c r="O306" s="9">
        <v>41944</v>
      </c>
      <c r="P306" s="9">
        <v>42309</v>
      </c>
    </row>
    <row r="307" spans="1:16" ht="15" customHeight="1" x14ac:dyDescent="0.25">
      <c r="A307" s="1" t="s">
        <v>38</v>
      </c>
      <c r="B307" s="14" t="s">
        <v>974</v>
      </c>
      <c r="C307" s="1" t="s">
        <v>975</v>
      </c>
      <c r="D307" s="1" t="s">
        <v>976</v>
      </c>
      <c r="E307" s="4">
        <v>0</v>
      </c>
      <c r="F307" s="7"/>
      <c r="G307" s="4">
        <f t="shared" si="16"/>
        <v>0</v>
      </c>
      <c r="H307" s="8" t="str">
        <f t="shared" si="17"/>
        <v/>
      </c>
      <c r="I307" s="8" t="str">
        <f t="shared" si="18"/>
        <v/>
      </c>
      <c r="J307" s="4">
        <v>72696</v>
      </c>
      <c r="K307" s="4">
        <v>108833</v>
      </c>
      <c r="L307" s="4">
        <f t="shared" si="19"/>
        <v>-36137</v>
      </c>
      <c r="M307" s="9">
        <v>40458</v>
      </c>
      <c r="N307" s="9">
        <v>40749</v>
      </c>
      <c r="O307" s="9">
        <v>40483</v>
      </c>
      <c r="P307" s="9">
        <v>40727</v>
      </c>
    </row>
    <row r="308" spans="1:16" ht="15" customHeight="1" x14ac:dyDescent="0.25">
      <c r="A308" s="1" t="s">
        <v>38</v>
      </c>
      <c r="B308" s="14" t="s">
        <v>1665</v>
      </c>
      <c r="C308" s="1" t="s">
        <v>1666</v>
      </c>
      <c r="D308" s="1" t="s">
        <v>1667</v>
      </c>
      <c r="E308" s="4">
        <v>0</v>
      </c>
      <c r="F308" s="7"/>
      <c r="G308" s="4">
        <f t="shared" si="16"/>
        <v>0</v>
      </c>
      <c r="H308" s="8" t="str">
        <f t="shared" si="17"/>
        <v/>
      </c>
      <c r="I308" s="8" t="str">
        <f t="shared" si="18"/>
        <v/>
      </c>
      <c r="J308" s="4">
        <v>667594.57000000007</v>
      </c>
      <c r="K308" s="4">
        <v>654708</v>
      </c>
      <c r="L308" s="4">
        <f t="shared" si="19"/>
        <v>12886.570000000065</v>
      </c>
      <c r="M308" s="9">
        <v>41130</v>
      </c>
      <c r="N308" s="9">
        <v>41511</v>
      </c>
      <c r="O308" s="9">
        <v>41122</v>
      </c>
      <c r="P308" s="9">
        <v>41432</v>
      </c>
    </row>
    <row r="309" spans="1:16" ht="15" customHeight="1" x14ac:dyDescent="0.25">
      <c r="A309" s="1" t="s">
        <v>38</v>
      </c>
      <c r="B309" s="14" t="s">
        <v>977</v>
      </c>
      <c r="C309" s="1" t="s">
        <v>978</v>
      </c>
      <c r="D309" s="1" t="s">
        <v>979</v>
      </c>
      <c r="E309" s="4">
        <v>0</v>
      </c>
      <c r="F309" s="7"/>
      <c r="G309" s="4">
        <f t="shared" si="16"/>
        <v>0</v>
      </c>
      <c r="H309" s="8" t="str">
        <f t="shared" si="17"/>
        <v/>
      </c>
      <c r="I309" s="8" t="str">
        <f t="shared" si="18"/>
        <v/>
      </c>
      <c r="J309" s="4">
        <v>19990.689999999999</v>
      </c>
      <c r="K309" s="4">
        <v>24709</v>
      </c>
      <c r="L309" s="4">
        <f t="shared" si="19"/>
        <v>-4718.3100000000013</v>
      </c>
      <c r="M309" s="9">
        <v>40458</v>
      </c>
      <c r="N309" s="9">
        <v>41274</v>
      </c>
      <c r="O309" s="9">
        <v>40452</v>
      </c>
      <c r="P309" s="9">
        <v>40578</v>
      </c>
    </row>
    <row r="310" spans="1:16" ht="15" customHeight="1" x14ac:dyDescent="0.25">
      <c r="A310" s="1" t="s">
        <v>38</v>
      </c>
      <c r="B310" s="14" t="s">
        <v>980</v>
      </c>
      <c r="C310" s="1" t="s">
        <v>981</v>
      </c>
      <c r="D310" s="1" t="s">
        <v>982</v>
      </c>
      <c r="E310" s="4">
        <v>0</v>
      </c>
      <c r="F310" s="7"/>
      <c r="G310" s="4">
        <f t="shared" si="16"/>
        <v>0</v>
      </c>
      <c r="H310" s="8" t="str">
        <f t="shared" si="17"/>
        <v/>
      </c>
      <c r="I310" s="8" t="str">
        <f t="shared" si="18"/>
        <v/>
      </c>
      <c r="J310" s="4">
        <v>426775.83999999997</v>
      </c>
      <c r="K310" s="4">
        <v>550683</v>
      </c>
      <c r="L310" s="4">
        <f t="shared" si="19"/>
        <v>-123907.16000000003</v>
      </c>
      <c r="M310" s="9">
        <v>40484</v>
      </c>
      <c r="N310" s="9">
        <v>40828</v>
      </c>
      <c r="O310" s="9">
        <v>40483</v>
      </c>
      <c r="P310" s="9">
        <v>40612</v>
      </c>
    </row>
    <row r="311" spans="1:16" ht="15" customHeight="1" x14ac:dyDescent="0.25">
      <c r="A311" s="1" t="s">
        <v>38</v>
      </c>
      <c r="B311" s="14" t="s">
        <v>1272</v>
      </c>
      <c r="C311" s="1" t="s">
        <v>1273</v>
      </c>
      <c r="D311" s="1" t="s">
        <v>1274</v>
      </c>
      <c r="E311" s="4">
        <v>0</v>
      </c>
      <c r="F311" s="7"/>
      <c r="G311" s="4">
        <f t="shared" si="16"/>
        <v>0</v>
      </c>
      <c r="H311" s="8" t="str">
        <f t="shared" si="17"/>
        <v/>
      </c>
      <c r="I311" s="8" t="str">
        <f t="shared" si="18"/>
        <v/>
      </c>
      <c r="J311" s="4">
        <v>5838602.2199999997</v>
      </c>
      <c r="K311" s="4">
        <v>6851486</v>
      </c>
      <c r="L311" s="4">
        <f t="shared" si="19"/>
        <v>-1012883.7800000003</v>
      </c>
      <c r="M311" s="9">
        <v>40597</v>
      </c>
      <c r="N311" s="9">
        <v>41365</v>
      </c>
      <c r="O311" s="9">
        <v>40603</v>
      </c>
      <c r="P311" s="9">
        <v>41109</v>
      </c>
    </row>
    <row r="312" spans="1:16" ht="15" customHeight="1" x14ac:dyDescent="0.25">
      <c r="A312" s="1" t="s">
        <v>38</v>
      </c>
      <c r="B312" s="14" t="s">
        <v>1668</v>
      </c>
      <c r="C312" s="1" t="s">
        <v>1669</v>
      </c>
      <c r="D312" s="1" t="s">
        <v>1670</v>
      </c>
      <c r="E312" s="4">
        <v>0</v>
      </c>
      <c r="F312" s="7"/>
      <c r="G312" s="4">
        <f t="shared" si="16"/>
        <v>0</v>
      </c>
      <c r="H312" s="8" t="str">
        <f t="shared" si="17"/>
        <v/>
      </c>
      <c r="I312" s="8" t="str">
        <f t="shared" si="18"/>
        <v/>
      </c>
      <c r="J312" s="4">
        <v>336402.27</v>
      </c>
      <c r="K312" s="4">
        <v>216834</v>
      </c>
      <c r="L312" s="4">
        <f t="shared" si="19"/>
        <v>119568.27000000002</v>
      </c>
      <c r="M312" s="9">
        <v>41228</v>
      </c>
      <c r="N312" s="9">
        <v>41573</v>
      </c>
      <c r="O312" s="9">
        <v>41214</v>
      </c>
      <c r="P312" s="9">
        <v>41531</v>
      </c>
    </row>
    <row r="313" spans="1:16" ht="15" customHeight="1" x14ac:dyDescent="0.25">
      <c r="A313" s="1" t="s">
        <v>38</v>
      </c>
      <c r="B313" s="14" t="s">
        <v>1275</v>
      </c>
      <c r="C313" s="1" t="s">
        <v>1276</v>
      </c>
      <c r="D313" s="1" t="s">
        <v>1277</v>
      </c>
      <c r="E313" s="4">
        <v>0</v>
      </c>
      <c r="F313" s="7"/>
      <c r="G313" s="4">
        <f t="shared" si="16"/>
        <v>0</v>
      </c>
      <c r="H313" s="8" t="str">
        <f t="shared" si="17"/>
        <v/>
      </c>
      <c r="I313" s="8" t="str">
        <f t="shared" si="18"/>
        <v/>
      </c>
      <c r="J313" s="4">
        <v>57207.61</v>
      </c>
      <c r="K313" s="4">
        <v>81196</v>
      </c>
      <c r="L313" s="4">
        <f t="shared" si="19"/>
        <v>-23988.39</v>
      </c>
      <c r="M313" s="9">
        <v>40659</v>
      </c>
      <c r="N313" s="9">
        <v>40816</v>
      </c>
      <c r="O313" s="9">
        <v>40664</v>
      </c>
      <c r="P313" s="9">
        <v>40724</v>
      </c>
    </row>
    <row r="314" spans="1:16" ht="15" customHeight="1" x14ac:dyDescent="0.25">
      <c r="A314" s="1" t="s">
        <v>38</v>
      </c>
      <c r="B314" s="14" t="s">
        <v>1671</v>
      </c>
      <c r="C314" s="1" t="s">
        <v>1672</v>
      </c>
      <c r="D314" s="1" t="s">
        <v>1673</v>
      </c>
      <c r="E314" s="4">
        <v>0</v>
      </c>
      <c r="F314" s="7"/>
      <c r="G314" s="4">
        <f t="shared" si="16"/>
        <v>0</v>
      </c>
      <c r="H314" s="8" t="str">
        <f t="shared" si="17"/>
        <v/>
      </c>
      <c r="I314" s="8" t="str">
        <f t="shared" si="18"/>
        <v/>
      </c>
      <c r="J314" s="4">
        <v>421891.2699999999</v>
      </c>
      <c r="K314" s="4">
        <v>553812</v>
      </c>
      <c r="L314" s="4">
        <f t="shared" si="19"/>
        <v>-131920.7300000001</v>
      </c>
      <c r="M314" s="9">
        <v>41004</v>
      </c>
      <c r="N314" s="9">
        <v>41288</v>
      </c>
      <c r="O314" s="9">
        <v>41061</v>
      </c>
      <c r="P314" s="9">
        <v>41153</v>
      </c>
    </row>
    <row r="315" spans="1:16" ht="15" customHeight="1" x14ac:dyDescent="0.25">
      <c r="A315" s="1" t="s">
        <v>38</v>
      </c>
      <c r="B315" s="14" t="s">
        <v>2804</v>
      </c>
      <c r="C315" s="1" t="s">
        <v>2805</v>
      </c>
      <c r="D315" s="1" t="s">
        <v>1745</v>
      </c>
      <c r="E315" s="4">
        <v>13827.999999999995</v>
      </c>
      <c r="F315" s="7"/>
      <c r="G315" s="4">
        <f t="shared" si="16"/>
        <v>13827.999999999995</v>
      </c>
      <c r="H315" s="8">
        <f t="shared" si="17"/>
        <v>1</v>
      </c>
      <c r="I315" s="8" t="str">
        <f t="shared" si="18"/>
        <v/>
      </c>
      <c r="J315" s="4">
        <v>13981.939999999995</v>
      </c>
      <c r="K315" s="4">
        <v>19621.599999999999</v>
      </c>
      <c r="L315" s="4">
        <f t="shared" si="19"/>
        <v>-5639.6600000000035</v>
      </c>
      <c r="M315" s="9">
        <v>42325.475162037037</v>
      </c>
      <c r="N315" s="9">
        <v>42552</v>
      </c>
      <c r="O315" s="9">
        <v>42339</v>
      </c>
      <c r="P315" s="9">
        <v>42589</v>
      </c>
    </row>
    <row r="316" spans="1:16" ht="15" customHeight="1" x14ac:dyDescent="0.25">
      <c r="A316" s="1" t="s">
        <v>38</v>
      </c>
      <c r="B316" s="14" t="s">
        <v>1674</v>
      </c>
      <c r="C316" s="1" t="s">
        <v>1675</v>
      </c>
      <c r="D316" s="1" t="s">
        <v>1676</v>
      </c>
      <c r="E316" s="4">
        <v>0</v>
      </c>
      <c r="F316" s="7"/>
      <c r="G316" s="4">
        <f t="shared" si="16"/>
        <v>0</v>
      </c>
      <c r="H316" s="8" t="str">
        <f t="shared" si="17"/>
        <v/>
      </c>
      <c r="I316" s="8" t="str">
        <f t="shared" si="18"/>
        <v/>
      </c>
      <c r="J316" s="4">
        <v>212614.91000000003</v>
      </c>
      <c r="K316" s="4">
        <v>283188</v>
      </c>
      <c r="L316" s="4">
        <f t="shared" si="19"/>
        <v>-70573.089999999967</v>
      </c>
      <c r="M316" s="9">
        <v>41142</v>
      </c>
      <c r="N316" s="9">
        <v>41477</v>
      </c>
      <c r="O316" s="9">
        <v>41153</v>
      </c>
      <c r="P316" s="9">
        <v>41475</v>
      </c>
    </row>
    <row r="317" spans="1:16" ht="15" customHeight="1" x14ac:dyDescent="0.25">
      <c r="A317" s="1" t="s">
        <v>38</v>
      </c>
      <c r="B317" s="14" t="s">
        <v>1677</v>
      </c>
      <c r="C317" s="1" t="s">
        <v>1678</v>
      </c>
      <c r="D317" s="1" t="s">
        <v>1679</v>
      </c>
      <c r="E317" s="4">
        <v>0</v>
      </c>
      <c r="F317" s="7"/>
      <c r="G317" s="4">
        <f t="shared" si="16"/>
        <v>0</v>
      </c>
      <c r="H317" s="8" t="str">
        <f t="shared" si="17"/>
        <v/>
      </c>
      <c r="I317" s="8" t="str">
        <f t="shared" si="18"/>
        <v/>
      </c>
      <c r="J317" s="4">
        <v>162796.25</v>
      </c>
      <c r="K317" s="4">
        <v>328913</v>
      </c>
      <c r="L317" s="4">
        <f t="shared" si="19"/>
        <v>-166116.75</v>
      </c>
      <c r="M317" s="9">
        <v>41123</v>
      </c>
      <c r="N317" s="9">
        <v>41573</v>
      </c>
      <c r="O317" s="9">
        <v>41153</v>
      </c>
      <c r="P317" s="9">
        <v>41347</v>
      </c>
    </row>
    <row r="318" spans="1:16" ht="15" customHeight="1" x14ac:dyDescent="0.25">
      <c r="A318" s="1" t="s">
        <v>38</v>
      </c>
      <c r="B318" s="14" t="s">
        <v>1680</v>
      </c>
      <c r="C318" s="1" t="s">
        <v>1681</v>
      </c>
      <c r="D318" s="1" t="s">
        <v>1682</v>
      </c>
      <c r="E318" s="4">
        <v>0</v>
      </c>
      <c r="F318" s="7"/>
      <c r="G318" s="4">
        <f t="shared" si="16"/>
        <v>0</v>
      </c>
      <c r="H318" s="8" t="str">
        <f t="shared" si="17"/>
        <v/>
      </c>
      <c r="I318" s="8" t="str">
        <f t="shared" si="18"/>
        <v/>
      </c>
      <c r="J318" s="4">
        <v>682213.73999999987</v>
      </c>
      <c r="K318" s="4">
        <v>758918</v>
      </c>
      <c r="L318" s="4">
        <f t="shared" si="19"/>
        <v>-76704.260000000126</v>
      </c>
      <c r="M318" s="9">
        <v>40925</v>
      </c>
      <c r="N318" s="9">
        <v>41243</v>
      </c>
      <c r="O318" s="9">
        <v>40940</v>
      </c>
      <c r="P318" s="9">
        <v>41103</v>
      </c>
    </row>
    <row r="319" spans="1:16" ht="15" customHeight="1" x14ac:dyDescent="0.25">
      <c r="A319" s="1" t="s">
        <v>38</v>
      </c>
      <c r="B319" s="14" t="s">
        <v>1683</v>
      </c>
      <c r="C319" s="1" t="s">
        <v>1684</v>
      </c>
      <c r="D319" s="1" t="s">
        <v>1685</v>
      </c>
      <c r="E319" s="4">
        <v>397176.65999999992</v>
      </c>
      <c r="F319" s="7"/>
      <c r="G319" s="4">
        <f t="shared" si="16"/>
        <v>397176.65999999992</v>
      </c>
      <c r="H319" s="8">
        <f t="shared" si="17"/>
        <v>1</v>
      </c>
      <c r="I319" s="8" t="str">
        <f t="shared" si="18"/>
        <v/>
      </c>
      <c r="J319" s="4">
        <v>1970803.7599999998</v>
      </c>
      <c r="K319" s="4">
        <v>1656726</v>
      </c>
      <c r="L319" s="4">
        <f t="shared" si="19"/>
        <v>314077.75999999978</v>
      </c>
      <c r="M319" s="9">
        <v>41270</v>
      </c>
      <c r="N319" s="9">
        <v>42725</v>
      </c>
      <c r="O319" s="9">
        <v>41244</v>
      </c>
      <c r="P319" s="9">
        <v>42809</v>
      </c>
    </row>
    <row r="320" spans="1:16" ht="15" customHeight="1" x14ac:dyDescent="0.25">
      <c r="A320" s="1" t="s">
        <v>38</v>
      </c>
      <c r="B320" s="14" t="s">
        <v>1984</v>
      </c>
      <c r="C320" s="1" t="s">
        <v>1985</v>
      </c>
      <c r="D320" s="1" t="s">
        <v>1986</v>
      </c>
      <c r="E320" s="4">
        <v>0</v>
      </c>
      <c r="F320" s="7"/>
      <c r="G320" s="4">
        <f t="shared" si="16"/>
        <v>0</v>
      </c>
      <c r="H320" s="8" t="str">
        <f t="shared" si="17"/>
        <v/>
      </c>
      <c r="I320" s="8" t="str">
        <f t="shared" si="18"/>
        <v/>
      </c>
      <c r="J320" s="4">
        <v>456394.99999999988</v>
      </c>
      <c r="K320" s="4">
        <v>307763</v>
      </c>
      <c r="L320" s="4">
        <f t="shared" si="19"/>
        <v>148631.99999999988</v>
      </c>
      <c r="M320" s="9">
        <v>41578</v>
      </c>
      <c r="N320" s="9">
        <v>41791</v>
      </c>
      <c r="O320" s="9">
        <v>41609</v>
      </c>
      <c r="P320" s="9">
        <v>41879</v>
      </c>
    </row>
    <row r="321" spans="1:16" ht="15" customHeight="1" x14ac:dyDescent="0.25">
      <c r="A321" s="1" t="s">
        <v>38</v>
      </c>
      <c r="B321" s="14" t="s">
        <v>1278</v>
      </c>
      <c r="C321" s="1" t="s">
        <v>1279</v>
      </c>
      <c r="D321" s="1" t="s">
        <v>1280</v>
      </c>
      <c r="E321" s="4">
        <v>0</v>
      </c>
      <c r="F321" s="7"/>
      <c r="G321" s="4">
        <f t="shared" si="16"/>
        <v>0</v>
      </c>
      <c r="H321" s="8" t="str">
        <f t="shared" si="17"/>
        <v/>
      </c>
      <c r="I321" s="8" t="str">
        <f t="shared" si="18"/>
        <v/>
      </c>
      <c r="J321" s="4">
        <v>544126.32999999996</v>
      </c>
      <c r="K321" s="4">
        <v>788588.88</v>
      </c>
      <c r="L321" s="4">
        <f t="shared" si="19"/>
        <v>-244462.55000000005</v>
      </c>
      <c r="M321" s="9">
        <v>40722</v>
      </c>
      <c r="N321" s="9">
        <v>40117</v>
      </c>
      <c r="O321" s="9">
        <v>40695</v>
      </c>
      <c r="P321" s="9">
        <v>40209</v>
      </c>
    </row>
    <row r="322" spans="1:16" ht="15" customHeight="1" x14ac:dyDescent="0.25">
      <c r="A322" s="1" t="s">
        <v>38</v>
      </c>
      <c r="B322" s="14" t="s">
        <v>1281</v>
      </c>
      <c r="C322" s="1" t="s">
        <v>1282</v>
      </c>
      <c r="D322" s="1" t="s">
        <v>1283</v>
      </c>
      <c r="E322" s="4">
        <v>0</v>
      </c>
      <c r="F322" s="7"/>
      <c r="G322" s="4">
        <f t="shared" si="16"/>
        <v>0</v>
      </c>
      <c r="H322" s="8" t="str">
        <f t="shared" si="17"/>
        <v/>
      </c>
      <c r="I322" s="8" t="str">
        <f t="shared" si="18"/>
        <v/>
      </c>
      <c r="J322" s="4">
        <v>37089.83</v>
      </c>
      <c r="K322" s="4">
        <v>47672</v>
      </c>
      <c r="L322" s="4">
        <f t="shared" si="19"/>
        <v>-10582.169999999998</v>
      </c>
      <c r="M322" s="9">
        <v>40876</v>
      </c>
      <c r="N322" s="9">
        <v>41240</v>
      </c>
      <c r="O322" s="9">
        <v>40878</v>
      </c>
      <c r="P322" s="9">
        <v>40999</v>
      </c>
    </row>
    <row r="323" spans="1:16" ht="15" customHeight="1" x14ac:dyDescent="0.25">
      <c r="A323" s="1" t="s">
        <v>38</v>
      </c>
      <c r="B323" s="14" t="s">
        <v>1284</v>
      </c>
      <c r="C323" s="1" t="s">
        <v>1285</v>
      </c>
      <c r="D323" s="1" t="s">
        <v>1286</v>
      </c>
      <c r="E323" s="4">
        <v>0</v>
      </c>
      <c r="F323" s="7"/>
      <c r="G323" s="4">
        <f t="shared" si="16"/>
        <v>0</v>
      </c>
      <c r="H323" s="8" t="str">
        <f t="shared" si="17"/>
        <v/>
      </c>
      <c r="I323" s="8" t="str">
        <f t="shared" si="18"/>
        <v/>
      </c>
      <c r="J323" s="4">
        <v>10699.04</v>
      </c>
      <c r="K323" s="4">
        <v>18509</v>
      </c>
      <c r="L323" s="4">
        <f t="shared" si="19"/>
        <v>-7809.9599999999991</v>
      </c>
      <c r="M323" s="9">
        <v>40856</v>
      </c>
      <c r="N323" s="9">
        <v>41192</v>
      </c>
      <c r="O323" s="9">
        <v>40878</v>
      </c>
      <c r="P323" s="9">
        <v>40957</v>
      </c>
    </row>
    <row r="324" spans="1:16" ht="15" customHeight="1" x14ac:dyDescent="0.25">
      <c r="A324" s="1" t="s">
        <v>38</v>
      </c>
      <c r="B324" s="14" t="s">
        <v>1287</v>
      </c>
      <c r="C324" s="1" t="s">
        <v>1288</v>
      </c>
      <c r="D324" s="1" t="s">
        <v>1289</v>
      </c>
      <c r="E324" s="4">
        <v>0</v>
      </c>
      <c r="F324" s="7"/>
      <c r="G324" s="4">
        <f t="shared" si="16"/>
        <v>0</v>
      </c>
      <c r="H324" s="8" t="str">
        <f t="shared" si="17"/>
        <v/>
      </c>
      <c r="I324" s="8" t="str">
        <f t="shared" si="18"/>
        <v/>
      </c>
      <c r="J324" s="4">
        <v>21919.940000000002</v>
      </c>
      <c r="K324" s="4">
        <v>42879</v>
      </c>
      <c r="L324" s="4">
        <f t="shared" si="19"/>
        <v>-20959.059999999998</v>
      </c>
      <c r="M324" s="9">
        <v>40854</v>
      </c>
      <c r="N324" s="9">
        <v>41190</v>
      </c>
      <c r="O324" s="9">
        <v>40878</v>
      </c>
      <c r="P324" s="9">
        <v>40922</v>
      </c>
    </row>
    <row r="325" spans="1:16" ht="15" customHeight="1" x14ac:dyDescent="0.25">
      <c r="A325" s="1" t="s">
        <v>38</v>
      </c>
      <c r="B325" s="14" t="s">
        <v>1290</v>
      </c>
      <c r="C325" s="1" t="s">
        <v>1291</v>
      </c>
      <c r="D325" s="1" t="s">
        <v>1292</v>
      </c>
      <c r="E325" s="4">
        <v>0</v>
      </c>
      <c r="F325" s="7"/>
      <c r="G325" s="4">
        <f t="shared" ref="G325:G388" si="20">E325-F325</f>
        <v>0</v>
      </c>
      <c r="H325" s="8" t="str">
        <f t="shared" ref="H325:H388" si="21">IFERROR(G325/E325,"")</f>
        <v/>
      </c>
      <c r="I325" s="8" t="str">
        <f t="shared" ref="I325:I388" si="22">IFERROR(E325/F325,"")</f>
        <v/>
      </c>
      <c r="J325" s="4">
        <v>36018.83</v>
      </c>
      <c r="K325" s="4">
        <v>40171</v>
      </c>
      <c r="L325" s="4">
        <f t="shared" ref="L325:L388" si="23">J325-K325</f>
        <v>-4152.1699999999983</v>
      </c>
      <c r="M325" s="9">
        <v>40879</v>
      </c>
      <c r="N325" s="9">
        <v>41227</v>
      </c>
      <c r="O325" s="9">
        <v>40878</v>
      </c>
      <c r="P325" s="9">
        <v>40933</v>
      </c>
    </row>
    <row r="326" spans="1:16" ht="15" customHeight="1" x14ac:dyDescent="0.25">
      <c r="A326" s="1" t="s">
        <v>38</v>
      </c>
      <c r="B326" s="14" t="s">
        <v>1987</v>
      </c>
      <c r="C326" s="1" t="s">
        <v>1988</v>
      </c>
      <c r="D326" s="1" t="s">
        <v>1989</v>
      </c>
      <c r="E326" s="4">
        <v>3221.2700000000004</v>
      </c>
      <c r="F326" s="7"/>
      <c r="G326" s="4">
        <f t="shared" si="20"/>
        <v>3221.2700000000004</v>
      </c>
      <c r="H326" s="8">
        <f t="shared" si="21"/>
        <v>1</v>
      </c>
      <c r="I326" s="8" t="str">
        <f t="shared" si="22"/>
        <v/>
      </c>
      <c r="J326" s="4">
        <v>96798.69</v>
      </c>
      <c r="K326" s="4">
        <v>101667</v>
      </c>
      <c r="L326" s="4">
        <f t="shared" si="23"/>
        <v>-4868.3099999999977</v>
      </c>
      <c r="M326" s="9">
        <v>41470</v>
      </c>
      <c r="N326" s="9">
        <v>42551</v>
      </c>
      <c r="O326" s="9">
        <v>41456</v>
      </c>
      <c r="P326" s="9">
        <v>42588</v>
      </c>
    </row>
    <row r="327" spans="1:16" ht="15" customHeight="1" x14ac:dyDescent="0.25">
      <c r="A327" s="1" t="s">
        <v>38</v>
      </c>
      <c r="B327" s="14" t="s">
        <v>1686</v>
      </c>
      <c r="C327" s="1" t="s">
        <v>1687</v>
      </c>
      <c r="D327" s="1" t="s">
        <v>1688</v>
      </c>
      <c r="E327" s="4">
        <v>0</v>
      </c>
      <c r="F327" s="7"/>
      <c r="G327" s="4">
        <f t="shared" si="20"/>
        <v>0</v>
      </c>
      <c r="H327" s="8" t="str">
        <f t="shared" si="21"/>
        <v/>
      </c>
      <c r="I327" s="8" t="str">
        <f t="shared" si="22"/>
        <v/>
      </c>
      <c r="J327" s="4">
        <v>46909.149999999994</v>
      </c>
      <c r="K327" s="4">
        <v>60520</v>
      </c>
      <c r="L327" s="4">
        <f t="shared" si="23"/>
        <v>-13610.850000000006</v>
      </c>
      <c r="M327" s="9">
        <v>41103</v>
      </c>
      <c r="N327" s="9">
        <v>41274</v>
      </c>
      <c r="O327" s="9">
        <v>41153</v>
      </c>
      <c r="P327" s="9">
        <v>41271</v>
      </c>
    </row>
    <row r="328" spans="1:16" ht="15" customHeight="1" x14ac:dyDescent="0.25">
      <c r="A328" s="1" t="s">
        <v>38</v>
      </c>
      <c r="B328" s="14" t="s">
        <v>3248</v>
      </c>
      <c r="C328" s="1" t="s">
        <v>3249</v>
      </c>
      <c r="D328" s="1" t="s">
        <v>3250</v>
      </c>
      <c r="E328" s="4">
        <v>0</v>
      </c>
      <c r="F328" s="7"/>
      <c r="G328" s="4">
        <f t="shared" si="20"/>
        <v>0</v>
      </c>
      <c r="H328" s="8" t="str">
        <f t="shared" si="21"/>
        <v/>
      </c>
      <c r="I328" s="8" t="str">
        <f t="shared" si="22"/>
        <v/>
      </c>
      <c r="J328" s="4">
        <v>0</v>
      </c>
      <c r="K328" s="4">
        <v>0</v>
      </c>
      <c r="L328" s="4">
        <f t="shared" si="23"/>
        <v>0</v>
      </c>
      <c r="M328" s="9">
        <v>41066</v>
      </c>
      <c r="N328" s="9">
        <v>41416</v>
      </c>
      <c r="O328" s="9">
        <v>42552</v>
      </c>
      <c r="P328" s="9">
        <v>41113</v>
      </c>
    </row>
    <row r="329" spans="1:16" ht="15" customHeight="1" x14ac:dyDescent="0.25">
      <c r="A329" s="1" t="s">
        <v>38</v>
      </c>
      <c r="B329" s="14" t="s">
        <v>3251</v>
      </c>
      <c r="C329" s="1" t="s">
        <v>3252</v>
      </c>
      <c r="D329" s="1" t="s">
        <v>3253</v>
      </c>
      <c r="E329" s="4">
        <v>1353061.9999999998</v>
      </c>
      <c r="F329" s="7"/>
      <c r="G329" s="4">
        <f t="shared" si="20"/>
        <v>1353061.9999999998</v>
      </c>
      <c r="H329" s="8">
        <f t="shared" si="21"/>
        <v>1</v>
      </c>
      <c r="I329" s="8" t="str">
        <f t="shared" si="22"/>
        <v/>
      </c>
      <c r="J329" s="4">
        <v>1353061.9999999998</v>
      </c>
      <c r="K329" s="4">
        <v>0</v>
      </c>
      <c r="L329" s="4">
        <f t="shared" si="23"/>
        <v>1353061.9999999998</v>
      </c>
      <c r="M329" s="9">
        <v>42506.491736111115</v>
      </c>
      <c r="N329" s="9">
        <v>43343</v>
      </c>
      <c r="O329" s="9">
        <v>42491</v>
      </c>
    </row>
    <row r="330" spans="1:16" ht="15" customHeight="1" x14ac:dyDescent="0.25">
      <c r="A330" s="1" t="s">
        <v>38</v>
      </c>
      <c r="B330" s="14" t="s">
        <v>1689</v>
      </c>
      <c r="C330" s="1" t="s">
        <v>1690</v>
      </c>
      <c r="D330" s="1" t="s">
        <v>1691</v>
      </c>
      <c r="E330" s="4">
        <v>0</v>
      </c>
      <c r="F330" s="7"/>
      <c r="G330" s="4">
        <f t="shared" si="20"/>
        <v>0</v>
      </c>
      <c r="H330" s="8" t="str">
        <f t="shared" si="21"/>
        <v/>
      </c>
      <c r="I330" s="8" t="str">
        <f t="shared" si="22"/>
        <v/>
      </c>
      <c r="J330" s="4">
        <v>75905.84</v>
      </c>
      <c r="K330" s="4">
        <v>0</v>
      </c>
      <c r="L330" s="4">
        <f t="shared" si="23"/>
        <v>75905.84</v>
      </c>
      <c r="M330" s="9">
        <v>41204</v>
      </c>
      <c r="N330" s="9">
        <v>41390</v>
      </c>
      <c r="O330" s="9">
        <v>41214</v>
      </c>
      <c r="P330" s="9">
        <v>41509</v>
      </c>
    </row>
    <row r="331" spans="1:16" ht="15" customHeight="1" x14ac:dyDescent="0.25">
      <c r="A331" s="1" t="s">
        <v>38</v>
      </c>
      <c r="B331" s="14" t="s">
        <v>1990</v>
      </c>
      <c r="C331" s="1" t="s">
        <v>1991</v>
      </c>
      <c r="D331" s="1" t="s">
        <v>1992</v>
      </c>
      <c r="E331" s="4">
        <v>0</v>
      </c>
      <c r="F331" s="7"/>
      <c r="G331" s="4">
        <f t="shared" si="20"/>
        <v>0</v>
      </c>
      <c r="H331" s="8" t="str">
        <f t="shared" si="21"/>
        <v/>
      </c>
      <c r="I331" s="8" t="str">
        <f t="shared" si="22"/>
        <v/>
      </c>
      <c r="J331" s="4">
        <v>536263.67999999993</v>
      </c>
      <c r="K331" s="4">
        <v>0</v>
      </c>
      <c r="L331" s="4">
        <f t="shared" si="23"/>
        <v>536263.67999999993</v>
      </c>
      <c r="M331" s="9">
        <v>41410</v>
      </c>
      <c r="N331" s="9">
        <v>41639</v>
      </c>
      <c r="O331" s="9">
        <v>41395</v>
      </c>
      <c r="P331" s="9">
        <v>41474</v>
      </c>
    </row>
    <row r="332" spans="1:16" ht="15" customHeight="1" x14ac:dyDescent="0.25">
      <c r="A332" s="1" t="s">
        <v>38</v>
      </c>
      <c r="B332" s="14" t="s">
        <v>1993</v>
      </c>
      <c r="C332" s="1" t="s">
        <v>1994</v>
      </c>
      <c r="D332" s="1" t="s">
        <v>1995</v>
      </c>
      <c r="E332" s="4">
        <v>0</v>
      </c>
      <c r="F332" s="7"/>
      <c r="G332" s="4">
        <f t="shared" si="20"/>
        <v>0</v>
      </c>
      <c r="H332" s="8" t="str">
        <f t="shared" si="21"/>
        <v/>
      </c>
      <c r="I332" s="8" t="str">
        <f t="shared" si="22"/>
        <v/>
      </c>
      <c r="J332" s="4">
        <v>445700.12999999995</v>
      </c>
      <c r="K332" s="4">
        <v>0</v>
      </c>
      <c r="L332" s="4">
        <f t="shared" si="23"/>
        <v>445700.12999999995</v>
      </c>
      <c r="M332" s="9">
        <v>41540</v>
      </c>
      <c r="N332" s="9">
        <v>41852</v>
      </c>
      <c r="O332" s="9">
        <v>41518</v>
      </c>
      <c r="P332" s="9">
        <v>41883</v>
      </c>
    </row>
    <row r="333" spans="1:16" ht="15" customHeight="1" x14ac:dyDescent="0.25">
      <c r="A333" s="1" t="s">
        <v>38</v>
      </c>
      <c r="B333" s="14" t="s">
        <v>2806</v>
      </c>
      <c r="C333" s="1" t="s">
        <v>2807</v>
      </c>
      <c r="D333" s="1" t="s">
        <v>2808</v>
      </c>
      <c r="E333" s="4">
        <v>1080438.6000000001</v>
      </c>
      <c r="F333" s="7"/>
      <c r="G333" s="4">
        <f t="shared" si="20"/>
        <v>1080438.6000000001</v>
      </c>
      <c r="H333" s="8">
        <f t="shared" si="21"/>
        <v>1</v>
      </c>
      <c r="I333" s="8" t="str">
        <f t="shared" si="22"/>
        <v/>
      </c>
      <c r="J333" s="4">
        <v>1458006.6600000001</v>
      </c>
      <c r="K333" s="4">
        <v>0</v>
      </c>
      <c r="L333" s="4">
        <f t="shared" si="23"/>
        <v>1458006.6600000001</v>
      </c>
      <c r="M333" s="9">
        <v>42307.393287037034</v>
      </c>
      <c r="N333" s="9">
        <v>42613</v>
      </c>
      <c r="O333" s="9">
        <v>42309</v>
      </c>
      <c r="P333" s="9">
        <v>42589</v>
      </c>
    </row>
    <row r="334" spans="1:16" ht="15" customHeight="1" x14ac:dyDescent="0.25">
      <c r="A334" s="1" t="s">
        <v>38</v>
      </c>
      <c r="B334" s="14" t="s">
        <v>1996</v>
      </c>
      <c r="C334" s="1" t="s">
        <v>1997</v>
      </c>
      <c r="D334" s="1" t="s">
        <v>1998</v>
      </c>
      <c r="E334" s="4">
        <v>0</v>
      </c>
      <c r="F334" s="7"/>
      <c r="G334" s="4">
        <f t="shared" si="20"/>
        <v>0</v>
      </c>
      <c r="H334" s="8" t="str">
        <f t="shared" si="21"/>
        <v/>
      </c>
      <c r="I334" s="8" t="str">
        <f t="shared" si="22"/>
        <v/>
      </c>
      <c r="J334" s="4">
        <v>341806.24</v>
      </c>
      <c r="K334" s="4">
        <v>0</v>
      </c>
      <c r="L334" s="4">
        <f t="shared" si="23"/>
        <v>341806.24</v>
      </c>
      <c r="M334" s="9">
        <v>41320</v>
      </c>
      <c r="N334" s="9">
        <v>42019</v>
      </c>
      <c r="O334" s="9">
        <v>41334</v>
      </c>
      <c r="P334" s="9">
        <v>42004</v>
      </c>
    </row>
    <row r="335" spans="1:16" ht="15" customHeight="1" x14ac:dyDescent="0.25">
      <c r="A335" s="1" t="s">
        <v>38</v>
      </c>
      <c r="B335" s="14" t="s">
        <v>1999</v>
      </c>
      <c r="C335" s="1" t="s">
        <v>2000</v>
      </c>
      <c r="D335" s="1" t="s">
        <v>2001</v>
      </c>
      <c r="E335" s="4">
        <v>0</v>
      </c>
      <c r="F335" s="7"/>
      <c r="G335" s="4">
        <f t="shared" si="20"/>
        <v>0</v>
      </c>
      <c r="H335" s="8" t="str">
        <f t="shared" si="21"/>
        <v/>
      </c>
      <c r="I335" s="8" t="str">
        <f t="shared" si="22"/>
        <v/>
      </c>
      <c r="J335" s="4">
        <v>386370.97</v>
      </c>
      <c r="K335" s="4">
        <v>0</v>
      </c>
      <c r="L335" s="4">
        <f t="shared" si="23"/>
        <v>386370.97</v>
      </c>
      <c r="M335" s="9">
        <v>41320</v>
      </c>
      <c r="N335" s="9">
        <v>41789</v>
      </c>
      <c r="O335" s="9">
        <v>41306</v>
      </c>
      <c r="P335" s="9">
        <v>41475</v>
      </c>
    </row>
    <row r="336" spans="1:16" ht="15" customHeight="1" x14ac:dyDescent="0.25">
      <c r="A336" s="1" t="s">
        <v>38</v>
      </c>
      <c r="B336" s="14" t="s">
        <v>1692</v>
      </c>
      <c r="C336" s="1" t="s">
        <v>1693</v>
      </c>
      <c r="D336" s="1" t="s">
        <v>1694</v>
      </c>
      <c r="E336" s="4">
        <v>0</v>
      </c>
      <c r="F336" s="7"/>
      <c r="G336" s="4">
        <f t="shared" si="20"/>
        <v>0</v>
      </c>
      <c r="H336" s="8" t="str">
        <f t="shared" si="21"/>
        <v/>
      </c>
      <c r="I336" s="8" t="str">
        <f t="shared" si="22"/>
        <v/>
      </c>
      <c r="J336" s="4">
        <v>73436.19</v>
      </c>
      <c r="K336" s="4">
        <v>0</v>
      </c>
      <c r="L336" s="4">
        <f t="shared" si="23"/>
        <v>73436.19</v>
      </c>
      <c r="M336" s="9">
        <v>41156</v>
      </c>
      <c r="N336" s="9">
        <v>41274</v>
      </c>
      <c r="O336" s="9">
        <v>41153</v>
      </c>
      <c r="P336" s="9">
        <v>41311</v>
      </c>
    </row>
    <row r="337" spans="1:16" ht="15" customHeight="1" x14ac:dyDescent="0.25">
      <c r="A337" s="1" t="s">
        <v>38</v>
      </c>
      <c r="B337" s="14" t="s">
        <v>1695</v>
      </c>
      <c r="C337" s="1" t="s">
        <v>1696</v>
      </c>
      <c r="D337" s="1" t="s">
        <v>1697</v>
      </c>
      <c r="E337" s="4">
        <v>0</v>
      </c>
      <c r="F337" s="7"/>
      <c r="G337" s="4">
        <f t="shared" si="20"/>
        <v>0</v>
      </c>
      <c r="H337" s="8" t="str">
        <f t="shared" si="21"/>
        <v/>
      </c>
      <c r="I337" s="8" t="str">
        <f t="shared" si="22"/>
        <v/>
      </c>
      <c r="J337" s="4">
        <v>9181.4500000000007</v>
      </c>
      <c r="K337" s="4">
        <v>0</v>
      </c>
      <c r="L337" s="4">
        <f t="shared" si="23"/>
        <v>9181.4500000000007</v>
      </c>
      <c r="M337" s="9">
        <v>41142</v>
      </c>
      <c r="N337" s="9">
        <v>41363</v>
      </c>
      <c r="O337" s="9">
        <v>41214</v>
      </c>
      <c r="P337" s="9">
        <v>41340</v>
      </c>
    </row>
    <row r="338" spans="1:16" ht="15" customHeight="1" x14ac:dyDescent="0.25">
      <c r="A338" s="1" t="s">
        <v>38</v>
      </c>
      <c r="B338" s="14" t="s">
        <v>3254</v>
      </c>
      <c r="C338" s="1" t="s">
        <v>3255</v>
      </c>
      <c r="D338" s="1" t="s">
        <v>3256</v>
      </c>
      <c r="E338" s="4">
        <v>627694.09000000008</v>
      </c>
      <c r="F338" s="7"/>
      <c r="G338" s="4">
        <f t="shared" si="20"/>
        <v>627694.09000000008</v>
      </c>
      <c r="H338" s="8">
        <f t="shared" si="21"/>
        <v>1</v>
      </c>
      <c r="I338" s="8" t="str">
        <f t="shared" si="22"/>
        <v/>
      </c>
      <c r="J338" s="4">
        <v>627694.09000000008</v>
      </c>
      <c r="K338" s="4">
        <v>0</v>
      </c>
      <c r="L338" s="4">
        <f t="shared" si="23"/>
        <v>627694.09000000008</v>
      </c>
      <c r="M338" s="9">
        <v>42342.574305555558</v>
      </c>
      <c r="N338" s="9">
        <v>43343</v>
      </c>
      <c r="O338" s="9">
        <v>42370</v>
      </c>
    </row>
    <row r="339" spans="1:16" ht="15" customHeight="1" x14ac:dyDescent="0.25">
      <c r="A339" s="1" t="s">
        <v>38</v>
      </c>
      <c r="B339" s="14" t="s">
        <v>2002</v>
      </c>
      <c r="C339" s="1" t="s">
        <v>2003</v>
      </c>
      <c r="D339" s="1" t="s">
        <v>2004</v>
      </c>
      <c r="E339" s="4">
        <v>0</v>
      </c>
      <c r="F339" s="7"/>
      <c r="G339" s="4">
        <f t="shared" si="20"/>
        <v>0</v>
      </c>
      <c r="H339" s="8" t="str">
        <f t="shared" si="21"/>
        <v/>
      </c>
      <c r="I339" s="8" t="str">
        <f t="shared" si="22"/>
        <v/>
      </c>
      <c r="J339" s="4">
        <v>9622912.6600000001</v>
      </c>
      <c r="K339" s="4">
        <v>0</v>
      </c>
      <c r="L339" s="4">
        <f t="shared" si="23"/>
        <v>9622912.6600000001</v>
      </c>
      <c r="M339" s="9">
        <v>41423</v>
      </c>
      <c r="N339" s="9">
        <v>41856</v>
      </c>
      <c r="O339" s="9">
        <v>41426</v>
      </c>
      <c r="P339" s="9">
        <v>41879</v>
      </c>
    </row>
    <row r="340" spans="1:16" ht="15" customHeight="1" x14ac:dyDescent="0.25">
      <c r="A340" s="1" t="s">
        <v>38</v>
      </c>
      <c r="B340" s="14" t="s">
        <v>1698</v>
      </c>
      <c r="C340" s="1" t="s">
        <v>1699</v>
      </c>
      <c r="D340" s="1" t="s">
        <v>1700</v>
      </c>
      <c r="E340" s="4">
        <v>0</v>
      </c>
      <c r="F340" s="7"/>
      <c r="G340" s="4">
        <f t="shared" si="20"/>
        <v>0</v>
      </c>
      <c r="H340" s="8" t="str">
        <f t="shared" si="21"/>
        <v/>
      </c>
      <c r="I340" s="8" t="str">
        <f t="shared" si="22"/>
        <v/>
      </c>
      <c r="J340" s="4">
        <v>29719.279999999999</v>
      </c>
      <c r="K340" s="4">
        <v>0</v>
      </c>
      <c r="L340" s="4">
        <f t="shared" si="23"/>
        <v>29719.279999999999</v>
      </c>
      <c r="M340" s="9">
        <v>41131</v>
      </c>
      <c r="N340" s="9">
        <v>41333</v>
      </c>
      <c r="O340" s="9">
        <v>41122</v>
      </c>
      <c r="P340" s="9">
        <v>41069</v>
      </c>
    </row>
    <row r="341" spans="1:16" ht="15" customHeight="1" x14ac:dyDescent="0.25">
      <c r="A341" s="1" t="s">
        <v>38</v>
      </c>
      <c r="B341" s="14" t="s">
        <v>1701</v>
      </c>
      <c r="C341" s="1" t="s">
        <v>1702</v>
      </c>
      <c r="D341" s="1" t="s">
        <v>1703</v>
      </c>
      <c r="E341" s="4">
        <v>0</v>
      </c>
      <c r="F341" s="7"/>
      <c r="G341" s="4">
        <f t="shared" si="20"/>
        <v>0</v>
      </c>
      <c r="H341" s="8" t="str">
        <f t="shared" si="21"/>
        <v/>
      </c>
      <c r="I341" s="8" t="str">
        <f t="shared" si="22"/>
        <v/>
      </c>
      <c r="J341" s="4">
        <v>768539.66</v>
      </c>
      <c r="K341" s="4">
        <v>0</v>
      </c>
      <c r="L341" s="4">
        <f t="shared" si="23"/>
        <v>768539.66</v>
      </c>
      <c r="M341" s="9">
        <v>41129</v>
      </c>
      <c r="N341" s="9">
        <v>41243</v>
      </c>
      <c r="O341" s="9">
        <v>41122</v>
      </c>
      <c r="P341" s="9">
        <v>41243</v>
      </c>
    </row>
    <row r="342" spans="1:16" ht="15" customHeight="1" x14ac:dyDescent="0.25">
      <c r="A342" s="1" t="s">
        <v>38</v>
      </c>
      <c r="B342" s="14" t="s">
        <v>1704</v>
      </c>
      <c r="C342" s="1" t="s">
        <v>1705</v>
      </c>
      <c r="D342" s="1" t="s">
        <v>1706</v>
      </c>
      <c r="E342" s="4">
        <v>0</v>
      </c>
      <c r="F342" s="7"/>
      <c r="G342" s="4">
        <f t="shared" si="20"/>
        <v>0</v>
      </c>
      <c r="H342" s="8" t="str">
        <f t="shared" si="21"/>
        <v/>
      </c>
      <c r="I342" s="8" t="str">
        <f t="shared" si="22"/>
        <v/>
      </c>
      <c r="J342" s="4">
        <v>340609.78</v>
      </c>
      <c r="K342" s="4">
        <v>0</v>
      </c>
      <c r="L342" s="4">
        <f t="shared" si="23"/>
        <v>340609.78</v>
      </c>
      <c r="M342" s="9">
        <v>41129</v>
      </c>
      <c r="N342" s="9">
        <v>41243</v>
      </c>
      <c r="O342" s="9">
        <v>41153</v>
      </c>
      <c r="P342" s="9">
        <v>41254</v>
      </c>
    </row>
    <row r="343" spans="1:16" ht="15" customHeight="1" x14ac:dyDescent="0.25">
      <c r="A343" s="1" t="s">
        <v>38</v>
      </c>
      <c r="B343" s="14" t="s">
        <v>1707</v>
      </c>
      <c r="C343" s="1" t="s">
        <v>1708</v>
      </c>
      <c r="D343" s="1" t="s">
        <v>1709</v>
      </c>
      <c r="E343" s="4">
        <v>0</v>
      </c>
      <c r="F343" s="7"/>
      <c r="G343" s="4">
        <f t="shared" si="20"/>
        <v>0</v>
      </c>
      <c r="H343" s="8" t="str">
        <f t="shared" si="21"/>
        <v/>
      </c>
      <c r="I343" s="8" t="str">
        <f t="shared" si="22"/>
        <v/>
      </c>
      <c r="J343" s="4">
        <v>114565.63</v>
      </c>
      <c r="K343" s="4">
        <v>0</v>
      </c>
      <c r="L343" s="4">
        <f t="shared" si="23"/>
        <v>114565.63</v>
      </c>
      <c r="M343" s="9">
        <v>41152</v>
      </c>
      <c r="N343" s="9">
        <v>41333</v>
      </c>
      <c r="O343" s="9">
        <v>41153</v>
      </c>
      <c r="P343" s="9">
        <v>41381</v>
      </c>
    </row>
    <row r="344" spans="1:16" ht="15" customHeight="1" x14ac:dyDescent="0.25">
      <c r="A344" s="1" t="s">
        <v>38</v>
      </c>
      <c r="B344" s="14" t="s">
        <v>1710</v>
      </c>
      <c r="C344" s="1" t="s">
        <v>1711</v>
      </c>
      <c r="D344" s="1" t="s">
        <v>1712</v>
      </c>
      <c r="E344" s="4">
        <v>0</v>
      </c>
      <c r="F344" s="7"/>
      <c r="G344" s="4">
        <f t="shared" si="20"/>
        <v>0</v>
      </c>
      <c r="H344" s="8" t="str">
        <f t="shared" si="21"/>
        <v/>
      </c>
      <c r="I344" s="8" t="str">
        <f t="shared" si="22"/>
        <v/>
      </c>
      <c r="J344" s="4">
        <v>34889.909999999996</v>
      </c>
      <c r="K344" s="4">
        <v>0</v>
      </c>
      <c r="L344" s="4">
        <f t="shared" si="23"/>
        <v>34889.909999999996</v>
      </c>
      <c r="M344" s="9">
        <v>41241</v>
      </c>
      <c r="N344" s="9">
        <v>41582</v>
      </c>
      <c r="O344" s="9">
        <v>41244</v>
      </c>
      <c r="P344" s="9">
        <v>41361</v>
      </c>
    </row>
    <row r="345" spans="1:16" ht="15" customHeight="1" x14ac:dyDescent="0.25">
      <c r="A345" s="1" t="s">
        <v>38</v>
      </c>
      <c r="B345" s="14" t="s">
        <v>2005</v>
      </c>
      <c r="C345" s="1" t="s">
        <v>2006</v>
      </c>
      <c r="D345" s="1" t="s">
        <v>2007</v>
      </c>
      <c r="E345" s="4">
        <v>0</v>
      </c>
      <c r="F345" s="7"/>
      <c r="G345" s="4">
        <f t="shared" si="20"/>
        <v>0</v>
      </c>
      <c r="H345" s="8" t="str">
        <f t="shared" si="21"/>
        <v/>
      </c>
      <c r="I345" s="8" t="str">
        <f t="shared" si="22"/>
        <v/>
      </c>
      <c r="J345" s="4">
        <v>88312.329999999987</v>
      </c>
      <c r="K345" s="4">
        <v>0</v>
      </c>
      <c r="L345" s="4">
        <f t="shared" si="23"/>
        <v>88312.329999999987</v>
      </c>
      <c r="M345" s="9">
        <v>41309</v>
      </c>
      <c r="N345" s="9">
        <v>41425</v>
      </c>
      <c r="O345" s="9">
        <v>41306</v>
      </c>
      <c r="P345" s="9">
        <v>41364</v>
      </c>
    </row>
    <row r="346" spans="1:16" ht="15" customHeight="1" x14ac:dyDescent="0.25">
      <c r="A346" s="1" t="s">
        <v>38</v>
      </c>
      <c r="B346" s="14" t="s">
        <v>2008</v>
      </c>
      <c r="C346" s="1" t="s">
        <v>2009</v>
      </c>
      <c r="D346" s="1" t="s">
        <v>2010</v>
      </c>
      <c r="E346" s="4">
        <v>0</v>
      </c>
      <c r="F346" s="7"/>
      <c r="G346" s="4">
        <f t="shared" si="20"/>
        <v>0</v>
      </c>
      <c r="H346" s="8" t="str">
        <f t="shared" si="21"/>
        <v/>
      </c>
      <c r="I346" s="8" t="str">
        <f t="shared" si="22"/>
        <v/>
      </c>
      <c r="J346" s="4">
        <v>165307.31</v>
      </c>
      <c r="K346" s="4">
        <v>0</v>
      </c>
      <c r="L346" s="4">
        <f t="shared" si="23"/>
        <v>165307.31</v>
      </c>
      <c r="M346" s="9">
        <v>41400</v>
      </c>
      <c r="N346" s="9">
        <v>41629</v>
      </c>
      <c r="O346" s="9">
        <v>41456</v>
      </c>
      <c r="P346" s="9">
        <v>41670</v>
      </c>
    </row>
    <row r="347" spans="1:16" ht="15" customHeight="1" x14ac:dyDescent="0.25">
      <c r="A347" s="1" t="s">
        <v>38</v>
      </c>
      <c r="B347" s="14" t="s">
        <v>2011</v>
      </c>
      <c r="C347" s="1" t="s">
        <v>2012</v>
      </c>
      <c r="D347" s="1" t="s">
        <v>2013</v>
      </c>
      <c r="E347" s="4">
        <v>0</v>
      </c>
      <c r="F347" s="7"/>
      <c r="G347" s="4">
        <f t="shared" si="20"/>
        <v>0</v>
      </c>
      <c r="H347" s="8" t="str">
        <f t="shared" si="21"/>
        <v/>
      </c>
      <c r="I347" s="8" t="str">
        <f t="shared" si="22"/>
        <v/>
      </c>
      <c r="J347" s="4">
        <v>66053.86</v>
      </c>
      <c r="K347" s="4">
        <v>0</v>
      </c>
      <c r="L347" s="4">
        <f t="shared" si="23"/>
        <v>66053.86</v>
      </c>
      <c r="M347" s="9">
        <v>41367</v>
      </c>
      <c r="N347" s="9">
        <v>41639</v>
      </c>
      <c r="O347" s="9">
        <v>41365</v>
      </c>
      <c r="P347" s="9">
        <v>41489</v>
      </c>
    </row>
    <row r="348" spans="1:16" ht="15" customHeight="1" x14ac:dyDescent="0.25">
      <c r="A348" s="1" t="s">
        <v>38</v>
      </c>
      <c r="B348" s="14" t="s">
        <v>2014</v>
      </c>
      <c r="C348" s="1" t="s">
        <v>2015</v>
      </c>
      <c r="D348" s="1" t="s">
        <v>2016</v>
      </c>
      <c r="E348" s="4">
        <v>0</v>
      </c>
      <c r="F348" s="7"/>
      <c r="G348" s="4">
        <f t="shared" si="20"/>
        <v>0</v>
      </c>
      <c r="H348" s="8" t="str">
        <f t="shared" si="21"/>
        <v/>
      </c>
      <c r="I348" s="8" t="str">
        <f t="shared" si="22"/>
        <v/>
      </c>
      <c r="J348" s="4">
        <v>28775.500000000004</v>
      </c>
      <c r="K348" s="4">
        <v>0</v>
      </c>
      <c r="L348" s="4">
        <f t="shared" si="23"/>
        <v>28775.500000000004</v>
      </c>
      <c r="M348" s="9">
        <v>41400</v>
      </c>
      <c r="N348" s="9">
        <v>41639</v>
      </c>
      <c r="O348" s="9">
        <v>41395</v>
      </c>
      <c r="P348" s="9">
        <v>41470</v>
      </c>
    </row>
    <row r="349" spans="1:16" ht="15" customHeight="1" x14ac:dyDescent="0.25">
      <c r="A349" s="1" t="s">
        <v>38</v>
      </c>
      <c r="B349" s="14" t="s">
        <v>2017</v>
      </c>
      <c r="C349" s="1" t="s">
        <v>2018</v>
      </c>
      <c r="D349" s="1" t="s">
        <v>2019</v>
      </c>
      <c r="E349" s="4">
        <v>0</v>
      </c>
      <c r="F349" s="7"/>
      <c r="G349" s="4">
        <f t="shared" si="20"/>
        <v>0</v>
      </c>
      <c r="H349" s="8" t="str">
        <f t="shared" si="21"/>
        <v/>
      </c>
      <c r="I349" s="8" t="str">
        <f t="shared" si="22"/>
        <v/>
      </c>
      <c r="J349" s="4">
        <v>1797631.05</v>
      </c>
      <c r="K349" s="4">
        <v>0</v>
      </c>
      <c r="L349" s="4">
        <f t="shared" si="23"/>
        <v>1797631.05</v>
      </c>
      <c r="M349" s="9">
        <v>41491</v>
      </c>
      <c r="N349" s="9">
        <v>41978</v>
      </c>
      <c r="O349" s="9">
        <v>41579</v>
      </c>
      <c r="P349" s="9">
        <v>41879</v>
      </c>
    </row>
    <row r="350" spans="1:16" ht="15" customHeight="1" x14ac:dyDescent="0.25">
      <c r="A350" s="1" t="s">
        <v>38</v>
      </c>
      <c r="B350" s="14" t="s">
        <v>2020</v>
      </c>
      <c r="C350" s="1" t="s">
        <v>2021</v>
      </c>
      <c r="D350" s="1" t="s">
        <v>2022</v>
      </c>
      <c r="E350" s="4">
        <v>0</v>
      </c>
      <c r="F350" s="7"/>
      <c r="G350" s="4">
        <f t="shared" si="20"/>
        <v>0</v>
      </c>
      <c r="H350" s="8" t="str">
        <f t="shared" si="21"/>
        <v/>
      </c>
      <c r="I350" s="8" t="str">
        <f t="shared" si="22"/>
        <v/>
      </c>
      <c r="J350" s="4">
        <v>358125.70999999996</v>
      </c>
      <c r="K350" s="4">
        <v>0</v>
      </c>
      <c r="L350" s="4">
        <f t="shared" si="23"/>
        <v>358125.70999999996</v>
      </c>
      <c r="M350" s="9">
        <v>41513</v>
      </c>
      <c r="N350" s="9">
        <v>41913</v>
      </c>
      <c r="O350" s="9">
        <v>41548</v>
      </c>
      <c r="P350" s="9">
        <v>41911</v>
      </c>
    </row>
    <row r="351" spans="1:16" ht="15" customHeight="1" x14ac:dyDescent="0.25">
      <c r="A351" s="1" t="s">
        <v>38</v>
      </c>
      <c r="B351" s="14" t="s">
        <v>2809</v>
      </c>
      <c r="C351" s="1" t="s">
        <v>2810</v>
      </c>
      <c r="D351" s="1" t="s">
        <v>2811</v>
      </c>
      <c r="E351" s="4">
        <v>61</v>
      </c>
      <c r="F351" s="7"/>
      <c r="G351" s="4">
        <f t="shared" si="20"/>
        <v>61</v>
      </c>
      <c r="H351" s="8">
        <f t="shared" si="21"/>
        <v>1</v>
      </c>
      <c r="I351" s="8" t="str">
        <f t="shared" si="22"/>
        <v/>
      </c>
      <c r="J351" s="4">
        <v>184847.86</v>
      </c>
      <c r="K351" s="4">
        <v>0</v>
      </c>
      <c r="L351" s="4">
        <f t="shared" si="23"/>
        <v>184847.86</v>
      </c>
      <c r="M351" s="9">
        <v>41992</v>
      </c>
      <c r="N351" s="9">
        <v>42278</v>
      </c>
      <c r="O351" s="9">
        <v>42095</v>
      </c>
      <c r="P351" s="9">
        <v>42238</v>
      </c>
    </row>
    <row r="352" spans="1:16" ht="15" customHeight="1" x14ac:dyDescent="0.25">
      <c r="A352" s="1" t="s">
        <v>38</v>
      </c>
      <c r="B352" s="14" t="s">
        <v>2023</v>
      </c>
      <c r="C352" s="1" t="s">
        <v>2024</v>
      </c>
      <c r="D352" s="1" t="s">
        <v>2025</v>
      </c>
      <c r="E352" s="4">
        <v>0</v>
      </c>
      <c r="F352" s="7"/>
      <c r="G352" s="4">
        <f t="shared" si="20"/>
        <v>0</v>
      </c>
      <c r="H352" s="8" t="str">
        <f t="shared" si="21"/>
        <v/>
      </c>
      <c r="I352" s="8" t="str">
        <f t="shared" si="22"/>
        <v/>
      </c>
      <c r="J352" s="4">
        <v>372068.07999999996</v>
      </c>
      <c r="K352" s="4">
        <v>0</v>
      </c>
      <c r="L352" s="4">
        <f t="shared" si="23"/>
        <v>372068.07999999996</v>
      </c>
      <c r="M352" s="9">
        <v>41540</v>
      </c>
      <c r="N352" s="9">
        <v>41821</v>
      </c>
      <c r="O352" s="9">
        <v>41518</v>
      </c>
      <c r="P352" s="9">
        <v>41883</v>
      </c>
    </row>
    <row r="353" spans="1:16" ht="15" customHeight="1" x14ac:dyDescent="0.25">
      <c r="A353" s="1" t="s">
        <v>38</v>
      </c>
      <c r="B353" s="14" t="s">
        <v>2026</v>
      </c>
      <c r="C353" s="1" t="s">
        <v>2027</v>
      </c>
      <c r="D353" s="1" t="s">
        <v>2028</v>
      </c>
      <c r="E353" s="4">
        <v>0</v>
      </c>
      <c r="F353" s="7"/>
      <c r="G353" s="4">
        <f t="shared" si="20"/>
        <v>0</v>
      </c>
      <c r="H353" s="8" t="str">
        <f t="shared" si="21"/>
        <v/>
      </c>
      <c r="I353" s="8" t="str">
        <f t="shared" si="22"/>
        <v/>
      </c>
      <c r="J353" s="4">
        <v>2375562.06</v>
      </c>
      <c r="K353" s="4">
        <v>0</v>
      </c>
      <c r="L353" s="4">
        <f t="shared" si="23"/>
        <v>2375562.06</v>
      </c>
      <c r="M353" s="9">
        <v>41564</v>
      </c>
      <c r="N353" s="9">
        <v>42004</v>
      </c>
      <c r="O353" s="9">
        <v>41579</v>
      </c>
      <c r="P353" s="9">
        <v>41879</v>
      </c>
    </row>
    <row r="354" spans="1:16" ht="15" customHeight="1" x14ac:dyDescent="0.25">
      <c r="A354" s="1" t="s">
        <v>38</v>
      </c>
      <c r="B354" s="14" t="s">
        <v>3257</v>
      </c>
      <c r="C354" s="1" t="s">
        <v>3258</v>
      </c>
      <c r="D354" s="1" t="s">
        <v>3259</v>
      </c>
      <c r="E354" s="4">
        <v>1128535.78</v>
      </c>
      <c r="F354" s="7"/>
      <c r="G354" s="4">
        <f t="shared" si="20"/>
        <v>1128535.78</v>
      </c>
      <c r="H354" s="8">
        <f t="shared" si="21"/>
        <v>1</v>
      </c>
      <c r="I354" s="8" t="str">
        <f t="shared" si="22"/>
        <v/>
      </c>
      <c r="J354" s="4">
        <v>1128535.78</v>
      </c>
      <c r="K354" s="4">
        <v>0</v>
      </c>
      <c r="L354" s="4">
        <f t="shared" si="23"/>
        <v>1128535.78</v>
      </c>
      <c r="M354" s="9">
        <v>42402.588541666664</v>
      </c>
      <c r="N354" s="9">
        <v>42916</v>
      </c>
      <c r="O354" s="9">
        <v>42401</v>
      </c>
      <c r="P354" s="9">
        <v>43001</v>
      </c>
    </row>
    <row r="355" spans="1:16" ht="15" customHeight="1" x14ac:dyDescent="0.25">
      <c r="A355" s="1" t="s">
        <v>38</v>
      </c>
      <c r="B355" s="14" t="s">
        <v>2812</v>
      </c>
      <c r="C355" s="1" t="s">
        <v>2813</v>
      </c>
      <c r="D355" s="1" t="s">
        <v>2814</v>
      </c>
      <c r="E355" s="4">
        <v>1395488.5299999998</v>
      </c>
      <c r="F355" s="7"/>
      <c r="G355" s="4">
        <f t="shared" si="20"/>
        <v>1395488.5299999998</v>
      </c>
      <c r="H355" s="8">
        <f t="shared" si="21"/>
        <v>1</v>
      </c>
      <c r="I355" s="8" t="str">
        <f t="shared" si="22"/>
        <v/>
      </c>
      <c r="J355" s="4">
        <v>3053252.83</v>
      </c>
      <c r="K355" s="4">
        <v>0</v>
      </c>
      <c r="L355" s="4">
        <f t="shared" si="23"/>
        <v>3053252.83</v>
      </c>
      <c r="M355" s="9">
        <v>42013</v>
      </c>
      <c r="N355" s="9">
        <v>43100</v>
      </c>
      <c r="O355" s="9">
        <v>42005</v>
      </c>
    </row>
    <row r="356" spans="1:16" ht="15" customHeight="1" x14ac:dyDescent="0.25">
      <c r="A356" s="1" t="s">
        <v>38</v>
      </c>
      <c r="B356" s="14" t="s">
        <v>2029</v>
      </c>
      <c r="C356" s="1" t="s">
        <v>2030</v>
      </c>
      <c r="D356" s="1" t="s">
        <v>2031</v>
      </c>
      <c r="E356" s="4">
        <v>0</v>
      </c>
      <c r="F356" s="7"/>
      <c r="G356" s="4">
        <f t="shared" si="20"/>
        <v>0</v>
      </c>
      <c r="H356" s="8" t="str">
        <f t="shared" si="21"/>
        <v/>
      </c>
      <c r="I356" s="8" t="str">
        <f t="shared" si="22"/>
        <v/>
      </c>
      <c r="J356" s="4">
        <v>65121.93</v>
      </c>
      <c r="K356" s="4">
        <v>0</v>
      </c>
      <c r="L356" s="4">
        <f t="shared" si="23"/>
        <v>65121.93</v>
      </c>
      <c r="M356" s="9">
        <v>41513</v>
      </c>
      <c r="N356" s="9">
        <v>41639</v>
      </c>
      <c r="O356" s="9">
        <v>41487</v>
      </c>
      <c r="P356" s="9">
        <v>41569</v>
      </c>
    </row>
    <row r="357" spans="1:16" ht="15" customHeight="1" x14ac:dyDescent="0.25">
      <c r="A357" s="1" t="s">
        <v>38</v>
      </c>
      <c r="B357" s="14" t="s">
        <v>2032</v>
      </c>
      <c r="C357" s="1" t="s">
        <v>2033</v>
      </c>
      <c r="D357" s="1" t="s">
        <v>2034</v>
      </c>
      <c r="E357" s="4">
        <v>-74.42</v>
      </c>
      <c r="F357" s="7"/>
      <c r="G357" s="4">
        <f t="shared" si="20"/>
        <v>-74.42</v>
      </c>
      <c r="H357" s="8">
        <f t="shared" si="21"/>
        <v>1</v>
      </c>
      <c r="I357" s="8" t="str">
        <f t="shared" si="22"/>
        <v/>
      </c>
      <c r="J357" s="4">
        <v>73954.52</v>
      </c>
      <c r="K357" s="4">
        <v>0</v>
      </c>
      <c r="L357" s="4">
        <f t="shared" si="23"/>
        <v>73954.52</v>
      </c>
      <c r="M357" s="9">
        <v>41513</v>
      </c>
      <c r="N357" s="9">
        <v>42094</v>
      </c>
      <c r="O357" s="9">
        <v>41609</v>
      </c>
      <c r="P357" s="9">
        <v>41912</v>
      </c>
    </row>
    <row r="358" spans="1:16" ht="15" customHeight="1" x14ac:dyDescent="0.25">
      <c r="A358" s="1" t="s">
        <v>38</v>
      </c>
      <c r="B358" s="14" t="s">
        <v>2349</v>
      </c>
      <c r="C358" s="1" t="s">
        <v>2350</v>
      </c>
      <c r="D358" s="1" t="s">
        <v>2351</v>
      </c>
      <c r="E358" s="4">
        <v>0</v>
      </c>
      <c r="F358" s="7"/>
      <c r="G358" s="4">
        <f t="shared" si="20"/>
        <v>0</v>
      </c>
      <c r="H358" s="8" t="str">
        <f t="shared" si="21"/>
        <v/>
      </c>
      <c r="I358" s="8" t="str">
        <f t="shared" si="22"/>
        <v/>
      </c>
      <c r="J358" s="4">
        <v>290389.76999999996</v>
      </c>
      <c r="K358" s="4">
        <v>0</v>
      </c>
      <c r="L358" s="4">
        <f t="shared" si="23"/>
        <v>290389.76999999996</v>
      </c>
      <c r="M358" s="9">
        <v>41690</v>
      </c>
      <c r="N358" s="9">
        <v>42094</v>
      </c>
      <c r="O358" s="9">
        <v>41760</v>
      </c>
      <c r="P358" s="9">
        <v>42075</v>
      </c>
    </row>
    <row r="359" spans="1:16" ht="15" customHeight="1" x14ac:dyDescent="0.25">
      <c r="A359" s="1" t="s">
        <v>38</v>
      </c>
      <c r="B359" s="14" t="s">
        <v>2035</v>
      </c>
      <c r="C359" s="1" t="s">
        <v>2036</v>
      </c>
      <c r="D359" s="1" t="s">
        <v>2037</v>
      </c>
      <c r="E359" s="4">
        <v>0</v>
      </c>
      <c r="F359" s="7"/>
      <c r="G359" s="4">
        <f t="shared" si="20"/>
        <v>0</v>
      </c>
      <c r="H359" s="8" t="str">
        <f t="shared" si="21"/>
        <v/>
      </c>
      <c r="I359" s="8" t="str">
        <f t="shared" si="22"/>
        <v/>
      </c>
      <c r="J359" s="4">
        <v>72810.320000000007</v>
      </c>
      <c r="K359" s="4">
        <v>0</v>
      </c>
      <c r="L359" s="4">
        <f t="shared" si="23"/>
        <v>72810.320000000007</v>
      </c>
      <c r="M359" s="9">
        <v>41543</v>
      </c>
      <c r="N359" s="9">
        <v>41851</v>
      </c>
      <c r="O359" s="9">
        <v>41609</v>
      </c>
      <c r="P359" s="9">
        <v>41791</v>
      </c>
    </row>
    <row r="360" spans="1:16" ht="15" customHeight="1" x14ac:dyDescent="0.25">
      <c r="A360" s="1" t="s">
        <v>38</v>
      </c>
      <c r="B360" s="14" t="s">
        <v>2038</v>
      </c>
      <c r="C360" s="1" t="s">
        <v>2039</v>
      </c>
      <c r="D360" s="1" t="s">
        <v>2040</v>
      </c>
      <c r="E360" s="4">
        <v>0</v>
      </c>
      <c r="F360" s="7"/>
      <c r="G360" s="4">
        <f t="shared" si="20"/>
        <v>0</v>
      </c>
      <c r="H360" s="8" t="str">
        <f t="shared" si="21"/>
        <v/>
      </c>
      <c r="I360" s="8" t="str">
        <f t="shared" si="22"/>
        <v/>
      </c>
      <c r="J360" s="4">
        <v>59567.580000000009</v>
      </c>
      <c r="K360" s="4">
        <v>0</v>
      </c>
      <c r="L360" s="4">
        <f t="shared" si="23"/>
        <v>59567.580000000009</v>
      </c>
      <c r="M360" s="9">
        <v>41575</v>
      </c>
      <c r="N360" s="9">
        <v>41729</v>
      </c>
      <c r="O360" s="9">
        <v>41579</v>
      </c>
      <c r="P360" s="9">
        <v>41813</v>
      </c>
    </row>
    <row r="361" spans="1:16" ht="15" customHeight="1" x14ac:dyDescent="0.25">
      <c r="A361" s="1" t="s">
        <v>38</v>
      </c>
      <c r="B361" s="14" t="s">
        <v>2352</v>
      </c>
      <c r="C361" s="1" t="s">
        <v>2353</v>
      </c>
      <c r="D361" s="1" t="s">
        <v>2354</v>
      </c>
      <c r="E361" s="4">
        <v>0</v>
      </c>
      <c r="F361" s="7"/>
      <c r="G361" s="4">
        <f t="shared" si="20"/>
        <v>0</v>
      </c>
      <c r="H361" s="8" t="str">
        <f t="shared" si="21"/>
        <v/>
      </c>
      <c r="I361" s="8" t="str">
        <f t="shared" si="22"/>
        <v/>
      </c>
      <c r="J361" s="4">
        <v>52343.659999999996</v>
      </c>
      <c r="K361" s="4">
        <v>0</v>
      </c>
      <c r="L361" s="4">
        <f t="shared" si="23"/>
        <v>52343.659999999996</v>
      </c>
      <c r="M361" s="9">
        <v>41647</v>
      </c>
      <c r="N361" s="9">
        <v>41729</v>
      </c>
      <c r="O361" s="9">
        <v>41944</v>
      </c>
      <c r="P361" s="9">
        <v>41692</v>
      </c>
    </row>
    <row r="362" spans="1:16" ht="15" customHeight="1" x14ac:dyDescent="0.25">
      <c r="A362" s="1" t="s">
        <v>38</v>
      </c>
      <c r="B362" s="14" t="s">
        <v>2355</v>
      </c>
      <c r="C362" s="1" t="s">
        <v>2356</v>
      </c>
      <c r="D362" s="1" t="s">
        <v>2357</v>
      </c>
      <c r="E362" s="4">
        <v>0</v>
      </c>
      <c r="F362" s="7"/>
      <c r="G362" s="4">
        <f t="shared" si="20"/>
        <v>0</v>
      </c>
      <c r="H362" s="8" t="str">
        <f t="shared" si="21"/>
        <v/>
      </c>
      <c r="I362" s="8" t="str">
        <f t="shared" si="22"/>
        <v/>
      </c>
      <c r="J362" s="4">
        <v>57245.3</v>
      </c>
      <c r="K362" s="4">
        <v>0</v>
      </c>
      <c r="L362" s="4">
        <f t="shared" si="23"/>
        <v>57245.3</v>
      </c>
      <c r="M362" s="9">
        <v>41704</v>
      </c>
      <c r="N362" s="9">
        <v>42094</v>
      </c>
      <c r="O362" s="9">
        <v>41760</v>
      </c>
      <c r="P362" s="9">
        <v>41871</v>
      </c>
    </row>
    <row r="363" spans="1:16" ht="15" customHeight="1" x14ac:dyDescent="0.25">
      <c r="A363" s="1" t="s">
        <v>38</v>
      </c>
      <c r="B363" s="14" t="s">
        <v>2358</v>
      </c>
      <c r="C363" s="1" t="s">
        <v>2359</v>
      </c>
      <c r="D363" s="1" t="s">
        <v>2360</v>
      </c>
      <c r="E363" s="4">
        <v>0</v>
      </c>
      <c r="F363" s="7"/>
      <c r="G363" s="4">
        <f t="shared" si="20"/>
        <v>0</v>
      </c>
      <c r="H363" s="8" t="str">
        <f t="shared" si="21"/>
        <v/>
      </c>
      <c r="I363" s="8" t="str">
        <f t="shared" si="22"/>
        <v/>
      </c>
      <c r="J363" s="4">
        <v>287565.77</v>
      </c>
      <c r="K363" s="4">
        <v>0</v>
      </c>
      <c r="L363" s="4">
        <f t="shared" si="23"/>
        <v>287565.77</v>
      </c>
      <c r="M363" s="9">
        <v>41786</v>
      </c>
      <c r="N363" s="9">
        <v>41882</v>
      </c>
      <c r="O363" s="9">
        <v>41760</v>
      </c>
      <c r="P363" s="9">
        <v>41909</v>
      </c>
    </row>
    <row r="364" spans="1:16" ht="15" customHeight="1" x14ac:dyDescent="0.25">
      <c r="A364" s="1" t="s">
        <v>38</v>
      </c>
      <c r="B364" s="14" t="s">
        <v>2361</v>
      </c>
      <c r="C364" s="1" t="s">
        <v>2362</v>
      </c>
      <c r="D364" s="1" t="s">
        <v>2363</v>
      </c>
      <c r="E364" s="4">
        <v>0</v>
      </c>
      <c r="F364" s="7"/>
      <c r="G364" s="4">
        <f t="shared" si="20"/>
        <v>0</v>
      </c>
      <c r="H364" s="8" t="str">
        <f t="shared" si="21"/>
        <v/>
      </c>
      <c r="I364" s="8" t="str">
        <f t="shared" si="22"/>
        <v/>
      </c>
      <c r="J364" s="4">
        <v>366324.32999999996</v>
      </c>
      <c r="K364" s="4">
        <v>0</v>
      </c>
      <c r="L364" s="4">
        <f t="shared" si="23"/>
        <v>366324.32999999996</v>
      </c>
      <c r="M364" s="9">
        <v>41782</v>
      </c>
      <c r="N364" s="9">
        <v>41882</v>
      </c>
      <c r="O364" s="9">
        <v>41760</v>
      </c>
      <c r="P364" s="9">
        <v>41871</v>
      </c>
    </row>
    <row r="365" spans="1:16" ht="15" customHeight="1" x14ac:dyDescent="0.25">
      <c r="A365" s="1" t="s">
        <v>38</v>
      </c>
      <c r="B365" s="14" t="s">
        <v>2364</v>
      </c>
      <c r="C365" s="1" t="s">
        <v>2365</v>
      </c>
      <c r="D365" s="1" t="s">
        <v>2366</v>
      </c>
      <c r="E365" s="4">
        <v>0</v>
      </c>
      <c r="F365" s="7"/>
      <c r="G365" s="4">
        <f t="shared" si="20"/>
        <v>0</v>
      </c>
      <c r="H365" s="8" t="str">
        <f t="shared" si="21"/>
        <v/>
      </c>
      <c r="I365" s="8" t="str">
        <f t="shared" si="22"/>
        <v/>
      </c>
      <c r="J365" s="4">
        <v>51465.06</v>
      </c>
      <c r="K365" s="4">
        <v>0</v>
      </c>
      <c r="L365" s="4">
        <f t="shared" si="23"/>
        <v>51465.06</v>
      </c>
      <c r="M365" s="9">
        <v>41786</v>
      </c>
      <c r="N365" s="9">
        <v>41882</v>
      </c>
      <c r="O365" s="9">
        <v>41791</v>
      </c>
      <c r="P365" s="9">
        <v>41879</v>
      </c>
    </row>
    <row r="366" spans="1:16" ht="15" customHeight="1" x14ac:dyDescent="0.25">
      <c r="A366" s="1" t="s">
        <v>38</v>
      </c>
      <c r="B366" s="14" t="s">
        <v>2367</v>
      </c>
      <c r="C366" s="1" t="s">
        <v>2368</v>
      </c>
      <c r="D366" s="1" t="s">
        <v>2034</v>
      </c>
      <c r="E366" s="4">
        <v>0</v>
      </c>
      <c r="F366" s="7"/>
      <c r="G366" s="4">
        <f t="shared" si="20"/>
        <v>0</v>
      </c>
      <c r="H366" s="8" t="str">
        <f t="shared" si="21"/>
        <v/>
      </c>
      <c r="I366" s="8" t="str">
        <f t="shared" si="22"/>
        <v/>
      </c>
      <c r="J366" s="4">
        <v>82724.850000000006</v>
      </c>
      <c r="K366" s="4">
        <v>0</v>
      </c>
      <c r="L366" s="4">
        <f t="shared" si="23"/>
        <v>82724.850000000006</v>
      </c>
      <c r="M366" s="9">
        <v>41935</v>
      </c>
      <c r="N366" s="9">
        <v>42249</v>
      </c>
      <c r="O366" s="9">
        <v>41944</v>
      </c>
      <c r="P366" s="9">
        <v>41971</v>
      </c>
    </row>
    <row r="367" spans="1:16" ht="15" customHeight="1" x14ac:dyDescent="0.25">
      <c r="A367" s="1" t="s">
        <v>38</v>
      </c>
      <c r="B367" s="14" t="s">
        <v>2369</v>
      </c>
      <c r="C367" s="1" t="s">
        <v>2370</v>
      </c>
      <c r="D367" s="1" t="s">
        <v>2371</v>
      </c>
      <c r="E367" s="4">
        <v>0</v>
      </c>
      <c r="F367" s="7"/>
      <c r="G367" s="4">
        <f t="shared" si="20"/>
        <v>0</v>
      </c>
      <c r="H367" s="8" t="str">
        <f t="shared" si="21"/>
        <v/>
      </c>
      <c r="I367" s="8" t="str">
        <f t="shared" si="22"/>
        <v/>
      </c>
      <c r="J367" s="4">
        <v>37489.509999999995</v>
      </c>
      <c r="K367" s="4">
        <v>0</v>
      </c>
      <c r="L367" s="4">
        <f t="shared" si="23"/>
        <v>37489.509999999995</v>
      </c>
      <c r="M367" s="9">
        <v>41886</v>
      </c>
      <c r="N367" s="9">
        <v>41996</v>
      </c>
      <c r="O367" s="9">
        <v>41883</v>
      </c>
      <c r="P367" s="9">
        <v>41883</v>
      </c>
    </row>
    <row r="368" spans="1:16" ht="15" customHeight="1" x14ac:dyDescent="0.25">
      <c r="A368" s="1" t="s">
        <v>38</v>
      </c>
      <c r="B368" s="14" t="s">
        <v>2815</v>
      </c>
      <c r="C368" s="1" t="s">
        <v>2816</v>
      </c>
      <c r="D368" s="1" t="s">
        <v>2817</v>
      </c>
      <c r="E368" s="4">
        <v>-21.47</v>
      </c>
      <c r="F368" s="7"/>
      <c r="G368" s="4">
        <f t="shared" si="20"/>
        <v>-21.47</v>
      </c>
      <c r="H368" s="8">
        <f t="shared" si="21"/>
        <v>1</v>
      </c>
      <c r="I368" s="8" t="str">
        <f t="shared" si="22"/>
        <v/>
      </c>
      <c r="J368" s="4">
        <v>33853.69</v>
      </c>
      <c r="K368" s="4">
        <v>0</v>
      </c>
      <c r="L368" s="4">
        <f t="shared" si="23"/>
        <v>33853.69</v>
      </c>
      <c r="M368" s="9">
        <v>42072.343321759261</v>
      </c>
      <c r="N368" s="9">
        <v>42186</v>
      </c>
      <c r="O368" s="9">
        <v>42064</v>
      </c>
      <c r="P368" s="9">
        <v>42184</v>
      </c>
    </row>
    <row r="369" spans="1:16" ht="15" customHeight="1" x14ac:dyDescent="0.25">
      <c r="A369" s="1" t="s">
        <v>38</v>
      </c>
      <c r="B369" s="14" t="s">
        <v>3260</v>
      </c>
      <c r="C369" s="1" t="s">
        <v>3261</v>
      </c>
      <c r="D369" s="1" t="s">
        <v>3262</v>
      </c>
      <c r="E369" s="4">
        <v>90834.25</v>
      </c>
      <c r="F369" s="7"/>
      <c r="G369" s="4">
        <f t="shared" si="20"/>
        <v>90834.25</v>
      </c>
      <c r="H369" s="8">
        <f t="shared" si="21"/>
        <v>1</v>
      </c>
      <c r="I369" s="8" t="str">
        <f t="shared" si="22"/>
        <v/>
      </c>
      <c r="J369" s="4">
        <v>90834.25</v>
      </c>
      <c r="K369" s="4">
        <v>0</v>
      </c>
      <c r="L369" s="4">
        <f t="shared" si="23"/>
        <v>90834.25</v>
      </c>
      <c r="M369" s="9">
        <v>42426.479814814818</v>
      </c>
      <c r="N369" s="9">
        <v>42635</v>
      </c>
      <c r="O369" s="9">
        <v>42491</v>
      </c>
      <c r="P369" s="9">
        <v>42589</v>
      </c>
    </row>
    <row r="370" spans="1:16" ht="15" customHeight="1" x14ac:dyDescent="0.25">
      <c r="A370" s="1" t="s">
        <v>38</v>
      </c>
      <c r="B370" s="14" t="s">
        <v>2372</v>
      </c>
      <c r="C370" s="1" t="s">
        <v>2373</v>
      </c>
      <c r="D370" s="1" t="s">
        <v>2374</v>
      </c>
      <c r="E370" s="4">
        <v>0</v>
      </c>
      <c r="F370" s="7"/>
      <c r="G370" s="4">
        <f t="shared" si="20"/>
        <v>0</v>
      </c>
      <c r="H370" s="8" t="str">
        <f t="shared" si="21"/>
        <v/>
      </c>
      <c r="I370" s="8" t="str">
        <f t="shared" si="22"/>
        <v/>
      </c>
      <c r="J370" s="4">
        <v>313179.55000000005</v>
      </c>
      <c r="K370" s="4">
        <v>0</v>
      </c>
      <c r="L370" s="4">
        <f t="shared" si="23"/>
        <v>313179.55000000005</v>
      </c>
      <c r="M370" s="9">
        <v>41886</v>
      </c>
      <c r="N370" s="9">
        <v>42069</v>
      </c>
      <c r="O370" s="9">
        <v>41883</v>
      </c>
      <c r="P370" s="9">
        <v>42103</v>
      </c>
    </row>
    <row r="371" spans="1:16" ht="15" customHeight="1" x14ac:dyDescent="0.25">
      <c r="A371" s="1" t="s">
        <v>38</v>
      </c>
      <c r="B371" s="14" t="s">
        <v>2375</v>
      </c>
      <c r="C371" s="1" t="s">
        <v>2376</v>
      </c>
      <c r="D371" s="1" t="s">
        <v>2377</v>
      </c>
      <c r="E371" s="4">
        <v>0</v>
      </c>
      <c r="F371" s="7"/>
      <c r="G371" s="4">
        <f t="shared" si="20"/>
        <v>0</v>
      </c>
      <c r="H371" s="8" t="str">
        <f t="shared" si="21"/>
        <v/>
      </c>
      <c r="I371" s="8" t="str">
        <f t="shared" si="22"/>
        <v/>
      </c>
      <c r="J371" s="4">
        <v>66623.58</v>
      </c>
      <c r="K371" s="4">
        <v>0</v>
      </c>
      <c r="L371" s="4">
        <f t="shared" si="23"/>
        <v>66623.58</v>
      </c>
      <c r="M371" s="9">
        <v>41886</v>
      </c>
      <c r="N371" s="9">
        <v>41882</v>
      </c>
      <c r="O371" s="9">
        <v>41883</v>
      </c>
      <c r="P371" s="9">
        <v>41963</v>
      </c>
    </row>
    <row r="372" spans="1:16" ht="15" customHeight="1" x14ac:dyDescent="0.25">
      <c r="A372" s="1" t="s">
        <v>38</v>
      </c>
      <c r="B372" s="14" t="s">
        <v>2818</v>
      </c>
      <c r="C372" s="1" t="s">
        <v>2819</v>
      </c>
      <c r="D372" s="1" t="s">
        <v>2820</v>
      </c>
      <c r="E372" s="4">
        <v>0</v>
      </c>
      <c r="F372" s="7"/>
      <c r="G372" s="4">
        <f t="shared" si="20"/>
        <v>0</v>
      </c>
      <c r="H372" s="8" t="str">
        <f t="shared" si="21"/>
        <v/>
      </c>
      <c r="I372" s="8" t="str">
        <f t="shared" si="22"/>
        <v/>
      </c>
      <c r="J372" s="4">
        <v>-5.6843418860808015E-14</v>
      </c>
      <c r="K372" s="4">
        <v>0</v>
      </c>
      <c r="L372" s="4">
        <f t="shared" si="23"/>
        <v>-5.6843418860808015E-14</v>
      </c>
      <c r="M372" s="9">
        <v>41907</v>
      </c>
      <c r="N372" s="9">
        <v>42004</v>
      </c>
      <c r="O372" s="9">
        <v>42036</v>
      </c>
      <c r="P372" s="9">
        <v>41981</v>
      </c>
    </row>
    <row r="373" spans="1:16" ht="15" customHeight="1" x14ac:dyDescent="0.25">
      <c r="A373" s="1" t="s">
        <v>38</v>
      </c>
      <c r="B373" s="14" t="s">
        <v>2378</v>
      </c>
      <c r="C373" s="1" t="s">
        <v>2379</v>
      </c>
      <c r="D373" s="1" t="s">
        <v>2380</v>
      </c>
      <c r="E373" s="4">
        <v>0</v>
      </c>
      <c r="F373" s="7"/>
      <c r="G373" s="4">
        <f t="shared" si="20"/>
        <v>0</v>
      </c>
      <c r="H373" s="8" t="str">
        <f t="shared" si="21"/>
        <v/>
      </c>
      <c r="I373" s="8" t="str">
        <f t="shared" si="22"/>
        <v/>
      </c>
      <c r="J373" s="4">
        <v>52516.020000000004</v>
      </c>
      <c r="K373" s="4">
        <v>0</v>
      </c>
      <c r="L373" s="4">
        <f t="shared" si="23"/>
        <v>52516.020000000004</v>
      </c>
      <c r="M373" s="9">
        <v>41950</v>
      </c>
      <c r="N373" s="9">
        <v>42185</v>
      </c>
      <c r="O373" s="9">
        <v>41944</v>
      </c>
      <c r="P373" s="9">
        <v>42079</v>
      </c>
    </row>
    <row r="374" spans="1:16" ht="15" customHeight="1" x14ac:dyDescent="0.25">
      <c r="A374" s="1" t="s">
        <v>38</v>
      </c>
      <c r="B374" s="14" t="s">
        <v>2381</v>
      </c>
      <c r="C374" s="1" t="s">
        <v>2382</v>
      </c>
      <c r="D374" s="1" t="s">
        <v>2383</v>
      </c>
      <c r="E374" s="4">
        <v>0</v>
      </c>
      <c r="F374" s="7"/>
      <c r="G374" s="4">
        <f t="shared" si="20"/>
        <v>0</v>
      </c>
      <c r="H374" s="8" t="str">
        <f t="shared" si="21"/>
        <v/>
      </c>
      <c r="I374" s="8" t="str">
        <f t="shared" si="22"/>
        <v/>
      </c>
      <c r="J374" s="4">
        <v>18589.809999999998</v>
      </c>
      <c r="K374" s="4">
        <v>0</v>
      </c>
      <c r="L374" s="4">
        <f t="shared" si="23"/>
        <v>18589.809999999998</v>
      </c>
      <c r="M374" s="9">
        <v>41947</v>
      </c>
      <c r="N374" s="9">
        <v>41971</v>
      </c>
      <c r="O374" s="9">
        <v>41944</v>
      </c>
      <c r="P374" s="9">
        <v>42025</v>
      </c>
    </row>
    <row r="375" spans="1:16" ht="15" customHeight="1" x14ac:dyDescent="0.25">
      <c r="A375" s="1" t="s">
        <v>38</v>
      </c>
      <c r="B375" s="14" t="s">
        <v>2384</v>
      </c>
      <c r="C375" s="1" t="s">
        <v>2385</v>
      </c>
      <c r="D375" s="1" t="s">
        <v>2386</v>
      </c>
      <c r="E375" s="4">
        <v>0</v>
      </c>
      <c r="F375" s="7"/>
      <c r="G375" s="4">
        <f t="shared" si="20"/>
        <v>0</v>
      </c>
      <c r="H375" s="8" t="str">
        <f t="shared" si="21"/>
        <v/>
      </c>
      <c r="I375" s="8" t="str">
        <f t="shared" si="22"/>
        <v/>
      </c>
      <c r="J375" s="4">
        <v>6189.62</v>
      </c>
      <c r="K375" s="4">
        <v>0</v>
      </c>
      <c r="L375" s="4">
        <f t="shared" si="23"/>
        <v>6189.62</v>
      </c>
      <c r="M375" s="9">
        <v>41947</v>
      </c>
      <c r="N375" s="9">
        <v>41974</v>
      </c>
      <c r="O375" s="9">
        <v>41944</v>
      </c>
      <c r="P375" s="9">
        <v>42038</v>
      </c>
    </row>
    <row r="376" spans="1:16" ht="15" customHeight="1" x14ac:dyDescent="0.25">
      <c r="A376" s="1" t="s">
        <v>38</v>
      </c>
      <c r="B376" s="14" t="s">
        <v>2387</v>
      </c>
      <c r="C376" s="1" t="s">
        <v>2388</v>
      </c>
      <c r="D376" s="1" t="s">
        <v>2389</v>
      </c>
      <c r="E376" s="4">
        <v>230190.27999999994</v>
      </c>
      <c r="F376" s="7"/>
      <c r="G376" s="4">
        <f t="shared" si="20"/>
        <v>230190.27999999994</v>
      </c>
      <c r="H376" s="8">
        <f t="shared" si="21"/>
        <v>1</v>
      </c>
      <c r="I376" s="8" t="str">
        <f t="shared" si="22"/>
        <v/>
      </c>
      <c r="J376" s="4">
        <v>1307045.3400000001</v>
      </c>
      <c r="K376" s="4">
        <v>0</v>
      </c>
      <c r="L376" s="4">
        <f t="shared" si="23"/>
        <v>1307045.3400000001</v>
      </c>
      <c r="M376" s="9">
        <v>41981</v>
      </c>
      <c r="N376" s="9">
        <v>42613</v>
      </c>
      <c r="O376" s="9">
        <v>41974</v>
      </c>
      <c r="P376" s="9">
        <v>42636</v>
      </c>
    </row>
    <row r="377" spans="1:16" ht="15" customHeight="1" x14ac:dyDescent="0.25">
      <c r="A377" s="1" t="s">
        <v>38</v>
      </c>
      <c r="B377" s="14" t="s">
        <v>2821</v>
      </c>
      <c r="C377" s="1" t="s">
        <v>2822</v>
      </c>
      <c r="D377" s="1" t="s">
        <v>2823</v>
      </c>
      <c r="E377" s="4">
        <v>4631.6299999999992</v>
      </c>
      <c r="F377" s="7"/>
      <c r="G377" s="4">
        <f t="shared" si="20"/>
        <v>4631.6299999999992</v>
      </c>
      <c r="H377" s="8">
        <f t="shared" si="21"/>
        <v>1</v>
      </c>
      <c r="I377" s="8" t="str">
        <f t="shared" si="22"/>
        <v/>
      </c>
      <c r="J377" s="4">
        <v>685560.00000000012</v>
      </c>
      <c r="K377" s="4">
        <v>0</v>
      </c>
      <c r="L377" s="4">
        <f t="shared" si="23"/>
        <v>685560.00000000012</v>
      </c>
      <c r="M377" s="9">
        <v>42012</v>
      </c>
      <c r="N377" s="9">
        <v>42428</v>
      </c>
      <c r="O377" s="9">
        <v>42005</v>
      </c>
      <c r="P377" s="9">
        <v>42412</v>
      </c>
    </row>
    <row r="378" spans="1:16" ht="15" customHeight="1" x14ac:dyDescent="0.25">
      <c r="A378" s="1" t="s">
        <v>38</v>
      </c>
      <c r="B378" s="14" t="s">
        <v>2824</v>
      </c>
      <c r="C378" s="1" t="s">
        <v>2825</v>
      </c>
      <c r="D378" s="1" t="s">
        <v>2826</v>
      </c>
      <c r="E378" s="4">
        <v>2876.5699999999997</v>
      </c>
      <c r="F378" s="7"/>
      <c r="G378" s="4">
        <f t="shared" si="20"/>
        <v>2876.5699999999997</v>
      </c>
      <c r="H378" s="8">
        <f t="shared" si="21"/>
        <v>1</v>
      </c>
      <c r="I378" s="8" t="str">
        <f t="shared" si="22"/>
        <v/>
      </c>
      <c r="J378" s="4">
        <v>1226323.3499999999</v>
      </c>
      <c r="K378" s="4">
        <v>0</v>
      </c>
      <c r="L378" s="4">
        <f t="shared" si="23"/>
        <v>1226323.3499999999</v>
      </c>
      <c r="M378" s="9">
        <v>42012</v>
      </c>
      <c r="N378" s="9">
        <v>42369</v>
      </c>
      <c r="O378" s="9">
        <v>42278</v>
      </c>
      <c r="P378" s="9">
        <v>42429</v>
      </c>
    </row>
    <row r="379" spans="1:16" ht="15" customHeight="1" x14ac:dyDescent="0.25">
      <c r="A379" s="1" t="s">
        <v>38</v>
      </c>
      <c r="B379" s="14" t="s">
        <v>2390</v>
      </c>
      <c r="C379" s="1" t="s">
        <v>2391</v>
      </c>
      <c r="D379" s="1" t="s">
        <v>2392</v>
      </c>
      <c r="E379" s="4">
        <v>0</v>
      </c>
      <c r="F379" s="7"/>
      <c r="G379" s="4">
        <f t="shared" si="20"/>
        <v>0</v>
      </c>
      <c r="H379" s="8" t="str">
        <f t="shared" si="21"/>
        <v/>
      </c>
      <c r="I379" s="8" t="str">
        <f t="shared" si="22"/>
        <v/>
      </c>
      <c r="J379" s="4">
        <v>595682.72</v>
      </c>
      <c r="K379" s="4">
        <v>0</v>
      </c>
      <c r="L379" s="4">
        <f t="shared" si="23"/>
        <v>595682.72</v>
      </c>
      <c r="M379" s="9">
        <v>42004</v>
      </c>
      <c r="N379" s="9">
        <v>42004</v>
      </c>
      <c r="O379" s="9">
        <v>41974</v>
      </c>
      <c r="P379" s="9">
        <v>42094</v>
      </c>
    </row>
    <row r="380" spans="1:16" ht="15" customHeight="1" x14ac:dyDescent="0.25">
      <c r="A380" s="1" t="s">
        <v>38</v>
      </c>
      <c r="B380" s="14" t="s">
        <v>2827</v>
      </c>
      <c r="C380" s="1" t="s">
        <v>2828</v>
      </c>
      <c r="D380" s="1" t="s">
        <v>2829</v>
      </c>
      <c r="E380" s="4">
        <v>-8.59</v>
      </c>
      <c r="F380" s="7"/>
      <c r="G380" s="4">
        <f t="shared" si="20"/>
        <v>-8.59</v>
      </c>
      <c r="H380" s="8">
        <f t="shared" si="21"/>
        <v>1</v>
      </c>
      <c r="I380" s="8" t="str">
        <f t="shared" si="22"/>
        <v/>
      </c>
      <c r="J380" s="4">
        <v>6119.03</v>
      </c>
      <c r="K380" s="4">
        <v>0</v>
      </c>
      <c r="L380" s="4">
        <f t="shared" si="23"/>
        <v>6119.03</v>
      </c>
      <c r="M380" s="9">
        <v>42074.29824074074</v>
      </c>
      <c r="N380" s="9">
        <v>42185</v>
      </c>
      <c r="O380" s="9">
        <v>42095</v>
      </c>
      <c r="P380" s="9">
        <v>42162</v>
      </c>
    </row>
    <row r="381" spans="1:16" ht="15" customHeight="1" x14ac:dyDescent="0.25">
      <c r="A381" s="1" t="s">
        <v>38</v>
      </c>
      <c r="B381" s="14" t="s">
        <v>2830</v>
      </c>
      <c r="C381" s="1" t="s">
        <v>2831</v>
      </c>
      <c r="D381" s="1" t="s">
        <v>2832</v>
      </c>
      <c r="E381" s="4">
        <v>-143.38</v>
      </c>
      <c r="F381" s="7"/>
      <c r="G381" s="4">
        <f t="shared" si="20"/>
        <v>-143.38</v>
      </c>
      <c r="H381" s="8">
        <f t="shared" si="21"/>
        <v>1</v>
      </c>
      <c r="I381" s="8" t="str">
        <f t="shared" si="22"/>
        <v/>
      </c>
      <c r="J381" s="4">
        <v>85661.4</v>
      </c>
      <c r="K381" s="4">
        <v>0</v>
      </c>
      <c r="L381" s="4">
        <f t="shared" si="23"/>
        <v>85661.4</v>
      </c>
      <c r="M381" s="9">
        <v>42072.429745370369</v>
      </c>
      <c r="N381" s="9">
        <v>42063</v>
      </c>
      <c r="O381" s="9">
        <v>42095</v>
      </c>
      <c r="P381" s="9">
        <v>41791</v>
      </c>
    </row>
    <row r="382" spans="1:16" ht="15" customHeight="1" x14ac:dyDescent="0.25">
      <c r="A382" s="1" t="s">
        <v>38</v>
      </c>
      <c r="B382" s="14" t="s">
        <v>2041</v>
      </c>
      <c r="C382" s="1" t="s">
        <v>2042</v>
      </c>
      <c r="D382" s="1" t="s">
        <v>2043</v>
      </c>
      <c r="E382" s="4">
        <v>75.319999999999993</v>
      </c>
      <c r="F382" s="7"/>
      <c r="G382" s="4">
        <f t="shared" si="20"/>
        <v>75.319999999999993</v>
      </c>
      <c r="H382" s="8">
        <f t="shared" si="21"/>
        <v>1</v>
      </c>
      <c r="I382" s="8" t="str">
        <f t="shared" si="22"/>
        <v/>
      </c>
      <c r="J382" s="4">
        <v>7804.42</v>
      </c>
      <c r="K382" s="4">
        <v>0</v>
      </c>
      <c r="L382" s="4">
        <f t="shared" si="23"/>
        <v>7804.42</v>
      </c>
      <c r="M382" s="9">
        <v>41550</v>
      </c>
      <c r="N382" s="9">
        <v>42004</v>
      </c>
      <c r="O382" s="9">
        <v>41609</v>
      </c>
      <c r="P382" s="9">
        <v>41729</v>
      </c>
    </row>
    <row r="383" spans="1:16" ht="15" customHeight="1" x14ac:dyDescent="0.25">
      <c r="A383" s="1" t="s">
        <v>38</v>
      </c>
      <c r="B383" s="14" t="s">
        <v>3263</v>
      </c>
      <c r="C383" s="1" t="s">
        <v>3264</v>
      </c>
      <c r="D383" s="1" t="s">
        <v>3265</v>
      </c>
      <c r="E383" s="4">
        <v>272149.17</v>
      </c>
      <c r="F383" s="7"/>
      <c r="G383" s="4">
        <f t="shared" si="20"/>
        <v>272149.17</v>
      </c>
      <c r="H383" s="8">
        <f t="shared" si="21"/>
        <v>1</v>
      </c>
      <c r="I383" s="8" t="str">
        <f t="shared" si="22"/>
        <v/>
      </c>
      <c r="J383" s="4">
        <v>272149.17</v>
      </c>
      <c r="K383" s="4">
        <v>0</v>
      </c>
      <c r="L383" s="4">
        <f t="shared" si="23"/>
        <v>272149.17</v>
      </c>
      <c r="M383" s="9">
        <v>42388.398796296293</v>
      </c>
      <c r="N383" s="9">
        <v>43465</v>
      </c>
      <c r="O383" s="9">
        <v>42370</v>
      </c>
    </row>
    <row r="384" spans="1:16" ht="15" customHeight="1" x14ac:dyDescent="0.25">
      <c r="A384" s="1" t="s">
        <v>38</v>
      </c>
      <c r="B384" s="14" t="s">
        <v>1293</v>
      </c>
      <c r="C384" s="1" t="s">
        <v>1294</v>
      </c>
      <c r="D384" s="1" t="s">
        <v>1295</v>
      </c>
      <c r="E384" s="4">
        <v>0</v>
      </c>
      <c r="F384" s="7"/>
      <c r="G384" s="4">
        <f t="shared" si="20"/>
        <v>0</v>
      </c>
      <c r="H384" s="8" t="str">
        <f t="shared" si="21"/>
        <v/>
      </c>
      <c r="I384" s="8" t="str">
        <f t="shared" si="22"/>
        <v/>
      </c>
      <c r="J384" s="4">
        <v>442775.01999999996</v>
      </c>
      <c r="K384" s="4">
        <v>0</v>
      </c>
      <c r="L384" s="4">
        <f t="shared" si="23"/>
        <v>442775.01999999996</v>
      </c>
      <c r="M384" s="9">
        <v>40823</v>
      </c>
      <c r="N384" s="9">
        <v>41145</v>
      </c>
      <c r="O384" s="9">
        <v>40878</v>
      </c>
      <c r="P384" s="9">
        <v>41105</v>
      </c>
    </row>
    <row r="385" spans="1:16" ht="15" customHeight="1" x14ac:dyDescent="0.25">
      <c r="A385" s="1" t="s">
        <v>38</v>
      </c>
      <c r="B385" s="14" t="s">
        <v>383</v>
      </c>
      <c r="C385" s="1" t="s">
        <v>384</v>
      </c>
      <c r="D385" s="1" t="s">
        <v>385</v>
      </c>
      <c r="E385" s="4">
        <v>0</v>
      </c>
      <c r="F385" s="7"/>
      <c r="G385" s="4">
        <f t="shared" si="20"/>
        <v>0</v>
      </c>
      <c r="H385" s="8" t="str">
        <f t="shared" si="21"/>
        <v/>
      </c>
      <c r="I385" s="8" t="str">
        <f t="shared" si="22"/>
        <v/>
      </c>
      <c r="J385" s="4">
        <v>62419.409999999996</v>
      </c>
      <c r="K385" s="4">
        <v>0</v>
      </c>
      <c r="L385" s="4">
        <f t="shared" si="23"/>
        <v>62419.409999999996</v>
      </c>
      <c r="M385" s="9">
        <v>39693</v>
      </c>
      <c r="N385" s="9">
        <v>39903</v>
      </c>
      <c r="O385" s="9">
        <v>39753</v>
      </c>
      <c r="P385" s="9">
        <v>39813</v>
      </c>
    </row>
    <row r="386" spans="1:16" ht="15" customHeight="1" x14ac:dyDescent="0.25">
      <c r="A386" s="1" t="s">
        <v>38</v>
      </c>
      <c r="B386" s="14" t="s">
        <v>386</v>
      </c>
      <c r="C386" s="1" t="s">
        <v>387</v>
      </c>
      <c r="D386" s="1" t="s">
        <v>388</v>
      </c>
      <c r="E386" s="4">
        <v>0</v>
      </c>
      <c r="F386" s="7"/>
      <c r="G386" s="4">
        <f t="shared" si="20"/>
        <v>0</v>
      </c>
      <c r="H386" s="8" t="str">
        <f t="shared" si="21"/>
        <v/>
      </c>
      <c r="I386" s="8" t="str">
        <f t="shared" si="22"/>
        <v/>
      </c>
      <c r="J386" s="4">
        <v>143341.64000000001</v>
      </c>
      <c r="K386" s="4">
        <v>0</v>
      </c>
      <c r="L386" s="4">
        <f t="shared" si="23"/>
        <v>143341.64000000001</v>
      </c>
      <c r="M386" s="9">
        <v>39693</v>
      </c>
      <c r="N386" s="9">
        <v>40663</v>
      </c>
      <c r="O386" s="9">
        <v>39753</v>
      </c>
      <c r="P386" s="9">
        <v>40658</v>
      </c>
    </row>
    <row r="387" spans="1:16" ht="15" customHeight="1" x14ac:dyDescent="0.25">
      <c r="A387" s="1" t="s">
        <v>38</v>
      </c>
      <c r="B387" s="14" t="s">
        <v>758</v>
      </c>
      <c r="C387" s="1" t="s">
        <v>759</v>
      </c>
      <c r="D387" s="1" t="s">
        <v>760</v>
      </c>
      <c r="E387" s="4">
        <v>0</v>
      </c>
      <c r="F387" s="7"/>
      <c r="G387" s="4">
        <f t="shared" si="20"/>
        <v>0</v>
      </c>
      <c r="H387" s="8" t="str">
        <f t="shared" si="21"/>
        <v/>
      </c>
      <c r="I387" s="8" t="str">
        <f t="shared" si="22"/>
        <v/>
      </c>
      <c r="J387" s="4">
        <v>4419810.5199999996</v>
      </c>
      <c r="K387" s="4">
        <v>0</v>
      </c>
      <c r="L387" s="4">
        <f t="shared" si="23"/>
        <v>4419810.5199999996</v>
      </c>
      <c r="M387" s="9">
        <v>39839</v>
      </c>
      <c r="N387" s="9">
        <v>41100</v>
      </c>
      <c r="O387" s="9">
        <v>39995</v>
      </c>
      <c r="P387" s="9">
        <v>41105</v>
      </c>
    </row>
    <row r="388" spans="1:16" ht="15" customHeight="1" x14ac:dyDescent="0.25">
      <c r="A388" s="1" t="s">
        <v>38</v>
      </c>
      <c r="B388" s="14" t="s">
        <v>389</v>
      </c>
      <c r="C388" s="1" t="s">
        <v>390</v>
      </c>
      <c r="D388" s="1" t="s">
        <v>391</v>
      </c>
      <c r="E388" s="4">
        <v>0</v>
      </c>
      <c r="F388" s="7"/>
      <c r="G388" s="4">
        <f t="shared" si="20"/>
        <v>0</v>
      </c>
      <c r="H388" s="8" t="str">
        <f t="shared" si="21"/>
        <v/>
      </c>
      <c r="I388" s="8" t="str">
        <f t="shared" si="22"/>
        <v/>
      </c>
      <c r="J388" s="4">
        <v>94484.150000000009</v>
      </c>
      <c r="K388" s="4">
        <v>0</v>
      </c>
      <c r="L388" s="4">
        <f t="shared" si="23"/>
        <v>94484.150000000009</v>
      </c>
      <c r="M388" s="9">
        <v>39638</v>
      </c>
      <c r="N388" s="9">
        <v>40025</v>
      </c>
      <c r="O388" s="9">
        <v>39661</v>
      </c>
      <c r="P388" s="9">
        <v>39894</v>
      </c>
    </row>
    <row r="389" spans="1:16" ht="15" customHeight="1" x14ac:dyDescent="0.25">
      <c r="A389" s="1" t="s">
        <v>38</v>
      </c>
      <c r="B389" s="14" t="s">
        <v>983</v>
      </c>
      <c r="C389" s="1" t="s">
        <v>984</v>
      </c>
      <c r="D389" s="1" t="s">
        <v>985</v>
      </c>
      <c r="E389" s="4">
        <v>0</v>
      </c>
      <c r="F389" s="7"/>
      <c r="G389" s="4">
        <f t="shared" ref="G389:G452" si="24">E389-F389</f>
        <v>0</v>
      </c>
      <c r="H389" s="8" t="str">
        <f t="shared" ref="H389:H452" si="25">IFERROR(G389/E389,"")</f>
        <v/>
      </c>
      <c r="I389" s="8" t="str">
        <f t="shared" ref="I389:I452" si="26">IFERROR(E389/F389,"")</f>
        <v/>
      </c>
      <c r="J389" s="4">
        <v>33498.15</v>
      </c>
      <c r="K389" s="4">
        <v>0</v>
      </c>
      <c r="L389" s="4">
        <f t="shared" ref="L389:L452" si="27">J389-K389</f>
        <v>33498.15</v>
      </c>
      <c r="M389" s="9">
        <v>40211</v>
      </c>
      <c r="N389" s="9">
        <v>40547</v>
      </c>
      <c r="O389" s="9">
        <v>40210</v>
      </c>
      <c r="P389" s="9">
        <v>40404</v>
      </c>
    </row>
    <row r="390" spans="1:16" ht="15" customHeight="1" x14ac:dyDescent="0.25">
      <c r="A390" s="1" t="s">
        <v>38</v>
      </c>
      <c r="B390" s="14" t="s">
        <v>986</v>
      </c>
      <c r="C390" s="1" t="s">
        <v>987</v>
      </c>
      <c r="D390" s="1" t="s">
        <v>988</v>
      </c>
      <c r="E390" s="4">
        <v>0</v>
      </c>
      <c r="F390" s="7"/>
      <c r="G390" s="4">
        <f t="shared" si="24"/>
        <v>0</v>
      </c>
      <c r="H390" s="8" t="str">
        <f t="shared" si="25"/>
        <v/>
      </c>
      <c r="I390" s="8" t="str">
        <f t="shared" si="26"/>
        <v/>
      </c>
      <c r="J390" s="4">
        <v>69629.150000000009</v>
      </c>
      <c r="K390" s="4">
        <v>0</v>
      </c>
      <c r="L390" s="4">
        <f t="shared" si="27"/>
        <v>69629.150000000009</v>
      </c>
      <c r="M390" s="9">
        <v>40255</v>
      </c>
      <c r="N390" s="9">
        <v>40513</v>
      </c>
      <c r="O390" s="9">
        <v>40238</v>
      </c>
      <c r="P390" s="9">
        <v>40397</v>
      </c>
    </row>
    <row r="391" spans="1:16" ht="15" customHeight="1" x14ac:dyDescent="0.25">
      <c r="A391" s="1" t="s">
        <v>38</v>
      </c>
      <c r="B391" s="14" t="s">
        <v>989</v>
      </c>
      <c r="C391" s="1" t="s">
        <v>990</v>
      </c>
      <c r="D391" s="1" t="s">
        <v>991</v>
      </c>
      <c r="E391" s="4">
        <v>0</v>
      </c>
      <c r="F391" s="7"/>
      <c r="G391" s="4">
        <f t="shared" si="24"/>
        <v>0</v>
      </c>
      <c r="H391" s="8" t="str">
        <f t="shared" si="25"/>
        <v/>
      </c>
      <c r="I391" s="8" t="str">
        <f t="shared" si="26"/>
        <v/>
      </c>
      <c r="J391" s="4">
        <v>23931.67</v>
      </c>
      <c r="K391" s="4">
        <v>0</v>
      </c>
      <c r="L391" s="4">
        <f t="shared" si="27"/>
        <v>23931.67</v>
      </c>
      <c r="M391" s="9">
        <v>40470</v>
      </c>
      <c r="N391" s="9">
        <v>41135</v>
      </c>
      <c r="O391" s="9">
        <v>40483</v>
      </c>
      <c r="P391" s="9">
        <v>40610</v>
      </c>
    </row>
    <row r="392" spans="1:16" ht="15" customHeight="1" x14ac:dyDescent="0.25">
      <c r="A392" s="1" t="s">
        <v>38</v>
      </c>
      <c r="B392" s="14" t="s">
        <v>1296</v>
      </c>
      <c r="C392" s="1" t="s">
        <v>1297</v>
      </c>
      <c r="D392" s="1" t="s">
        <v>1298</v>
      </c>
      <c r="E392" s="4">
        <v>0</v>
      </c>
      <c r="F392" s="7"/>
      <c r="G392" s="4">
        <f t="shared" si="24"/>
        <v>0</v>
      </c>
      <c r="H392" s="8" t="str">
        <f t="shared" si="25"/>
        <v/>
      </c>
      <c r="I392" s="8" t="str">
        <f t="shared" si="26"/>
        <v/>
      </c>
      <c r="J392" s="4">
        <v>204035.6</v>
      </c>
      <c r="K392" s="4">
        <v>0</v>
      </c>
      <c r="L392" s="4">
        <f t="shared" si="27"/>
        <v>204035.6</v>
      </c>
      <c r="M392" s="9">
        <v>40874</v>
      </c>
      <c r="N392" s="9">
        <v>41388</v>
      </c>
      <c r="O392" s="9">
        <v>40878</v>
      </c>
      <c r="P392" s="9">
        <v>41110</v>
      </c>
    </row>
    <row r="393" spans="1:16" ht="15" customHeight="1" x14ac:dyDescent="0.25">
      <c r="A393" s="1" t="s">
        <v>38</v>
      </c>
      <c r="B393" s="14" t="s">
        <v>992</v>
      </c>
      <c r="C393" s="1" t="s">
        <v>993</v>
      </c>
      <c r="D393" s="1" t="s">
        <v>994</v>
      </c>
      <c r="E393" s="4">
        <v>0</v>
      </c>
      <c r="F393" s="7"/>
      <c r="G393" s="4">
        <f t="shared" si="24"/>
        <v>0</v>
      </c>
      <c r="H393" s="8" t="str">
        <f t="shared" si="25"/>
        <v/>
      </c>
      <c r="I393" s="8" t="str">
        <f t="shared" si="26"/>
        <v/>
      </c>
      <c r="J393" s="4">
        <v>4503399.54</v>
      </c>
      <c r="K393" s="4">
        <v>0</v>
      </c>
      <c r="L393" s="4">
        <f t="shared" si="27"/>
        <v>4503399.54</v>
      </c>
      <c r="M393" s="9">
        <v>40532</v>
      </c>
      <c r="N393" s="9">
        <v>41390</v>
      </c>
      <c r="O393" s="9">
        <v>40513</v>
      </c>
      <c r="P393" s="9">
        <v>41119</v>
      </c>
    </row>
    <row r="394" spans="1:16" ht="15" customHeight="1" x14ac:dyDescent="0.25">
      <c r="A394" s="1" t="s">
        <v>38</v>
      </c>
      <c r="B394" s="14" t="s">
        <v>1713</v>
      </c>
      <c r="C394" s="1" t="s">
        <v>1714</v>
      </c>
      <c r="D394" s="1" t="s">
        <v>1715</v>
      </c>
      <c r="E394" s="4">
        <v>0</v>
      </c>
      <c r="F394" s="7"/>
      <c r="G394" s="4">
        <f t="shared" si="24"/>
        <v>0</v>
      </c>
      <c r="H394" s="8" t="str">
        <f t="shared" si="25"/>
        <v/>
      </c>
      <c r="I394" s="8" t="str">
        <f t="shared" si="26"/>
        <v/>
      </c>
      <c r="J394" s="4">
        <v>309079.48</v>
      </c>
      <c r="K394" s="4">
        <v>0</v>
      </c>
      <c r="L394" s="4">
        <f t="shared" si="27"/>
        <v>309079.48</v>
      </c>
      <c r="M394" s="9">
        <v>40956</v>
      </c>
      <c r="N394" s="9">
        <v>41246</v>
      </c>
      <c r="O394" s="9">
        <v>40940</v>
      </c>
      <c r="P394" s="9">
        <v>41110</v>
      </c>
    </row>
    <row r="395" spans="1:16" ht="15" customHeight="1" x14ac:dyDescent="0.25">
      <c r="A395" s="1" t="s">
        <v>38</v>
      </c>
      <c r="B395" s="14" t="s">
        <v>995</v>
      </c>
      <c r="C395" s="1" t="s">
        <v>996</v>
      </c>
      <c r="D395" s="1" t="s">
        <v>997</v>
      </c>
      <c r="E395" s="4">
        <v>0</v>
      </c>
      <c r="F395" s="7"/>
      <c r="G395" s="4">
        <f t="shared" si="24"/>
        <v>0</v>
      </c>
      <c r="H395" s="8" t="str">
        <f t="shared" si="25"/>
        <v/>
      </c>
      <c r="I395" s="8" t="str">
        <f t="shared" si="26"/>
        <v/>
      </c>
      <c r="J395" s="4">
        <v>222532.06999999998</v>
      </c>
      <c r="K395" s="4">
        <v>0</v>
      </c>
      <c r="L395" s="4">
        <f t="shared" si="27"/>
        <v>222532.06999999998</v>
      </c>
      <c r="M395" s="9">
        <v>40224</v>
      </c>
      <c r="N395" s="9">
        <v>40843</v>
      </c>
      <c r="O395" s="9">
        <v>40238</v>
      </c>
      <c r="P395" s="9">
        <v>40407</v>
      </c>
    </row>
    <row r="396" spans="1:16" ht="15" customHeight="1" x14ac:dyDescent="0.25">
      <c r="A396" s="1" t="s">
        <v>38</v>
      </c>
      <c r="B396" s="14" t="s">
        <v>1299</v>
      </c>
      <c r="C396" s="1" t="s">
        <v>1300</v>
      </c>
      <c r="D396" s="1" t="s">
        <v>1301</v>
      </c>
      <c r="E396" s="4">
        <v>0</v>
      </c>
      <c r="F396" s="7"/>
      <c r="G396" s="4">
        <f t="shared" si="24"/>
        <v>0</v>
      </c>
      <c r="H396" s="8" t="str">
        <f t="shared" si="25"/>
        <v/>
      </c>
      <c r="I396" s="8" t="str">
        <f t="shared" si="26"/>
        <v/>
      </c>
      <c r="J396" s="4">
        <v>404446.51999999996</v>
      </c>
      <c r="K396" s="4">
        <v>0</v>
      </c>
      <c r="L396" s="4">
        <f t="shared" si="27"/>
        <v>404446.51999999996</v>
      </c>
      <c r="M396" s="9">
        <v>40836</v>
      </c>
      <c r="N396" s="9">
        <v>41243</v>
      </c>
      <c r="O396" s="9">
        <v>40848</v>
      </c>
      <c r="P396" s="9">
        <v>41119</v>
      </c>
    </row>
    <row r="397" spans="1:16" ht="15" customHeight="1" x14ac:dyDescent="0.25">
      <c r="A397" s="1" t="s">
        <v>38</v>
      </c>
      <c r="B397" s="14" t="s">
        <v>1302</v>
      </c>
      <c r="C397" s="1" t="s">
        <v>1303</v>
      </c>
      <c r="D397" s="1" t="s">
        <v>1304</v>
      </c>
      <c r="E397" s="4">
        <v>0</v>
      </c>
      <c r="F397" s="7"/>
      <c r="G397" s="4">
        <f t="shared" si="24"/>
        <v>0</v>
      </c>
      <c r="H397" s="8" t="str">
        <f t="shared" si="25"/>
        <v/>
      </c>
      <c r="I397" s="8" t="str">
        <f t="shared" si="26"/>
        <v/>
      </c>
      <c r="J397" s="4">
        <v>8580311.7400000002</v>
      </c>
      <c r="K397" s="4">
        <v>0</v>
      </c>
      <c r="L397" s="4">
        <f t="shared" si="27"/>
        <v>8580311.7400000002</v>
      </c>
      <c r="M397" s="9">
        <v>40700</v>
      </c>
      <c r="N397" s="9">
        <v>41852</v>
      </c>
      <c r="O397" s="9">
        <v>40695</v>
      </c>
      <c r="P397" s="9">
        <v>41879</v>
      </c>
    </row>
    <row r="398" spans="1:16" ht="15" customHeight="1" x14ac:dyDescent="0.25">
      <c r="A398" s="1" t="s">
        <v>38</v>
      </c>
      <c r="B398" s="14" t="s">
        <v>392</v>
      </c>
      <c r="C398" s="1" t="s">
        <v>393</v>
      </c>
      <c r="D398" s="1" t="s">
        <v>394</v>
      </c>
      <c r="E398" s="4">
        <v>0</v>
      </c>
      <c r="F398" s="7"/>
      <c r="G398" s="4">
        <f t="shared" si="24"/>
        <v>0</v>
      </c>
      <c r="H398" s="8" t="str">
        <f t="shared" si="25"/>
        <v/>
      </c>
      <c r="I398" s="8" t="str">
        <f t="shared" si="26"/>
        <v/>
      </c>
      <c r="J398" s="4">
        <v>839877.53999999992</v>
      </c>
      <c r="K398" s="4">
        <v>0</v>
      </c>
      <c r="L398" s="4">
        <f t="shared" si="27"/>
        <v>839877.53999999992</v>
      </c>
      <c r="M398" s="9">
        <v>39727</v>
      </c>
      <c r="N398" s="9">
        <v>40322</v>
      </c>
      <c r="O398" s="9">
        <v>39783</v>
      </c>
      <c r="P398" s="9">
        <v>40050</v>
      </c>
    </row>
    <row r="399" spans="1:16" ht="15" customHeight="1" x14ac:dyDescent="0.25">
      <c r="A399" s="1" t="s">
        <v>38</v>
      </c>
      <c r="B399" s="14" t="s">
        <v>395</v>
      </c>
      <c r="C399" s="1" t="s">
        <v>396</v>
      </c>
      <c r="D399" s="1" t="s">
        <v>397</v>
      </c>
      <c r="E399" s="4">
        <v>0</v>
      </c>
      <c r="F399" s="7"/>
      <c r="G399" s="4">
        <f t="shared" si="24"/>
        <v>0</v>
      </c>
      <c r="H399" s="8" t="str">
        <f t="shared" si="25"/>
        <v/>
      </c>
      <c r="I399" s="8" t="str">
        <f t="shared" si="26"/>
        <v/>
      </c>
      <c r="J399" s="4">
        <v>1303087.1299999999</v>
      </c>
      <c r="K399" s="4">
        <v>0</v>
      </c>
      <c r="L399" s="4">
        <f t="shared" si="27"/>
        <v>1303087.1299999999</v>
      </c>
      <c r="M399" s="9">
        <v>39720</v>
      </c>
      <c r="N399" s="9">
        <v>40045</v>
      </c>
      <c r="O399" s="9">
        <v>39753</v>
      </c>
      <c r="P399" s="9">
        <v>40054</v>
      </c>
    </row>
    <row r="400" spans="1:16" ht="15" customHeight="1" x14ac:dyDescent="0.25">
      <c r="A400" s="1" t="s">
        <v>38</v>
      </c>
      <c r="B400" s="14" t="s">
        <v>2044</v>
      </c>
      <c r="C400" s="1" t="s">
        <v>2045</v>
      </c>
      <c r="D400" s="1" t="s">
        <v>2046</v>
      </c>
      <c r="E400" s="4">
        <v>0</v>
      </c>
      <c r="F400" s="7"/>
      <c r="G400" s="4">
        <f t="shared" si="24"/>
        <v>0</v>
      </c>
      <c r="H400" s="8" t="str">
        <f t="shared" si="25"/>
        <v/>
      </c>
      <c r="I400" s="8" t="str">
        <f t="shared" si="26"/>
        <v/>
      </c>
      <c r="J400" s="4">
        <v>515270.80000000005</v>
      </c>
      <c r="K400" s="4">
        <v>0</v>
      </c>
      <c r="L400" s="4">
        <f t="shared" si="27"/>
        <v>515270.80000000005</v>
      </c>
      <c r="M400" s="9">
        <v>41527</v>
      </c>
      <c r="N400" s="9">
        <v>41852</v>
      </c>
      <c r="O400" s="9">
        <v>41518</v>
      </c>
      <c r="P400" s="9">
        <v>41883</v>
      </c>
    </row>
    <row r="401" spans="1:16" ht="15" customHeight="1" x14ac:dyDescent="0.25">
      <c r="A401" s="1" t="s">
        <v>38</v>
      </c>
      <c r="B401" s="14" t="s">
        <v>761</v>
      </c>
      <c r="C401" s="1" t="s">
        <v>762</v>
      </c>
      <c r="D401" s="1" t="s">
        <v>763</v>
      </c>
      <c r="E401" s="4">
        <v>0</v>
      </c>
      <c r="F401" s="7"/>
      <c r="G401" s="4">
        <f t="shared" si="24"/>
        <v>0</v>
      </c>
      <c r="H401" s="8" t="str">
        <f t="shared" si="25"/>
        <v/>
      </c>
      <c r="I401" s="8" t="str">
        <f t="shared" si="26"/>
        <v/>
      </c>
      <c r="J401" s="4">
        <v>331650.49</v>
      </c>
      <c r="K401" s="4">
        <v>0</v>
      </c>
      <c r="L401" s="4">
        <f t="shared" si="27"/>
        <v>331650.49</v>
      </c>
      <c r="M401" s="9">
        <v>39849</v>
      </c>
      <c r="N401" s="9">
        <v>40543</v>
      </c>
      <c r="O401" s="9">
        <v>39845</v>
      </c>
      <c r="P401" s="9">
        <v>40446</v>
      </c>
    </row>
    <row r="402" spans="1:16" ht="15" customHeight="1" x14ac:dyDescent="0.25">
      <c r="A402" s="1" t="s">
        <v>38</v>
      </c>
      <c r="B402" s="14" t="s">
        <v>764</v>
      </c>
      <c r="C402" s="1" t="s">
        <v>765</v>
      </c>
      <c r="D402" s="1" t="s">
        <v>766</v>
      </c>
      <c r="E402" s="4">
        <v>0</v>
      </c>
      <c r="F402" s="7"/>
      <c r="G402" s="4">
        <f t="shared" si="24"/>
        <v>0</v>
      </c>
      <c r="H402" s="8" t="str">
        <f t="shared" si="25"/>
        <v/>
      </c>
      <c r="I402" s="8" t="str">
        <f t="shared" si="26"/>
        <v/>
      </c>
      <c r="J402" s="4">
        <v>319633.51</v>
      </c>
      <c r="K402" s="4">
        <v>0</v>
      </c>
      <c r="L402" s="4">
        <f t="shared" si="27"/>
        <v>319633.51</v>
      </c>
      <c r="M402" s="9">
        <v>39920</v>
      </c>
      <c r="N402" s="9">
        <v>40627</v>
      </c>
      <c r="O402" s="9">
        <v>39934</v>
      </c>
      <c r="P402" s="9">
        <v>40563</v>
      </c>
    </row>
    <row r="403" spans="1:16" ht="15" customHeight="1" x14ac:dyDescent="0.25">
      <c r="A403" s="1" t="s">
        <v>38</v>
      </c>
      <c r="B403" s="14" t="s">
        <v>767</v>
      </c>
      <c r="C403" s="1" t="s">
        <v>768</v>
      </c>
      <c r="D403" s="1" t="s">
        <v>769</v>
      </c>
      <c r="E403" s="4">
        <v>0</v>
      </c>
      <c r="F403" s="7"/>
      <c r="G403" s="4">
        <f t="shared" si="24"/>
        <v>0</v>
      </c>
      <c r="H403" s="8" t="str">
        <f t="shared" si="25"/>
        <v/>
      </c>
      <c r="I403" s="8" t="str">
        <f t="shared" si="26"/>
        <v/>
      </c>
      <c r="J403" s="4">
        <v>903384.85999999987</v>
      </c>
      <c r="K403" s="4">
        <v>0</v>
      </c>
      <c r="L403" s="4">
        <f t="shared" si="27"/>
        <v>903384.85999999987</v>
      </c>
      <c r="M403" s="9">
        <v>39849</v>
      </c>
      <c r="N403" s="9">
        <v>43800</v>
      </c>
      <c r="O403" s="9">
        <v>39845</v>
      </c>
      <c r="P403" s="9">
        <v>40040</v>
      </c>
    </row>
    <row r="404" spans="1:16" ht="15" customHeight="1" x14ac:dyDescent="0.25">
      <c r="A404" s="1" t="s">
        <v>38</v>
      </c>
      <c r="B404" s="14" t="s">
        <v>2047</v>
      </c>
      <c r="C404" s="1" t="s">
        <v>2048</v>
      </c>
      <c r="D404" s="1" t="s">
        <v>2049</v>
      </c>
      <c r="E404" s="4">
        <v>20464470.420000002</v>
      </c>
      <c r="F404" s="7"/>
      <c r="G404" s="4">
        <f t="shared" si="24"/>
        <v>20464470.420000002</v>
      </c>
      <c r="H404" s="8">
        <f t="shared" si="25"/>
        <v>1</v>
      </c>
      <c r="I404" s="8" t="str">
        <f t="shared" si="26"/>
        <v/>
      </c>
      <c r="J404" s="4">
        <v>27216024.130000003</v>
      </c>
      <c r="K404" s="4">
        <v>0</v>
      </c>
      <c r="L404" s="4">
        <f t="shared" si="27"/>
        <v>27216024.130000003</v>
      </c>
      <c r="M404" s="9">
        <v>41597</v>
      </c>
      <c r="N404" s="9">
        <v>43281</v>
      </c>
      <c r="O404" s="9">
        <v>41609</v>
      </c>
    </row>
    <row r="405" spans="1:16" ht="15" customHeight="1" x14ac:dyDescent="0.25">
      <c r="A405" s="1" t="s">
        <v>38</v>
      </c>
      <c r="B405" s="14" t="s">
        <v>398</v>
      </c>
      <c r="C405" s="1" t="s">
        <v>399</v>
      </c>
      <c r="D405" s="1" t="s">
        <v>400</v>
      </c>
      <c r="E405" s="4">
        <v>0</v>
      </c>
      <c r="F405" s="7"/>
      <c r="G405" s="4">
        <f t="shared" si="24"/>
        <v>0</v>
      </c>
      <c r="H405" s="8" t="str">
        <f t="shared" si="25"/>
        <v/>
      </c>
      <c r="I405" s="8" t="str">
        <f t="shared" si="26"/>
        <v/>
      </c>
      <c r="J405" s="4">
        <v>28186.519999999997</v>
      </c>
      <c r="K405" s="4">
        <v>0</v>
      </c>
      <c r="L405" s="4">
        <f t="shared" si="27"/>
        <v>28186.519999999997</v>
      </c>
      <c r="M405" s="9">
        <v>39638</v>
      </c>
      <c r="N405" s="9">
        <v>39926</v>
      </c>
      <c r="O405" s="9">
        <v>39692</v>
      </c>
      <c r="P405" s="9">
        <v>39926</v>
      </c>
    </row>
    <row r="406" spans="1:16" ht="15" customHeight="1" x14ac:dyDescent="0.25">
      <c r="A406" s="1" t="s">
        <v>38</v>
      </c>
      <c r="B406" s="14" t="s">
        <v>401</v>
      </c>
      <c r="C406" s="1" t="s">
        <v>402</v>
      </c>
      <c r="D406" s="1" t="s">
        <v>403</v>
      </c>
      <c r="E406" s="4">
        <v>0</v>
      </c>
      <c r="F406" s="7"/>
      <c r="G406" s="4">
        <f t="shared" si="24"/>
        <v>0</v>
      </c>
      <c r="H406" s="8" t="str">
        <f t="shared" si="25"/>
        <v/>
      </c>
      <c r="I406" s="8" t="str">
        <f t="shared" si="26"/>
        <v/>
      </c>
      <c r="J406" s="4">
        <v>121020.66000000002</v>
      </c>
      <c r="K406" s="4">
        <v>0</v>
      </c>
      <c r="L406" s="4">
        <f t="shared" si="27"/>
        <v>121020.66000000002</v>
      </c>
      <c r="M406" s="9">
        <v>39728</v>
      </c>
      <c r="N406" s="9">
        <v>40405</v>
      </c>
      <c r="O406" s="9">
        <v>39783</v>
      </c>
      <c r="P406" s="9">
        <v>40407</v>
      </c>
    </row>
    <row r="407" spans="1:16" ht="15" customHeight="1" x14ac:dyDescent="0.25">
      <c r="A407" s="1" t="s">
        <v>38</v>
      </c>
      <c r="B407" s="14" t="s">
        <v>404</v>
      </c>
      <c r="C407" s="1" t="s">
        <v>405</v>
      </c>
      <c r="D407" s="1" t="s">
        <v>406</v>
      </c>
      <c r="E407" s="4">
        <v>0</v>
      </c>
      <c r="F407" s="7"/>
      <c r="G407" s="4">
        <f t="shared" si="24"/>
        <v>0</v>
      </c>
      <c r="H407" s="8" t="str">
        <f t="shared" si="25"/>
        <v/>
      </c>
      <c r="I407" s="8" t="str">
        <f t="shared" si="26"/>
        <v/>
      </c>
      <c r="J407" s="4">
        <v>30048.920000000002</v>
      </c>
      <c r="K407" s="4">
        <v>0</v>
      </c>
      <c r="L407" s="4">
        <f t="shared" si="27"/>
        <v>30048.920000000002</v>
      </c>
      <c r="M407" s="9">
        <v>39638</v>
      </c>
      <c r="N407" s="9">
        <v>40077</v>
      </c>
      <c r="O407" s="9">
        <v>39692</v>
      </c>
      <c r="P407" s="9">
        <v>39960</v>
      </c>
    </row>
    <row r="408" spans="1:16" ht="15" customHeight="1" x14ac:dyDescent="0.25">
      <c r="A408" s="1" t="s">
        <v>38</v>
      </c>
      <c r="B408" s="14" t="s">
        <v>2050</v>
      </c>
      <c r="C408" s="1" t="s">
        <v>2051</v>
      </c>
      <c r="D408" s="1" t="s">
        <v>2052</v>
      </c>
      <c r="E408" s="4">
        <v>-62.97</v>
      </c>
      <c r="F408" s="7"/>
      <c r="G408" s="4">
        <f t="shared" si="24"/>
        <v>-62.97</v>
      </c>
      <c r="H408" s="8">
        <f t="shared" si="25"/>
        <v>1</v>
      </c>
      <c r="I408" s="8" t="str">
        <f t="shared" si="26"/>
        <v/>
      </c>
      <c r="J408" s="4">
        <v>47980.9</v>
      </c>
      <c r="K408" s="4">
        <v>0</v>
      </c>
      <c r="L408" s="4">
        <f t="shared" si="27"/>
        <v>47980.9</v>
      </c>
      <c r="M408" s="9">
        <v>41487</v>
      </c>
      <c r="N408" s="9">
        <v>42369</v>
      </c>
      <c r="O408" s="9">
        <v>41518</v>
      </c>
      <c r="P408" s="9">
        <v>42229</v>
      </c>
    </row>
    <row r="409" spans="1:16" ht="15" customHeight="1" x14ac:dyDescent="0.25">
      <c r="A409" s="1" t="s">
        <v>38</v>
      </c>
      <c r="B409" s="14" t="s">
        <v>1305</v>
      </c>
      <c r="C409" s="1" t="s">
        <v>1306</v>
      </c>
      <c r="D409" s="1" t="s">
        <v>1307</v>
      </c>
      <c r="E409" s="4">
        <v>0</v>
      </c>
      <c r="F409" s="7"/>
      <c r="G409" s="4">
        <f t="shared" si="24"/>
        <v>0</v>
      </c>
      <c r="H409" s="8" t="str">
        <f t="shared" si="25"/>
        <v/>
      </c>
      <c r="I409" s="8" t="str">
        <f t="shared" si="26"/>
        <v/>
      </c>
      <c r="J409" s="4">
        <v>292221.1100000001</v>
      </c>
      <c r="K409" s="4">
        <v>0</v>
      </c>
      <c r="L409" s="4">
        <f t="shared" si="27"/>
        <v>292221.1100000001</v>
      </c>
      <c r="M409" s="9">
        <v>40821</v>
      </c>
      <c r="N409" s="9">
        <v>41183</v>
      </c>
      <c r="O409" s="9">
        <v>40817</v>
      </c>
      <c r="P409" s="9">
        <v>41110</v>
      </c>
    </row>
    <row r="410" spans="1:16" ht="15" customHeight="1" x14ac:dyDescent="0.25">
      <c r="A410" s="1" t="s">
        <v>38</v>
      </c>
      <c r="B410" s="14" t="s">
        <v>407</v>
      </c>
      <c r="C410" s="1" t="s">
        <v>408</v>
      </c>
      <c r="D410" s="1" t="s">
        <v>409</v>
      </c>
      <c r="E410" s="4">
        <v>0</v>
      </c>
      <c r="F410" s="7"/>
      <c r="G410" s="4">
        <f t="shared" si="24"/>
        <v>0</v>
      </c>
      <c r="H410" s="8" t="str">
        <f t="shared" si="25"/>
        <v/>
      </c>
      <c r="I410" s="8" t="str">
        <f t="shared" si="26"/>
        <v/>
      </c>
      <c r="J410" s="4">
        <v>560388.55000000005</v>
      </c>
      <c r="K410" s="4">
        <v>0</v>
      </c>
      <c r="L410" s="4">
        <f t="shared" si="27"/>
        <v>560388.55000000005</v>
      </c>
      <c r="M410" s="9">
        <v>39696</v>
      </c>
      <c r="N410" s="9">
        <v>40209</v>
      </c>
      <c r="O410" s="9">
        <v>39753</v>
      </c>
      <c r="P410" s="9">
        <v>40214</v>
      </c>
    </row>
    <row r="411" spans="1:16" ht="15" customHeight="1" x14ac:dyDescent="0.25">
      <c r="A411" s="1" t="s">
        <v>38</v>
      </c>
      <c r="B411" s="14" t="s">
        <v>1308</v>
      </c>
      <c r="C411" s="1" t="s">
        <v>1309</v>
      </c>
      <c r="D411" s="1" t="s">
        <v>1310</v>
      </c>
      <c r="E411" s="4">
        <v>0</v>
      </c>
      <c r="F411" s="7"/>
      <c r="G411" s="4">
        <f t="shared" si="24"/>
        <v>0</v>
      </c>
      <c r="H411" s="8" t="str">
        <f t="shared" si="25"/>
        <v/>
      </c>
      <c r="I411" s="8" t="str">
        <f t="shared" si="26"/>
        <v/>
      </c>
      <c r="J411" s="4">
        <v>184400.28</v>
      </c>
      <c r="K411" s="4">
        <v>0</v>
      </c>
      <c r="L411" s="4">
        <f t="shared" si="27"/>
        <v>184400.28</v>
      </c>
      <c r="M411" s="9">
        <v>40823</v>
      </c>
      <c r="N411" s="9">
        <v>41142</v>
      </c>
      <c r="O411" s="9">
        <v>40817</v>
      </c>
      <c r="P411" s="9">
        <v>41110</v>
      </c>
    </row>
    <row r="412" spans="1:16" ht="15" customHeight="1" x14ac:dyDescent="0.25">
      <c r="A412" s="1" t="s">
        <v>38</v>
      </c>
      <c r="B412" s="14" t="s">
        <v>2833</v>
      </c>
      <c r="C412" s="1" t="s">
        <v>2834</v>
      </c>
      <c r="D412" s="1" t="s">
        <v>2835</v>
      </c>
      <c r="E412" s="4">
        <v>885351.43999999983</v>
      </c>
      <c r="F412" s="7"/>
      <c r="G412" s="4">
        <f t="shared" si="24"/>
        <v>885351.43999999983</v>
      </c>
      <c r="H412" s="8">
        <f t="shared" si="25"/>
        <v>1</v>
      </c>
      <c r="I412" s="8" t="str">
        <f t="shared" si="26"/>
        <v/>
      </c>
      <c r="J412" s="4">
        <v>1065711.1499999999</v>
      </c>
      <c r="K412" s="4">
        <v>0</v>
      </c>
      <c r="L412" s="4">
        <f t="shared" si="27"/>
        <v>1065711.1499999999</v>
      </c>
      <c r="M412" s="9">
        <v>42296.491770833331</v>
      </c>
      <c r="N412" s="9">
        <v>42643</v>
      </c>
      <c r="O412" s="9">
        <v>42309</v>
      </c>
      <c r="P412" s="9">
        <v>42651</v>
      </c>
    </row>
    <row r="413" spans="1:16" ht="15" customHeight="1" x14ac:dyDescent="0.25">
      <c r="A413" s="1" t="s">
        <v>38</v>
      </c>
      <c r="B413" s="14" t="s">
        <v>770</v>
      </c>
      <c r="C413" s="1" t="s">
        <v>771</v>
      </c>
      <c r="D413" s="1" t="s">
        <v>772</v>
      </c>
      <c r="E413" s="4">
        <v>0</v>
      </c>
      <c r="F413" s="7"/>
      <c r="G413" s="4">
        <f t="shared" si="24"/>
        <v>0</v>
      </c>
      <c r="H413" s="8" t="str">
        <f t="shared" si="25"/>
        <v/>
      </c>
      <c r="I413" s="8" t="str">
        <f t="shared" si="26"/>
        <v/>
      </c>
      <c r="J413" s="4">
        <v>189703.05000000002</v>
      </c>
      <c r="K413" s="4">
        <v>0</v>
      </c>
      <c r="L413" s="4">
        <f t="shared" si="27"/>
        <v>189703.05000000002</v>
      </c>
      <c r="M413" s="9">
        <v>39925</v>
      </c>
      <c r="N413" s="9">
        <v>40505</v>
      </c>
      <c r="O413" s="9">
        <v>39995</v>
      </c>
      <c r="P413" s="9">
        <v>40514</v>
      </c>
    </row>
    <row r="414" spans="1:16" ht="15" customHeight="1" x14ac:dyDescent="0.25">
      <c r="A414" s="1" t="s">
        <v>38</v>
      </c>
      <c r="B414" s="14" t="s">
        <v>773</v>
      </c>
      <c r="C414" s="1" t="s">
        <v>774</v>
      </c>
      <c r="D414" s="1" t="s">
        <v>775</v>
      </c>
      <c r="E414" s="4">
        <v>0</v>
      </c>
      <c r="F414" s="7"/>
      <c r="G414" s="4">
        <f t="shared" si="24"/>
        <v>0</v>
      </c>
      <c r="H414" s="8" t="str">
        <f t="shared" si="25"/>
        <v/>
      </c>
      <c r="I414" s="8" t="str">
        <f t="shared" si="26"/>
        <v/>
      </c>
      <c r="J414" s="4">
        <v>175068.81</v>
      </c>
      <c r="K414" s="4">
        <v>0</v>
      </c>
      <c r="L414" s="4">
        <f t="shared" si="27"/>
        <v>175068.81</v>
      </c>
      <c r="M414" s="9">
        <v>39987</v>
      </c>
      <c r="N414" s="9">
        <v>40602</v>
      </c>
      <c r="O414" s="9">
        <v>39965</v>
      </c>
      <c r="P414" s="9">
        <v>40360</v>
      </c>
    </row>
    <row r="415" spans="1:16" ht="15" customHeight="1" x14ac:dyDescent="0.25">
      <c r="A415" s="1" t="s">
        <v>38</v>
      </c>
      <c r="B415" s="14" t="s">
        <v>998</v>
      </c>
      <c r="C415" s="1" t="s">
        <v>999</v>
      </c>
      <c r="D415" s="1" t="s">
        <v>1000</v>
      </c>
      <c r="E415" s="4">
        <v>0</v>
      </c>
      <c r="F415" s="7"/>
      <c r="G415" s="4">
        <f t="shared" si="24"/>
        <v>0</v>
      </c>
      <c r="H415" s="8" t="str">
        <f t="shared" si="25"/>
        <v/>
      </c>
      <c r="I415" s="8" t="str">
        <f t="shared" si="26"/>
        <v/>
      </c>
      <c r="J415" s="4">
        <v>165913.63999999996</v>
      </c>
      <c r="K415" s="4">
        <v>0</v>
      </c>
      <c r="L415" s="4">
        <f t="shared" si="27"/>
        <v>165913.63999999996</v>
      </c>
      <c r="M415" s="9">
        <v>40241</v>
      </c>
      <c r="N415" s="9">
        <v>40908</v>
      </c>
      <c r="O415" s="9">
        <v>40238</v>
      </c>
      <c r="P415" s="9">
        <v>40579</v>
      </c>
    </row>
    <row r="416" spans="1:16" ht="15" customHeight="1" x14ac:dyDescent="0.25">
      <c r="A416" s="1" t="s">
        <v>38</v>
      </c>
      <c r="B416" s="14" t="s">
        <v>1001</v>
      </c>
      <c r="C416" s="1" t="s">
        <v>1002</v>
      </c>
      <c r="D416" s="1" t="s">
        <v>1003</v>
      </c>
      <c r="E416" s="4">
        <v>0</v>
      </c>
      <c r="F416" s="7"/>
      <c r="G416" s="4">
        <f t="shared" si="24"/>
        <v>0</v>
      </c>
      <c r="H416" s="8" t="str">
        <f t="shared" si="25"/>
        <v/>
      </c>
      <c r="I416" s="8" t="str">
        <f t="shared" si="26"/>
        <v/>
      </c>
      <c r="J416" s="4">
        <v>122951.63</v>
      </c>
      <c r="K416" s="4">
        <v>0</v>
      </c>
      <c r="L416" s="4">
        <f t="shared" si="27"/>
        <v>122951.63</v>
      </c>
      <c r="M416" s="9">
        <v>40407</v>
      </c>
      <c r="N416" s="9">
        <v>40816</v>
      </c>
      <c r="O416" s="9">
        <v>40422</v>
      </c>
      <c r="P416" s="9">
        <v>40738</v>
      </c>
    </row>
    <row r="417" spans="1:16" ht="15" customHeight="1" x14ac:dyDescent="0.25">
      <c r="A417" s="1" t="s">
        <v>38</v>
      </c>
      <c r="B417" s="14" t="s">
        <v>776</v>
      </c>
      <c r="C417" s="1" t="s">
        <v>777</v>
      </c>
      <c r="D417" s="1" t="s">
        <v>778</v>
      </c>
      <c r="E417" s="4">
        <v>0</v>
      </c>
      <c r="F417" s="7"/>
      <c r="G417" s="4">
        <f t="shared" si="24"/>
        <v>0</v>
      </c>
      <c r="H417" s="8" t="str">
        <f t="shared" si="25"/>
        <v/>
      </c>
      <c r="I417" s="8" t="str">
        <f t="shared" si="26"/>
        <v/>
      </c>
      <c r="J417" s="4">
        <v>151889.35999999999</v>
      </c>
      <c r="K417" s="4">
        <v>0</v>
      </c>
      <c r="L417" s="4">
        <f t="shared" si="27"/>
        <v>151889.35999999999</v>
      </c>
      <c r="M417" s="9">
        <v>39763</v>
      </c>
      <c r="N417" s="9">
        <v>40093</v>
      </c>
      <c r="O417" s="9">
        <v>39845</v>
      </c>
      <c r="P417" s="9">
        <v>40045</v>
      </c>
    </row>
    <row r="418" spans="1:16" ht="15" customHeight="1" x14ac:dyDescent="0.25">
      <c r="A418" s="1" t="s">
        <v>38</v>
      </c>
      <c r="B418" s="14" t="s">
        <v>410</v>
      </c>
      <c r="C418" s="1" t="s">
        <v>411</v>
      </c>
      <c r="D418" s="1" t="s">
        <v>412</v>
      </c>
      <c r="E418" s="4">
        <v>0</v>
      </c>
      <c r="F418" s="7"/>
      <c r="G418" s="4">
        <f t="shared" si="24"/>
        <v>0</v>
      </c>
      <c r="H418" s="8" t="str">
        <f t="shared" si="25"/>
        <v/>
      </c>
      <c r="I418" s="8" t="str">
        <f t="shared" si="26"/>
        <v/>
      </c>
      <c r="J418" s="4">
        <v>1.2434497875801753E-14</v>
      </c>
      <c r="K418" s="4">
        <v>0</v>
      </c>
      <c r="L418" s="4">
        <f t="shared" si="27"/>
        <v>1.2434497875801753E-14</v>
      </c>
      <c r="M418" s="9">
        <v>39693</v>
      </c>
      <c r="N418" s="9">
        <v>39752</v>
      </c>
      <c r="O418" s="9">
        <v>39722</v>
      </c>
      <c r="P418" s="9">
        <v>39873</v>
      </c>
    </row>
    <row r="419" spans="1:16" ht="15" customHeight="1" x14ac:dyDescent="0.25">
      <c r="A419" s="1" t="s">
        <v>38</v>
      </c>
      <c r="B419" s="14" t="s">
        <v>2836</v>
      </c>
      <c r="C419" s="1" t="s">
        <v>2837</v>
      </c>
      <c r="D419" s="1" t="s">
        <v>2838</v>
      </c>
      <c r="E419" s="4">
        <v>2.96</v>
      </c>
      <c r="F419" s="7"/>
      <c r="G419" s="4">
        <f t="shared" si="24"/>
        <v>2.96</v>
      </c>
      <c r="H419" s="8">
        <f t="shared" si="25"/>
        <v>1</v>
      </c>
      <c r="I419" s="8" t="str">
        <f t="shared" si="26"/>
        <v/>
      </c>
      <c r="J419" s="4">
        <v>183035.57999999996</v>
      </c>
      <c r="K419" s="4">
        <v>0</v>
      </c>
      <c r="L419" s="4">
        <f t="shared" si="27"/>
        <v>183035.57999999996</v>
      </c>
      <c r="M419" s="9">
        <v>42110.582152777781</v>
      </c>
      <c r="N419" s="9">
        <v>42339</v>
      </c>
      <c r="O419" s="9">
        <v>42186</v>
      </c>
      <c r="P419" s="9">
        <v>42321</v>
      </c>
    </row>
    <row r="420" spans="1:16" ht="15" customHeight="1" x14ac:dyDescent="0.25">
      <c r="A420" s="1" t="s">
        <v>38</v>
      </c>
      <c r="B420" s="14" t="s">
        <v>2053</v>
      </c>
      <c r="C420" s="1" t="s">
        <v>2054</v>
      </c>
      <c r="D420" s="1" t="s">
        <v>2055</v>
      </c>
      <c r="E420" s="4">
        <v>0</v>
      </c>
      <c r="F420" s="7"/>
      <c r="G420" s="4">
        <f t="shared" si="24"/>
        <v>0</v>
      </c>
      <c r="H420" s="8" t="str">
        <f t="shared" si="25"/>
        <v/>
      </c>
      <c r="I420" s="8" t="str">
        <f t="shared" si="26"/>
        <v/>
      </c>
      <c r="J420" s="4">
        <v>2034071.3199999998</v>
      </c>
      <c r="K420" s="4">
        <v>0</v>
      </c>
      <c r="L420" s="4">
        <f t="shared" si="27"/>
        <v>2034071.3199999998</v>
      </c>
      <c r="M420" s="9">
        <v>41485</v>
      </c>
      <c r="N420" s="9">
        <v>42004</v>
      </c>
      <c r="O420" s="9">
        <v>41456</v>
      </c>
      <c r="P420" s="9">
        <v>41911</v>
      </c>
    </row>
    <row r="421" spans="1:16" ht="15" customHeight="1" x14ac:dyDescent="0.25">
      <c r="A421" s="1" t="s">
        <v>38</v>
      </c>
      <c r="B421" s="14" t="s">
        <v>1716</v>
      </c>
      <c r="C421" s="1" t="s">
        <v>1717</v>
      </c>
      <c r="D421" s="1" t="s">
        <v>1718</v>
      </c>
      <c r="E421" s="4">
        <v>0</v>
      </c>
      <c r="F421" s="7"/>
      <c r="G421" s="4">
        <f t="shared" si="24"/>
        <v>0</v>
      </c>
      <c r="H421" s="8" t="str">
        <f t="shared" si="25"/>
        <v/>
      </c>
      <c r="I421" s="8" t="str">
        <f t="shared" si="26"/>
        <v/>
      </c>
      <c r="J421" s="4">
        <v>182983.50999999998</v>
      </c>
      <c r="K421" s="4">
        <v>0</v>
      </c>
      <c r="L421" s="4">
        <f t="shared" si="27"/>
        <v>182983.50999999998</v>
      </c>
      <c r="M421" s="9">
        <v>41235</v>
      </c>
      <c r="N421" s="9">
        <v>41548</v>
      </c>
      <c r="O421" s="9">
        <v>41244</v>
      </c>
      <c r="P421" s="9">
        <v>41484</v>
      </c>
    </row>
    <row r="422" spans="1:16" ht="15" customHeight="1" x14ac:dyDescent="0.25">
      <c r="A422" s="1" t="s">
        <v>38</v>
      </c>
      <c r="B422" s="14" t="s">
        <v>1719</v>
      </c>
      <c r="C422" s="1" t="s">
        <v>1720</v>
      </c>
      <c r="D422" s="1" t="s">
        <v>1721</v>
      </c>
      <c r="E422" s="4">
        <v>0</v>
      </c>
      <c r="F422" s="7"/>
      <c r="G422" s="4">
        <f t="shared" si="24"/>
        <v>0</v>
      </c>
      <c r="H422" s="8" t="str">
        <f t="shared" si="25"/>
        <v/>
      </c>
      <c r="I422" s="8" t="str">
        <f t="shared" si="26"/>
        <v/>
      </c>
      <c r="J422" s="4">
        <v>197243.66999999998</v>
      </c>
      <c r="K422" s="4">
        <v>0</v>
      </c>
      <c r="L422" s="4">
        <f t="shared" si="27"/>
        <v>197243.66999999998</v>
      </c>
      <c r="M422" s="9">
        <v>41236</v>
      </c>
      <c r="N422" s="9">
        <v>41548</v>
      </c>
      <c r="O422" s="9">
        <v>41244</v>
      </c>
      <c r="P422" s="9">
        <v>41484</v>
      </c>
    </row>
    <row r="423" spans="1:16" ht="15" customHeight="1" x14ac:dyDescent="0.25">
      <c r="A423" s="1" t="s">
        <v>38</v>
      </c>
      <c r="B423" s="14" t="s">
        <v>413</v>
      </c>
      <c r="C423" s="1" t="s">
        <v>414</v>
      </c>
      <c r="D423" s="1" t="s">
        <v>415</v>
      </c>
      <c r="E423" s="4">
        <v>0</v>
      </c>
      <c r="F423" s="7"/>
      <c r="G423" s="4">
        <f t="shared" si="24"/>
        <v>0</v>
      </c>
      <c r="H423" s="8" t="str">
        <f t="shared" si="25"/>
        <v/>
      </c>
      <c r="I423" s="8" t="str">
        <f t="shared" si="26"/>
        <v/>
      </c>
      <c r="J423" s="4">
        <v>97343.099999999991</v>
      </c>
      <c r="K423" s="4">
        <v>0</v>
      </c>
      <c r="L423" s="4">
        <f t="shared" si="27"/>
        <v>97343.099999999991</v>
      </c>
      <c r="M423" s="9">
        <v>39693</v>
      </c>
      <c r="N423" s="9">
        <v>39903</v>
      </c>
      <c r="O423" s="9">
        <v>39722</v>
      </c>
      <c r="P423" s="9">
        <v>39891</v>
      </c>
    </row>
    <row r="424" spans="1:16" ht="15" customHeight="1" x14ac:dyDescent="0.25">
      <c r="A424" s="1" t="s">
        <v>38</v>
      </c>
      <c r="B424" s="14" t="s">
        <v>1722</v>
      </c>
      <c r="C424" s="1" t="s">
        <v>1723</v>
      </c>
      <c r="D424" s="1" t="s">
        <v>1724</v>
      </c>
      <c r="E424" s="4">
        <v>0</v>
      </c>
      <c r="F424" s="7"/>
      <c r="G424" s="4">
        <f t="shared" si="24"/>
        <v>0</v>
      </c>
      <c r="H424" s="8" t="str">
        <f t="shared" si="25"/>
        <v/>
      </c>
      <c r="I424" s="8" t="str">
        <f t="shared" si="26"/>
        <v/>
      </c>
      <c r="J424" s="4">
        <v>380231.98</v>
      </c>
      <c r="K424" s="4">
        <v>0</v>
      </c>
      <c r="L424" s="4">
        <f t="shared" si="27"/>
        <v>380231.98</v>
      </c>
      <c r="M424" s="9">
        <v>41152</v>
      </c>
      <c r="N424" s="9">
        <v>41781</v>
      </c>
      <c r="O424" s="9">
        <v>41153</v>
      </c>
      <c r="P424" s="9">
        <v>41608</v>
      </c>
    </row>
    <row r="425" spans="1:16" ht="15" customHeight="1" x14ac:dyDescent="0.25">
      <c r="A425" s="1" t="s">
        <v>38</v>
      </c>
      <c r="B425" s="14" t="s">
        <v>416</v>
      </c>
      <c r="C425" s="1" t="s">
        <v>417</v>
      </c>
      <c r="D425" s="1" t="s">
        <v>418</v>
      </c>
      <c r="E425" s="4">
        <v>0</v>
      </c>
      <c r="F425" s="7"/>
      <c r="G425" s="4">
        <f t="shared" si="24"/>
        <v>0</v>
      </c>
      <c r="H425" s="8" t="str">
        <f t="shared" si="25"/>
        <v/>
      </c>
      <c r="I425" s="8" t="str">
        <f t="shared" si="26"/>
        <v/>
      </c>
      <c r="J425" s="4">
        <v>1184558.0400000003</v>
      </c>
      <c r="K425" s="4">
        <v>0</v>
      </c>
      <c r="L425" s="4">
        <f t="shared" si="27"/>
        <v>1184558.0400000003</v>
      </c>
      <c r="M425" s="9">
        <v>39710</v>
      </c>
      <c r="N425" s="9">
        <v>41100</v>
      </c>
      <c r="O425" s="9">
        <v>39722</v>
      </c>
      <c r="P425" s="9">
        <v>41103</v>
      </c>
    </row>
    <row r="426" spans="1:16" ht="15" customHeight="1" x14ac:dyDescent="0.25">
      <c r="A426" s="1" t="s">
        <v>38</v>
      </c>
      <c r="B426" s="14" t="s">
        <v>1004</v>
      </c>
      <c r="C426" s="1" t="s">
        <v>1005</v>
      </c>
      <c r="D426" s="1" t="s">
        <v>1006</v>
      </c>
      <c r="E426" s="4">
        <v>0</v>
      </c>
      <c r="F426" s="7"/>
      <c r="G426" s="4">
        <f t="shared" si="24"/>
        <v>0</v>
      </c>
      <c r="H426" s="8" t="str">
        <f t="shared" si="25"/>
        <v/>
      </c>
      <c r="I426" s="8" t="str">
        <f t="shared" si="26"/>
        <v/>
      </c>
      <c r="J426" s="4">
        <v>31229.62</v>
      </c>
      <c r="K426" s="4">
        <v>0</v>
      </c>
      <c r="L426" s="4">
        <f t="shared" si="27"/>
        <v>31229.62</v>
      </c>
      <c r="M426" s="9">
        <v>40437</v>
      </c>
      <c r="N426" s="9">
        <v>40777</v>
      </c>
      <c r="O426" s="9">
        <v>40483</v>
      </c>
      <c r="P426" s="9">
        <v>40646</v>
      </c>
    </row>
    <row r="427" spans="1:16" ht="15" customHeight="1" x14ac:dyDescent="0.25">
      <c r="A427" s="1" t="s">
        <v>38</v>
      </c>
      <c r="B427" s="14" t="s">
        <v>1311</v>
      </c>
      <c r="C427" s="1" t="s">
        <v>1312</v>
      </c>
      <c r="D427" s="1" t="s">
        <v>1313</v>
      </c>
      <c r="E427" s="4">
        <v>0</v>
      </c>
      <c r="F427" s="7"/>
      <c r="G427" s="4">
        <f t="shared" si="24"/>
        <v>0</v>
      </c>
      <c r="H427" s="8" t="str">
        <f t="shared" si="25"/>
        <v/>
      </c>
      <c r="I427" s="8" t="str">
        <f t="shared" si="26"/>
        <v/>
      </c>
      <c r="J427" s="4">
        <v>219250.96000000005</v>
      </c>
      <c r="K427" s="4">
        <v>0</v>
      </c>
      <c r="L427" s="4">
        <f t="shared" si="27"/>
        <v>219250.96000000005</v>
      </c>
      <c r="M427" s="9">
        <v>40836</v>
      </c>
      <c r="N427" s="9">
        <v>41333</v>
      </c>
      <c r="O427" s="9">
        <v>40878</v>
      </c>
      <c r="P427" s="9">
        <v>41361</v>
      </c>
    </row>
    <row r="428" spans="1:16" ht="15" customHeight="1" x14ac:dyDescent="0.25">
      <c r="A428" s="1" t="s">
        <v>38</v>
      </c>
      <c r="B428" s="14" t="s">
        <v>1725</v>
      </c>
      <c r="C428" s="1" t="s">
        <v>1726</v>
      </c>
      <c r="D428" s="1" t="s">
        <v>1727</v>
      </c>
      <c r="E428" s="4">
        <v>0</v>
      </c>
      <c r="F428" s="7"/>
      <c r="G428" s="4">
        <f t="shared" si="24"/>
        <v>0</v>
      </c>
      <c r="H428" s="8" t="str">
        <f t="shared" si="25"/>
        <v/>
      </c>
      <c r="I428" s="8" t="str">
        <f t="shared" si="26"/>
        <v/>
      </c>
      <c r="J428" s="4">
        <v>203052.76</v>
      </c>
      <c r="K428" s="4">
        <v>0</v>
      </c>
      <c r="L428" s="4">
        <f t="shared" si="27"/>
        <v>203052.76</v>
      </c>
      <c r="M428" s="9">
        <v>41234</v>
      </c>
      <c r="N428" s="9">
        <v>41584</v>
      </c>
      <c r="O428" s="9">
        <v>41244</v>
      </c>
      <c r="P428" s="9">
        <v>41475</v>
      </c>
    </row>
    <row r="429" spans="1:16" ht="15" customHeight="1" x14ac:dyDescent="0.25">
      <c r="A429" s="1" t="s">
        <v>38</v>
      </c>
      <c r="B429" s="14" t="s">
        <v>779</v>
      </c>
      <c r="C429" s="1" t="s">
        <v>780</v>
      </c>
      <c r="D429" s="1" t="s">
        <v>781</v>
      </c>
      <c r="E429" s="4">
        <v>0</v>
      </c>
      <c r="F429" s="7"/>
      <c r="G429" s="4">
        <f t="shared" si="24"/>
        <v>0</v>
      </c>
      <c r="H429" s="8" t="str">
        <f t="shared" si="25"/>
        <v/>
      </c>
      <c r="I429" s="8" t="str">
        <f t="shared" si="26"/>
        <v/>
      </c>
      <c r="J429" s="4">
        <v>53794.530000000006</v>
      </c>
      <c r="K429" s="4">
        <v>0</v>
      </c>
      <c r="L429" s="4">
        <f t="shared" si="27"/>
        <v>53794.530000000006</v>
      </c>
      <c r="M429" s="9">
        <v>39917</v>
      </c>
      <c r="N429" s="9">
        <v>40420</v>
      </c>
      <c r="O429" s="9">
        <v>39904</v>
      </c>
      <c r="P429" s="9">
        <v>40407</v>
      </c>
    </row>
    <row r="430" spans="1:16" ht="15" customHeight="1" x14ac:dyDescent="0.25">
      <c r="A430" s="1" t="s">
        <v>38</v>
      </c>
      <c r="B430" s="14" t="s">
        <v>419</v>
      </c>
      <c r="C430" s="1" t="s">
        <v>420</v>
      </c>
      <c r="D430" s="1" t="s">
        <v>421</v>
      </c>
      <c r="E430" s="4">
        <v>0</v>
      </c>
      <c r="F430" s="7"/>
      <c r="G430" s="4">
        <f t="shared" si="24"/>
        <v>0</v>
      </c>
      <c r="H430" s="8" t="str">
        <f t="shared" si="25"/>
        <v/>
      </c>
      <c r="I430" s="8" t="str">
        <f t="shared" si="26"/>
        <v/>
      </c>
      <c r="J430" s="4">
        <v>95083.849999999991</v>
      </c>
      <c r="K430" s="4">
        <v>0</v>
      </c>
      <c r="L430" s="4">
        <f t="shared" si="27"/>
        <v>95083.849999999991</v>
      </c>
      <c r="M430" s="9">
        <v>39693</v>
      </c>
      <c r="N430" s="9">
        <v>40118</v>
      </c>
      <c r="O430" s="9">
        <v>39753</v>
      </c>
      <c r="P430" s="9">
        <v>40150</v>
      </c>
    </row>
    <row r="431" spans="1:16" ht="15" customHeight="1" x14ac:dyDescent="0.25">
      <c r="A431" s="1" t="s">
        <v>38</v>
      </c>
      <c r="B431" s="14" t="s">
        <v>422</v>
      </c>
      <c r="C431" s="1" t="s">
        <v>423</v>
      </c>
      <c r="D431" s="1" t="s">
        <v>424</v>
      </c>
      <c r="E431" s="4">
        <v>0</v>
      </c>
      <c r="F431" s="7"/>
      <c r="G431" s="4">
        <f t="shared" si="24"/>
        <v>0</v>
      </c>
      <c r="H431" s="8" t="str">
        <f t="shared" si="25"/>
        <v/>
      </c>
      <c r="I431" s="8" t="str">
        <f t="shared" si="26"/>
        <v/>
      </c>
      <c r="J431" s="4">
        <v>195449.12</v>
      </c>
      <c r="K431" s="4">
        <v>0</v>
      </c>
      <c r="L431" s="4">
        <f t="shared" si="27"/>
        <v>195449.12</v>
      </c>
      <c r="M431" s="9">
        <v>39684</v>
      </c>
      <c r="N431" s="9">
        <v>41182</v>
      </c>
      <c r="O431" s="9">
        <v>39753</v>
      </c>
      <c r="P431" s="9">
        <v>41152</v>
      </c>
    </row>
    <row r="432" spans="1:16" ht="15" customHeight="1" x14ac:dyDescent="0.25">
      <c r="A432" s="1" t="s">
        <v>38</v>
      </c>
      <c r="B432" s="14" t="s">
        <v>425</v>
      </c>
      <c r="C432" s="1" t="s">
        <v>426</v>
      </c>
      <c r="D432" s="1" t="s">
        <v>427</v>
      </c>
      <c r="E432" s="4">
        <v>0</v>
      </c>
      <c r="F432" s="7"/>
      <c r="G432" s="4">
        <f t="shared" si="24"/>
        <v>0</v>
      </c>
      <c r="H432" s="8" t="str">
        <f t="shared" si="25"/>
        <v/>
      </c>
      <c r="I432" s="8" t="str">
        <f t="shared" si="26"/>
        <v/>
      </c>
      <c r="J432" s="4">
        <v>523455.62</v>
      </c>
      <c r="K432" s="4">
        <v>0</v>
      </c>
      <c r="L432" s="4">
        <f t="shared" si="27"/>
        <v>523455.62</v>
      </c>
      <c r="M432" s="9">
        <v>39798</v>
      </c>
      <c r="N432" s="9">
        <v>39987</v>
      </c>
      <c r="O432" s="9">
        <v>39783</v>
      </c>
      <c r="P432" s="9">
        <v>39903</v>
      </c>
    </row>
    <row r="433" spans="1:16" ht="15" customHeight="1" x14ac:dyDescent="0.25">
      <c r="A433" s="1" t="s">
        <v>38</v>
      </c>
      <c r="B433" s="14" t="s">
        <v>2393</v>
      </c>
      <c r="C433" s="1" t="s">
        <v>2394</v>
      </c>
      <c r="D433" s="1" t="s">
        <v>2395</v>
      </c>
      <c r="E433" s="4">
        <v>-102.54</v>
      </c>
      <c r="F433" s="7"/>
      <c r="G433" s="4">
        <f t="shared" si="24"/>
        <v>-102.54</v>
      </c>
      <c r="H433" s="8">
        <f t="shared" si="25"/>
        <v>1</v>
      </c>
      <c r="I433" s="8" t="str">
        <f t="shared" si="26"/>
        <v/>
      </c>
      <c r="J433" s="4">
        <v>7457.32</v>
      </c>
      <c r="K433" s="4">
        <v>0</v>
      </c>
      <c r="L433" s="4">
        <f t="shared" si="27"/>
        <v>7457.32</v>
      </c>
      <c r="M433" s="9">
        <v>41779</v>
      </c>
      <c r="N433" s="9">
        <v>42004</v>
      </c>
      <c r="O433" s="9">
        <v>41791</v>
      </c>
      <c r="P433" s="9">
        <v>42155</v>
      </c>
    </row>
    <row r="434" spans="1:16" ht="15" customHeight="1" x14ac:dyDescent="0.25">
      <c r="A434" s="1" t="s">
        <v>38</v>
      </c>
      <c r="B434" s="14" t="s">
        <v>2396</v>
      </c>
      <c r="C434" s="1" t="s">
        <v>2397</v>
      </c>
      <c r="D434" s="1" t="s">
        <v>2395</v>
      </c>
      <c r="E434" s="4">
        <v>0</v>
      </c>
      <c r="F434" s="7"/>
      <c r="G434" s="4">
        <f t="shared" si="24"/>
        <v>0</v>
      </c>
      <c r="H434" s="8" t="str">
        <f t="shared" si="25"/>
        <v/>
      </c>
      <c r="I434" s="8" t="str">
        <f t="shared" si="26"/>
        <v/>
      </c>
      <c r="J434" s="4">
        <v>24397.149999999994</v>
      </c>
      <c r="K434" s="4">
        <v>0</v>
      </c>
      <c r="L434" s="4">
        <f t="shared" si="27"/>
        <v>24397.149999999994</v>
      </c>
      <c r="M434" s="9">
        <v>41779</v>
      </c>
      <c r="N434" s="9">
        <v>42004</v>
      </c>
      <c r="O434" s="9">
        <v>41791</v>
      </c>
      <c r="P434" s="9">
        <v>42155</v>
      </c>
    </row>
    <row r="435" spans="1:16" ht="15" customHeight="1" x14ac:dyDescent="0.25">
      <c r="A435" s="1" t="s">
        <v>38</v>
      </c>
      <c r="B435" s="14" t="s">
        <v>2398</v>
      </c>
      <c r="C435" s="1" t="s">
        <v>2399</v>
      </c>
      <c r="D435" s="1" t="s">
        <v>2400</v>
      </c>
      <c r="E435" s="4">
        <v>1006.0800000000004</v>
      </c>
      <c r="F435" s="7"/>
      <c r="G435" s="4">
        <f t="shared" si="24"/>
        <v>1006.0800000000004</v>
      </c>
      <c r="H435" s="8">
        <f t="shared" si="25"/>
        <v>1</v>
      </c>
      <c r="I435" s="8" t="str">
        <f t="shared" si="26"/>
        <v/>
      </c>
      <c r="J435" s="4">
        <v>150694.67999999996</v>
      </c>
      <c r="K435" s="4">
        <v>0</v>
      </c>
      <c r="L435" s="4">
        <f t="shared" si="27"/>
        <v>150694.67999999996</v>
      </c>
      <c r="M435" s="9">
        <v>41824</v>
      </c>
      <c r="N435" s="9">
        <v>42216</v>
      </c>
      <c r="O435" s="9">
        <v>41821</v>
      </c>
      <c r="P435" s="9">
        <v>42460</v>
      </c>
    </row>
    <row r="436" spans="1:16" ht="15" customHeight="1" x14ac:dyDescent="0.25">
      <c r="A436" s="1" t="s">
        <v>38</v>
      </c>
      <c r="B436" s="14" t="s">
        <v>1007</v>
      </c>
      <c r="C436" s="1" t="s">
        <v>1008</v>
      </c>
      <c r="D436" s="1" t="s">
        <v>1009</v>
      </c>
      <c r="E436" s="4">
        <v>0</v>
      </c>
      <c r="F436" s="7"/>
      <c r="G436" s="4">
        <f t="shared" si="24"/>
        <v>0</v>
      </c>
      <c r="H436" s="8" t="str">
        <f t="shared" si="25"/>
        <v/>
      </c>
      <c r="I436" s="8" t="str">
        <f t="shared" si="26"/>
        <v/>
      </c>
      <c r="J436" s="4">
        <v>66502.260000000009</v>
      </c>
      <c r="K436" s="4">
        <v>0</v>
      </c>
      <c r="L436" s="4">
        <f t="shared" si="27"/>
        <v>66502.260000000009</v>
      </c>
      <c r="M436" s="9">
        <v>40452</v>
      </c>
      <c r="N436" s="9">
        <v>40730</v>
      </c>
      <c r="O436" s="9">
        <v>40483</v>
      </c>
      <c r="P436" s="9">
        <v>40595</v>
      </c>
    </row>
    <row r="437" spans="1:16" ht="15" customHeight="1" x14ac:dyDescent="0.25">
      <c r="A437" s="1" t="s">
        <v>38</v>
      </c>
      <c r="B437" s="14" t="s">
        <v>428</v>
      </c>
      <c r="C437" s="1" t="s">
        <v>429</v>
      </c>
      <c r="D437" s="1" t="s">
        <v>430</v>
      </c>
      <c r="E437" s="4">
        <v>0</v>
      </c>
      <c r="F437" s="7"/>
      <c r="G437" s="4">
        <f t="shared" si="24"/>
        <v>0</v>
      </c>
      <c r="H437" s="8" t="str">
        <f t="shared" si="25"/>
        <v/>
      </c>
      <c r="I437" s="8" t="str">
        <f t="shared" si="26"/>
        <v/>
      </c>
      <c r="J437" s="4">
        <v>177463.48</v>
      </c>
      <c r="K437" s="4">
        <v>0</v>
      </c>
      <c r="L437" s="4">
        <f t="shared" si="27"/>
        <v>177463.48</v>
      </c>
      <c r="M437" s="9">
        <v>39702</v>
      </c>
      <c r="N437" s="9">
        <v>39813</v>
      </c>
      <c r="O437" s="9">
        <v>39692</v>
      </c>
      <c r="P437" s="9">
        <v>39813</v>
      </c>
    </row>
    <row r="438" spans="1:16" ht="15" customHeight="1" x14ac:dyDescent="0.25">
      <c r="A438" s="1" t="s">
        <v>38</v>
      </c>
      <c r="B438" s="14" t="s">
        <v>431</v>
      </c>
      <c r="C438" s="1" t="s">
        <v>432</v>
      </c>
      <c r="D438" s="1" t="s">
        <v>433</v>
      </c>
      <c r="E438" s="4">
        <v>0</v>
      </c>
      <c r="F438" s="7"/>
      <c r="G438" s="4">
        <f t="shared" si="24"/>
        <v>0</v>
      </c>
      <c r="H438" s="8" t="str">
        <f t="shared" si="25"/>
        <v/>
      </c>
      <c r="I438" s="8" t="str">
        <f t="shared" si="26"/>
        <v/>
      </c>
      <c r="J438" s="4">
        <v>41284.97</v>
      </c>
      <c r="K438" s="4">
        <v>0</v>
      </c>
      <c r="L438" s="4">
        <f t="shared" si="27"/>
        <v>41284.97</v>
      </c>
      <c r="M438" s="9">
        <v>39763</v>
      </c>
      <c r="N438" s="9">
        <v>39934</v>
      </c>
      <c r="O438" s="9">
        <v>39783</v>
      </c>
      <c r="P438" s="9">
        <v>39981</v>
      </c>
    </row>
    <row r="439" spans="1:16" ht="15" customHeight="1" x14ac:dyDescent="0.25">
      <c r="A439" s="1" t="s">
        <v>38</v>
      </c>
      <c r="B439" s="14" t="s">
        <v>1010</v>
      </c>
      <c r="C439" s="1" t="s">
        <v>1011</v>
      </c>
      <c r="D439" s="1" t="s">
        <v>1012</v>
      </c>
      <c r="E439" s="4">
        <v>0</v>
      </c>
      <c r="F439" s="7"/>
      <c r="G439" s="4">
        <f t="shared" si="24"/>
        <v>0</v>
      </c>
      <c r="H439" s="8" t="str">
        <f t="shared" si="25"/>
        <v/>
      </c>
      <c r="I439" s="8" t="str">
        <f t="shared" si="26"/>
        <v/>
      </c>
      <c r="J439" s="4">
        <v>34972</v>
      </c>
      <c r="K439" s="4">
        <v>0</v>
      </c>
      <c r="L439" s="4">
        <f t="shared" si="27"/>
        <v>34972</v>
      </c>
      <c r="M439" s="9">
        <v>40308</v>
      </c>
      <c r="N439" s="9">
        <v>40451</v>
      </c>
      <c r="O439" s="9">
        <v>40330</v>
      </c>
      <c r="P439" s="9">
        <v>40353</v>
      </c>
    </row>
    <row r="440" spans="1:16" ht="15" customHeight="1" x14ac:dyDescent="0.25">
      <c r="A440" s="1" t="s">
        <v>38</v>
      </c>
      <c r="B440" s="14" t="s">
        <v>1013</v>
      </c>
      <c r="C440" s="1" t="s">
        <v>1014</v>
      </c>
      <c r="D440" s="1" t="s">
        <v>1015</v>
      </c>
      <c r="E440" s="4">
        <v>0</v>
      </c>
      <c r="F440" s="7"/>
      <c r="G440" s="4">
        <f t="shared" si="24"/>
        <v>0</v>
      </c>
      <c r="H440" s="8" t="str">
        <f t="shared" si="25"/>
        <v/>
      </c>
      <c r="I440" s="8" t="str">
        <f t="shared" si="26"/>
        <v/>
      </c>
      <c r="J440" s="4">
        <v>211104.15</v>
      </c>
      <c r="K440" s="4">
        <v>0</v>
      </c>
      <c r="L440" s="4">
        <f t="shared" si="27"/>
        <v>211104.15</v>
      </c>
      <c r="M440" s="9">
        <v>40305</v>
      </c>
      <c r="N440" s="9">
        <v>40543</v>
      </c>
      <c r="O440" s="9">
        <v>40330</v>
      </c>
      <c r="P440" s="9">
        <v>40360</v>
      </c>
    </row>
    <row r="441" spans="1:16" ht="15" customHeight="1" x14ac:dyDescent="0.25">
      <c r="A441" s="1" t="s">
        <v>38</v>
      </c>
      <c r="B441" s="14" t="s">
        <v>1016</v>
      </c>
      <c r="C441" s="1" t="s">
        <v>1017</v>
      </c>
      <c r="D441" s="1" t="s">
        <v>1018</v>
      </c>
      <c r="E441" s="4">
        <v>0</v>
      </c>
      <c r="F441" s="7"/>
      <c r="G441" s="4">
        <f t="shared" si="24"/>
        <v>0</v>
      </c>
      <c r="H441" s="8" t="str">
        <f t="shared" si="25"/>
        <v/>
      </c>
      <c r="I441" s="8" t="str">
        <f t="shared" si="26"/>
        <v/>
      </c>
      <c r="J441" s="4">
        <v>54664.240000000005</v>
      </c>
      <c r="K441" s="4">
        <v>0</v>
      </c>
      <c r="L441" s="4">
        <f t="shared" si="27"/>
        <v>54664.240000000005</v>
      </c>
      <c r="M441" s="9">
        <v>40469</v>
      </c>
      <c r="N441" s="9">
        <v>40753</v>
      </c>
      <c r="O441" s="9">
        <v>40483</v>
      </c>
      <c r="P441" s="9">
        <v>40593</v>
      </c>
    </row>
    <row r="442" spans="1:16" ht="15" customHeight="1" x14ac:dyDescent="0.25">
      <c r="A442" s="1" t="s">
        <v>38</v>
      </c>
      <c r="B442" s="14" t="s">
        <v>1019</v>
      </c>
      <c r="C442" s="1" t="s">
        <v>1020</v>
      </c>
      <c r="D442" s="1" t="s">
        <v>1021</v>
      </c>
      <c r="E442" s="4">
        <v>0</v>
      </c>
      <c r="F442" s="7"/>
      <c r="G442" s="4">
        <f t="shared" si="24"/>
        <v>0</v>
      </c>
      <c r="H442" s="8" t="str">
        <f t="shared" si="25"/>
        <v/>
      </c>
      <c r="I442" s="8" t="str">
        <f t="shared" si="26"/>
        <v/>
      </c>
      <c r="J442" s="4">
        <v>10716.44</v>
      </c>
      <c r="K442" s="4">
        <v>0</v>
      </c>
      <c r="L442" s="4">
        <f t="shared" si="27"/>
        <v>10716.44</v>
      </c>
      <c r="M442" s="9">
        <v>40491</v>
      </c>
      <c r="N442" s="9">
        <v>41237</v>
      </c>
      <c r="O442" s="9">
        <v>40513</v>
      </c>
      <c r="P442" s="9">
        <v>40673</v>
      </c>
    </row>
    <row r="443" spans="1:16" ht="15" customHeight="1" x14ac:dyDescent="0.25">
      <c r="A443" s="1" t="s">
        <v>38</v>
      </c>
      <c r="B443" s="14" t="s">
        <v>1314</v>
      </c>
      <c r="C443" s="1" t="s">
        <v>1315</v>
      </c>
      <c r="D443" s="1" t="s">
        <v>1316</v>
      </c>
      <c r="E443" s="4">
        <v>0</v>
      </c>
      <c r="F443" s="7"/>
      <c r="G443" s="4">
        <f t="shared" si="24"/>
        <v>0</v>
      </c>
      <c r="H443" s="8" t="str">
        <f t="shared" si="25"/>
        <v/>
      </c>
      <c r="I443" s="8" t="str">
        <f t="shared" si="26"/>
        <v/>
      </c>
      <c r="J443" s="4">
        <v>205409.1</v>
      </c>
      <c r="K443" s="4">
        <v>0</v>
      </c>
      <c r="L443" s="4">
        <f t="shared" si="27"/>
        <v>205409.1</v>
      </c>
      <c r="M443" s="9">
        <v>40722</v>
      </c>
      <c r="N443" s="9">
        <v>40117</v>
      </c>
      <c r="O443" s="9">
        <v>40695</v>
      </c>
      <c r="P443" s="9">
        <v>40877</v>
      </c>
    </row>
    <row r="444" spans="1:16" ht="15" customHeight="1" x14ac:dyDescent="0.25">
      <c r="A444" s="1" t="s">
        <v>38</v>
      </c>
      <c r="B444" s="14" t="s">
        <v>1022</v>
      </c>
      <c r="C444" s="1" t="s">
        <v>1023</v>
      </c>
      <c r="D444" s="1" t="s">
        <v>1024</v>
      </c>
      <c r="E444" s="4">
        <v>0</v>
      </c>
      <c r="F444" s="7"/>
      <c r="G444" s="4">
        <f t="shared" si="24"/>
        <v>0</v>
      </c>
      <c r="H444" s="8" t="str">
        <f t="shared" si="25"/>
        <v/>
      </c>
      <c r="I444" s="8" t="str">
        <f t="shared" si="26"/>
        <v/>
      </c>
      <c r="J444" s="4">
        <v>504274.86</v>
      </c>
      <c r="K444" s="4">
        <v>0</v>
      </c>
      <c r="L444" s="4">
        <f t="shared" si="27"/>
        <v>504274.86</v>
      </c>
      <c r="M444" s="9">
        <v>40211</v>
      </c>
      <c r="N444" s="9">
        <v>40633</v>
      </c>
      <c r="O444" s="9">
        <v>40210</v>
      </c>
      <c r="P444" s="9">
        <v>40595</v>
      </c>
    </row>
    <row r="445" spans="1:16" ht="15" customHeight="1" x14ac:dyDescent="0.25">
      <c r="A445" s="1" t="s">
        <v>38</v>
      </c>
      <c r="B445" s="14" t="s">
        <v>782</v>
      </c>
      <c r="C445" s="1" t="s">
        <v>783</v>
      </c>
      <c r="D445" s="1" t="s">
        <v>784</v>
      </c>
      <c r="E445" s="4">
        <v>0</v>
      </c>
      <c r="F445" s="7"/>
      <c r="G445" s="4">
        <f t="shared" si="24"/>
        <v>0</v>
      </c>
      <c r="H445" s="8" t="str">
        <f t="shared" si="25"/>
        <v/>
      </c>
      <c r="I445" s="8" t="str">
        <f t="shared" si="26"/>
        <v/>
      </c>
      <c r="J445" s="4">
        <v>100337.73000000001</v>
      </c>
      <c r="K445" s="4">
        <v>0</v>
      </c>
      <c r="L445" s="4">
        <f t="shared" si="27"/>
        <v>100337.73000000001</v>
      </c>
      <c r="M445" s="9">
        <v>39875</v>
      </c>
      <c r="N445" s="9">
        <v>40169</v>
      </c>
      <c r="O445" s="9">
        <v>39873</v>
      </c>
      <c r="P445" s="9">
        <v>40061</v>
      </c>
    </row>
    <row r="446" spans="1:16" ht="15" customHeight="1" x14ac:dyDescent="0.25">
      <c r="A446" s="1" t="s">
        <v>38</v>
      </c>
      <c r="B446" s="14" t="s">
        <v>785</v>
      </c>
      <c r="C446" s="1" t="s">
        <v>786</v>
      </c>
      <c r="D446" s="1" t="s">
        <v>787</v>
      </c>
      <c r="E446" s="4">
        <v>-41005.040000000001</v>
      </c>
      <c r="F446" s="7"/>
      <c r="G446" s="4">
        <f t="shared" si="24"/>
        <v>-41005.040000000001</v>
      </c>
      <c r="H446" s="8">
        <f t="shared" si="25"/>
        <v>1</v>
      </c>
      <c r="I446" s="8" t="str">
        <f t="shared" si="26"/>
        <v/>
      </c>
      <c r="J446" s="4">
        <v>0</v>
      </c>
      <c r="K446" s="4">
        <v>0</v>
      </c>
      <c r="L446" s="4">
        <f t="shared" si="27"/>
        <v>0</v>
      </c>
      <c r="M446" s="9">
        <v>39939</v>
      </c>
      <c r="N446" s="9">
        <v>42004</v>
      </c>
      <c r="O446" s="9">
        <v>39934</v>
      </c>
      <c r="P446" s="9">
        <v>42094</v>
      </c>
    </row>
    <row r="447" spans="1:16" ht="15" customHeight="1" x14ac:dyDescent="0.25">
      <c r="A447" s="1" t="s">
        <v>38</v>
      </c>
      <c r="B447" s="14" t="s">
        <v>2056</v>
      </c>
      <c r="C447" s="1" t="s">
        <v>2057</v>
      </c>
      <c r="D447" s="1" t="s">
        <v>2058</v>
      </c>
      <c r="E447" s="4">
        <v>0</v>
      </c>
      <c r="F447" s="7"/>
      <c r="G447" s="4">
        <f t="shared" si="24"/>
        <v>0</v>
      </c>
      <c r="H447" s="8" t="str">
        <f t="shared" si="25"/>
        <v/>
      </c>
      <c r="I447" s="8" t="str">
        <f t="shared" si="26"/>
        <v/>
      </c>
      <c r="J447" s="4">
        <v>43062.049999999996</v>
      </c>
      <c r="K447" s="4">
        <v>0</v>
      </c>
      <c r="L447" s="4">
        <f t="shared" si="27"/>
        <v>43062.049999999996</v>
      </c>
      <c r="M447" s="9">
        <v>41620</v>
      </c>
      <c r="N447" s="9">
        <v>41364</v>
      </c>
      <c r="O447" s="9">
        <v>41609</v>
      </c>
      <c r="P447" s="9">
        <v>41364</v>
      </c>
    </row>
    <row r="448" spans="1:16" ht="15" customHeight="1" x14ac:dyDescent="0.25">
      <c r="A448" s="1" t="s">
        <v>38</v>
      </c>
      <c r="B448" s="14" t="s">
        <v>2059</v>
      </c>
      <c r="C448" s="1" t="s">
        <v>2060</v>
      </c>
      <c r="D448" s="1" t="s">
        <v>2061</v>
      </c>
      <c r="E448" s="4">
        <v>0</v>
      </c>
      <c r="F448" s="7"/>
      <c r="G448" s="4">
        <f t="shared" si="24"/>
        <v>0</v>
      </c>
      <c r="H448" s="8" t="str">
        <f t="shared" si="25"/>
        <v/>
      </c>
      <c r="I448" s="8" t="str">
        <f t="shared" si="26"/>
        <v/>
      </c>
      <c r="J448" s="4">
        <v>17072.650000000001</v>
      </c>
      <c r="K448" s="4">
        <v>0</v>
      </c>
      <c r="L448" s="4">
        <f t="shared" si="27"/>
        <v>17072.650000000001</v>
      </c>
      <c r="M448" s="9">
        <v>41620</v>
      </c>
      <c r="N448" s="9">
        <v>41364</v>
      </c>
      <c r="O448" s="9">
        <v>41609</v>
      </c>
      <c r="P448" s="9">
        <v>41364</v>
      </c>
    </row>
    <row r="449" spans="1:16" ht="15" customHeight="1" x14ac:dyDescent="0.25">
      <c r="A449" s="1" t="s">
        <v>38</v>
      </c>
      <c r="B449" s="14" t="s">
        <v>2401</v>
      </c>
      <c r="C449" s="1" t="s">
        <v>2402</v>
      </c>
      <c r="D449" s="1" t="s">
        <v>2403</v>
      </c>
      <c r="E449" s="4">
        <v>-720.29</v>
      </c>
      <c r="F449" s="7"/>
      <c r="G449" s="4">
        <f t="shared" si="24"/>
        <v>-720.29</v>
      </c>
      <c r="H449" s="8">
        <f t="shared" si="25"/>
        <v>1</v>
      </c>
      <c r="I449" s="8" t="str">
        <f t="shared" si="26"/>
        <v/>
      </c>
      <c r="J449" s="4">
        <v>75884.710000000006</v>
      </c>
      <c r="K449" s="4">
        <v>0</v>
      </c>
      <c r="L449" s="4">
        <f t="shared" si="27"/>
        <v>75884.710000000006</v>
      </c>
      <c r="M449" s="9">
        <v>41809</v>
      </c>
      <c r="N449" s="9">
        <v>42307</v>
      </c>
      <c r="O449" s="9">
        <v>41791</v>
      </c>
      <c r="P449" s="9">
        <v>42171</v>
      </c>
    </row>
    <row r="450" spans="1:16" ht="15" customHeight="1" x14ac:dyDescent="0.25">
      <c r="A450" s="1" t="s">
        <v>38</v>
      </c>
      <c r="B450" s="14" t="s">
        <v>2401</v>
      </c>
      <c r="C450" s="1" t="s">
        <v>2404</v>
      </c>
      <c r="D450" s="1" t="s">
        <v>2403</v>
      </c>
      <c r="E450" s="4">
        <v>-20.3</v>
      </c>
      <c r="F450" s="7"/>
      <c r="G450" s="4">
        <f t="shared" si="24"/>
        <v>-20.3</v>
      </c>
      <c r="H450" s="8">
        <f t="shared" si="25"/>
        <v>1</v>
      </c>
      <c r="I450" s="8" t="str">
        <f t="shared" si="26"/>
        <v/>
      </c>
      <c r="J450" s="4">
        <v>996.62999999999988</v>
      </c>
      <c r="K450" s="4">
        <v>0</v>
      </c>
      <c r="L450" s="4">
        <f t="shared" si="27"/>
        <v>996.62999999999988</v>
      </c>
      <c r="M450" s="9">
        <v>41809</v>
      </c>
      <c r="N450" s="9">
        <v>42307</v>
      </c>
      <c r="O450" s="9">
        <v>41791</v>
      </c>
      <c r="P450" s="9">
        <v>42171</v>
      </c>
    </row>
    <row r="451" spans="1:16" ht="15" customHeight="1" x14ac:dyDescent="0.25">
      <c r="A451" s="1" t="s">
        <v>38</v>
      </c>
      <c r="B451" s="14" t="s">
        <v>2405</v>
      </c>
      <c r="C451" s="1" t="s">
        <v>2406</v>
      </c>
      <c r="D451" s="1" t="s">
        <v>2407</v>
      </c>
      <c r="E451" s="4">
        <v>-33.390000000000008</v>
      </c>
      <c r="F451" s="7"/>
      <c r="G451" s="4">
        <f t="shared" si="24"/>
        <v>-33.390000000000008</v>
      </c>
      <c r="H451" s="8">
        <f t="shared" si="25"/>
        <v>1</v>
      </c>
      <c r="I451" s="8" t="str">
        <f t="shared" si="26"/>
        <v/>
      </c>
      <c r="J451" s="4">
        <v>4792.54</v>
      </c>
      <c r="K451" s="4">
        <v>0</v>
      </c>
      <c r="L451" s="4">
        <f t="shared" si="27"/>
        <v>4792.54</v>
      </c>
      <c r="M451" s="9">
        <v>41834</v>
      </c>
      <c r="N451" s="9">
        <v>42429</v>
      </c>
      <c r="O451" s="9">
        <v>41883</v>
      </c>
      <c r="P451" s="9">
        <v>42521</v>
      </c>
    </row>
    <row r="452" spans="1:16" ht="15" customHeight="1" x14ac:dyDescent="0.25">
      <c r="A452" s="1" t="s">
        <v>38</v>
      </c>
      <c r="B452" s="14" t="s">
        <v>2405</v>
      </c>
      <c r="C452" s="1" t="s">
        <v>2408</v>
      </c>
      <c r="D452" s="1" t="s">
        <v>2409</v>
      </c>
      <c r="E452" s="4">
        <v>5160.7800000000007</v>
      </c>
      <c r="F452" s="7"/>
      <c r="G452" s="4">
        <f t="shared" si="24"/>
        <v>5160.7800000000007</v>
      </c>
      <c r="H452" s="8">
        <f t="shared" si="25"/>
        <v>1</v>
      </c>
      <c r="I452" s="8" t="str">
        <f t="shared" si="26"/>
        <v/>
      </c>
      <c r="J452" s="4">
        <v>284967.47000000003</v>
      </c>
      <c r="K452" s="4">
        <v>0</v>
      </c>
      <c r="L452" s="4">
        <f t="shared" si="27"/>
        <v>284967.47000000003</v>
      </c>
      <c r="M452" s="9">
        <v>41834</v>
      </c>
      <c r="N452" s="9">
        <v>42429</v>
      </c>
      <c r="O452" s="9">
        <v>41852</v>
      </c>
      <c r="P452" s="9">
        <v>42521</v>
      </c>
    </row>
    <row r="453" spans="1:16" ht="15" customHeight="1" x14ac:dyDescent="0.25">
      <c r="A453" s="1" t="s">
        <v>38</v>
      </c>
      <c r="B453" s="14" t="s">
        <v>434</v>
      </c>
      <c r="C453" s="1" t="s">
        <v>435</v>
      </c>
      <c r="D453" s="1" t="s">
        <v>436</v>
      </c>
      <c r="E453" s="4">
        <v>-246.29</v>
      </c>
      <c r="F453" s="7"/>
      <c r="G453" s="4">
        <f t="shared" ref="G453:G516" si="28">E453-F453</f>
        <v>-246.29</v>
      </c>
      <c r="H453" s="8">
        <f t="shared" ref="H453:H516" si="29">IFERROR(G453/E453,"")</f>
        <v>1</v>
      </c>
      <c r="I453" s="8" t="str">
        <f t="shared" ref="I453:I516" si="30">IFERROR(E453/F453,"")</f>
        <v/>
      </c>
      <c r="J453" s="4">
        <v>9.9999999999056399E-3</v>
      </c>
      <c r="K453" s="4">
        <v>0</v>
      </c>
      <c r="L453" s="4">
        <f t="shared" ref="L453:L516" si="31">J453-K453</f>
        <v>9.9999999999056399E-3</v>
      </c>
      <c r="M453" s="9">
        <v>39162</v>
      </c>
      <c r="N453" s="9">
        <v>40298</v>
      </c>
      <c r="O453" s="9">
        <v>39722</v>
      </c>
      <c r="P453" s="9">
        <v>40298</v>
      </c>
    </row>
    <row r="454" spans="1:16" ht="15" customHeight="1" x14ac:dyDescent="0.25">
      <c r="A454" s="1" t="s">
        <v>38</v>
      </c>
      <c r="B454" s="14" t="s">
        <v>437</v>
      </c>
      <c r="C454" s="1" t="s">
        <v>438</v>
      </c>
      <c r="D454" s="1" t="s">
        <v>439</v>
      </c>
      <c r="E454" s="4">
        <v>0</v>
      </c>
      <c r="F454" s="7"/>
      <c r="G454" s="4">
        <f t="shared" si="28"/>
        <v>0</v>
      </c>
      <c r="H454" s="8" t="str">
        <f t="shared" si="29"/>
        <v/>
      </c>
      <c r="I454" s="8" t="str">
        <f t="shared" si="30"/>
        <v/>
      </c>
      <c r="J454" s="4">
        <v>90267.94</v>
      </c>
      <c r="K454" s="4">
        <v>0</v>
      </c>
      <c r="L454" s="4">
        <f t="shared" si="31"/>
        <v>90267.94</v>
      </c>
      <c r="M454" s="9">
        <v>39519</v>
      </c>
      <c r="N454" s="9">
        <v>39994</v>
      </c>
      <c r="O454" s="9">
        <v>39722</v>
      </c>
      <c r="P454" s="9">
        <v>39655</v>
      </c>
    </row>
    <row r="455" spans="1:16" ht="15" customHeight="1" x14ac:dyDescent="0.25">
      <c r="A455" s="1" t="s">
        <v>126</v>
      </c>
      <c r="B455" s="14" t="s">
        <v>2323</v>
      </c>
      <c r="C455" s="1" t="s">
        <v>2410</v>
      </c>
      <c r="D455" s="1" t="s">
        <v>2325</v>
      </c>
      <c r="E455" s="4">
        <v>0</v>
      </c>
      <c r="F455" s="7"/>
      <c r="G455" s="4">
        <f t="shared" si="28"/>
        <v>0</v>
      </c>
      <c r="H455" s="8" t="str">
        <f t="shared" si="29"/>
        <v/>
      </c>
      <c r="I455" s="8" t="str">
        <f t="shared" si="30"/>
        <v/>
      </c>
      <c r="J455" s="4">
        <v>222.85000000000002</v>
      </c>
      <c r="K455" s="4">
        <v>0</v>
      </c>
      <c r="L455" s="4">
        <f t="shared" si="31"/>
        <v>222.85000000000002</v>
      </c>
      <c r="M455" s="9">
        <v>41754</v>
      </c>
      <c r="N455" s="9">
        <v>42004</v>
      </c>
      <c r="O455" s="9">
        <v>41791</v>
      </c>
      <c r="P455" s="9">
        <v>41973</v>
      </c>
    </row>
    <row r="456" spans="1:16" ht="15" customHeight="1" x14ac:dyDescent="0.25">
      <c r="A456" s="1" t="s">
        <v>126</v>
      </c>
      <c r="B456" s="14" t="s">
        <v>2323</v>
      </c>
      <c r="C456" s="1" t="s">
        <v>2411</v>
      </c>
      <c r="D456" s="1" t="s">
        <v>2325</v>
      </c>
      <c r="E456" s="4">
        <v>0</v>
      </c>
      <c r="F456" s="7"/>
      <c r="G456" s="4">
        <f t="shared" si="28"/>
        <v>0</v>
      </c>
      <c r="H456" s="8" t="str">
        <f t="shared" si="29"/>
        <v/>
      </c>
      <c r="I456" s="8" t="str">
        <f t="shared" si="30"/>
        <v/>
      </c>
      <c r="J456" s="4">
        <v>29470.27</v>
      </c>
      <c r="K456" s="4">
        <v>0</v>
      </c>
      <c r="L456" s="4">
        <f t="shared" si="31"/>
        <v>29470.27</v>
      </c>
      <c r="M456" s="9">
        <v>41754</v>
      </c>
      <c r="N456" s="9">
        <v>42004</v>
      </c>
      <c r="O456" s="9">
        <v>41791</v>
      </c>
      <c r="P456" s="9">
        <v>41973</v>
      </c>
    </row>
    <row r="457" spans="1:16" ht="15" customHeight="1" x14ac:dyDescent="0.25">
      <c r="A457" s="1" t="s">
        <v>126</v>
      </c>
      <c r="B457" s="14" t="s">
        <v>2330</v>
      </c>
      <c r="C457" s="1" t="s">
        <v>2412</v>
      </c>
      <c r="D457" s="1" t="s">
        <v>2332</v>
      </c>
      <c r="E457" s="4">
        <v>-5.23</v>
      </c>
      <c r="F457" s="7"/>
      <c r="G457" s="4">
        <f t="shared" si="28"/>
        <v>-5.23</v>
      </c>
      <c r="H457" s="8">
        <f t="shared" si="29"/>
        <v>1</v>
      </c>
      <c r="I457" s="8" t="str">
        <f t="shared" si="30"/>
        <v/>
      </c>
      <c r="J457" s="4">
        <v>517.02</v>
      </c>
      <c r="K457" s="4">
        <v>0</v>
      </c>
      <c r="L457" s="4">
        <f t="shared" si="31"/>
        <v>517.02</v>
      </c>
      <c r="M457" s="9">
        <v>41740</v>
      </c>
      <c r="N457" s="9">
        <v>42369</v>
      </c>
      <c r="O457" s="9">
        <v>41791</v>
      </c>
      <c r="P457" s="9">
        <v>42460</v>
      </c>
    </row>
    <row r="458" spans="1:16" ht="15" customHeight="1" x14ac:dyDescent="0.25">
      <c r="A458" s="1" t="s">
        <v>126</v>
      </c>
      <c r="B458" s="14" t="s">
        <v>2330</v>
      </c>
      <c r="C458" s="1" t="s">
        <v>2413</v>
      </c>
      <c r="D458" s="1" t="s">
        <v>2332</v>
      </c>
      <c r="E458" s="4">
        <v>-63470.95</v>
      </c>
      <c r="F458" s="7"/>
      <c r="G458" s="4">
        <f t="shared" si="28"/>
        <v>-63470.95</v>
      </c>
      <c r="H458" s="8">
        <f t="shared" si="29"/>
        <v>1</v>
      </c>
      <c r="I458" s="8" t="str">
        <f t="shared" si="30"/>
        <v/>
      </c>
      <c r="J458" s="4">
        <v>62339.770000000004</v>
      </c>
      <c r="K458" s="4">
        <v>0</v>
      </c>
      <c r="L458" s="4">
        <f t="shared" si="31"/>
        <v>62339.770000000004</v>
      </c>
      <c r="M458" s="9">
        <v>41740</v>
      </c>
      <c r="N458" s="9">
        <v>42369</v>
      </c>
      <c r="O458" s="9">
        <v>41791</v>
      </c>
      <c r="P458" s="9">
        <v>42460</v>
      </c>
    </row>
    <row r="459" spans="1:16" ht="15" customHeight="1" x14ac:dyDescent="0.25">
      <c r="A459" s="1" t="s">
        <v>126</v>
      </c>
      <c r="B459" s="14" t="s">
        <v>2330</v>
      </c>
      <c r="C459" s="1" t="s">
        <v>3266</v>
      </c>
      <c r="D459" s="1" t="s">
        <v>3267</v>
      </c>
      <c r="E459" s="4">
        <v>72137.66</v>
      </c>
      <c r="F459" s="7"/>
      <c r="G459" s="4">
        <f t="shared" si="28"/>
        <v>72137.66</v>
      </c>
      <c r="H459" s="8">
        <f t="shared" si="29"/>
        <v>1</v>
      </c>
      <c r="I459" s="8" t="str">
        <f t="shared" si="30"/>
        <v/>
      </c>
      <c r="J459" s="4">
        <v>72137.66</v>
      </c>
      <c r="K459" s="4">
        <v>0</v>
      </c>
      <c r="L459" s="4">
        <f t="shared" si="31"/>
        <v>72137.66</v>
      </c>
      <c r="M459" s="9">
        <v>42720.34578703704</v>
      </c>
      <c r="N459" s="9">
        <v>42916</v>
      </c>
      <c r="O459" s="9">
        <v>42705</v>
      </c>
      <c r="P459" s="9">
        <v>42886</v>
      </c>
    </row>
    <row r="460" spans="1:16" ht="15" customHeight="1" x14ac:dyDescent="0.25">
      <c r="A460" s="1" t="s">
        <v>126</v>
      </c>
      <c r="B460" s="14" t="s">
        <v>3155</v>
      </c>
      <c r="C460" s="1" t="s">
        <v>3156</v>
      </c>
      <c r="D460" s="1" t="s">
        <v>3157</v>
      </c>
      <c r="E460" s="4">
        <v>52958.559999999998</v>
      </c>
      <c r="F460" s="7"/>
      <c r="G460" s="4">
        <f t="shared" si="28"/>
        <v>52958.559999999998</v>
      </c>
      <c r="H460" s="8">
        <f t="shared" si="29"/>
        <v>1</v>
      </c>
      <c r="I460" s="8" t="str">
        <f t="shared" si="30"/>
        <v/>
      </c>
      <c r="J460" s="4">
        <v>52958.559999999998</v>
      </c>
      <c r="K460" s="4">
        <v>0</v>
      </c>
      <c r="L460" s="4">
        <f t="shared" si="31"/>
        <v>52958.559999999998</v>
      </c>
      <c r="M460" s="9">
        <v>42384.594166666669</v>
      </c>
      <c r="N460" s="9">
        <v>43008</v>
      </c>
      <c r="O460" s="9">
        <v>42370</v>
      </c>
      <c r="P460" s="9">
        <v>42994</v>
      </c>
    </row>
    <row r="461" spans="1:16" ht="15" customHeight="1" x14ac:dyDescent="0.25">
      <c r="A461" s="1" t="s">
        <v>126</v>
      </c>
      <c r="B461" s="14" t="s">
        <v>440</v>
      </c>
      <c r="C461" s="1" t="s">
        <v>441</v>
      </c>
      <c r="D461" s="1" t="s">
        <v>442</v>
      </c>
      <c r="E461" s="4">
        <v>0</v>
      </c>
      <c r="F461" s="7"/>
      <c r="G461" s="4">
        <f t="shared" si="28"/>
        <v>0</v>
      </c>
      <c r="H461" s="8" t="str">
        <f t="shared" si="29"/>
        <v/>
      </c>
      <c r="I461" s="8" t="str">
        <f t="shared" si="30"/>
        <v/>
      </c>
      <c r="J461" s="4">
        <v>19950.75</v>
      </c>
      <c r="K461" s="4">
        <v>0</v>
      </c>
      <c r="L461" s="4">
        <f t="shared" si="31"/>
        <v>19950.75</v>
      </c>
      <c r="M461" s="9">
        <v>39535</v>
      </c>
      <c r="N461" s="9">
        <v>39944</v>
      </c>
      <c r="O461" s="9">
        <v>39569</v>
      </c>
      <c r="P461" s="9">
        <v>39888</v>
      </c>
    </row>
    <row r="462" spans="1:16" ht="15" customHeight="1" x14ac:dyDescent="0.25">
      <c r="A462" s="1" t="s">
        <v>126</v>
      </c>
      <c r="B462" s="14" t="s">
        <v>443</v>
      </c>
      <c r="C462" s="1" t="s">
        <v>444</v>
      </c>
      <c r="D462" s="1" t="s">
        <v>445</v>
      </c>
      <c r="E462" s="4">
        <v>0</v>
      </c>
      <c r="F462" s="7"/>
      <c r="G462" s="4">
        <f t="shared" si="28"/>
        <v>0</v>
      </c>
      <c r="H462" s="8" t="str">
        <f t="shared" si="29"/>
        <v/>
      </c>
      <c r="I462" s="8" t="str">
        <f t="shared" si="30"/>
        <v/>
      </c>
      <c r="J462" s="4">
        <v>20220.800000000003</v>
      </c>
      <c r="K462" s="4">
        <v>0</v>
      </c>
      <c r="L462" s="4">
        <f t="shared" si="31"/>
        <v>20220.800000000003</v>
      </c>
      <c r="M462" s="9">
        <v>39535</v>
      </c>
      <c r="N462" s="9">
        <v>39944</v>
      </c>
      <c r="O462" s="9">
        <v>39569</v>
      </c>
      <c r="P462" s="9">
        <v>39888</v>
      </c>
    </row>
    <row r="463" spans="1:16" ht="15" customHeight="1" x14ac:dyDescent="0.25">
      <c r="A463" s="1" t="s">
        <v>126</v>
      </c>
      <c r="B463" s="14" t="s">
        <v>446</v>
      </c>
      <c r="C463" s="1" t="s">
        <v>447</v>
      </c>
      <c r="D463" s="1" t="s">
        <v>448</v>
      </c>
      <c r="E463" s="4">
        <v>0</v>
      </c>
      <c r="F463" s="7"/>
      <c r="G463" s="4">
        <f t="shared" si="28"/>
        <v>0</v>
      </c>
      <c r="H463" s="8" t="str">
        <f t="shared" si="29"/>
        <v/>
      </c>
      <c r="I463" s="8" t="str">
        <f t="shared" si="30"/>
        <v/>
      </c>
      <c r="J463" s="4">
        <v>20551.770000000004</v>
      </c>
      <c r="K463" s="4">
        <v>0</v>
      </c>
      <c r="L463" s="4">
        <f t="shared" si="31"/>
        <v>20551.770000000004</v>
      </c>
      <c r="M463" s="9">
        <v>39535</v>
      </c>
      <c r="N463" s="9">
        <v>39944</v>
      </c>
      <c r="O463" s="9">
        <v>39569</v>
      </c>
      <c r="P463" s="9">
        <v>39891</v>
      </c>
    </row>
    <row r="464" spans="1:16" ht="15" customHeight="1" x14ac:dyDescent="0.25">
      <c r="A464" s="1" t="s">
        <v>126</v>
      </c>
      <c r="B464" s="14" t="s">
        <v>127</v>
      </c>
      <c r="C464" s="1" t="s">
        <v>128</v>
      </c>
      <c r="D464" s="1" t="s">
        <v>129</v>
      </c>
      <c r="E464" s="4">
        <v>0</v>
      </c>
      <c r="F464" s="7"/>
      <c r="G464" s="4">
        <f t="shared" si="28"/>
        <v>0</v>
      </c>
      <c r="H464" s="8" t="str">
        <f t="shared" si="29"/>
        <v/>
      </c>
      <c r="I464" s="8" t="str">
        <f t="shared" si="30"/>
        <v/>
      </c>
      <c r="J464" s="4">
        <v>25254.92</v>
      </c>
      <c r="K464" s="4">
        <v>0</v>
      </c>
      <c r="L464" s="4">
        <f t="shared" si="31"/>
        <v>25254.92</v>
      </c>
      <c r="M464" s="9">
        <v>39359</v>
      </c>
      <c r="N464" s="9">
        <v>39447</v>
      </c>
      <c r="O464" s="9">
        <v>39417</v>
      </c>
      <c r="P464" s="9">
        <v>39644</v>
      </c>
    </row>
    <row r="465" spans="1:16" ht="15" customHeight="1" x14ac:dyDescent="0.25">
      <c r="A465" s="1" t="s">
        <v>126</v>
      </c>
      <c r="B465" s="14" t="s">
        <v>130</v>
      </c>
      <c r="C465" s="1" t="s">
        <v>131</v>
      </c>
      <c r="D465" s="1" t="s">
        <v>132</v>
      </c>
      <c r="E465" s="4">
        <v>0</v>
      </c>
      <c r="F465" s="7"/>
      <c r="G465" s="4">
        <f t="shared" si="28"/>
        <v>0</v>
      </c>
      <c r="H465" s="8" t="str">
        <f t="shared" si="29"/>
        <v/>
      </c>
      <c r="I465" s="8" t="str">
        <f t="shared" si="30"/>
        <v/>
      </c>
      <c r="J465" s="4">
        <v>8503.1200000000008</v>
      </c>
      <c r="K465" s="4">
        <v>0</v>
      </c>
      <c r="L465" s="4">
        <f t="shared" si="31"/>
        <v>8503.1200000000008</v>
      </c>
      <c r="M465" s="9">
        <v>39359</v>
      </c>
      <c r="N465" s="9">
        <v>39447</v>
      </c>
      <c r="O465" s="9">
        <v>39417</v>
      </c>
      <c r="P465" s="9">
        <v>39638</v>
      </c>
    </row>
    <row r="466" spans="1:16" ht="15" customHeight="1" x14ac:dyDescent="0.25">
      <c r="A466" s="1" t="s">
        <v>126</v>
      </c>
      <c r="B466" s="14" t="s">
        <v>449</v>
      </c>
      <c r="C466" s="1" t="s">
        <v>450</v>
      </c>
      <c r="D466" s="1" t="s">
        <v>451</v>
      </c>
      <c r="E466" s="4">
        <v>0</v>
      </c>
      <c r="F466" s="7"/>
      <c r="G466" s="4">
        <f t="shared" si="28"/>
        <v>0</v>
      </c>
      <c r="H466" s="8" t="str">
        <f t="shared" si="29"/>
        <v/>
      </c>
      <c r="I466" s="8" t="str">
        <f t="shared" si="30"/>
        <v/>
      </c>
      <c r="J466" s="4">
        <v>69278.98</v>
      </c>
      <c r="K466" s="4">
        <v>0</v>
      </c>
      <c r="L466" s="4">
        <f t="shared" si="31"/>
        <v>69278.98</v>
      </c>
      <c r="M466" s="9">
        <v>39484</v>
      </c>
      <c r="N466" s="9">
        <v>40113</v>
      </c>
      <c r="O466" s="9">
        <v>39508</v>
      </c>
      <c r="P466" s="9">
        <v>39871</v>
      </c>
    </row>
    <row r="467" spans="1:16" ht="15" customHeight="1" x14ac:dyDescent="0.25">
      <c r="A467" s="1" t="s">
        <v>126</v>
      </c>
      <c r="B467" s="14" t="s">
        <v>133</v>
      </c>
      <c r="C467" s="1" t="s">
        <v>134</v>
      </c>
      <c r="D467" s="1" t="s">
        <v>135</v>
      </c>
      <c r="E467" s="4">
        <v>0</v>
      </c>
      <c r="F467" s="7"/>
      <c r="G467" s="4">
        <f t="shared" si="28"/>
        <v>0</v>
      </c>
      <c r="H467" s="8" t="str">
        <f t="shared" si="29"/>
        <v/>
      </c>
      <c r="I467" s="8" t="str">
        <f t="shared" si="30"/>
        <v/>
      </c>
      <c r="J467" s="4">
        <v>27399.420000000002</v>
      </c>
      <c r="K467" s="4">
        <v>0</v>
      </c>
      <c r="L467" s="4">
        <f t="shared" si="31"/>
        <v>27399.420000000002</v>
      </c>
      <c r="M467" s="9">
        <v>39400</v>
      </c>
      <c r="N467" s="9">
        <v>39620</v>
      </c>
      <c r="O467" s="9">
        <v>39417</v>
      </c>
      <c r="P467" s="9">
        <v>39575</v>
      </c>
    </row>
    <row r="468" spans="1:16" ht="15" customHeight="1" x14ac:dyDescent="0.25">
      <c r="A468" s="1" t="s">
        <v>126</v>
      </c>
      <c r="B468" s="14" t="s">
        <v>452</v>
      </c>
      <c r="C468" s="1" t="s">
        <v>453</v>
      </c>
      <c r="D468" s="1" t="s">
        <v>454</v>
      </c>
      <c r="E468" s="4">
        <v>0</v>
      </c>
      <c r="F468" s="7"/>
      <c r="G468" s="4">
        <f t="shared" si="28"/>
        <v>0</v>
      </c>
      <c r="H468" s="8" t="str">
        <f t="shared" si="29"/>
        <v/>
      </c>
      <c r="I468" s="8" t="str">
        <f t="shared" si="30"/>
        <v/>
      </c>
      <c r="J468" s="4">
        <v>5782.47</v>
      </c>
      <c r="K468" s="4">
        <v>0</v>
      </c>
      <c r="L468" s="4">
        <f t="shared" si="31"/>
        <v>5782.47</v>
      </c>
      <c r="M468" s="9">
        <v>39513</v>
      </c>
      <c r="N468" s="9">
        <v>39944</v>
      </c>
      <c r="O468" s="9">
        <v>39539</v>
      </c>
      <c r="P468" s="9">
        <v>39904</v>
      </c>
    </row>
    <row r="469" spans="1:16" ht="15" customHeight="1" x14ac:dyDescent="0.25">
      <c r="A469" s="1" t="s">
        <v>126</v>
      </c>
      <c r="B469" s="14" t="s">
        <v>136</v>
      </c>
      <c r="C469" s="1" t="s">
        <v>137</v>
      </c>
      <c r="D469" s="1" t="s">
        <v>138</v>
      </c>
      <c r="E469" s="4">
        <v>0</v>
      </c>
      <c r="F469" s="7"/>
      <c r="G469" s="4">
        <f t="shared" si="28"/>
        <v>0</v>
      </c>
      <c r="H469" s="8" t="str">
        <f t="shared" si="29"/>
        <v/>
      </c>
      <c r="I469" s="8" t="str">
        <f t="shared" si="30"/>
        <v/>
      </c>
      <c r="J469" s="4">
        <v>6943543.2499999991</v>
      </c>
      <c r="K469" s="4">
        <v>0</v>
      </c>
      <c r="L469" s="4">
        <f t="shared" si="31"/>
        <v>6943543.2499999991</v>
      </c>
      <c r="M469" s="9">
        <v>39299</v>
      </c>
      <c r="N469" s="9">
        <v>39918</v>
      </c>
      <c r="O469" s="9">
        <v>39417</v>
      </c>
      <c r="P469" s="9">
        <v>39949</v>
      </c>
    </row>
    <row r="470" spans="1:16" ht="15" customHeight="1" x14ac:dyDescent="0.25">
      <c r="A470" s="1" t="s">
        <v>126</v>
      </c>
      <c r="B470" s="14" t="s">
        <v>139</v>
      </c>
      <c r="C470" s="1" t="s">
        <v>140</v>
      </c>
      <c r="D470" s="1" t="s">
        <v>141</v>
      </c>
      <c r="E470" s="4">
        <v>0</v>
      </c>
      <c r="F470" s="7"/>
      <c r="G470" s="4">
        <f t="shared" si="28"/>
        <v>0</v>
      </c>
      <c r="H470" s="8" t="str">
        <f t="shared" si="29"/>
        <v/>
      </c>
      <c r="I470" s="8" t="str">
        <f t="shared" si="30"/>
        <v/>
      </c>
      <c r="J470" s="4">
        <v>19811.719999999998</v>
      </c>
      <c r="K470" s="4">
        <v>0</v>
      </c>
      <c r="L470" s="4">
        <f t="shared" si="31"/>
        <v>19811.719999999998</v>
      </c>
      <c r="M470" s="9">
        <v>39086</v>
      </c>
      <c r="N470" s="9">
        <v>39263</v>
      </c>
      <c r="O470" s="9">
        <v>39083</v>
      </c>
      <c r="P470" s="9">
        <v>39416</v>
      </c>
    </row>
    <row r="471" spans="1:16" ht="15" customHeight="1" x14ac:dyDescent="0.25">
      <c r="A471" s="1" t="s">
        <v>126</v>
      </c>
      <c r="B471" s="14" t="s">
        <v>142</v>
      </c>
      <c r="C471" s="1" t="s">
        <v>143</v>
      </c>
      <c r="D471" s="1" t="s">
        <v>144</v>
      </c>
      <c r="E471" s="4">
        <v>0</v>
      </c>
      <c r="F471" s="7"/>
      <c r="G471" s="4">
        <f t="shared" si="28"/>
        <v>0</v>
      </c>
      <c r="H471" s="8" t="str">
        <f t="shared" si="29"/>
        <v/>
      </c>
      <c r="I471" s="8" t="str">
        <f t="shared" si="30"/>
        <v/>
      </c>
      <c r="J471" s="4">
        <v>8047.88</v>
      </c>
      <c r="K471" s="4">
        <v>0</v>
      </c>
      <c r="L471" s="4">
        <f t="shared" si="31"/>
        <v>8047.88</v>
      </c>
      <c r="M471" s="9">
        <v>39320</v>
      </c>
      <c r="N471" s="9">
        <v>39538</v>
      </c>
      <c r="O471" s="9">
        <v>39387</v>
      </c>
      <c r="P471" s="9">
        <v>39504</v>
      </c>
    </row>
    <row r="472" spans="1:16" ht="15" customHeight="1" x14ac:dyDescent="0.25">
      <c r="A472" s="1" t="s">
        <v>126</v>
      </c>
      <c r="B472" s="14" t="s">
        <v>2396</v>
      </c>
      <c r="C472" s="1" t="s">
        <v>2397</v>
      </c>
      <c r="D472" s="1" t="s">
        <v>2395</v>
      </c>
      <c r="E472" s="4">
        <v>0</v>
      </c>
      <c r="F472" s="7"/>
      <c r="G472" s="4">
        <f t="shared" si="28"/>
        <v>0</v>
      </c>
      <c r="H472" s="8" t="str">
        <f t="shared" si="29"/>
        <v/>
      </c>
      <c r="I472" s="8" t="str">
        <f t="shared" si="30"/>
        <v/>
      </c>
      <c r="J472" s="4">
        <v>20241.900000000001</v>
      </c>
      <c r="K472" s="4">
        <v>0</v>
      </c>
      <c r="L472" s="4">
        <f t="shared" si="31"/>
        <v>20241.900000000001</v>
      </c>
      <c r="M472" s="9">
        <v>41779</v>
      </c>
      <c r="N472" s="9">
        <v>42004</v>
      </c>
      <c r="O472" s="9">
        <v>41791</v>
      </c>
      <c r="P472" s="9">
        <v>42155</v>
      </c>
    </row>
    <row r="473" spans="1:16" ht="15" customHeight="1" x14ac:dyDescent="0.25">
      <c r="A473" s="1" t="s">
        <v>126</v>
      </c>
      <c r="B473" s="14" t="s">
        <v>2398</v>
      </c>
      <c r="C473" s="1" t="s">
        <v>2399</v>
      </c>
      <c r="D473" s="1" t="s">
        <v>2400</v>
      </c>
      <c r="E473" s="4">
        <v>566.17999999999984</v>
      </c>
      <c r="F473" s="7"/>
      <c r="G473" s="4">
        <f t="shared" si="28"/>
        <v>566.17999999999984</v>
      </c>
      <c r="H473" s="8">
        <f t="shared" si="29"/>
        <v>1</v>
      </c>
      <c r="I473" s="8" t="str">
        <f t="shared" si="30"/>
        <v/>
      </c>
      <c r="J473" s="4">
        <v>93889.589999999967</v>
      </c>
      <c r="K473" s="4">
        <v>0</v>
      </c>
      <c r="L473" s="4">
        <f t="shared" si="31"/>
        <v>93889.589999999967</v>
      </c>
      <c r="M473" s="9">
        <v>41824</v>
      </c>
      <c r="N473" s="9">
        <v>42216</v>
      </c>
      <c r="O473" s="9">
        <v>41821</v>
      </c>
      <c r="P473" s="9">
        <v>42460</v>
      </c>
    </row>
    <row r="474" spans="1:16" ht="15" customHeight="1" x14ac:dyDescent="0.25">
      <c r="A474" s="1" t="s">
        <v>126</v>
      </c>
      <c r="B474" s="14" t="s">
        <v>2401</v>
      </c>
      <c r="C474" s="1" t="s">
        <v>2402</v>
      </c>
      <c r="D474" s="1" t="s">
        <v>2403</v>
      </c>
      <c r="E474" s="4">
        <v>0</v>
      </c>
      <c r="F474" s="7"/>
      <c r="G474" s="4">
        <f t="shared" si="28"/>
        <v>0</v>
      </c>
      <c r="H474" s="8" t="str">
        <f t="shared" si="29"/>
        <v/>
      </c>
      <c r="I474" s="8" t="str">
        <f t="shared" si="30"/>
        <v/>
      </c>
      <c r="J474" s="4">
        <v>43066.58</v>
      </c>
      <c r="K474" s="4">
        <v>0</v>
      </c>
      <c r="L474" s="4">
        <f t="shared" si="31"/>
        <v>43066.58</v>
      </c>
      <c r="M474" s="9">
        <v>41809</v>
      </c>
      <c r="N474" s="9">
        <v>42307</v>
      </c>
      <c r="O474" s="9">
        <v>41791</v>
      </c>
      <c r="P474" s="9">
        <v>42171</v>
      </c>
    </row>
    <row r="475" spans="1:16" ht="15" customHeight="1" x14ac:dyDescent="0.25">
      <c r="A475" s="1" t="s">
        <v>126</v>
      </c>
      <c r="B475" s="14" t="s">
        <v>2405</v>
      </c>
      <c r="C475" s="1" t="s">
        <v>2406</v>
      </c>
      <c r="D475" s="1" t="s">
        <v>2407</v>
      </c>
      <c r="E475" s="4">
        <v>-27.439999999999998</v>
      </c>
      <c r="F475" s="7"/>
      <c r="G475" s="4">
        <f t="shared" si="28"/>
        <v>-27.439999999999998</v>
      </c>
      <c r="H475" s="8">
        <f t="shared" si="29"/>
        <v>1</v>
      </c>
      <c r="I475" s="8" t="str">
        <f t="shared" si="30"/>
        <v/>
      </c>
      <c r="J475" s="4">
        <v>3798.99</v>
      </c>
      <c r="K475" s="4">
        <v>0</v>
      </c>
      <c r="L475" s="4">
        <f t="shared" si="31"/>
        <v>3798.99</v>
      </c>
      <c r="M475" s="9">
        <v>41834</v>
      </c>
      <c r="N475" s="9">
        <v>42429</v>
      </c>
      <c r="O475" s="9">
        <v>41883</v>
      </c>
      <c r="P475" s="9">
        <v>42521</v>
      </c>
    </row>
    <row r="476" spans="1:16" ht="15" customHeight="1" x14ac:dyDescent="0.25">
      <c r="A476" s="1" t="s">
        <v>126</v>
      </c>
      <c r="B476" s="14" t="s">
        <v>2405</v>
      </c>
      <c r="C476" s="1" t="s">
        <v>2408</v>
      </c>
      <c r="D476" s="1" t="s">
        <v>2409</v>
      </c>
      <c r="E476" s="4">
        <v>4446.3900000000003</v>
      </c>
      <c r="F476" s="7"/>
      <c r="G476" s="4">
        <f t="shared" si="28"/>
        <v>4446.3900000000003</v>
      </c>
      <c r="H476" s="8">
        <f t="shared" si="29"/>
        <v>1</v>
      </c>
      <c r="I476" s="8" t="str">
        <f t="shared" si="30"/>
        <v/>
      </c>
      <c r="J476" s="4">
        <v>384303.53</v>
      </c>
      <c r="K476" s="4">
        <v>0</v>
      </c>
      <c r="L476" s="4">
        <f t="shared" si="31"/>
        <v>384303.53</v>
      </c>
      <c r="M476" s="9">
        <v>41834</v>
      </c>
      <c r="N476" s="9">
        <v>42429</v>
      </c>
      <c r="O476" s="9">
        <v>41852</v>
      </c>
      <c r="P476" s="9">
        <v>42521</v>
      </c>
    </row>
    <row r="477" spans="1:16" ht="15" customHeight="1" x14ac:dyDescent="0.25">
      <c r="A477" s="1" t="s">
        <v>126</v>
      </c>
      <c r="B477" s="14" t="s">
        <v>1317</v>
      </c>
      <c r="C477" s="1" t="s">
        <v>1318</v>
      </c>
      <c r="D477" s="1" t="s">
        <v>1319</v>
      </c>
      <c r="E477" s="4">
        <v>-10000</v>
      </c>
      <c r="F477" s="7"/>
      <c r="G477" s="4">
        <f t="shared" si="28"/>
        <v>-10000</v>
      </c>
      <c r="H477" s="8">
        <f t="shared" si="29"/>
        <v>1</v>
      </c>
      <c r="I477" s="8" t="str">
        <f t="shared" si="30"/>
        <v/>
      </c>
      <c r="J477" s="4">
        <v>194495.38999999998</v>
      </c>
      <c r="K477" s="4">
        <v>0</v>
      </c>
      <c r="L477" s="4">
        <f t="shared" si="31"/>
        <v>194495.38999999998</v>
      </c>
      <c r="M477" s="9">
        <v>40806</v>
      </c>
      <c r="N477" s="9">
        <v>41274</v>
      </c>
      <c r="O477" s="9">
        <v>40817</v>
      </c>
      <c r="P477" s="9">
        <v>41279</v>
      </c>
    </row>
    <row r="478" spans="1:16" ht="15" customHeight="1" x14ac:dyDescent="0.25">
      <c r="A478" s="1" t="s">
        <v>126</v>
      </c>
      <c r="B478" s="14" t="s">
        <v>455</v>
      </c>
      <c r="C478" s="1" t="s">
        <v>456</v>
      </c>
      <c r="D478" s="1" t="s">
        <v>457</v>
      </c>
      <c r="E478" s="4">
        <v>0</v>
      </c>
      <c r="F478" s="7"/>
      <c r="G478" s="4">
        <f t="shared" si="28"/>
        <v>0</v>
      </c>
      <c r="H478" s="8" t="str">
        <f t="shared" si="29"/>
        <v/>
      </c>
      <c r="I478" s="8" t="str">
        <f t="shared" si="30"/>
        <v/>
      </c>
      <c r="J478" s="4">
        <v>38713.450000000004</v>
      </c>
      <c r="K478" s="4">
        <v>0</v>
      </c>
      <c r="L478" s="4">
        <f t="shared" si="31"/>
        <v>38713.450000000004</v>
      </c>
      <c r="M478" s="9">
        <v>39733</v>
      </c>
      <c r="N478" s="9">
        <v>39813</v>
      </c>
      <c r="O478" s="9">
        <v>39783</v>
      </c>
      <c r="P478" s="9">
        <v>39871</v>
      </c>
    </row>
    <row r="479" spans="1:16" ht="15" customHeight="1" x14ac:dyDescent="0.25">
      <c r="A479" s="1" t="s">
        <v>126</v>
      </c>
      <c r="B479" s="14" t="s">
        <v>1320</v>
      </c>
      <c r="C479" s="1" t="s">
        <v>1321</v>
      </c>
      <c r="D479" s="1" t="s">
        <v>1322</v>
      </c>
      <c r="E479" s="4">
        <v>-10000</v>
      </c>
      <c r="F479" s="7"/>
      <c r="G479" s="4">
        <f t="shared" si="28"/>
        <v>-10000</v>
      </c>
      <c r="H479" s="8">
        <f t="shared" si="29"/>
        <v>1</v>
      </c>
      <c r="I479" s="8" t="str">
        <f t="shared" si="30"/>
        <v/>
      </c>
      <c r="J479" s="4">
        <v>196734.46000000002</v>
      </c>
      <c r="K479" s="4">
        <v>0</v>
      </c>
      <c r="L479" s="4">
        <f t="shared" si="31"/>
        <v>196734.46000000002</v>
      </c>
      <c r="M479" s="9">
        <v>40806</v>
      </c>
      <c r="N479" s="9">
        <v>41274</v>
      </c>
      <c r="O479" s="9">
        <v>40817</v>
      </c>
      <c r="P479" s="9">
        <v>41290</v>
      </c>
    </row>
    <row r="480" spans="1:16" ht="15" customHeight="1" x14ac:dyDescent="0.25">
      <c r="A480" s="1" t="s">
        <v>126</v>
      </c>
      <c r="B480" s="14" t="s">
        <v>788</v>
      </c>
      <c r="C480" s="1" t="s">
        <v>789</v>
      </c>
      <c r="D480" s="1" t="s">
        <v>790</v>
      </c>
      <c r="E480" s="4">
        <v>0</v>
      </c>
      <c r="F480" s="7"/>
      <c r="G480" s="4">
        <f t="shared" si="28"/>
        <v>0</v>
      </c>
      <c r="H480" s="8" t="str">
        <f t="shared" si="29"/>
        <v/>
      </c>
      <c r="I480" s="8" t="str">
        <f t="shared" si="30"/>
        <v/>
      </c>
      <c r="J480" s="4">
        <v>1050679.03</v>
      </c>
      <c r="K480" s="4">
        <v>0</v>
      </c>
      <c r="L480" s="4">
        <f t="shared" si="31"/>
        <v>1050679.03</v>
      </c>
      <c r="M480" s="9">
        <v>40043</v>
      </c>
      <c r="N480" s="9">
        <v>40178</v>
      </c>
      <c r="O480" s="9">
        <v>40026</v>
      </c>
      <c r="P480" s="9">
        <v>40170</v>
      </c>
    </row>
    <row r="481" spans="1:16" ht="15" customHeight="1" x14ac:dyDescent="0.25">
      <c r="A481" s="1" t="s">
        <v>126</v>
      </c>
      <c r="B481" s="14" t="s">
        <v>2062</v>
      </c>
      <c r="C481" s="1" t="s">
        <v>2063</v>
      </c>
      <c r="D481" s="1" t="s">
        <v>2064</v>
      </c>
      <c r="E481" s="4">
        <v>-133332.9</v>
      </c>
      <c r="F481" s="7"/>
      <c r="G481" s="4">
        <f t="shared" si="28"/>
        <v>-133332.9</v>
      </c>
      <c r="H481" s="8">
        <f t="shared" si="29"/>
        <v>1</v>
      </c>
      <c r="I481" s="8" t="str">
        <f t="shared" si="30"/>
        <v/>
      </c>
      <c r="J481" s="4">
        <v>254033.10999999996</v>
      </c>
      <c r="K481" s="4">
        <v>0</v>
      </c>
      <c r="L481" s="4">
        <f t="shared" si="31"/>
        <v>254033.10999999996</v>
      </c>
      <c r="M481" s="9">
        <v>41305</v>
      </c>
      <c r="N481" s="9">
        <v>41639</v>
      </c>
      <c r="O481" s="9">
        <v>41306</v>
      </c>
      <c r="P481" s="9">
        <v>41654</v>
      </c>
    </row>
    <row r="482" spans="1:16" ht="15" customHeight="1" x14ac:dyDescent="0.25">
      <c r="A482" s="1" t="s">
        <v>126</v>
      </c>
      <c r="B482" s="14" t="s">
        <v>2065</v>
      </c>
      <c r="C482" s="1" t="s">
        <v>2066</v>
      </c>
      <c r="D482" s="1" t="s">
        <v>2067</v>
      </c>
      <c r="E482" s="4">
        <v>0</v>
      </c>
      <c r="F482" s="7"/>
      <c r="G482" s="4">
        <f t="shared" si="28"/>
        <v>0</v>
      </c>
      <c r="H482" s="8" t="str">
        <f t="shared" si="29"/>
        <v/>
      </c>
      <c r="I482" s="8" t="str">
        <f t="shared" si="30"/>
        <v/>
      </c>
      <c r="J482" s="4">
        <v>223925.11</v>
      </c>
      <c r="K482" s="4">
        <v>0</v>
      </c>
      <c r="L482" s="4">
        <f t="shared" si="31"/>
        <v>223925.11</v>
      </c>
      <c r="M482" s="9">
        <v>41312</v>
      </c>
      <c r="N482" s="9">
        <v>41759</v>
      </c>
      <c r="O482" s="9">
        <v>41306</v>
      </c>
      <c r="P482" s="9">
        <v>41654</v>
      </c>
    </row>
    <row r="483" spans="1:16" ht="15" customHeight="1" x14ac:dyDescent="0.25">
      <c r="A483" s="1" t="s">
        <v>126</v>
      </c>
      <c r="B483" s="14" t="s">
        <v>2068</v>
      </c>
      <c r="C483" s="1" t="s">
        <v>2069</v>
      </c>
      <c r="D483" s="1" t="s">
        <v>2070</v>
      </c>
      <c r="E483" s="4">
        <v>-6150</v>
      </c>
      <c r="F483" s="7"/>
      <c r="G483" s="4">
        <f t="shared" si="28"/>
        <v>-6150</v>
      </c>
      <c r="H483" s="8">
        <f t="shared" si="29"/>
        <v>1</v>
      </c>
      <c r="I483" s="8" t="str">
        <f t="shared" si="30"/>
        <v/>
      </c>
      <c r="J483" s="4">
        <v>273443.75</v>
      </c>
      <c r="K483" s="4">
        <v>0</v>
      </c>
      <c r="L483" s="4">
        <f t="shared" si="31"/>
        <v>273443.75</v>
      </c>
      <c r="M483" s="9">
        <v>41504</v>
      </c>
      <c r="N483" s="9">
        <v>42024</v>
      </c>
      <c r="O483" s="9">
        <v>41548</v>
      </c>
      <c r="P483" s="9">
        <v>42014</v>
      </c>
    </row>
    <row r="484" spans="1:16" ht="15" customHeight="1" x14ac:dyDescent="0.25">
      <c r="A484" s="1" t="s">
        <v>126</v>
      </c>
      <c r="B484" s="14" t="s">
        <v>2071</v>
      </c>
      <c r="C484" s="1" t="s">
        <v>2072</v>
      </c>
      <c r="D484" s="1" t="s">
        <v>2073</v>
      </c>
      <c r="E484" s="4">
        <v>-131226.01</v>
      </c>
      <c r="F484" s="7"/>
      <c r="G484" s="4">
        <f t="shared" si="28"/>
        <v>-131226.01</v>
      </c>
      <c r="H484" s="8">
        <f t="shared" si="29"/>
        <v>1</v>
      </c>
      <c r="I484" s="8" t="str">
        <f t="shared" si="30"/>
        <v/>
      </c>
      <c r="J484" s="4">
        <v>157727.58999999991</v>
      </c>
      <c r="K484" s="4">
        <v>0</v>
      </c>
      <c r="L484" s="4">
        <f t="shared" si="31"/>
        <v>157727.58999999991</v>
      </c>
      <c r="M484" s="9">
        <v>41504</v>
      </c>
      <c r="N484" s="9">
        <v>42024</v>
      </c>
      <c r="O484" s="9">
        <v>41548</v>
      </c>
      <c r="P484" s="9">
        <v>42014</v>
      </c>
    </row>
    <row r="485" spans="1:16" ht="15" customHeight="1" x14ac:dyDescent="0.25">
      <c r="A485" s="1" t="s">
        <v>126</v>
      </c>
      <c r="B485" s="14" t="s">
        <v>1728</v>
      </c>
      <c r="C485" s="1" t="s">
        <v>1729</v>
      </c>
      <c r="D485" s="1" t="s">
        <v>1730</v>
      </c>
      <c r="E485" s="4">
        <v>0</v>
      </c>
      <c r="F485" s="7"/>
      <c r="G485" s="4">
        <f t="shared" si="28"/>
        <v>0</v>
      </c>
      <c r="H485" s="8" t="str">
        <f t="shared" si="29"/>
        <v/>
      </c>
      <c r="I485" s="8" t="str">
        <f t="shared" si="30"/>
        <v/>
      </c>
      <c r="J485" s="4">
        <v>349669.17999999993</v>
      </c>
      <c r="K485" s="4">
        <v>0</v>
      </c>
      <c r="L485" s="4">
        <f t="shared" si="31"/>
        <v>349669.17999999993</v>
      </c>
      <c r="M485" s="9">
        <v>41059</v>
      </c>
      <c r="N485" s="9">
        <v>41274</v>
      </c>
      <c r="O485" s="9">
        <v>41061</v>
      </c>
      <c r="P485" s="9">
        <v>41181</v>
      </c>
    </row>
    <row r="486" spans="1:16" ht="15" customHeight="1" x14ac:dyDescent="0.25">
      <c r="A486" s="1" t="s">
        <v>126</v>
      </c>
      <c r="B486" s="14" t="s">
        <v>2074</v>
      </c>
      <c r="C486" s="1" t="s">
        <v>2075</v>
      </c>
      <c r="D486" s="1" t="s">
        <v>2076</v>
      </c>
      <c r="E486" s="4">
        <v>-29090.14</v>
      </c>
      <c r="F486" s="7"/>
      <c r="G486" s="4">
        <f t="shared" si="28"/>
        <v>-29090.14</v>
      </c>
      <c r="H486" s="8">
        <f t="shared" si="29"/>
        <v>1</v>
      </c>
      <c r="I486" s="8" t="str">
        <f t="shared" si="30"/>
        <v/>
      </c>
      <c r="J486" s="4">
        <v>37452.850000000006</v>
      </c>
      <c r="K486" s="4">
        <v>0</v>
      </c>
      <c r="L486" s="4">
        <f t="shared" si="31"/>
        <v>37452.850000000006</v>
      </c>
      <c r="M486" s="9">
        <v>41504</v>
      </c>
      <c r="N486" s="9">
        <v>42119</v>
      </c>
      <c r="O486" s="9">
        <v>41609</v>
      </c>
      <c r="P486" s="9">
        <v>41714</v>
      </c>
    </row>
    <row r="487" spans="1:16" ht="15" customHeight="1" x14ac:dyDescent="0.25">
      <c r="A487" s="1" t="s">
        <v>126</v>
      </c>
      <c r="B487" s="14" t="s">
        <v>2077</v>
      </c>
      <c r="C487" s="1" t="s">
        <v>2078</v>
      </c>
      <c r="D487" s="1" t="s">
        <v>2079</v>
      </c>
      <c r="E487" s="4">
        <v>-9722.91</v>
      </c>
      <c r="F487" s="7"/>
      <c r="G487" s="4">
        <f t="shared" si="28"/>
        <v>-9722.91</v>
      </c>
      <c r="H487" s="8">
        <f t="shared" si="29"/>
        <v>1</v>
      </c>
      <c r="I487" s="8" t="str">
        <f t="shared" si="30"/>
        <v/>
      </c>
      <c r="J487" s="4">
        <v>19673.14</v>
      </c>
      <c r="K487" s="4">
        <v>0</v>
      </c>
      <c r="L487" s="4">
        <f t="shared" si="31"/>
        <v>19673.14</v>
      </c>
      <c r="M487" s="9">
        <v>41504</v>
      </c>
      <c r="N487" s="9">
        <v>42151</v>
      </c>
      <c r="O487" s="9">
        <v>41609</v>
      </c>
      <c r="P487" s="9">
        <v>41714</v>
      </c>
    </row>
    <row r="488" spans="1:16" ht="15" customHeight="1" x14ac:dyDescent="0.25">
      <c r="A488" s="1" t="s">
        <v>126</v>
      </c>
      <c r="B488" s="14" t="s">
        <v>1323</v>
      </c>
      <c r="C488" s="1" t="s">
        <v>1324</v>
      </c>
      <c r="D488" s="1" t="s">
        <v>1325</v>
      </c>
      <c r="E488" s="4">
        <v>15208.949999999721</v>
      </c>
      <c r="F488" s="7"/>
      <c r="G488" s="4">
        <f t="shared" si="28"/>
        <v>15208.949999999721</v>
      </c>
      <c r="H488" s="8">
        <f t="shared" si="29"/>
        <v>1</v>
      </c>
      <c r="I488" s="8" t="str">
        <f t="shared" si="30"/>
        <v/>
      </c>
      <c r="J488" s="4">
        <v>3160769.6599999997</v>
      </c>
      <c r="K488" s="4">
        <v>0</v>
      </c>
      <c r="L488" s="4">
        <f t="shared" si="31"/>
        <v>3160769.6599999997</v>
      </c>
      <c r="M488" s="9">
        <v>40858</v>
      </c>
      <c r="N488" s="9">
        <v>42968</v>
      </c>
      <c r="O488" s="9">
        <v>40878</v>
      </c>
      <c r="P488" s="9">
        <v>42959</v>
      </c>
    </row>
    <row r="489" spans="1:16" ht="15" customHeight="1" x14ac:dyDescent="0.25">
      <c r="A489" s="1" t="s">
        <v>126</v>
      </c>
      <c r="B489" s="14" t="s">
        <v>1025</v>
      </c>
      <c r="C489" s="1" t="s">
        <v>1026</v>
      </c>
      <c r="D489" s="1" t="s">
        <v>1027</v>
      </c>
      <c r="E489" s="4">
        <v>0</v>
      </c>
      <c r="F489" s="7"/>
      <c r="G489" s="4">
        <f t="shared" si="28"/>
        <v>0</v>
      </c>
      <c r="H489" s="8" t="str">
        <f t="shared" si="29"/>
        <v/>
      </c>
      <c r="I489" s="8" t="str">
        <f t="shared" si="30"/>
        <v/>
      </c>
      <c r="J489" s="4">
        <v>8777822.0900000017</v>
      </c>
      <c r="K489" s="4">
        <v>0</v>
      </c>
      <c r="L489" s="4">
        <f t="shared" si="31"/>
        <v>8777822.0900000017</v>
      </c>
      <c r="M489" s="9">
        <v>40449</v>
      </c>
      <c r="N489" s="9">
        <v>40787</v>
      </c>
      <c r="O489" s="9">
        <v>40483</v>
      </c>
      <c r="P489" s="9">
        <v>40782</v>
      </c>
    </row>
    <row r="490" spans="1:16" ht="15" customHeight="1" x14ac:dyDescent="0.25">
      <c r="A490" s="1" t="s">
        <v>126</v>
      </c>
      <c r="B490" s="14" t="s">
        <v>458</v>
      </c>
      <c r="C490" s="1" t="s">
        <v>459</v>
      </c>
      <c r="D490" s="1" t="s">
        <v>460</v>
      </c>
      <c r="E490" s="4">
        <v>0</v>
      </c>
      <c r="F490" s="7"/>
      <c r="G490" s="4">
        <f t="shared" si="28"/>
        <v>0</v>
      </c>
      <c r="H490" s="8" t="str">
        <f t="shared" si="29"/>
        <v/>
      </c>
      <c r="I490" s="8" t="str">
        <f t="shared" si="30"/>
        <v/>
      </c>
      <c r="J490" s="4">
        <v>20730.669999999998</v>
      </c>
      <c r="K490" s="4">
        <v>0</v>
      </c>
      <c r="L490" s="4">
        <f t="shared" si="31"/>
        <v>20730.669999999998</v>
      </c>
      <c r="M490" s="9">
        <v>39748</v>
      </c>
      <c r="N490" s="9">
        <v>39813</v>
      </c>
      <c r="O490" s="9">
        <v>39783</v>
      </c>
      <c r="P490" s="9">
        <v>39849</v>
      </c>
    </row>
    <row r="491" spans="1:16" ht="15" customHeight="1" x14ac:dyDescent="0.25">
      <c r="A491" s="1" t="s">
        <v>126</v>
      </c>
      <c r="B491" s="14" t="s">
        <v>461</v>
      </c>
      <c r="C491" s="1" t="s">
        <v>462</v>
      </c>
      <c r="D491" s="1" t="s">
        <v>463</v>
      </c>
      <c r="E491" s="4">
        <v>0</v>
      </c>
      <c r="F491" s="7"/>
      <c r="G491" s="4">
        <f t="shared" si="28"/>
        <v>0</v>
      </c>
      <c r="H491" s="8" t="str">
        <f t="shared" si="29"/>
        <v/>
      </c>
      <c r="I491" s="8" t="str">
        <f t="shared" si="30"/>
        <v/>
      </c>
      <c r="J491" s="4">
        <v>8171.869999999999</v>
      </c>
      <c r="K491" s="4">
        <v>0</v>
      </c>
      <c r="L491" s="4">
        <f t="shared" si="31"/>
        <v>8171.869999999999</v>
      </c>
      <c r="M491" s="9">
        <v>39748</v>
      </c>
      <c r="N491" s="9">
        <v>39813</v>
      </c>
      <c r="O491" s="9">
        <v>39783</v>
      </c>
      <c r="P491" s="9">
        <v>39849</v>
      </c>
    </row>
    <row r="492" spans="1:16" ht="15" customHeight="1" x14ac:dyDescent="0.25">
      <c r="A492" s="1" t="s">
        <v>126</v>
      </c>
      <c r="B492" s="14" t="s">
        <v>1326</v>
      </c>
      <c r="C492" s="1" t="s">
        <v>1327</v>
      </c>
      <c r="D492" s="1" t="s">
        <v>1328</v>
      </c>
      <c r="E492" s="4">
        <v>0</v>
      </c>
      <c r="F492" s="7"/>
      <c r="G492" s="4">
        <f t="shared" si="28"/>
        <v>0</v>
      </c>
      <c r="H492" s="8" t="str">
        <f t="shared" si="29"/>
        <v/>
      </c>
      <c r="I492" s="8" t="str">
        <f t="shared" si="30"/>
        <v/>
      </c>
      <c r="J492" s="4">
        <v>7682178.8599999985</v>
      </c>
      <c r="K492" s="4">
        <v>0</v>
      </c>
      <c r="L492" s="4">
        <f t="shared" si="31"/>
        <v>7682178.8599999985</v>
      </c>
      <c r="M492" s="9">
        <v>40858</v>
      </c>
      <c r="N492" s="9">
        <v>41274</v>
      </c>
      <c r="O492" s="9">
        <v>40848</v>
      </c>
      <c r="P492" s="9">
        <v>41144</v>
      </c>
    </row>
    <row r="493" spans="1:16" ht="15" customHeight="1" x14ac:dyDescent="0.25">
      <c r="A493" s="1" t="s">
        <v>126</v>
      </c>
      <c r="B493" s="14" t="s">
        <v>2839</v>
      </c>
      <c r="C493" s="1" t="s">
        <v>2840</v>
      </c>
      <c r="D493" s="1" t="s">
        <v>2841</v>
      </c>
      <c r="E493" s="4">
        <v>-5312.33</v>
      </c>
      <c r="F493" s="7"/>
      <c r="G493" s="4">
        <f t="shared" si="28"/>
        <v>-5312.33</v>
      </c>
      <c r="H493" s="8">
        <f t="shared" si="29"/>
        <v>1</v>
      </c>
      <c r="I493" s="8" t="str">
        <f t="shared" si="30"/>
        <v/>
      </c>
      <c r="J493" s="4">
        <v>46243.76</v>
      </c>
      <c r="K493" s="4">
        <v>0</v>
      </c>
      <c r="L493" s="4">
        <f t="shared" si="31"/>
        <v>46243.76</v>
      </c>
      <c r="M493" s="9">
        <v>42218.43005787037</v>
      </c>
      <c r="N493" s="9">
        <v>42339</v>
      </c>
      <c r="O493" s="9">
        <v>42217</v>
      </c>
      <c r="P493" s="9">
        <v>42370</v>
      </c>
    </row>
    <row r="494" spans="1:16" ht="15" customHeight="1" x14ac:dyDescent="0.25">
      <c r="A494" s="1" t="s">
        <v>126</v>
      </c>
      <c r="B494" s="14" t="s">
        <v>2842</v>
      </c>
      <c r="C494" s="1" t="s">
        <v>2843</v>
      </c>
      <c r="D494" s="1" t="s">
        <v>2844</v>
      </c>
      <c r="E494" s="4">
        <v>-628.96</v>
      </c>
      <c r="F494" s="7"/>
      <c r="G494" s="4">
        <f t="shared" si="28"/>
        <v>-628.96</v>
      </c>
      <c r="H494" s="8">
        <f t="shared" si="29"/>
        <v>1</v>
      </c>
      <c r="I494" s="8" t="str">
        <f t="shared" si="30"/>
        <v/>
      </c>
      <c r="J494" s="4">
        <v>32057.940000000002</v>
      </c>
      <c r="K494" s="4">
        <v>0</v>
      </c>
      <c r="L494" s="4">
        <f t="shared" si="31"/>
        <v>32057.940000000002</v>
      </c>
      <c r="M494" s="9">
        <v>42218.025578703702</v>
      </c>
      <c r="N494" s="9">
        <v>42428</v>
      </c>
      <c r="O494" s="9">
        <v>42217</v>
      </c>
      <c r="P494" s="9">
        <v>42415</v>
      </c>
    </row>
    <row r="495" spans="1:16" ht="15" customHeight="1" x14ac:dyDescent="0.25">
      <c r="A495" s="1" t="s">
        <v>126</v>
      </c>
      <c r="B495" s="14" t="s">
        <v>791</v>
      </c>
      <c r="C495" s="1" t="s">
        <v>792</v>
      </c>
      <c r="D495" s="1" t="s">
        <v>793</v>
      </c>
      <c r="E495" s="4">
        <v>0</v>
      </c>
      <c r="F495" s="7"/>
      <c r="G495" s="4">
        <f t="shared" si="28"/>
        <v>0</v>
      </c>
      <c r="H495" s="8" t="str">
        <f t="shared" si="29"/>
        <v/>
      </c>
      <c r="I495" s="8" t="str">
        <f t="shared" si="30"/>
        <v/>
      </c>
      <c r="J495" s="4">
        <v>7787980.2699999996</v>
      </c>
      <c r="K495" s="4">
        <v>0</v>
      </c>
      <c r="L495" s="4">
        <f t="shared" si="31"/>
        <v>7787980.2699999996</v>
      </c>
      <c r="M495" s="9">
        <v>40021</v>
      </c>
      <c r="N495" s="9">
        <v>40268</v>
      </c>
      <c r="O495" s="9">
        <v>40026</v>
      </c>
      <c r="P495" s="9">
        <v>40246</v>
      </c>
    </row>
    <row r="496" spans="1:16" ht="15" customHeight="1" x14ac:dyDescent="0.25">
      <c r="A496" s="1" t="s">
        <v>126</v>
      </c>
      <c r="B496" s="14" t="s">
        <v>794</v>
      </c>
      <c r="C496" s="1" t="s">
        <v>795</v>
      </c>
      <c r="D496" s="1" t="s">
        <v>796</v>
      </c>
      <c r="E496" s="4">
        <v>0</v>
      </c>
      <c r="F496" s="7"/>
      <c r="G496" s="4">
        <f t="shared" si="28"/>
        <v>0</v>
      </c>
      <c r="H496" s="8" t="str">
        <f t="shared" si="29"/>
        <v/>
      </c>
      <c r="I496" s="8" t="str">
        <f t="shared" si="30"/>
        <v/>
      </c>
      <c r="J496" s="4">
        <v>7960271.1500000013</v>
      </c>
      <c r="K496" s="4">
        <v>0</v>
      </c>
      <c r="L496" s="4">
        <f t="shared" si="31"/>
        <v>7960271.1500000013</v>
      </c>
      <c r="M496" s="9">
        <v>40169</v>
      </c>
      <c r="N496" s="9">
        <v>40500</v>
      </c>
      <c r="O496" s="9">
        <v>40148</v>
      </c>
      <c r="P496" s="9">
        <v>40388</v>
      </c>
    </row>
    <row r="497" spans="1:16" ht="15" customHeight="1" x14ac:dyDescent="0.25">
      <c r="A497" s="1" t="s">
        <v>126</v>
      </c>
      <c r="B497" s="14" t="s">
        <v>3268</v>
      </c>
      <c r="C497" s="1" t="s">
        <v>3269</v>
      </c>
      <c r="D497" s="1" t="s">
        <v>3270</v>
      </c>
      <c r="E497" s="4">
        <v>119778.26</v>
      </c>
      <c r="F497" s="7"/>
      <c r="G497" s="4">
        <f t="shared" si="28"/>
        <v>119778.26</v>
      </c>
      <c r="H497" s="8">
        <f t="shared" si="29"/>
        <v>1</v>
      </c>
      <c r="I497" s="8" t="str">
        <f t="shared" si="30"/>
        <v/>
      </c>
      <c r="J497" s="4">
        <v>119778.26</v>
      </c>
      <c r="K497" s="4">
        <v>0</v>
      </c>
      <c r="L497" s="4">
        <f t="shared" si="31"/>
        <v>119778.26</v>
      </c>
      <c r="M497" s="9">
        <v>42472.484895833331</v>
      </c>
      <c r="N497" s="9">
        <v>42582</v>
      </c>
      <c r="O497" s="9">
        <v>42552</v>
      </c>
      <c r="P497" s="9">
        <v>42658</v>
      </c>
    </row>
    <row r="498" spans="1:16" ht="15" customHeight="1" x14ac:dyDescent="0.25">
      <c r="A498" s="1" t="s">
        <v>126</v>
      </c>
      <c r="B498" s="14" t="s">
        <v>3271</v>
      </c>
      <c r="C498" s="1" t="s">
        <v>3272</v>
      </c>
      <c r="D498" s="1" t="s">
        <v>3273</v>
      </c>
      <c r="E498" s="4">
        <v>160161.57</v>
      </c>
      <c r="F498" s="7"/>
      <c r="G498" s="4">
        <f t="shared" si="28"/>
        <v>160161.57</v>
      </c>
      <c r="H498" s="8">
        <f t="shared" si="29"/>
        <v>1</v>
      </c>
      <c r="I498" s="8" t="str">
        <f t="shared" si="30"/>
        <v/>
      </c>
      <c r="J498" s="4">
        <v>160161.57</v>
      </c>
      <c r="K498" s="4">
        <v>0</v>
      </c>
      <c r="L498" s="4">
        <f t="shared" si="31"/>
        <v>160161.57</v>
      </c>
      <c r="M498" s="9">
        <v>42604.627997685187</v>
      </c>
      <c r="N498" s="9">
        <v>43830</v>
      </c>
      <c r="O498" s="9">
        <v>42583</v>
      </c>
    </row>
    <row r="499" spans="1:16" ht="15" customHeight="1" x14ac:dyDescent="0.25">
      <c r="A499" s="1" t="s">
        <v>126</v>
      </c>
      <c r="B499" s="14" t="s">
        <v>3274</v>
      </c>
      <c r="C499" s="1" t="s">
        <v>3275</v>
      </c>
      <c r="D499" s="1" t="s">
        <v>3276</v>
      </c>
      <c r="E499" s="4">
        <v>255427.25</v>
      </c>
      <c r="F499" s="7"/>
      <c r="G499" s="4">
        <f t="shared" si="28"/>
        <v>255427.25</v>
      </c>
      <c r="H499" s="8">
        <f t="shared" si="29"/>
        <v>1</v>
      </c>
      <c r="I499" s="8" t="str">
        <f t="shared" si="30"/>
        <v/>
      </c>
      <c r="J499" s="4">
        <v>255427.25</v>
      </c>
      <c r="K499" s="4">
        <v>0</v>
      </c>
      <c r="L499" s="4">
        <f t="shared" si="31"/>
        <v>255427.25</v>
      </c>
      <c r="M499" s="9">
        <v>42389.500347222223</v>
      </c>
      <c r="N499" s="9">
        <v>42766</v>
      </c>
      <c r="O499" s="9">
        <v>42370</v>
      </c>
      <c r="P499" s="9">
        <v>42849</v>
      </c>
    </row>
    <row r="500" spans="1:16" ht="15" customHeight="1" x14ac:dyDescent="0.25">
      <c r="A500" s="1" t="s">
        <v>126</v>
      </c>
      <c r="B500" s="14" t="s">
        <v>464</v>
      </c>
      <c r="C500" s="1" t="s">
        <v>465</v>
      </c>
      <c r="D500" s="1" t="s">
        <v>466</v>
      </c>
      <c r="E500" s="4">
        <v>0</v>
      </c>
      <c r="F500" s="7"/>
      <c r="G500" s="4">
        <f t="shared" si="28"/>
        <v>0</v>
      </c>
      <c r="H500" s="8" t="str">
        <f t="shared" si="29"/>
        <v/>
      </c>
      <c r="I500" s="8" t="str">
        <f t="shared" si="30"/>
        <v/>
      </c>
      <c r="J500" s="4">
        <v>1024162.98</v>
      </c>
      <c r="K500" s="4">
        <v>0</v>
      </c>
      <c r="L500" s="4">
        <f t="shared" si="31"/>
        <v>1024162.98</v>
      </c>
      <c r="M500" s="9">
        <v>39698</v>
      </c>
      <c r="N500" s="9">
        <v>40908</v>
      </c>
      <c r="O500" s="9">
        <v>39692</v>
      </c>
      <c r="P500" s="9">
        <v>40975</v>
      </c>
    </row>
    <row r="501" spans="1:16" ht="15" customHeight="1" x14ac:dyDescent="0.25">
      <c r="A501" s="1" t="s">
        <v>126</v>
      </c>
      <c r="B501" s="14" t="s">
        <v>467</v>
      </c>
      <c r="C501" s="1" t="s">
        <v>468</v>
      </c>
      <c r="D501" s="1" t="s">
        <v>469</v>
      </c>
      <c r="E501" s="4">
        <v>0</v>
      </c>
      <c r="F501" s="7"/>
      <c r="G501" s="4">
        <f t="shared" si="28"/>
        <v>0</v>
      </c>
      <c r="H501" s="8" t="str">
        <f t="shared" si="29"/>
        <v/>
      </c>
      <c r="I501" s="8" t="str">
        <f t="shared" si="30"/>
        <v/>
      </c>
      <c r="J501" s="4">
        <v>117963.66</v>
      </c>
      <c r="K501" s="4">
        <v>0</v>
      </c>
      <c r="L501" s="4">
        <f t="shared" si="31"/>
        <v>117963.66</v>
      </c>
      <c r="M501" s="9">
        <v>39733</v>
      </c>
      <c r="N501" s="9">
        <v>40111</v>
      </c>
      <c r="O501" s="9">
        <v>39753</v>
      </c>
      <c r="P501" s="9">
        <v>39911</v>
      </c>
    </row>
    <row r="502" spans="1:16" ht="15" customHeight="1" x14ac:dyDescent="0.25">
      <c r="A502" s="1" t="s">
        <v>126</v>
      </c>
      <c r="B502" s="14" t="s">
        <v>1329</v>
      </c>
      <c r="C502" s="1" t="s">
        <v>1330</v>
      </c>
      <c r="D502" s="1" t="s">
        <v>1331</v>
      </c>
      <c r="E502" s="4">
        <v>0</v>
      </c>
      <c r="F502" s="7"/>
      <c r="G502" s="4">
        <f t="shared" si="28"/>
        <v>0</v>
      </c>
      <c r="H502" s="8" t="str">
        <f t="shared" si="29"/>
        <v/>
      </c>
      <c r="I502" s="8" t="str">
        <f t="shared" si="30"/>
        <v/>
      </c>
      <c r="J502" s="4">
        <v>172189.84</v>
      </c>
      <c r="K502" s="4">
        <v>0</v>
      </c>
      <c r="L502" s="4">
        <f t="shared" si="31"/>
        <v>172189.84</v>
      </c>
      <c r="M502" s="9">
        <v>40778</v>
      </c>
      <c r="N502" s="9">
        <v>41030</v>
      </c>
      <c r="O502" s="9">
        <v>40817</v>
      </c>
      <c r="P502" s="9">
        <v>41037</v>
      </c>
    </row>
    <row r="503" spans="1:16" ht="15" customHeight="1" x14ac:dyDescent="0.25">
      <c r="A503" s="1" t="s">
        <v>126</v>
      </c>
      <c r="B503" s="14" t="s">
        <v>470</v>
      </c>
      <c r="C503" s="1" t="s">
        <v>471</v>
      </c>
      <c r="D503" s="1" t="s">
        <v>472</v>
      </c>
      <c r="E503" s="4">
        <v>0</v>
      </c>
      <c r="F503" s="7"/>
      <c r="G503" s="4">
        <f t="shared" si="28"/>
        <v>0</v>
      </c>
      <c r="H503" s="8" t="str">
        <f t="shared" si="29"/>
        <v/>
      </c>
      <c r="I503" s="8" t="str">
        <f t="shared" si="30"/>
        <v/>
      </c>
      <c r="J503" s="4">
        <v>92648.069999999992</v>
      </c>
      <c r="K503" s="4">
        <v>0</v>
      </c>
      <c r="L503" s="4">
        <f t="shared" si="31"/>
        <v>92648.069999999992</v>
      </c>
      <c r="M503" s="9">
        <v>39643</v>
      </c>
      <c r="N503" s="9">
        <v>39813</v>
      </c>
      <c r="O503" s="9">
        <v>39630</v>
      </c>
      <c r="P503" s="9">
        <v>39797</v>
      </c>
    </row>
    <row r="504" spans="1:16" ht="15" customHeight="1" x14ac:dyDescent="0.25">
      <c r="A504" s="1" t="s">
        <v>126</v>
      </c>
      <c r="B504" s="14" t="s">
        <v>797</v>
      </c>
      <c r="C504" s="1" t="s">
        <v>798</v>
      </c>
      <c r="D504" s="1" t="s">
        <v>799</v>
      </c>
      <c r="E504" s="4">
        <v>0</v>
      </c>
      <c r="F504" s="7"/>
      <c r="G504" s="4">
        <f t="shared" si="28"/>
        <v>0</v>
      </c>
      <c r="H504" s="8" t="str">
        <f t="shared" si="29"/>
        <v/>
      </c>
      <c r="I504" s="8" t="str">
        <f t="shared" si="30"/>
        <v/>
      </c>
      <c r="J504" s="4">
        <v>7263.33</v>
      </c>
      <c r="K504" s="4">
        <v>0</v>
      </c>
      <c r="L504" s="4">
        <f t="shared" si="31"/>
        <v>7263.33</v>
      </c>
      <c r="M504" s="9">
        <v>39945</v>
      </c>
      <c r="N504" s="9">
        <v>40178</v>
      </c>
      <c r="O504" s="9">
        <v>39995</v>
      </c>
      <c r="P504" s="9">
        <v>40075</v>
      </c>
    </row>
    <row r="505" spans="1:16" ht="15" customHeight="1" x14ac:dyDescent="0.25">
      <c r="A505" s="1" t="s">
        <v>126</v>
      </c>
      <c r="B505" s="14" t="s">
        <v>1332</v>
      </c>
      <c r="C505" s="1" t="s">
        <v>1333</v>
      </c>
      <c r="D505" s="1" t="s">
        <v>1334</v>
      </c>
      <c r="E505" s="4">
        <v>-1000</v>
      </c>
      <c r="F505" s="7"/>
      <c r="G505" s="4">
        <f t="shared" si="28"/>
        <v>-1000</v>
      </c>
      <c r="H505" s="8">
        <f t="shared" si="29"/>
        <v>1</v>
      </c>
      <c r="I505" s="8" t="str">
        <f t="shared" si="30"/>
        <v/>
      </c>
      <c r="J505" s="4">
        <v>78247.12</v>
      </c>
      <c r="K505" s="4">
        <v>0</v>
      </c>
      <c r="L505" s="4">
        <f t="shared" si="31"/>
        <v>78247.12</v>
      </c>
      <c r="M505" s="9">
        <v>40799</v>
      </c>
      <c r="N505" s="9">
        <v>40908</v>
      </c>
      <c r="O505" s="9">
        <v>40787</v>
      </c>
      <c r="P505" s="9">
        <v>40957</v>
      </c>
    </row>
    <row r="506" spans="1:16" ht="15" customHeight="1" x14ac:dyDescent="0.25">
      <c r="A506" s="1" t="s">
        <v>126</v>
      </c>
      <c r="B506" s="14" t="s">
        <v>800</v>
      </c>
      <c r="C506" s="1" t="s">
        <v>801</v>
      </c>
      <c r="D506" s="1" t="s">
        <v>802</v>
      </c>
      <c r="E506" s="4">
        <v>0</v>
      </c>
      <c r="F506" s="7"/>
      <c r="G506" s="4">
        <f t="shared" si="28"/>
        <v>0</v>
      </c>
      <c r="H506" s="8" t="str">
        <f t="shared" si="29"/>
        <v/>
      </c>
      <c r="I506" s="8" t="str">
        <f t="shared" si="30"/>
        <v/>
      </c>
      <c r="J506" s="4">
        <v>7406.61</v>
      </c>
      <c r="K506" s="4">
        <v>0</v>
      </c>
      <c r="L506" s="4">
        <f t="shared" si="31"/>
        <v>7406.61</v>
      </c>
      <c r="M506" s="9">
        <v>40136</v>
      </c>
      <c r="N506" s="9">
        <v>40178</v>
      </c>
      <c r="O506" s="9">
        <v>40148</v>
      </c>
      <c r="P506" s="9">
        <v>40229</v>
      </c>
    </row>
    <row r="507" spans="1:16" ht="15" customHeight="1" x14ac:dyDescent="0.25">
      <c r="A507" s="1" t="s">
        <v>126</v>
      </c>
      <c r="B507" s="14" t="s">
        <v>1028</v>
      </c>
      <c r="C507" s="1" t="s">
        <v>1029</v>
      </c>
      <c r="D507" s="1" t="s">
        <v>1030</v>
      </c>
      <c r="E507" s="4">
        <v>0</v>
      </c>
      <c r="F507" s="7"/>
      <c r="G507" s="4">
        <f t="shared" si="28"/>
        <v>0</v>
      </c>
      <c r="H507" s="8" t="str">
        <f t="shared" si="29"/>
        <v/>
      </c>
      <c r="I507" s="8" t="str">
        <f t="shared" si="30"/>
        <v/>
      </c>
      <c r="J507" s="4">
        <v>111830.9</v>
      </c>
      <c r="K507" s="4">
        <v>0</v>
      </c>
      <c r="L507" s="4">
        <f t="shared" si="31"/>
        <v>111830.9</v>
      </c>
      <c r="M507" s="9">
        <v>40441</v>
      </c>
      <c r="N507" s="9">
        <v>40663</v>
      </c>
      <c r="O507" s="9">
        <v>40422</v>
      </c>
      <c r="P507" s="9">
        <v>40652</v>
      </c>
    </row>
    <row r="508" spans="1:16" ht="15" customHeight="1" x14ac:dyDescent="0.25">
      <c r="A508" s="1" t="s">
        <v>126</v>
      </c>
      <c r="B508" s="14" t="s">
        <v>1031</v>
      </c>
      <c r="C508" s="1" t="s">
        <v>1032</v>
      </c>
      <c r="D508" s="1" t="s">
        <v>1033</v>
      </c>
      <c r="E508" s="4">
        <v>0</v>
      </c>
      <c r="F508" s="7"/>
      <c r="G508" s="4">
        <f t="shared" si="28"/>
        <v>0</v>
      </c>
      <c r="H508" s="8" t="str">
        <f t="shared" si="29"/>
        <v/>
      </c>
      <c r="I508" s="8" t="str">
        <f t="shared" si="30"/>
        <v/>
      </c>
      <c r="J508" s="4">
        <v>71420.41</v>
      </c>
      <c r="K508" s="4">
        <v>0</v>
      </c>
      <c r="L508" s="4">
        <f t="shared" si="31"/>
        <v>71420.41</v>
      </c>
      <c r="M508" s="9">
        <v>40494</v>
      </c>
      <c r="N508" s="9">
        <v>40908</v>
      </c>
      <c r="O508" s="9">
        <v>40513</v>
      </c>
      <c r="P508" s="9">
        <v>40890</v>
      </c>
    </row>
    <row r="509" spans="1:16" ht="15" customHeight="1" x14ac:dyDescent="0.25">
      <c r="A509" s="1" t="s">
        <v>126</v>
      </c>
      <c r="B509" s="14" t="s">
        <v>1731</v>
      </c>
      <c r="C509" s="1" t="s">
        <v>1732</v>
      </c>
      <c r="D509" s="1" t="s">
        <v>1733</v>
      </c>
      <c r="E509" s="4">
        <v>0</v>
      </c>
      <c r="F509" s="7"/>
      <c r="G509" s="4">
        <f t="shared" si="28"/>
        <v>0</v>
      </c>
      <c r="H509" s="8" t="str">
        <f t="shared" si="29"/>
        <v/>
      </c>
      <c r="I509" s="8" t="str">
        <f t="shared" si="30"/>
        <v/>
      </c>
      <c r="J509" s="4">
        <v>144852.48000000001</v>
      </c>
      <c r="K509" s="4">
        <v>0</v>
      </c>
      <c r="L509" s="4">
        <f t="shared" si="31"/>
        <v>144852.48000000001</v>
      </c>
      <c r="M509" s="9">
        <v>40954</v>
      </c>
      <c r="N509" s="9">
        <v>41639</v>
      </c>
      <c r="O509" s="9">
        <v>40940</v>
      </c>
      <c r="P509" s="9">
        <v>41856</v>
      </c>
    </row>
    <row r="510" spans="1:16" ht="15" customHeight="1" x14ac:dyDescent="0.25">
      <c r="A510" s="1" t="s">
        <v>126</v>
      </c>
      <c r="B510" s="14" t="s">
        <v>1335</v>
      </c>
      <c r="C510" s="1" t="s">
        <v>1336</v>
      </c>
      <c r="D510" s="1" t="s">
        <v>1337</v>
      </c>
      <c r="E510" s="4">
        <v>0</v>
      </c>
      <c r="F510" s="7"/>
      <c r="G510" s="4">
        <f t="shared" si="28"/>
        <v>0</v>
      </c>
      <c r="H510" s="8" t="str">
        <f t="shared" si="29"/>
        <v/>
      </c>
      <c r="I510" s="8" t="str">
        <f t="shared" si="30"/>
        <v/>
      </c>
      <c r="J510" s="4">
        <v>2320125.5900000008</v>
      </c>
      <c r="K510" s="4">
        <v>0</v>
      </c>
      <c r="L510" s="4">
        <f t="shared" si="31"/>
        <v>2320125.5900000008</v>
      </c>
      <c r="M510" s="9">
        <v>40848</v>
      </c>
      <c r="N510" s="9">
        <v>41639</v>
      </c>
      <c r="O510" s="9">
        <v>40878</v>
      </c>
      <c r="P510" s="9">
        <v>41504</v>
      </c>
    </row>
    <row r="511" spans="1:16" ht="15" customHeight="1" x14ac:dyDescent="0.25">
      <c r="A511" s="1" t="s">
        <v>126</v>
      </c>
      <c r="B511" s="14" t="s">
        <v>1734</v>
      </c>
      <c r="C511" s="1" t="s">
        <v>1735</v>
      </c>
      <c r="D511" s="1" t="s">
        <v>1736</v>
      </c>
      <c r="E511" s="4">
        <v>0</v>
      </c>
      <c r="F511" s="7"/>
      <c r="G511" s="4">
        <f t="shared" si="28"/>
        <v>0</v>
      </c>
      <c r="H511" s="8" t="str">
        <f t="shared" si="29"/>
        <v/>
      </c>
      <c r="I511" s="8" t="str">
        <f t="shared" si="30"/>
        <v/>
      </c>
      <c r="J511" s="4">
        <v>169784.13999999998</v>
      </c>
      <c r="K511" s="4">
        <v>0</v>
      </c>
      <c r="L511" s="4">
        <f t="shared" si="31"/>
        <v>169784.13999999998</v>
      </c>
      <c r="M511" s="9">
        <v>41151</v>
      </c>
      <c r="N511" s="9">
        <v>41364</v>
      </c>
      <c r="O511" s="9">
        <v>41122</v>
      </c>
      <c r="P511" s="9">
        <v>41292</v>
      </c>
    </row>
    <row r="512" spans="1:16" ht="15" customHeight="1" x14ac:dyDescent="0.25">
      <c r="A512" s="1" t="s">
        <v>126</v>
      </c>
      <c r="B512" s="14" t="s">
        <v>2080</v>
      </c>
      <c r="C512" s="1" t="s">
        <v>2081</v>
      </c>
      <c r="D512" s="1" t="s">
        <v>2082</v>
      </c>
      <c r="E512" s="4">
        <v>0</v>
      </c>
      <c r="F512" s="7"/>
      <c r="G512" s="4">
        <f t="shared" si="28"/>
        <v>0</v>
      </c>
      <c r="H512" s="8" t="str">
        <f t="shared" si="29"/>
        <v/>
      </c>
      <c r="I512" s="8" t="str">
        <f t="shared" si="30"/>
        <v/>
      </c>
      <c r="J512" s="4">
        <v>911953.83000000007</v>
      </c>
      <c r="K512" s="4">
        <v>0</v>
      </c>
      <c r="L512" s="4">
        <f t="shared" si="31"/>
        <v>911953.83000000007</v>
      </c>
      <c r="M512" s="9">
        <v>41357</v>
      </c>
      <c r="N512" s="9">
        <v>41876</v>
      </c>
      <c r="O512" s="9">
        <v>41334</v>
      </c>
      <c r="P512" s="9">
        <v>41944</v>
      </c>
    </row>
    <row r="513" spans="1:16" ht="15" customHeight="1" x14ac:dyDescent="0.25">
      <c r="A513" s="1" t="s">
        <v>126</v>
      </c>
      <c r="B513" s="14" t="s">
        <v>1338</v>
      </c>
      <c r="C513" s="1" t="s">
        <v>1339</v>
      </c>
      <c r="D513" s="1" t="s">
        <v>1340</v>
      </c>
      <c r="E513" s="4">
        <v>0</v>
      </c>
      <c r="F513" s="7"/>
      <c r="G513" s="4">
        <f t="shared" si="28"/>
        <v>0</v>
      </c>
      <c r="H513" s="8" t="str">
        <f t="shared" si="29"/>
        <v/>
      </c>
      <c r="I513" s="8" t="str">
        <f t="shared" si="30"/>
        <v/>
      </c>
      <c r="J513" s="4">
        <v>10396.299999999999</v>
      </c>
      <c r="K513" s="4">
        <v>0</v>
      </c>
      <c r="L513" s="4">
        <f t="shared" si="31"/>
        <v>10396.299999999999</v>
      </c>
      <c r="M513" s="9">
        <v>40792</v>
      </c>
      <c r="N513" s="9">
        <v>41117</v>
      </c>
      <c r="O513" s="9">
        <v>40817</v>
      </c>
      <c r="P513" s="9">
        <v>41089</v>
      </c>
    </row>
    <row r="514" spans="1:16" ht="15" customHeight="1" x14ac:dyDescent="0.25">
      <c r="A514" s="1" t="s">
        <v>126</v>
      </c>
      <c r="B514" s="14" t="s">
        <v>1341</v>
      </c>
      <c r="C514" s="1" t="s">
        <v>1342</v>
      </c>
      <c r="D514" s="1" t="s">
        <v>1343</v>
      </c>
      <c r="E514" s="4">
        <v>0</v>
      </c>
      <c r="F514" s="7"/>
      <c r="G514" s="4">
        <f t="shared" si="28"/>
        <v>0</v>
      </c>
      <c r="H514" s="8" t="str">
        <f t="shared" si="29"/>
        <v/>
      </c>
      <c r="I514" s="8" t="str">
        <f t="shared" si="30"/>
        <v/>
      </c>
      <c r="J514" s="4">
        <v>596309.5</v>
      </c>
      <c r="K514" s="4">
        <v>0</v>
      </c>
      <c r="L514" s="4">
        <f t="shared" si="31"/>
        <v>596309.5</v>
      </c>
      <c r="M514" s="9">
        <v>40722</v>
      </c>
      <c r="N514" s="9">
        <v>40117</v>
      </c>
      <c r="O514" s="9">
        <v>40695</v>
      </c>
      <c r="P514" s="9">
        <v>40209</v>
      </c>
    </row>
    <row r="515" spans="1:16" ht="15" customHeight="1" x14ac:dyDescent="0.25">
      <c r="A515" s="1" t="s">
        <v>126</v>
      </c>
      <c r="B515" s="14" t="s">
        <v>1737</v>
      </c>
      <c r="C515" s="1" t="s">
        <v>1738</v>
      </c>
      <c r="D515" s="1" t="s">
        <v>1739</v>
      </c>
      <c r="E515" s="4">
        <v>0</v>
      </c>
      <c r="F515" s="7"/>
      <c r="G515" s="4">
        <f t="shared" si="28"/>
        <v>0</v>
      </c>
      <c r="H515" s="8" t="str">
        <f t="shared" si="29"/>
        <v/>
      </c>
      <c r="I515" s="8" t="str">
        <f t="shared" si="30"/>
        <v/>
      </c>
      <c r="J515" s="4">
        <v>88738.569999999992</v>
      </c>
      <c r="K515" s="4">
        <v>0</v>
      </c>
      <c r="L515" s="4">
        <f t="shared" si="31"/>
        <v>88738.569999999992</v>
      </c>
      <c r="M515" s="9">
        <v>41257</v>
      </c>
      <c r="N515" s="9">
        <v>41639</v>
      </c>
      <c r="O515" s="9">
        <v>41244</v>
      </c>
      <c r="P515" s="9">
        <v>41670</v>
      </c>
    </row>
    <row r="516" spans="1:16" ht="15" customHeight="1" x14ac:dyDescent="0.25">
      <c r="A516" s="1" t="s">
        <v>126</v>
      </c>
      <c r="B516" s="14" t="s">
        <v>1740</v>
      </c>
      <c r="C516" s="1" t="s">
        <v>1741</v>
      </c>
      <c r="D516" s="1" t="s">
        <v>1742</v>
      </c>
      <c r="E516" s="4">
        <v>0</v>
      </c>
      <c r="F516" s="7"/>
      <c r="G516" s="4">
        <f t="shared" si="28"/>
        <v>0</v>
      </c>
      <c r="H516" s="8" t="str">
        <f t="shared" si="29"/>
        <v/>
      </c>
      <c r="I516" s="8" t="str">
        <f t="shared" si="30"/>
        <v/>
      </c>
      <c r="J516" s="4">
        <v>17595.12</v>
      </c>
      <c r="K516" s="4">
        <v>0</v>
      </c>
      <c r="L516" s="4">
        <f t="shared" si="31"/>
        <v>17595.12</v>
      </c>
      <c r="M516" s="9">
        <v>41001</v>
      </c>
      <c r="N516" s="9">
        <v>41182</v>
      </c>
      <c r="O516" s="9">
        <v>41000</v>
      </c>
      <c r="P516" s="9">
        <v>41024</v>
      </c>
    </row>
    <row r="517" spans="1:16" ht="15" customHeight="1" x14ac:dyDescent="0.25">
      <c r="A517" s="1" t="s">
        <v>126</v>
      </c>
      <c r="B517" s="14" t="s">
        <v>1743</v>
      </c>
      <c r="C517" s="1" t="s">
        <v>1744</v>
      </c>
      <c r="D517" s="1" t="s">
        <v>1745</v>
      </c>
      <c r="E517" s="4">
        <v>-5122.25</v>
      </c>
      <c r="F517" s="7"/>
      <c r="G517" s="4">
        <f t="shared" ref="G517:G580" si="32">E517-F517</f>
        <v>-5122.25</v>
      </c>
      <c r="H517" s="8">
        <f t="shared" ref="H517:H580" si="33">IFERROR(G517/E517,"")</f>
        <v>1</v>
      </c>
      <c r="I517" s="8" t="str">
        <f t="shared" ref="I517:I580" si="34">IFERROR(E517/F517,"")</f>
        <v/>
      </c>
      <c r="J517" s="4">
        <v>126953.19999999998</v>
      </c>
      <c r="K517" s="4">
        <v>0</v>
      </c>
      <c r="L517" s="4">
        <f t="shared" ref="L517:L580" si="35">J517-K517</f>
        <v>126953.19999999998</v>
      </c>
      <c r="M517" s="9">
        <v>41130</v>
      </c>
      <c r="N517" s="9">
        <v>41274</v>
      </c>
      <c r="O517" s="9">
        <v>41122</v>
      </c>
      <c r="P517" s="9">
        <v>41257</v>
      </c>
    </row>
    <row r="518" spans="1:16" ht="15" customHeight="1" x14ac:dyDescent="0.25">
      <c r="A518" s="1" t="s">
        <v>126</v>
      </c>
      <c r="B518" s="14" t="s">
        <v>2083</v>
      </c>
      <c r="C518" s="1" t="s">
        <v>2084</v>
      </c>
      <c r="D518" s="1" t="s">
        <v>2085</v>
      </c>
      <c r="E518" s="4">
        <v>0</v>
      </c>
      <c r="F518" s="7"/>
      <c r="G518" s="4">
        <f t="shared" si="32"/>
        <v>0</v>
      </c>
      <c r="H518" s="8" t="str">
        <f t="shared" si="33"/>
        <v/>
      </c>
      <c r="I518" s="8" t="str">
        <f t="shared" si="34"/>
        <v/>
      </c>
      <c r="J518" s="4">
        <v>177871.24</v>
      </c>
      <c r="K518" s="4">
        <v>0</v>
      </c>
      <c r="L518" s="4">
        <f t="shared" si="35"/>
        <v>177871.24</v>
      </c>
      <c r="M518" s="9">
        <v>41504</v>
      </c>
      <c r="N518" s="9">
        <v>41639</v>
      </c>
      <c r="O518" s="9">
        <v>41518</v>
      </c>
      <c r="P518" s="9">
        <v>41685</v>
      </c>
    </row>
    <row r="519" spans="1:16" ht="15" customHeight="1" x14ac:dyDescent="0.25">
      <c r="A519" s="1" t="s">
        <v>126</v>
      </c>
      <c r="B519" s="14" t="s">
        <v>2086</v>
      </c>
      <c r="C519" s="1" t="s">
        <v>2087</v>
      </c>
      <c r="D519" s="1" t="s">
        <v>2088</v>
      </c>
      <c r="E519" s="4">
        <v>0</v>
      </c>
      <c r="F519" s="7"/>
      <c r="G519" s="4">
        <f t="shared" si="32"/>
        <v>0</v>
      </c>
      <c r="H519" s="8" t="str">
        <f t="shared" si="33"/>
        <v/>
      </c>
      <c r="I519" s="8" t="str">
        <f t="shared" si="34"/>
        <v/>
      </c>
      <c r="J519" s="4">
        <v>52374.19</v>
      </c>
      <c r="K519" s="4">
        <v>0</v>
      </c>
      <c r="L519" s="4">
        <f t="shared" si="35"/>
        <v>52374.19</v>
      </c>
      <c r="M519" s="9">
        <v>41504</v>
      </c>
      <c r="N519" s="9">
        <v>42272</v>
      </c>
      <c r="O519" s="9">
        <v>41579</v>
      </c>
      <c r="P519" s="9">
        <v>41685</v>
      </c>
    </row>
    <row r="520" spans="1:16" ht="15" customHeight="1" x14ac:dyDescent="0.25">
      <c r="A520" s="1" t="s">
        <v>126</v>
      </c>
      <c r="B520" s="14" t="s">
        <v>2845</v>
      </c>
      <c r="C520" s="1" t="s">
        <v>2846</v>
      </c>
      <c r="D520" s="1" t="s">
        <v>2847</v>
      </c>
      <c r="E520" s="4">
        <v>116787.92</v>
      </c>
      <c r="F520" s="7"/>
      <c r="G520" s="4">
        <f t="shared" si="32"/>
        <v>116787.92</v>
      </c>
      <c r="H520" s="8">
        <f t="shared" si="33"/>
        <v>1</v>
      </c>
      <c r="I520" s="8" t="str">
        <f t="shared" si="34"/>
        <v/>
      </c>
      <c r="J520" s="4">
        <v>117018.62</v>
      </c>
      <c r="K520" s="4">
        <v>0</v>
      </c>
      <c r="L520" s="4">
        <f t="shared" si="35"/>
        <v>117018.62</v>
      </c>
      <c r="M520" s="9">
        <v>42227.526550925926</v>
      </c>
      <c r="N520" s="9">
        <v>42734</v>
      </c>
      <c r="O520" s="9">
        <v>42309</v>
      </c>
      <c r="P520" s="9">
        <v>42810</v>
      </c>
    </row>
    <row r="521" spans="1:16" ht="15" customHeight="1" x14ac:dyDescent="0.25">
      <c r="A521" s="1" t="s">
        <v>126</v>
      </c>
      <c r="B521" s="14" t="s">
        <v>2089</v>
      </c>
      <c r="C521" s="1" t="s">
        <v>2090</v>
      </c>
      <c r="D521" s="1" t="s">
        <v>2091</v>
      </c>
      <c r="E521" s="4">
        <v>-5618.9699999999993</v>
      </c>
      <c r="F521" s="7"/>
      <c r="G521" s="4">
        <f t="shared" si="32"/>
        <v>-5618.9699999999993</v>
      </c>
      <c r="H521" s="8">
        <f t="shared" si="33"/>
        <v>1</v>
      </c>
      <c r="I521" s="8" t="str">
        <f t="shared" si="34"/>
        <v/>
      </c>
      <c r="J521" s="4">
        <v>254485.19000000006</v>
      </c>
      <c r="K521" s="4">
        <v>0</v>
      </c>
      <c r="L521" s="4">
        <f t="shared" si="35"/>
        <v>254485.19000000006</v>
      </c>
      <c r="M521" s="9">
        <v>41379</v>
      </c>
      <c r="N521" s="9">
        <v>42185</v>
      </c>
      <c r="O521" s="9">
        <v>41395</v>
      </c>
      <c r="P521" s="9">
        <v>42195</v>
      </c>
    </row>
    <row r="522" spans="1:16" ht="15" customHeight="1" x14ac:dyDescent="0.25">
      <c r="A522" s="1" t="s">
        <v>126</v>
      </c>
      <c r="B522" s="14" t="s">
        <v>1746</v>
      </c>
      <c r="C522" s="1" t="s">
        <v>1747</v>
      </c>
      <c r="D522" s="1" t="s">
        <v>1748</v>
      </c>
      <c r="E522" s="4">
        <v>0</v>
      </c>
      <c r="F522" s="7"/>
      <c r="G522" s="4">
        <f t="shared" si="32"/>
        <v>0</v>
      </c>
      <c r="H522" s="8" t="str">
        <f t="shared" si="33"/>
        <v/>
      </c>
      <c r="I522" s="8" t="str">
        <f t="shared" si="34"/>
        <v/>
      </c>
      <c r="J522" s="4">
        <v>67198.36</v>
      </c>
      <c r="K522" s="4">
        <v>0</v>
      </c>
      <c r="L522" s="4">
        <f t="shared" si="35"/>
        <v>67198.36</v>
      </c>
      <c r="M522" s="9">
        <v>41252</v>
      </c>
      <c r="N522" s="9">
        <v>42094</v>
      </c>
      <c r="O522" s="9">
        <v>41244</v>
      </c>
      <c r="P522" s="9">
        <v>42081</v>
      </c>
    </row>
    <row r="523" spans="1:16" ht="15" customHeight="1" x14ac:dyDescent="0.25">
      <c r="A523" s="1" t="s">
        <v>126</v>
      </c>
      <c r="B523" s="14" t="s">
        <v>2414</v>
      </c>
      <c r="C523" s="1" t="s">
        <v>2415</v>
      </c>
      <c r="D523" s="1" t="s">
        <v>2416</v>
      </c>
      <c r="E523" s="4">
        <v>-1612.12</v>
      </c>
      <c r="F523" s="7"/>
      <c r="G523" s="4">
        <f t="shared" si="32"/>
        <v>-1612.12</v>
      </c>
      <c r="H523" s="8">
        <f t="shared" si="33"/>
        <v>1</v>
      </c>
      <c r="I523" s="8" t="str">
        <f t="shared" si="34"/>
        <v/>
      </c>
      <c r="J523" s="4">
        <v>79591.380000000019</v>
      </c>
      <c r="K523" s="4">
        <v>0</v>
      </c>
      <c r="L523" s="4">
        <f t="shared" si="35"/>
        <v>79591.380000000019</v>
      </c>
      <c r="M523" s="9">
        <v>41806</v>
      </c>
      <c r="N523" s="9">
        <v>42019</v>
      </c>
      <c r="O523" s="9">
        <v>41791</v>
      </c>
      <c r="P523" s="9">
        <v>42056</v>
      </c>
    </row>
    <row r="524" spans="1:16" ht="15" customHeight="1" x14ac:dyDescent="0.25">
      <c r="A524" s="1" t="s">
        <v>126</v>
      </c>
      <c r="B524" s="14" t="s">
        <v>2848</v>
      </c>
      <c r="C524" s="1" t="s">
        <v>2849</v>
      </c>
      <c r="D524" s="1" t="s">
        <v>2850</v>
      </c>
      <c r="E524" s="4">
        <v>431580.00000000006</v>
      </c>
      <c r="F524" s="7"/>
      <c r="G524" s="4">
        <f t="shared" si="32"/>
        <v>431580.00000000006</v>
      </c>
      <c r="H524" s="8">
        <f t="shared" si="33"/>
        <v>1</v>
      </c>
      <c r="I524" s="8" t="str">
        <f t="shared" si="34"/>
        <v/>
      </c>
      <c r="J524" s="4">
        <v>786578.39000000013</v>
      </c>
      <c r="K524" s="4">
        <v>0</v>
      </c>
      <c r="L524" s="4">
        <f t="shared" si="35"/>
        <v>786578.39000000013</v>
      </c>
      <c r="M524" s="9">
        <v>42339.49046296296</v>
      </c>
      <c r="N524" s="9">
        <v>42520</v>
      </c>
      <c r="O524" s="9">
        <v>42339</v>
      </c>
      <c r="P524" s="9">
        <v>42610</v>
      </c>
    </row>
    <row r="525" spans="1:16" ht="15" customHeight="1" x14ac:dyDescent="0.25">
      <c r="A525" s="1" t="s">
        <v>126</v>
      </c>
      <c r="B525" s="14" t="s">
        <v>2092</v>
      </c>
      <c r="C525" s="1" t="s">
        <v>2093</v>
      </c>
      <c r="D525" s="1" t="s">
        <v>2094</v>
      </c>
      <c r="E525" s="4">
        <v>-3200</v>
      </c>
      <c r="F525" s="7"/>
      <c r="G525" s="4">
        <f t="shared" si="32"/>
        <v>-3200</v>
      </c>
      <c r="H525" s="8">
        <f t="shared" si="33"/>
        <v>1</v>
      </c>
      <c r="I525" s="8" t="str">
        <f t="shared" si="34"/>
        <v/>
      </c>
      <c r="J525" s="4">
        <v>103184.26000000001</v>
      </c>
      <c r="K525" s="4">
        <v>0</v>
      </c>
      <c r="L525" s="4">
        <f t="shared" si="35"/>
        <v>103184.26000000001</v>
      </c>
      <c r="M525" s="9">
        <v>41543</v>
      </c>
      <c r="N525" s="9">
        <v>41944</v>
      </c>
      <c r="O525" s="9">
        <v>41548</v>
      </c>
      <c r="P525" s="9">
        <v>41999</v>
      </c>
    </row>
    <row r="526" spans="1:16" ht="15" customHeight="1" x14ac:dyDescent="0.25">
      <c r="A526" s="1" t="s">
        <v>126</v>
      </c>
      <c r="B526" s="14" t="s">
        <v>3277</v>
      </c>
      <c r="C526" s="1" t="s">
        <v>3278</v>
      </c>
      <c r="D526" s="1" t="s">
        <v>3279</v>
      </c>
      <c r="E526" s="4">
        <v>112718.61</v>
      </c>
      <c r="F526" s="7"/>
      <c r="G526" s="4">
        <f t="shared" si="32"/>
        <v>112718.61</v>
      </c>
      <c r="H526" s="8">
        <f t="shared" si="33"/>
        <v>1</v>
      </c>
      <c r="I526" s="8" t="str">
        <f t="shared" si="34"/>
        <v/>
      </c>
      <c r="J526" s="4">
        <v>112718.61</v>
      </c>
      <c r="K526" s="4">
        <v>0</v>
      </c>
      <c r="L526" s="4">
        <f t="shared" si="35"/>
        <v>112718.61</v>
      </c>
      <c r="M526" s="9">
        <v>42445.459675925929</v>
      </c>
      <c r="N526" s="9">
        <v>42675</v>
      </c>
      <c r="O526" s="9">
        <v>42461</v>
      </c>
      <c r="P526" s="9">
        <v>42742</v>
      </c>
    </row>
    <row r="527" spans="1:16" ht="15" customHeight="1" x14ac:dyDescent="0.25">
      <c r="A527" s="1" t="s">
        <v>126</v>
      </c>
      <c r="B527" s="14" t="s">
        <v>2851</v>
      </c>
      <c r="C527" s="1" t="s">
        <v>2852</v>
      </c>
      <c r="D527" s="1" t="s">
        <v>2853</v>
      </c>
      <c r="E527" s="4">
        <v>-200.08</v>
      </c>
      <c r="F527" s="7"/>
      <c r="G527" s="4">
        <f t="shared" si="32"/>
        <v>-200.08</v>
      </c>
      <c r="H527" s="8">
        <f t="shared" si="33"/>
        <v>1</v>
      </c>
      <c r="I527" s="8" t="str">
        <f t="shared" si="34"/>
        <v/>
      </c>
      <c r="J527" s="4">
        <v>48711.139999999992</v>
      </c>
      <c r="K527" s="4">
        <v>0</v>
      </c>
      <c r="L527" s="4">
        <f t="shared" si="35"/>
        <v>48711.139999999992</v>
      </c>
      <c r="M527" s="9">
        <v>42044</v>
      </c>
      <c r="N527" s="9">
        <v>42369</v>
      </c>
      <c r="O527" s="9">
        <v>42036</v>
      </c>
      <c r="P527" s="9">
        <v>42400</v>
      </c>
    </row>
    <row r="528" spans="1:16" ht="15" customHeight="1" x14ac:dyDescent="0.25">
      <c r="A528" s="1" t="s">
        <v>126</v>
      </c>
      <c r="B528" s="14" t="s">
        <v>2854</v>
      </c>
      <c r="C528" s="1" t="s">
        <v>2855</v>
      </c>
      <c r="D528" s="1" t="s">
        <v>2856</v>
      </c>
      <c r="E528" s="4">
        <v>8378.42</v>
      </c>
      <c r="F528" s="7"/>
      <c r="G528" s="4">
        <f t="shared" si="32"/>
        <v>8378.42</v>
      </c>
      <c r="H528" s="8">
        <f t="shared" si="33"/>
        <v>1</v>
      </c>
      <c r="I528" s="8" t="str">
        <f t="shared" si="34"/>
        <v/>
      </c>
      <c r="J528" s="4">
        <v>85785.50999999998</v>
      </c>
      <c r="K528" s="4">
        <v>0</v>
      </c>
      <c r="L528" s="4">
        <f t="shared" si="35"/>
        <v>85785.50999999998</v>
      </c>
      <c r="M528" s="9">
        <v>42137.367581018516</v>
      </c>
      <c r="N528" s="9">
        <v>42369</v>
      </c>
      <c r="O528" s="9">
        <v>42125</v>
      </c>
      <c r="P528" s="9">
        <v>42434</v>
      </c>
    </row>
    <row r="529" spans="1:16" ht="15" customHeight="1" x14ac:dyDescent="0.25">
      <c r="A529" s="1" t="s">
        <v>126</v>
      </c>
      <c r="B529" s="14" t="s">
        <v>2857</v>
      </c>
      <c r="C529" s="1" t="s">
        <v>2858</v>
      </c>
      <c r="D529" s="1" t="s">
        <v>2859</v>
      </c>
      <c r="E529" s="4">
        <v>20312.729999999996</v>
      </c>
      <c r="F529" s="7"/>
      <c r="G529" s="4">
        <f t="shared" si="32"/>
        <v>20312.729999999996</v>
      </c>
      <c r="H529" s="8">
        <f t="shared" si="33"/>
        <v>1</v>
      </c>
      <c r="I529" s="8" t="str">
        <f t="shared" si="34"/>
        <v/>
      </c>
      <c r="J529" s="4">
        <v>106221.09999999999</v>
      </c>
      <c r="K529" s="4">
        <v>0</v>
      </c>
      <c r="L529" s="4">
        <f t="shared" si="35"/>
        <v>106221.09999999999</v>
      </c>
      <c r="M529" s="9">
        <v>42218.472997685189</v>
      </c>
      <c r="N529" s="9">
        <v>42597</v>
      </c>
      <c r="O529" s="9">
        <v>42217</v>
      </c>
      <c r="P529" s="9">
        <v>42552</v>
      </c>
    </row>
    <row r="530" spans="1:16" ht="15" customHeight="1" x14ac:dyDescent="0.25">
      <c r="A530" s="1" t="s">
        <v>126</v>
      </c>
      <c r="B530" s="14" t="s">
        <v>3280</v>
      </c>
      <c r="C530" s="1" t="s">
        <v>3281</v>
      </c>
      <c r="D530" s="1" t="s">
        <v>3282</v>
      </c>
      <c r="E530" s="4">
        <v>35008.079999999994</v>
      </c>
      <c r="F530" s="7"/>
      <c r="G530" s="4">
        <f t="shared" si="32"/>
        <v>35008.079999999994</v>
      </c>
      <c r="H530" s="8">
        <f t="shared" si="33"/>
        <v>1</v>
      </c>
      <c r="I530" s="8" t="str">
        <f t="shared" si="34"/>
        <v/>
      </c>
      <c r="J530" s="4">
        <v>35008.079999999994</v>
      </c>
      <c r="K530" s="4">
        <v>0</v>
      </c>
      <c r="L530" s="4">
        <f t="shared" si="35"/>
        <v>35008.079999999994</v>
      </c>
      <c r="M530" s="9">
        <v>42597.413437499999</v>
      </c>
      <c r="N530" s="9">
        <v>42734</v>
      </c>
      <c r="O530" s="9">
        <v>42614</v>
      </c>
      <c r="P530" s="9">
        <v>42795</v>
      </c>
    </row>
    <row r="531" spans="1:16" ht="15" customHeight="1" x14ac:dyDescent="0.25">
      <c r="A531" s="1" t="s">
        <v>126</v>
      </c>
      <c r="B531" s="14" t="s">
        <v>1749</v>
      </c>
      <c r="C531" s="1" t="s">
        <v>1750</v>
      </c>
      <c r="D531" s="1" t="s">
        <v>1751</v>
      </c>
      <c r="E531" s="4">
        <v>0</v>
      </c>
      <c r="F531" s="7"/>
      <c r="G531" s="4">
        <f t="shared" si="32"/>
        <v>0</v>
      </c>
      <c r="H531" s="8" t="str">
        <f t="shared" si="33"/>
        <v/>
      </c>
      <c r="I531" s="8" t="str">
        <f t="shared" si="34"/>
        <v/>
      </c>
      <c r="J531" s="4">
        <v>235492.63</v>
      </c>
      <c r="K531" s="4">
        <v>0</v>
      </c>
      <c r="L531" s="4">
        <f t="shared" si="35"/>
        <v>235492.63</v>
      </c>
      <c r="M531" s="9">
        <v>41216</v>
      </c>
      <c r="N531" s="9">
        <v>41333</v>
      </c>
      <c r="O531" s="9">
        <v>41244</v>
      </c>
      <c r="P531" s="9">
        <v>41346</v>
      </c>
    </row>
    <row r="532" spans="1:16" ht="15" customHeight="1" x14ac:dyDescent="0.25">
      <c r="A532" s="1" t="s">
        <v>126</v>
      </c>
      <c r="B532" s="14" t="s">
        <v>2095</v>
      </c>
      <c r="C532" s="1" t="s">
        <v>2096</v>
      </c>
      <c r="D532" s="1" t="s">
        <v>2097</v>
      </c>
      <c r="E532" s="4">
        <v>-19902.330000000002</v>
      </c>
      <c r="F532" s="7"/>
      <c r="G532" s="4">
        <f t="shared" si="32"/>
        <v>-19902.330000000002</v>
      </c>
      <c r="H532" s="8">
        <f t="shared" si="33"/>
        <v>1</v>
      </c>
      <c r="I532" s="8" t="str">
        <f t="shared" si="34"/>
        <v/>
      </c>
      <c r="J532" s="4">
        <v>35147.54</v>
      </c>
      <c r="K532" s="4">
        <v>0</v>
      </c>
      <c r="L532" s="4">
        <f t="shared" si="35"/>
        <v>35147.54</v>
      </c>
      <c r="M532" s="9">
        <v>41504</v>
      </c>
      <c r="N532" s="9">
        <v>41728</v>
      </c>
      <c r="O532" s="9">
        <v>41548</v>
      </c>
      <c r="P532" s="9">
        <v>41780</v>
      </c>
    </row>
    <row r="533" spans="1:16" ht="15" customHeight="1" x14ac:dyDescent="0.25">
      <c r="A533" s="1" t="s">
        <v>126</v>
      </c>
      <c r="B533" s="14" t="s">
        <v>2417</v>
      </c>
      <c r="C533" s="1" t="s">
        <v>2418</v>
      </c>
      <c r="D533" s="1" t="s">
        <v>2419</v>
      </c>
      <c r="E533" s="4">
        <v>-767.38</v>
      </c>
      <c r="F533" s="7"/>
      <c r="G533" s="4">
        <f t="shared" si="32"/>
        <v>-767.38</v>
      </c>
      <c r="H533" s="8">
        <f t="shared" si="33"/>
        <v>1</v>
      </c>
      <c r="I533" s="8" t="str">
        <f t="shared" si="34"/>
        <v/>
      </c>
      <c r="J533" s="4">
        <v>151952.18</v>
      </c>
      <c r="K533" s="4">
        <v>0</v>
      </c>
      <c r="L533" s="4">
        <f t="shared" si="35"/>
        <v>151952.18</v>
      </c>
      <c r="M533" s="9">
        <v>41740</v>
      </c>
      <c r="N533" s="9">
        <v>42094</v>
      </c>
      <c r="O533" s="9">
        <v>41760</v>
      </c>
      <c r="P533" s="9">
        <v>42266</v>
      </c>
    </row>
    <row r="534" spans="1:16" ht="15" customHeight="1" x14ac:dyDescent="0.25">
      <c r="A534" s="1" t="s">
        <v>126</v>
      </c>
      <c r="B534" s="14" t="s">
        <v>2860</v>
      </c>
      <c r="C534" s="1" t="s">
        <v>2861</v>
      </c>
      <c r="D534" s="1" t="s">
        <v>2862</v>
      </c>
      <c r="E534" s="4">
        <v>45625.43</v>
      </c>
      <c r="F534" s="7"/>
      <c r="G534" s="4">
        <f t="shared" si="32"/>
        <v>45625.43</v>
      </c>
      <c r="H534" s="8">
        <f t="shared" si="33"/>
        <v>1</v>
      </c>
      <c r="I534" s="8" t="str">
        <f t="shared" si="34"/>
        <v/>
      </c>
      <c r="J534" s="4">
        <v>256108.69000000003</v>
      </c>
      <c r="K534" s="4">
        <v>0</v>
      </c>
      <c r="L534" s="4">
        <f t="shared" si="35"/>
        <v>256108.69000000003</v>
      </c>
      <c r="M534" s="9">
        <v>42069.415972222225</v>
      </c>
      <c r="N534" s="9">
        <v>43099</v>
      </c>
      <c r="O534" s="9">
        <v>42095</v>
      </c>
    </row>
    <row r="535" spans="1:16" ht="15" customHeight="1" x14ac:dyDescent="0.25">
      <c r="A535" s="1" t="s">
        <v>126</v>
      </c>
      <c r="B535" s="14" t="s">
        <v>2863</v>
      </c>
      <c r="C535" s="1" t="s">
        <v>2864</v>
      </c>
      <c r="D535" s="1" t="s">
        <v>2865</v>
      </c>
      <c r="E535" s="4">
        <v>-2012.11</v>
      </c>
      <c r="F535" s="7"/>
      <c r="G535" s="4">
        <f t="shared" si="32"/>
        <v>-2012.11</v>
      </c>
      <c r="H535" s="8">
        <f t="shared" si="33"/>
        <v>1</v>
      </c>
      <c r="I535" s="8" t="str">
        <f t="shared" si="34"/>
        <v/>
      </c>
      <c r="J535" s="4">
        <v>180934.86</v>
      </c>
      <c r="K535" s="4">
        <v>0</v>
      </c>
      <c r="L535" s="4">
        <f t="shared" si="35"/>
        <v>180934.86</v>
      </c>
      <c r="M535" s="9">
        <v>42068.571296296293</v>
      </c>
      <c r="N535" s="9">
        <v>42245</v>
      </c>
      <c r="O535" s="9">
        <v>42064</v>
      </c>
      <c r="P535" s="9">
        <v>42248</v>
      </c>
    </row>
    <row r="536" spans="1:16" ht="15" customHeight="1" x14ac:dyDescent="0.25">
      <c r="A536" s="1" t="s">
        <v>126</v>
      </c>
      <c r="B536" s="14" t="s">
        <v>1344</v>
      </c>
      <c r="C536" s="1" t="s">
        <v>1345</v>
      </c>
      <c r="D536" s="1" t="s">
        <v>1346</v>
      </c>
      <c r="E536" s="4">
        <v>0</v>
      </c>
      <c r="F536" s="7"/>
      <c r="G536" s="4">
        <f t="shared" si="32"/>
        <v>0</v>
      </c>
      <c r="H536" s="8" t="str">
        <f t="shared" si="33"/>
        <v/>
      </c>
      <c r="I536" s="8" t="str">
        <f t="shared" si="34"/>
        <v/>
      </c>
      <c r="J536" s="4">
        <v>2093936.21</v>
      </c>
      <c r="K536" s="4">
        <v>0</v>
      </c>
      <c r="L536" s="4">
        <f t="shared" si="35"/>
        <v>2093936.21</v>
      </c>
      <c r="M536" s="9">
        <v>40794</v>
      </c>
      <c r="N536" s="9">
        <v>41274</v>
      </c>
      <c r="O536" s="9">
        <v>40787</v>
      </c>
      <c r="P536" s="9">
        <v>41139</v>
      </c>
    </row>
    <row r="537" spans="1:16" ht="15" customHeight="1" x14ac:dyDescent="0.25">
      <c r="A537" s="1" t="s">
        <v>126</v>
      </c>
      <c r="B537" s="14" t="s">
        <v>1034</v>
      </c>
      <c r="C537" s="1" t="s">
        <v>1035</v>
      </c>
      <c r="D537" s="1" t="s">
        <v>1036</v>
      </c>
      <c r="E537" s="4">
        <v>0</v>
      </c>
      <c r="F537" s="7"/>
      <c r="G537" s="4">
        <f t="shared" si="32"/>
        <v>0</v>
      </c>
      <c r="H537" s="8" t="str">
        <f t="shared" si="33"/>
        <v/>
      </c>
      <c r="I537" s="8" t="str">
        <f t="shared" si="34"/>
        <v/>
      </c>
      <c r="J537" s="4">
        <v>3017940.8400000003</v>
      </c>
      <c r="K537" s="4">
        <v>0</v>
      </c>
      <c r="L537" s="4">
        <f t="shared" si="35"/>
        <v>3017940.8400000003</v>
      </c>
      <c r="M537" s="9">
        <v>40414</v>
      </c>
      <c r="N537" s="9">
        <v>40968</v>
      </c>
      <c r="O537" s="9">
        <v>40422</v>
      </c>
      <c r="P537" s="9">
        <v>40970</v>
      </c>
    </row>
    <row r="538" spans="1:16" ht="15" customHeight="1" x14ac:dyDescent="0.25">
      <c r="A538" s="1" t="s">
        <v>126</v>
      </c>
      <c r="B538" s="14" t="s">
        <v>1037</v>
      </c>
      <c r="C538" s="1" t="s">
        <v>1038</v>
      </c>
      <c r="D538" s="1" t="s">
        <v>1039</v>
      </c>
      <c r="E538" s="4">
        <v>0</v>
      </c>
      <c r="F538" s="7"/>
      <c r="G538" s="4">
        <f t="shared" si="32"/>
        <v>0</v>
      </c>
      <c r="H538" s="8" t="str">
        <f t="shared" si="33"/>
        <v/>
      </c>
      <c r="I538" s="8" t="str">
        <f t="shared" si="34"/>
        <v/>
      </c>
      <c r="J538" s="4">
        <v>1013820.32</v>
      </c>
      <c r="K538" s="4">
        <v>0</v>
      </c>
      <c r="L538" s="4">
        <f t="shared" si="35"/>
        <v>1013820.32</v>
      </c>
      <c r="M538" s="9">
        <v>40448</v>
      </c>
      <c r="N538" s="9">
        <v>40967</v>
      </c>
      <c r="O538" s="9">
        <v>40452</v>
      </c>
      <c r="P538" s="9">
        <v>40970</v>
      </c>
    </row>
    <row r="539" spans="1:16" ht="15" customHeight="1" x14ac:dyDescent="0.25">
      <c r="A539" s="1" t="s">
        <v>145</v>
      </c>
      <c r="B539" s="14" t="s">
        <v>3283</v>
      </c>
      <c r="C539" s="1" t="s">
        <v>3284</v>
      </c>
      <c r="D539" s="1" t="s">
        <v>3285</v>
      </c>
      <c r="E539" s="4">
        <v>1631.96</v>
      </c>
      <c r="F539" s="7"/>
      <c r="G539" s="4">
        <f t="shared" si="32"/>
        <v>1631.96</v>
      </c>
      <c r="H539" s="8">
        <f t="shared" si="33"/>
        <v>1</v>
      </c>
      <c r="I539" s="8" t="str">
        <f t="shared" si="34"/>
        <v/>
      </c>
      <c r="J539" s="4">
        <v>1631.96</v>
      </c>
      <c r="K539" s="4">
        <v>0</v>
      </c>
      <c r="L539" s="4">
        <f t="shared" si="35"/>
        <v>1631.96</v>
      </c>
      <c r="M539" s="9">
        <v>42262.463796296295</v>
      </c>
      <c r="N539" s="9">
        <v>42428</v>
      </c>
      <c r="O539" s="9">
        <v>42430</v>
      </c>
      <c r="P539" s="9">
        <v>42536</v>
      </c>
    </row>
    <row r="540" spans="1:16" ht="15" customHeight="1" x14ac:dyDescent="0.25">
      <c r="A540" s="1" t="s">
        <v>145</v>
      </c>
      <c r="B540" s="14" t="s">
        <v>3283</v>
      </c>
      <c r="C540" s="1" t="s">
        <v>3286</v>
      </c>
      <c r="D540" s="1" t="s">
        <v>3287</v>
      </c>
      <c r="E540" s="4">
        <v>5419.82</v>
      </c>
      <c r="F540" s="7"/>
      <c r="G540" s="4">
        <f t="shared" si="32"/>
        <v>5419.82</v>
      </c>
      <c r="H540" s="8">
        <f t="shared" si="33"/>
        <v>1</v>
      </c>
      <c r="I540" s="8" t="str">
        <f t="shared" si="34"/>
        <v/>
      </c>
      <c r="J540" s="4">
        <v>5419.82</v>
      </c>
      <c r="K540" s="4">
        <v>0</v>
      </c>
      <c r="L540" s="4">
        <f t="shared" si="35"/>
        <v>5419.82</v>
      </c>
      <c r="M540" s="9">
        <v>42262.39984953704</v>
      </c>
      <c r="N540" s="9">
        <v>42519</v>
      </c>
      <c r="O540" s="9">
        <v>42370</v>
      </c>
      <c r="P540" s="9">
        <v>42521</v>
      </c>
    </row>
    <row r="541" spans="1:16" ht="15" customHeight="1" x14ac:dyDescent="0.25">
      <c r="A541" s="1" t="s">
        <v>145</v>
      </c>
      <c r="B541" s="14" t="s">
        <v>3283</v>
      </c>
      <c r="C541" s="1" t="s">
        <v>3288</v>
      </c>
      <c r="D541" s="1" t="s">
        <v>3289</v>
      </c>
      <c r="E541" s="4">
        <v>1221.7199999999998</v>
      </c>
      <c r="F541" s="7"/>
      <c r="G541" s="4">
        <f t="shared" si="32"/>
        <v>1221.7199999999998</v>
      </c>
      <c r="H541" s="8">
        <f t="shared" si="33"/>
        <v>1</v>
      </c>
      <c r="I541" s="8" t="str">
        <f t="shared" si="34"/>
        <v/>
      </c>
      <c r="J541" s="4">
        <v>1221.7199999999998</v>
      </c>
      <c r="K541" s="4">
        <v>0</v>
      </c>
      <c r="L541" s="4">
        <f t="shared" si="35"/>
        <v>1221.7199999999998</v>
      </c>
      <c r="M541" s="9">
        <v>42272.499050925922</v>
      </c>
      <c r="N541" s="9">
        <v>42492</v>
      </c>
      <c r="O541" s="9">
        <v>42401</v>
      </c>
      <c r="P541" s="9">
        <v>42523</v>
      </c>
    </row>
    <row r="542" spans="1:16" ht="15" customHeight="1" x14ac:dyDescent="0.25">
      <c r="A542" s="1" t="s">
        <v>145</v>
      </c>
      <c r="B542" s="14" t="s">
        <v>3283</v>
      </c>
      <c r="C542" s="1" t="s">
        <v>3290</v>
      </c>
      <c r="D542" s="1" t="s">
        <v>3291</v>
      </c>
      <c r="E542" s="4">
        <v>1948.03</v>
      </c>
      <c r="F542" s="7"/>
      <c r="G542" s="4">
        <f t="shared" si="32"/>
        <v>1948.03</v>
      </c>
      <c r="H542" s="8">
        <f t="shared" si="33"/>
        <v>1</v>
      </c>
      <c r="I542" s="8" t="str">
        <f t="shared" si="34"/>
        <v/>
      </c>
      <c r="J542" s="4">
        <v>1948.03</v>
      </c>
      <c r="K542" s="4">
        <v>0</v>
      </c>
      <c r="L542" s="4">
        <f t="shared" si="35"/>
        <v>1948.03</v>
      </c>
      <c r="M542" s="9">
        <v>42262.404687499999</v>
      </c>
      <c r="N542" s="9">
        <v>42428</v>
      </c>
      <c r="O542" s="9">
        <v>42430</v>
      </c>
      <c r="P542" s="9">
        <v>42536</v>
      </c>
    </row>
    <row r="543" spans="1:16" ht="15" customHeight="1" x14ac:dyDescent="0.25">
      <c r="A543" s="1" t="s">
        <v>145</v>
      </c>
      <c r="B543" s="14" t="s">
        <v>3283</v>
      </c>
      <c r="C543" s="1" t="s">
        <v>3292</v>
      </c>
      <c r="D543" s="1" t="s">
        <v>3293</v>
      </c>
      <c r="E543" s="4">
        <v>4780.99</v>
      </c>
      <c r="F543" s="7"/>
      <c r="G543" s="4">
        <f t="shared" si="32"/>
        <v>4780.99</v>
      </c>
      <c r="H543" s="8">
        <f t="shared" si="33"/>
        <v>1</v>
      </c>
      <c r="I543" s="8" t="str">
        <f t="shared" si="34"/>
        <v/>
      </c>
      <c r="J543" s="4">
        <v>4780.99</v>
      </c>
      <c r="K543" s="4">
        <v>0</v>
      </c>
      <c r="L543" s="4">
        <f t="shared" si="35"/>
        <v>4780.99</v>
      </c>
      <c r="M543" s="9">
        <v>42262.467013888891</v>
      </c>
      <c r="N543" s="9">
        <v>42522</v>
      </c>
      <c r="O543" s="9">
        <v>42370</v>
      </c>
      <c r="P543" s="9">
        <v>42522</v>
      </c>
    </row>
    <row r="544" spans="1:16" ht="15" customHeight="1" x14ac:dyDescent="0.25">
      <c r="A544" s="1" t="s">
        <v>145</v>
      </c>
      <c r="B544" s="14" t="s">
        <v>3283</v>
      </c>
      <c r="C544" s="1" t="s">
        <v>3294</v>
      </c>
      <c r="D544" s="1" t="s">
        <v>3295</v>
      </c>
      <c r="E544" s="4">
        <v>756.32</v>
      </c>
      <c r="F544" s="7"/>
      <c r="G544" s="4">
        <f t="shared" si="32"/>
        <v>756.32</v>
      </c>
      <c r="H544" s="8">
        <f t="shared" si="33"/>
        <v>1</v>
      </c>
      <c r="I544" s="8" t="str">
        <f t="shared" si="34"/>
        <v/>
      </c>
      <c r="J544" s="4">
        <v>756.32</v>
      </c>
      <c r="K544" s="4">
        <v>0</v>
      </c>
      <c r="L544" s="4">
        <f t="shared" si="35"/>
        <v>756.32</v>
      </c>
      <c r="M544" s="9">
        <v>42262.354074074072</v>
      </c>
      <c r="N544" s="9">
        <v>42428</v>
      </c>
      <c r="O544" s="9">
        <v>42430</v>
      </c>
      <c r="P544" s="9">
        <v>42536</v>
      </c>
    </row>
    <row r="545" spans="1:16" ht="15" customHeight="1" x14ac:dyDescent="0.25">
      <c r="A545" s="1" t="s">
        <v>145</v>
      </c>
      <c r="B545" s="14" t="s">
        <v>2866</v>
      </c>
      <c r="C545" s="1" t="s">
        <v>2867</v>
      </c>
      <c r="D545" s="1" t="s">
        <v>2868</v>
      </c>
      <c r="E545" s="4">
        <v>0</v>
      </c>
      <c r="F545" s="7"/>
      <c r="G545" s="4">
        <f t="shared" si="32"/>
        <v>0</v>
      </c>
      <c r="H545" s="8" t="str">
        <f t="shared" si="33"/>
        <v/>
      </c>
      <c r="I545" s="8" t="str">
        <f t="shared" si="34"/>
        <v/>
      </c>
      <c r="J545" s="4">
        <v>10458.049999999999</v>
      </c>
      <c r="K545" s="4">
        <v>0</v>
      </c>
      <c r="L545" s="4">
        <f t="shared" si="35"/>
        <v>10458.049999999999</v>
      </c>
      <c r="M545" s="9">
        <v>42111.51258101852</v>
      </c>
      <c r="N545" s="9">
        <v>42460</v>
      </c>
      <c r="O545" s="9">
        <v>42156</v>
      </c>
      <c r="P545" s="9">
        <v>42338</v>
      </c>
    </row>
    <row r="546" spans="1:16" ht="15" customHeight="1" x14ac:dyDescent="0.25">
      <c r="A546" s="1" t="s">
        <v>145</v>
      </c>
      <c r="B546" s="14" t="s">
        <v>3296</v>
      </c>
      <c r="C546" s="1" t="s">
        <v>3297</v>
      </c>
      <c r="D546" s="1" t="s">
        <v>3298</v>
      </c>
      <c r="E546" s="4">
        <v>38205.78</v>
      </c>
      <c r="F546" s="7"/>
      <c r="G546" s="4">
        <f t="shared" si="32"/>
        <v>38205.78</v>
      </c>
      <c r="H546" s="8">
        <f t="shared" si="33"/>
        <v>1</v>
      </c>
      <c r="I546" s="8" t="str">
        <f t="shared" si="34"/>
        <v/>
      </c>
      <c r="J546" s="4">
        <v>38205.78</v>
      </c>
      <c r="K546" s="4">
        <v>0</v>
      </c>
      <c r="L546" s="4">
        <f t="shared" si="35"/>
        <v>38205.78</v>
      </c>
      <c r="M546" s="9">
        <v>42418.619722222225</v>
      </c>
      <c r="N546" s="9">
        <v>42825</v>
      </c>
      <c r="O546" s="9">
        <v>42644</v>
      </c>
      <c r="P546" s="9">
        <v>42795</v>
      </c>
    </row>
    <row r="547" spans="1:16" ht="15" customHeight="1" x14ac:dyDescent="0.25">
      <c r="A547" s="1" t="s">
        <v>145</v>
      </c>
      <c r="B547" s="14" t="s">
        <v>3296</v>
      </c>
      <c r="C547" s="1" t="s">
        <v>3299</v>
      </c>
      <c r="D547" s="1" t="s">
        <v>3300</v>
      </c>
      <c r="E547" s="4">
        <v>10471.81</v>
      </c>
      <c r="F547" s="7"/>
      <c r="G547" s="4">
        <f t="shared" si="32"/>
        <v>10471.81</v>
      </c>
      <c r="H547" s="8">
        <f t="shared" si="33"/>
        <v>1</v>
      </c>
      <c r="I547" s="8" t="str">
        <f t="shared" si="34"/>
        <v/>
      </c>
      <c r="J547" s="4">
        <v>10471.81</v>
      </c>
      <c r="K547" s="4">
        <v>0</v>
      </c>
      <c r="L547" s="4">
        <f t="shared" si="35"/>
        <v>10471.81</v>
      </c>
      <c r="M547" s="9">
        <v>42446.690104166664</v>
      </c>
      <c r="N547" s="9">
        <v>42825</v>
      </c>
      <c r="O547" s="9">
        <v>42430</v>
      </c>
      <c r="P547" s="9">
        <v>42787</v>
      </c>
    </row>
    <row r="548" spans="1:16" ht="15" customHeight="1" x14ac:dyDescent="0.25">
      <c r="A548" s="1" t="s">
        <v>145</v>
      </c>
      <c r="B548" s="14" t="s">
        <v>3296</v>
      </c>
      <c r="C548" s="1" t="s">
        <v>3301</v>
      </c>
      <c r="D548" s="1" t="s">
        <v>3302</v>
      </c>
      <c r="E548" s="4">
        <v>8208.9199999999983</v>
      </c>
      <c r="F548" s="7"/>
      <c r="G548" s="4">
        <f t="shared" si="32"/>
        <v>8208.9199999999983</v>
      </c>
      <c r="H548" s="8">
        <f t="shared" si="33"/>
        <v>1</v>
      </c>
      <c r="I548" s="8" t="str">
        <f t="shared" si="34"/>
        <v/>
      </c>
      <c r="J548" s="4">
        <v>8208.9199999999983</v>
      </c>
      <c r="K548" s="4">
        <v>0</v>
      </c>
      <c r="L548" s="4">
        <f t="shared" si="35"/>
        <v>8208.9199999999983</v>
      </c>
      <c r="M548" s="9">
        <v>42446.672465277778</v>
      </c>
      <c r="N548" s="9">
        <v>42825</v>
      </c>
      <c r="O548" s="9">
        <v>42430</v>
      </c>
      <c r="P548" s="9">
        <v>42727</v>
      </c>
    </row>
    <row r="549" spans="1:16" ht="15" customHeight="1" x14ac:dyDescent="0.25">
      <c r="A549" s="1" t="s">
        <v>145</v>
      </c>
      <c r="B549" s="14" t="s">
        <v>3296</v>
      </c>
      <c r="C549" s="1" t="s">
        <v>3303</v>
      </c>
      <c r="D549" s="1" t="s">
        <v>3304</v>
      </c>
      <c r="E549" s="4">
        <v>10154.129999999999</v>
      </c>
      <c r="F549" s="7"/>
      <c r="G549" s="4">
        <f t="shared" si="32"/>
        <v>10154.129999999999</v>
      </c>
      <c r="H549" s="8">
        <f t="shared" si="33"/>
        <v>1</v>
      </c>
      <c r="I549" s="8" t="str">
        <f t="shared" si="34"/>
        <v/>
      </c>
      <c r="J549" s="4">
        <v>10154.129999999999</v>
      </c>
      <c r="K549" s="4">
        <v>0</v>
      </c>
      <c r="L549" s="4">
        <f t="shared" si="35"/>
        <v>10154.129999999999</v>
      </c>
      <c r="M549" s="9">
        <v>42446.703449074077</v>
      </c>
      <c r="N549" s="9">
        <v>42825</v>
      </c>
      <c r="O549" s="9">
        <v>42430</v>
      </c>
      <c r="P549" s="9">
        <v>42689</v>
      </c>
    </row>
    <row r="550" spans="1:16" ht="15" customHeight="1" x14ac:dyDescent="0.25">
      <c r="A550" s="1" t="s">
        <v>145</v>
      </c>
      <c r="B550" s="14" t="s">
        <v>3296</v>
      </c>
      <c r="C550" s="1" t="s">
        <v>3305</v>
      </c>
      <c r="D550" s="1" t="s">
        <v>3306</v>
      </c>
      <c r="E550" s="4">
        <v>3524.0499999999997</v>
      </c>
      <c r="F550" s="7"/>
      <c r="G550" s="4">
        <f t="shared" si="32"/>
        <v>3524.0499999999997</v>
      </c>
      <c r="H550" s="8">
        <f t="shared" si="33"/>
        <v>1</v>
      </c>
      <c r="I550" s="8" t="str">
        <f t="shared" si="34"/>
        <v/>
      </c>
      <c r="J550" s="4">
        <v>3524.0499999999997</v>
      </c>
      <c r="K550" s="4">
        <v>0</v>
      </c>
      <c r="L550" s="4">
        <f t="shared" si="35"/>
        <v>3524.0499999999997</v>
      </c>
      <c r="M550" s="9">
        <v>42607.42386574074</v>
      </c>
      <c r="N550" s="9">
        <v>42825</v>
      </c>
      <c r="O550" s="9">
        <v>42583</v>
      </c>
      <c r="P550" s="9">
        <v>42713</v>
      </c>
    </row>
    <row r="551" spans="1:16" ht="15" customHeight="1" x14ac:dyDescent="0.25">
      <c r="A551" s="1" t="s">
        <v>145</v>
      </c>
      <c r="B551" s="14" t="s">
        <v>3307</v>
      </c>
      <c r="C551" s="1" t="s">
        <v>3308</v>
      </c>
      <c r="D551" s="1" t="s">
        <v>3309</v>
      </c>
      <c r="E551" s="4">
        <v>9018.65</v>
      </c>
      <c r="F551" s="7"/>
      <c r="G551" s="4">
        <f t="shared" si="32"/>
        <v>9018.65</v>
      </c>
      <c r="H551" s="8">
        <f t="shared" si="33"/>
        <v>1</v>
      </c>
      <c r="I551" s="8" t="str">
        <f t="shared" si="34"/>
        <v/>
      </c>
      <c r="J551" s="4">
        <v>9018.65</v>
      </c>
      <c r="K551" s="4">
        <v>0</v>
      </c>
      <c r="L551" s="4">
        <f t="shared" si="35"/>
        <v>9018.65</v>
      </c>
      <c r="M551" s="9">
        <v>42599.479398148149</v>
      </c>
      <c r="N551" s="9">
        <v>42979</v>
      </c>
      <c r="O551" s="9">
        <v>42644</v>
      </c>
      <c r="P551" s="9">
        <v>42845</v>
      </c>
    </row>
    <row r="552" spans="1:16" ht="15" customHeight="1" x14ac:dyDescent="0.25">
      <c r="A552" s="1" t="s">
        <v>145</v>
      </c>
      <c r="B552" s="14" t="s">
        <v>3307</v>
      </c>
      <c r="C552" s="1" t="s">
        <v>3310</v>
      </c>
      <c r="D552" s="1" t="s">
        <v>3311</v>
      </c>
      <c r="E552" s="4">
        <v>7952.34</v>
      </c>
      <c r="F552" s="7"/>
      <c r="G552" s="4">
        <f t="shared" si="32"/>
        <v>7952.34</v>
      </c>
      <c r="H552" s="8">
        <f t="shared" si="33"/>
        <v>1</v>
      </c>
      <c r="I552" s="8" t="str">
        <f t="shared" si="34"/>
        <v/>
      </c>
      <c r="J552" s="4">
        <v>7952.34</v>
      </c>
      <c r="K552" s="4">
        <v>0</v>
      </c>
      <c r="L552" s="4">
        <f t="shared" si="35"/>
        <v>7952.34</v>
      </c>
      <c r="M552" s="9">
        <v>42599.481435185182</v>
      </c>
      <c r="N552" s="9">
        <v>42979</v>
      </c>
      <c r="O552" s="9">
        <v>42644</v>
      </c>
      <c r="P552" s="9">
        <v>42873</v>
      </c>
    </row>
    <row r="553" spans="1:16" ht="15" customHeight="1" x14ac:dyDescent="0.25">
      <c r="A553" s="1" t="s">
        <v>145</v>
      </c>
      <c r="B553" s="14" t="s">
        <v>3307</v>
      </c>
      <c r="C553" s="1" t="s">
        <v>3312</v>
      </c>
      <c r="D553" s="1" t="s">
        <v>3313</v>
      </c>
      <c r="E553" s="4">
        <v>6497.2200000000012</v>
      </c>
      <c r="F553" s="7"/>
      <c r="G553" s="4">
        <f t="shared" si="32"/>
        <v>6497.2200000000012</v>
      </c>
      <c r="H553" s="8">
        <f t="shared" si="33"/>
        <v>1</v>
      </c>
      <c r="I553" s="8" t="str">
        <f t="shared" si="34"/>
        <v/>
      </c>
      <c r="J553" s="4">
        <v>6497.2200000000012</v>
      </c>
      <c r="K553" s="4">
        <v>0</v>
      </c>
      <c r="L553" s="4">
        <f t="shared" si="35"/>
        <v>6497.2200000000012</v>
      </c>
      <c r="M553" s="9">
        <v>42599.4843287037</v>
      </c>
      <c r="N553" s="9">
        <v>43160</v>
      </c>
      <c r="O553" s="9">
        <v>42644</v>
      </c>
      <c r="P553" s="9">
        <v>42868</v>
      </c>
    </row>
    <row r="554" spans="1:16" ht="15" customHeight="1" x14ac:dyDescent="0.25">
      <c r="A554" s="1" t="s">
        <v>145</v>
      </c>
      <c r="B554" s="14" t="s">
        <v>3307</v>
      </c>
      <c r="C554" s="1" t="s">
        <v>3314</v>
      </c>
      <c r="D554" s="1" t="s">
        <v>3315</v>
      </c>
      <c r="E554" s="4">
        <v>6754.9699999999993</v>
      </c>
      <c r="F554" s="7"/>
      <c r="G554" s="4">
        <f t="shared" si="32"/>
        <v>6754.9699999999993</v>
      </c>
      <c r="H554" s="8">
        <f t="shared" si="33"/>
        <v>1</v>
      </c>
      <c r="I554" s="8" t="str">
        <f t="shared" si="34"/>
        <v/>
      </c>
      <c r="J554" s="4">
        <v>6754.9699999999993</v>
      </c>
      <c r="K554" s="4">
        <v>0</v>
      </c>
      <c r="L554" s="4">
        <f t="shared" si="35"/>
        <v>6754.9699999999993</v>
      </c>
      <c r="M554" s="9">
        <v>42599.487349537034</v>
      </c>
      <c r="N554" s="9">
        <v>43160</v>
      </c>
      <c r="O554" s="9">
        <v>42644</v>
      </c>
      <c r="P554" s="9">
        <v>42878</v>
      </c>
    </row>
    <row r="555" spans="1:16" ht="15" customHeight="1" x14ac:dyDescent="0.25">
      <c r="A555" s="1" t="s">
        <v>145</v>
      </c>
      <c r="B555" s="14" t="s">
        <v>3307</v>
      </c>
      <c r="C555" s="1" t="s">
        <v>3316</v>
      </c>
      <c r="D555" s="1" t="s">
        <v>3317</v>
      </c>
      <c r="E555" s="4">
        <v>6588</v>
      </c>
      <c r="F555" s="7"/>
      <c r="G555" s="4">
        <f t="shared" si="32"/>
        <v>6588</v>
      </c>
      <c r="H555" s="8">
        <f t="shared" si="33"/>
        <v>1</v>
      </c>
      <c r="I555" s="8" t="str">
        <f t="shared" si="34"/>
        <v/>
      </c>
      <c r="J555" s="4">
        <v>6588</v>
      </c>
      <c r="K555" s="4">
        <v>0</v>
      </c>
      <c r="L555" s="4">
        <f t="shared" si="35"/>
        <v>6588</v>
      </c>
      <c r="M555" s="9">
        <v>42599.50167824074</v>
      </c>
      <c r="N555" s="9">
        <v>42979</v>
      </c>
      <c r="O555" s="9">
        <v>42644</v>
      </c>
      <c r="P555" s="9">
        <v>42901</v>
      </c>
    </row>
    <row r="556" spans="1:16" ht="15" customHeight="1" x14ac:dyDescent="0.25">
      <c r="A556" s="1" t="s">
        <v>145</v>
      </c>
      <c r="B556" s="14" t="s">
        <v>3307</v>
      </c>
      <c r="C556" s="1" t="s">
        <v>3318</v>
      </c>
      <c r="D556" s="1" t="s">
        <v>3319</v>
      </c>
      <c r="E556" s="4">
        <v>7696.16</v>
      </c>
      <c r="F556" s="7"/>
      <c r="G556" s="4">
        <f t="shared" si="32"/>
        <v>7696.16</v>
      </c>
      <c r="H556" s="8">
        <f t="shared" si="33"/>
        <v>1</v>
      </c>
      <c r="I556" s="8" t="str">
        <f t="shared" si="34"/>
        <v/>
      </c>
      <c r="J556" s="4">
        <v>7696.16</v>
      </c>
      <c r="K556" s="4">
        <v>0</v>
      </c>
      <c r="L556" s="4">
        <f t="shared" si="35"/>
        <v>7696.16</v>
      </c>
      <c r="M556" s="9">
        <v>42599.514490740738</v>
      </c>
      <c r="N556" s="9">
        <v>43160</v>
      </c>
      <c r="O556" s="9">
        <v>42644</v>
      </c>
      <c r="P556" s="9">
        <v>42901</v>
      </c>
    </row>
    <row r="557" spans="1:16" ht="15" customHeight="1" x14ac:dyDescent="0.25">
      <c r="A557" s="1" t="s">
        <v>145</v>
      </c>
      <c r="B557" s="14" t="s">
        <v>3307</v>
      </c>
      <c r="C557" s="1" t="s">
        <v>3320</v>
      </c>
      <c r="D557" s="1" t="s">
        <v>3321</v>
      </c>
      <c r="E557" s="4">
        <v>6373.4300000000012</v>
      </c>
      <c r="F557" s="7"/>
      <c r="G557" s="4">
        <f t="shared" si="32"/>
        <v>6373.4300000000012</v>
      </c>
      <c r="H557" s="8">
        <f t="shared" si="33"/>
        <v>1</v>
      </c>
      <c r="I557" s="8" t="str">
        <f t="shared" si="34"/>
        <v/>
      </c>
      <c r="J557" s="4">
        <v>6373.4300000000012</v>
      </c>
      <c r="K557" s="4">
        <v>0</v>
      </c>
      <c r="L557" s="4">
        <f t="shared" si="35"/>
        <v>6373.4300000000012</v>
      </c>
      <c r="M557" s="9">
        <v>42599.516493055555</v>
      </c>
      <c r="N557" s="9">
        <v>42979</v>
      </c>
      <c r="O557" s="9">
        <v>42644</v>
      </c>
      <c r="P557" s="9">
        <v>42869</v>
      </c>
    </row>
    <row r="558" spans="1:16" ht="15" customHeight="1" x14ac:dyDescent="0.25">
      <c r="A558" s="1" t="s">
        <v>145</v>
      </c>
      <c r="B558" s="14" t="s">
        <v>3307</v>
      </c>
      <c r="C558" s="1" t="s">
        <v>3322</v>
      </c>
      <c r="D558" s="1" t="s">
        <v>3323</v>
      </c>
      <c r="E558" s="4">
        <v>109.94</v>
      </c>
      <c r="F558" s="7"/>
      <c r="G558" s="4">
        <f t="shared" si="32"/>
        <v>109.94</v>
      </c>
      <c r="H558" s="8">
        <f t="shared" si="33"/>
        <v>1</v>
      </c>
      <c r="I558" s="8" t="str">
        <f t="shared" si="34"/>
        <v/>
      </c>
      <c r="J558" s="4">
        <v>109.94</v>
      </c>
      <c r="K558" s="4">
        <v>0</v>
      </c>
      <c r="L558" s="4">
        <f t="shared" si="35"/>
        <v>109.94</v>
      </c>
      <c r="M558" s="9">
        <v>42599.518009259256</v>
      </c>
      <c r="N558" s="9">
        <v>43190</v>
      </c>
      <c r="O558" s="9">
        <v>42705</v>
      </c>
    </row>
    <row r="559" spans="1:16" ht="15" customHeight="1" x14ac:dyDescent="0.25">
      <c r="A559" s="1" t="s">
        <v>145</v>
      </c>
      <c r="B559" s="14" t="s">
        <v>3307</v>
      </c>
      <c r="C559" s="1" t="s">
        <v>3324</v>
      </c>
      <c r="D559" s="1" t="s">
        <v>3325</v>
      </c>
      <c r="E559" s="4">
        <v>219.85</v>
      </c>
      <c r="F559" s="7"/>
      <c r="G559" s="4">
        <f t="shared" si="32"/>
        <v>219.85</v>
      </c>
      <c r="H559" s="8">
        <f t="shared" si="33"/>
        <v>1</v>
      </c>
      <c r="I559" s="8" t="str">
        <f t="shared" si="34"/>
        <v/>
      </c>
      <c r="J559" s="4">
        <v>219.85</v>
      </c>
      <c r="K559" s="4">
        <v>0</v>
      </c>
      <c r="L559" s="4">
        <f t="shared" si="35"/>
        <v>219.85</v>
      </c>
      <c r="M559" s="9">
        <v>42599.524652777778</v>
      </c>
      <c r="N559" s="9">
        <v>43190</v>
      </c>
      <c r="O559" s="9">
        <v>42705</v>
      </c>
    </row>
    <row r="560" spans="1:16" ht="15" customHeight="1" x14ac:dyDescent="0.25">
      <c r="A560" s="1" t="s">
        <v>145</v>
      </c>
      <c r="B560" s="14" t="s">
        <v>3307</v>
      </c>
      <c r="C560" s="1" t="s">
        <v>3326</v>
      </c>
      <c r="D560" s="1" t="s">
        <v>3327</v>
      </c>
      <c r="E560" s="4">
        <v>26319.159999999996</v>
      </c>
      <c r="F560" s="7"/>
      <c r="G560" s="4">
        <f t="shared" si="32"/>
        <v>26319.159999999996</v>
      </c>
      <c r="H560" s="8">
        <f t="shared" si="33"/>
        <v>1</v>
      </c>
      <c r="I560" s="8" t="str">
        <f t="shared" si="34"/>
        <v/>
      </c>
      <c r="J560" s="4">
        <v>26319.159999999996</v>
      </c>
      <c r="K560" s="4">
        <v>0</v>
      </c>
      <c r="L560" s="4">
        <f t="shared" si="35"/>
        <v>26319.159999999996</v>
      </c>
      <c r="M560" s="9">
        <v>42466.377291666664</v>
      </c>
      <c r="N560" s="9">
        <v>42825</v>
      </c>
      <c r="O560" s="9">
        <v>42522</v>
      </c>
      <c r="P560" s="9">
        <v>42613</v>
      </c>
    </row>
    <row r="561" spans="1:16" ht="15" customHeight="1" x14ac:dyDescent="0.25">
      <c r="A561" s="1" t="s">
        <v>145</v>
      </c>
      <c r="B561" s="14" t="s">
        <v>3307</v>
      </c>
      <c r="C561" s="1" t="s">
        <v>3328</v>
      </c>
      <c r="D561" s="1" t="s">
        <v>3329</v>
      </c>
      <c r="E561" s="4">
        <v>19768.939999999999</v>
      </c>
      <c r="F561" s="7"/>
      <c r="G561" s="4">
        <f t="shared" si="32"/>
        <v>19768.939999999999</v>
      </c>
      <c r="H561" s="8">
        <f t="shared" si="33"/>
        <v>1</v>
      </c>
      <c r="I561" s="8" t="str">
        <f t="shared" si="34"/>
        <v/>
      </c>
      <c r="J561" s="4">
        <v>19768.939999999999</v>
      </c>
      <c r="K561" s="4">
        <v>0</v>
      </c>
      <c r="L561" s="4">
        <f t="shared" si="35"/>
        <v>19768.939999999999</v>
      </c>
      <c r="M561" s="9">
        <v>42466.392847222225</v>
      </c>
      <c r="N561" s="9">
        <v>42825</v>
      </c>
      <c r="O561" s="9">
        <v>42583</v>
      </c>
      <c r="P561" s="9">
        <v>42619</v>
      </c>
    </row>
    <row r="562" spans="1:16" ht="15" customHeight="1" x14ac:dyDescent="0.25">
      <c r="A562" s="1" t="s">
        <v>145</v>
      </c>
      <c r="B562" s="14" t="s">
        <v>3307</v>
      </c>
      <c r="C562" s="1" t="s">
        <v>3330</v>
      </c>
      <c r="D562" s="1" t="s">
        <v>3331</v>
      </c>
      <c r="E562" s="4">
        <v>30568.22</v>
      </c>
      <c r="F562" s="7"/>
      <c r="G562" s="4">
        <f t="shared" si="32"/>
        <v>30568.22</v>
      </c>
      <c r="H562" s="8">
        <f t="shared" si="33"/>
        <v>1</v>
      </c>
      <c r="I562" s="8" t="str">
        <f t="shared" si="34"/>
        <v/>
      </c>
      <c r="J562" s="4">
        <v>30568.22</v>
      </c>
      <c r="K562" s="4">
        <v>0</v>
      </c>
      <c r="L562" s="4">
        <f t="shared" si="35"/>
        <v>30568.22</v>
      </c>
      <c r="M562" s="9">
        <v>42466.410046296296</v>
      </c>
      <c r="N562" s="9">
        <v>42825</v>
      </c>
      <c r="O562" s="9">
        <v>42491</v>
      </c>
      <c r="P562" s="9">
        <v>42558</v>
      </c>
    </row>
    <row r="563" spans="1:16" ht="15" customHeight="1" x14ac:dyDescent="0.25">
      <c r="A563" s="1" t="s">
        <v>145</v>
      </c>
      <c r="B563" s="14" t="s">
        <v>3307</v>
      </c>
      <c r="C563" s="1" t="s">
        <v>3332</v>
      </c>
      <c r="D563" s="1" t="s">
        <v>3333</v>
      </c>
      <c r="E563" s="4">
        <v>16845.280000000002</v>
      </c>
      <c r="F563" s="7"/>
      <c r="G563" s="4">
        <f t="shared" si="32"/>
        <v>16845.280000000002</v>
      </c>
      <c r="H563" s="8">
        <f t="shared" si="33"/>
        <v>1</v>
      </c>
      <c r="I563" s="8" t="str">
        <f t="shared" si="34"/>
        <v/>
      </c>
      <c r="J563" s="4">
        <v>16845.280000000002</v>
      </c>
      <c r="K563" s="4">
        <v>0</v>
      </c>
      <c r="L563" s="4">
        <f t="shared" si="35"/>
        <v>16845.280000000002</v>
      </c>
      <c r="M563" s="9">
        <v>42466.429027777776</v>
      </c>
      <c r="N563" s="9">
        <v>42825</v>
      </c>
      <c r="O563" s="9">
        <v>42491</v>
      </c>
      <c r="P563" s="9">
        <v>42606</v>
      </c>
    </row>
    <row r="564" spans="1:16" ht="15" customHeight="1" x14ac:dyDescent="0.25">
      <c r="A564" s="1" t="s">
        <v>145</v>
      </c>
      <c r="B564" s="14" t="s">
        <v>3307</v>
      </c>
      <c r="C564" s="1" t="s">
        <v>3334</v>
      </c>
      <c r="D564" s="1" t="s">
        <v>3335</v>
      </c>
      <c r="E564" s="4">
        <v>24395.61</v>
      </c>
      <c r="F564" s="7"/>
      <c r="G564" s="4">
        <f t="shared" si="32"/>
        <v>24395.61</v>
      </c>
      <c r="H564" s="8">
        <f t="shared" si="33"/>
        <v>1</v>
      </c>
      <c r="I564" s="8" t="str">
        <f t="shared" si="34"/>
        <v/>
      </c>
      <c r="J564" s="4">
        <v>24395.61</v>
      </c>
      <c r="K564" s="4">
        <v>0</v>
      </c>
      <c r="L564" s="4">
        <f t="shared" si="35"/>
        <v>24395.61</v>
      </c>
      <c r="M564" s="9">
        <v>42466.478206018517</v>
      </c>
      <c r="N564" s="9">
        <v>42825</v>
      </c>
      <c r="O564" s="9">
        <v>42491</v>
      </c>
      <c r="P564" s="9">
        <v>42571</v>
      </c>
    </row>
    <row r="565" spans="1:16" ht="15" customHeight="1" x14ac:dyDescent="0.25">
      <c r="A565" s="1" t="s">
        <v>145</v>
      </c>
      <c r="B565" s="14" t="s">
        <v>3336</v>
      </c>
      <c r="C565" s="1" t="s">
        <v>3337</v>
      </c>
      <c r="D565" s="1" t="s">
        <v>3338</v>
      </c>
      <c r="E565" s="4">
        <v>19427.570000000003</v>
      </c>
      <c r="F565" s="7"/>
      <c r="G565" s="4">
        <f t="shared" si="32"/>
        <v>19427.570000000003</v>
      </c>
      <c r="H565" s="8">
        <f t="shared" si="33"/>
        <v>1</v>
      </c>
      <c r="I565" s="8" t="str">
        <f t="shared" si="34"/>
        <v/>
      </c>
      <c r="J565" s="4">
        <v>19427.570000000003</v>
      </c>
      <c r="K565" s="4">
        <v>0</v>
      </c>
      <c r="L565" s="4">
        <f t="shared" si="35"/>
        <v>19427.570000000003</v>
      </c>
      <c r="M565" s="9">
        <v>42368.491284722222</v>
      </c>
      <c r="N565" s="9">
        <v>42825</v>
      </c>
      <c r="O565" s="9">
        <v>42491</v>
      </c>
      <c r="P565" s="9">
        <v>42588</v>
      </c>
    </row>
    <row r="566" spans="1:16" ht="15" customHeight="1" x14ac:dyDescent="0.25">
      <c r="A566" s="1" t="s">
        <v>145</v>
      </c>
      <c r="B566" s="14" t="s">
        <v>3336</v>
      </c>
      <c r="C566" s="1" t="s">
        <v>3339</v>
      </c>
      <c r="D566" s="1" t="s">
        <v>3340</v>
      </c>
      <c r="E566" s="4">
        <v>6317.35</v>
      </c>
      <c r="F566" s="7"/>
      <c r="G566" s="4">
        <f t="shared" si="32"/>
        <v>6317.35</v>
      </c>
      <c r="H566" s="8">
        <f t="shared" si="33"/>
        <v>1</v>
      </c>
      <c r="I566" s="8" t="str">
        <f t="shared" si="34"/>
        <v/>
      </c>
      <c r="J566" s="4">
        <v>6317.35</v>
      </c>
      <c r="K566" s="4">
        <v>0</v>
      </c>
      <c r="L566" s="4">
        <f t="shared" si="35"/>
        <v>6317.35</v>
      </c>
      <c r="M566" s="9">
        <v>42368.500277777777</v>
      </c>
      <c r="N566" s="9">
        <v>42825</v>
      </c>
      <c r="O566" s="9">
        <v>42614</v>
      </c>
      <c r="P566" s="9">
        <v>42727</v>
      </c>
    </row>
    <row r="567" spans="1:16" ht="15" customHeight="1" x14ac:dyDescent="0.25">
      <c r="A567" s="1" t="s">
        <v>145</v>
      </c>
      <c r="B567" s="14" t="s">
        <v>1040</v>
      </c>
      <c r="C567" s="1" t="s">
        <v>1041</v>
      </c>
      <c r="D567" s="1" t="s">
        <v>1042</v>
      </c>
      <c r="E567" s="4">
        <v>0</v>
      </c>
      <c r="F567" s="7"/>
      <c r="G567" s="4">
        <f t="shared" si="32"/>
        <v>0</v>
      </c>
      <c r="H567" s="8" t="str">
        <f t="shared" si="33"/>
        <v/>
      </c>
      <c r="I567" s="8" t="str">
        <f t="shared" si="34"/>
        <v/>
      </c>
      <c r="J567" s="4">
        <v>61500.18</v>
      </c>
      <c r="K567" s="4">
        <v>0</v>
      </c>
      <c r="L567" s="4">
        <f t="shared" si="35"/>
        <v>61500.18</v>
      </c>
      <c r="M567" s="9">
        <v>40380</v>
      </c>
      <c r="N567" s="9">
        <v>40452</v>
      </c>
      <c r="O567" s="9">
        <v>40360</v>
      </c>
      <c r="P567" s="9">
        <v>40633</v>
      </c>
    </row>
    <row r="568" spans="1:16" ht="15" customHeight="1" x14ac:dyDescent="0.25">
      <c r="A568" s="1" t="s">
        <v>145</v>
      </c>
      <c r="B568" s="14" t="s">
        <v>2869</v>
      </c>
      <c r="C568" s="1" t="s">
        <v>2870</v>
      </c>
      <c r="D568" s="1" t="s">
        <v>2871</v>
      </c>
      <c r="E568" s="4">
        <v>0.49000000000000005</v>
      </c>
      <c r="F568" s="7"/>
      <c r="G568" s="4">
        <f t="shared" si="32"/>
        <v>0.49000000000000005</v>
      </c>
      <c r="H568" s="8">
        <f t="shared" si="33"/>
        <v>1</v>
      </c>
      <c r="I568" s="8" t="str">
        <f t="shared" si="34"/>
        <v/>
      </c>
      <c r="J568" s="4">
        <v>12.94</v>
      </c>
      <c r="K568" s="4">
        <v>0</v>
      </c>
      <c r="L568" s="4">
        <f t="shared" si="35"/>
        <v>12.94</v>
      </c>
      <c r="M568" s="9">
        <v>42093.672766203701</v>
      </c>
      <c r="N568" s="9">
        <v>43039</v>
      </c>
      <c r="O568" s="9">
        <v>42186</v>
      </c>
      <c r="P568" s="9">
        <v>43046</v>
      </c>
    </row>
    <row r="569" spans="1:16" ht="15" customHeight="1" x14ac:dyDescent="0.25">
      <c r="A569" s="1" t="s">
        <v>145</v>
      </c>
      <c r="B569" s="14" t="s">
        <v>2872</v>
      </c>
      <c r="C569" s="1" t="s">
        <v>2873</v>
      </c>
      <c r="D569" s="1" t="s">
        <v>2874</v>
      </c>
      <c r="E569" s="4">
        <v>100555.43</v>
      </c>
      <c r="F569" s="7"/>
      <c r="G569" s="4">
        <f t="shared" si="32"/>
        <v>100555.43</v>
      </c>
      <c r="H569" s="8">
        <f t="shared" si="33"/>
        <v>1</v>
      </c>
      <c r="I569" s="8" t="str">
        <f t="shared" si="34"/>
        <v/>
      </c>
      <c r="J569" s="4">
        <v>118526.07999999999</v>
      </c>
      <c r="K569" s="4">
        <v>0</v>
      </c>
      <c r="L569" s="4">
        <f t="shared" si="35"/>
        <v>118526.07999999999</v>
      </c>
      <c r="M569" s="9">
        <v>42093.62431712963</v>
      </c>
      <c r="N569" s="9">
        <v>43039</v>
      </c>
      <c r="O569" s="9">
        <v>42125</v>
      </c>
      <c r="P569" s="9">
        <v>43046</v>
      </c>
    </row>
    <row r="570" spans="1:16" ht="15" customHeight="1" x14ac:dyDescent="0.25">
      <c r="A570" s="1" t="s">
        <v>145</v>
      </c>
      <c r="B570" s="14" t="s">
        <v>2869</v>
      </c>
      <c r="C570" s="1" t="s">
        <v>2875</v>
      </c>
      <c r="D570" s="1" t="s">
        <v>2876</v>
      </c>
      <c r="E570" s="4">
        <v>0.41</v>
      </c>
      <c r="F570" s="7"/>
      <c r="G570" s="4">
        <f t="shared" si="32"/>
        <v>0.41</v>
      </c>
      <c r="H570" s="8">
        <f t="shared" si="33"/>
        <v>1</v>
      </c>
      <c r="I570" s="8" t="str">
        <f t="shared" si="34"/>
        <v/>
      </c>
      <c r="J570" s="4">
        <v>10.329999999999998</v>
      </c>
      <c r="K570" s="4">
        <v>0</v>
      </c>
      <c r="L570" s="4">
        <f t="shared" si="35"/>
        <v>10.329999999999998</v>
      </c>
      <c r="M570" s="9">
        <v>42093.546122685184</v>
      </c>
      <c r="N570" s="9">
        <v>43039</v>
      </c>
      <c r="O570" s="9">
        <v>42278</v>
      </c>
      <c r="P570" s="9">
        <v>43046</v>
      </c>
    </row>
    <row r="571" spans="1:16" ht="15" customHeight="1" x14ac:dyDescent="0.25">
      <c r="A571" s="1" t="s">
        <v>145</v>
      </c>
      <c r="B571" s="14" t="s">
        <v>2872</v>
      </c>
      <c r="C571" s="1" t="s">
        <v>2877</v>
      </c>
      <c r="D571" s="1" t="s">
        <v>2878</v>
      </c>
      <c r="E571" s="4">
        <v>49926.400000000009</v>
      </c>
      <c r="F571" s="7"/>
      <c r="G571" s="4">
        <f t="shared" si="32"/>
        <v>49926.400000000009</v>
      </c>
      <c r="H571" s="8">
        <f t="shared" si="33"/>
        <v>1</v>
      </c>
      <c r="I571" s="8" t="str">
        <f t="shared" si="34"/>
        <v/>
      </c>
      <c r="J571" s="4">
        <v>76759.240000000005</v>
      </c>
      <c r="K571" s="4">
        <v>0</v>
      </c>
      <c r="L571" s="4">
        <f t="shared" si="35"/>
        <v>76759.240000000005</v>
      </c>
      <c r="M571" s="9">
        <v>42093.591284722221</v>
      </c>
      <c r="N571" s="9">
        <v>43039</v>
      </c>
      <c r="O571" s="9">
        <v>42125</v>
      </c>
      <c r="P571" s="9">
        <v>43046</v>
      </c>
    </row>
    <row r="572" spans="1:16" ht="15" customHeight="1" x14ac:dyDescent="0.25">
      <c r="A572" s="1" t="s">
        <v>145</v>
      </c>
      <c r="B572" s="14" t="s">
        <v>656</v>
      </c>
      <c r="C572" s="1" t="s">
        <v>1899</v>
      </c>
      <c r="D572" s="1" t="s">
        <v>1900</v>
      </c>
      <c r="E572" s="4">
        <v>0</v>
      </c>
      <c r="F572" s="7"/>
      <c r="G572" s="4">
        <f t="shared" si="32"/>
        <v>0</v>
      </c>
      <c r="H572" s="8" t="str">
        <f t="shared" si="33"/>
        <v/>
      </c>
      <c r="I572" s="8" t="str">
        <f t="shared" si="34"/>
        <v/>
      </c>
      <c r="J572" s="4">
        <v>0</v>
      </c>
      <c r="K572" s="4">
        <v>0</v>
      </c>
      <c r="L572" s="4">
        <f t="shared" si="35"/>
        <v>0</v>
      </c>
      <c r="M572" s="9">
        <v>40534</v>
      </c>
      <c r="N572" s="9">
        <v>55153</v>
      </c>
      <c r="O572" s="9">
        <v>40909</v>
      </c>
    </row>
    <row r="573" spans="1:16" ht="15" customHeight="1" x14ac:dyDescent="0.25">
      <c r="A573" s="1" t="s">
        <v>145</v>
      </c>
      <c r="B573" s="14" t="s">
        <v>146</v>
      </c>
      <c r="C573" s="1" t="s">
        <v>147</v>
      </c>
      <c r="D573" s="1" t="s">
        <v>148</v>
      </c>
      <c r="E573" s="4">
        <v>0</v>
      </c>
      <c r="F573" s="7"/>
      <c r="G573" s="4">
        <f t="shared" si="32"/>
        <v>0</v>
      </c>
      <c r="H573" s="8" t="str">
        <f t="shared" si="33"/>
        <v/>
      </c>
      <c r="I573" s="8" t="str">
        <f t="shared" si="34"/>
        <v/>
      </c>
      <c r="J573" s="4">
        <v>-449.2</v>
      </c>
      <c r="K573" s="4">
        <v>0</v>
      </c>
      <c r="L573" s="4">
        <f t="shared" si="35"/>
        <v>-449.2</v>
      </c>
      <c r="M573" s="9">
        <v>39085</v>
      </c>
      <c r="N573" s="9">
        <v>55153</v>
      </c>
      <c r="O573" s="9">
        <v>39114</v>
      </c>
      <c r="P573" s="9">
        <v>39114</v>
      </c>
    </row>
    <row r="574" spans="1:16" ht="15" customHeight="1" x14ac:dyDescent="0.25">
      <c r="A574" s="1" t="s">
        <v>145</v>
      </c>
      <c r="B574" s="14" t="s">
        <v>149</v>
      </c>
      <c r="C574" s="1" t="s">
        <v>150</v>
      </c>
      <c r="D574" s="1" t="s">
        <v>151</v>
      </c>
      <c r="E574" s="4">
        <v>0</v>
      </c>
      <c r="F574" s="7"/>
      <c r="G574" s="4">
        <f t="shared" si="32"/>
        <v>0</v>
      </c>
      <c r="H574" s="8" t="str">
        <f t="shared" si="33"/>
        <v/>
      </c>
      <c r="I574" s="8" t="str">
        <f t="shared" si="34"/>
        <v/>
      </c>
      <c r="J574" s="4">
        <v>-162705.78</v>
      </c>
      <c r="K574" s="4">
        <v>0</v>
      </c>
      <c r="L574" s="4">
        <f t="shared" si="35"/>
        <v>-162705.78</v>
      </c>
      <c r="M574" s="9">
        <v>39086</v>
      </c>
      <c r="N574" s="9">
        <v>39113</v>
      </c>
      <c r="O574" s="9">
        <v>39083</v>
      </c>
      <c r="P574" s="9">
        <v>39113</v>
      </c>
    </row>
    <row r="575" spans="1:16" ht="15" customHeight="1" x14ac:dyDescent="0.25">
      <c r="A575" s="1" t="s">
        <v>145</v>
      </c>
      <c r="B575" s="14" t="s">
        <v>152</v>
      </c>
      <c r="C575" s="1" t="s">
        <v>153</v>
      </c>
      <c r="D575" s="1" t="s">
        <v>154</v>
      </c>
      <c r="E575" s="4">
        <v>0</v>
      </c>
      <c r="F575" s="7"/>
      <c r="G575" s="4">
        <f t="shared" si="32"/>
        <v>0</v>
      </c>
      <c r="H575" s="8" t="str">
        <f t="shared" si="33"/>
        <v/>
      </c>
      <c r="I575" s="8" t="str">
        <f t="shared" si="34"/>
        <v/>
      </c>
      <c r="J575" s="4">
        <v>-42185.33</v>
      </c>
      <c r="K575" s="4">
        <v>0</v>
      </c>
      <c r="L575" s="4">
        <f t="shared" si="35"/>
        <v>-42185.33</v>
      </c>
      <c r="M575" s="9">
        <v>39086</v>
      </c>
      <c r="N575" s="9">
        <v>39113</v>
      </c>
      <c r="O575" s="9">
        <v>39083</v>
      </c>
      <c r="P575" s="9">
        <v>39113</v>
      </c>
    </row>
    <row r="576" spans="1:16" ht="15" customHeight="1" x14ac:dyDescent="0.25">
      <c r="A576" s="1" t="s">
        <v>145</v>
      </c>
      <c r="B576" s="14" t="s">
        <v>155</v>
      </c>
      <c r="C576" s="1" t="s">
        <v>156</v>
      </c>
      <c r="D576" s="1" t="s">
        <v>157</v>
      </c>
      <c r="E576" s="4">
        <v>0</v>
      </c>
      <c r="F576" s="7"/>
      <c r="G576" s="4">
        <f t="shared" si="32"/>
        <v>0</v>
      </c>
      <c r="H576" s="8" t="str">
        <f t="shared" si="33"/>
        <v/>
      </c>
      <c r="I576" s="8" t="str">
        <f t="shared" si="34"/>
        <v/>
      </c>
      <c r="J576" s="4">
        <v>-2062970.85</v>
      </c>
      <c r="K576" s="4">
        <v>0</v>
      </c>
      <c r="L576" s="4">
        <f t="shared" si="35"/>
        <v>-2062970.85</v>
      </c>
      <c r="M576" s="9">
        <v>39086</v>
      </c>
      <c r="N576" s="9">
        <v>39113</v>
      </c>
      <c r="O576" s="9">
        <v>39083</v>
      </c>
      <c r="P576" s="9">
        <v>39113</v>
      </c>
    </row>
    <row r="577" spans="1:16" ht="15" customHeight="1" x14ac:dyDescent="0.25">
      <c r="A577" s="1" t="s">
        <v>145</v>
      </c>
      <c r="B577" s="14" t="s">
        <v>158</v>
      </c>
      <c r="C577" s="1" t="s">
        <v>159</v>
      </c>
      <c r="D577" s="1" t="s">
        <v>160</v>
      </c>
      <c r="E577" s="4">
        <v>0</v>
      </c>
      <c r="F577" s="7"/>
      <c r="G577" s="4">
        <f t="shared" si="32"/>
        <v>0</v>
      </c>
      <c r="H577" s="8" t="str">
        <f t="shared" si="33"/>
        <v/>
      </c>
      <c r="I577" s="8" t="str">
        <f t="shared" si="34"/>
        <v/>
      </c>
      <c r="J577" s="4">
        <v>-406645.66</v>
      </c>
      <c r="K577" s="4">
        <v>0</v>
      </c>
      <c r="L577" s="4">
        <f t="shared" si="35"/>
        <v>-406645.66</v>
      </c>
      <c r="M577" s="9">
        <v>39086</v>
      </c>
      <c r="N577" s="9">
        <v>39113</v>
      </c>
      <c r="O577" s="9">
        <v>39083</v>
      </c>
      <c r="P577" s="9">
        <v>39113</v>
      </c>
    </row>
    <row r="578" spans="1:16" ht="15" customHeight="1" x14ac:dyDescent="0.25">
      <c r="A578" s="1" t="s">
        <v>145</v>
      </c>
      <c r="B578" s="14" t="s">
        <v>161</v>
      </c>
      <c r="C578" s="1" t="s">
        <v>162</v>
      </c>
      <c r="D578" s="1" t="s">
        <v>163</v>
      </c>
      <c r="E578" s="4">
        <v>0</v>
      </c>
      <c r="F578" s="7"/>
      <c r="G578" s="4">
        <f t="shared" si="32"/>
        <v>0</v>
      </c>
      <c r="H578" s="8" t="str">
        <f t="shared" si="33"/>
        <v/>
      </c>
      <c r="I578" s="8" t="str">
        <f t="shared" si="34"/>
        <v/>
      </c>
      <c r="J578" s="4">
        <v>-300872.38</v>
      </c>
      <c r="K578" s="4">
        <v>0</v>
      </c>
      <c r="L578" s="4">
        <f t="shared" si="35"/>
        <v>-300872.38</v>
      </c>
      <c r="M578" s="9">
        <v>39086</v>
      </c>
      <c r="N578" s="9">
        <v>39113</v>
      </c>
      <c r="O578" s="9">
        <v>39083</v>
      </c>
      <c r="P578" s="9">
        <v>39113</v>
      </c>
    </row>
    <row r="579" spans="1:16" ht="15" customHeight="1" x14ac:dyDescent="0.25">
      <c r="A579" s="1" t="s">
        <v>145</v>
      </c>
      <c r="B579" s="14" t="s">
        <v>164</v>
      </c>
      <c r="C579" s="1" t="s">
        <v>165</v>
      </c>
      <c r="D579" s="1" t="s">
        <v>166</v>
      </c>
      <c r="E579" s="4">
        <v>0</v>
      </c>
      <c r="F579" s="7"/>
      <c r="G579" s="4">
        <f t="shared" si="32"/>
        <v>0</v>
      </c>
      <c r="H579" s="8" t="str">
        <f t="shared" si="33"/>
        <v/>
      </c>
      <c r="I579" s="8" t="str">
        <f t="shared" si="34"/>
        <v/>
      </c>
      <c r="J579" s="4">
        <v>-409635.37</v>
      </c>
      <c r="K579" s="4">
        <v>0</v>
      </c>
      <c r="L579" s="4">
        <f t="shared" si="35"/>
        <v>-409635.37</v>
      </c>
      <c r="M579" s="9">
        <v>39086</v>
      </c>
      <c r="N579" s="9">
        <v>39113</v>
      </c>
      <c r="O579" s="9">
        <v>39083</v>
      </c>
      <c r="P579" s="9">
        <v>39113</v>
      </c>
    </row>
    <row r="580" spans="1:16" ht="15" customHeight="1" x14ac:dyDescent="0.25">
      <c r="A580" s="1" t="s">
        <v>145</v>
      </c>
      <c r="B580" s="14" t="s">
        <v>146</v>
      </c>
      <c r="C580" s="1" t="s">
        <v>167</v>
      </c>
      <c r="D580" s="1" t="s">
        <v>166</v>
      </c>
      <c r="E580" s="4">
        <v>0</v>
      </c>
      <c r="F580" s="7"/>
      <c r="G580" s="4">
        <f t="shared" si="32"/>
        <v>0</v>
      </c>
      <c r="H580" s="8" t="str">
        <f t="shared" si="33"/>
        <v/>
      </c>
      <c r="I580" s="8" t="str">
        <f t="shared" si="34"/>
        <v/>
      </c>
      <c r="J580" s="4">
        <v>-208.67</v>
      </c>
      <c r="K580" s="4">
        <v>0</v>
      </c>
      <c r="L580" s="4">
        <f t="shared" si="35"/>
        <v>-208.67</v>
      </c>
      <c r="M580" s="9">
        <v>39086</v>
      </c>
      <c r="N580" s="9">
        <v>39113</v>
      </c>
      <c r="O580" s="9">
        <v>39083</v>
      </c>
      <c r="P580" s="9">
        <v>39113</v>
      </c>
    </row>
    <row r="581" spans="1:16" ht="15" customHeight="1" x14ac:dyDescent="0.25">
      <c r="A581" s="1" t="s">
        <v>145</v>
      </c>
      <c r="B581" s="14" t="s">
        <v>168</v>
      </c>
      <c r="C581" s="1" t="s">
        <v>169</v>
      </c>
      <c r="D581" s="1" t="s">
        <v>170</v>
      </c>
      <c r="E581" s="4">
        <v>0</v>
      </c>
      <c r="F581" s="7"/>
      <c r="G581" s="4">
        <f t="shared" ref="G581:G644" si="36">E581-F581</f>
        <v>0</v>
      </c>
      <c r="H581" s="8" t="str">
        <f t="shared" ref="H581:H644" si="37">IFERROR(G581/E581,"")</f>
        <v/>
      </c>
      <c r="I581" s="8" t="str">
        <f t="shared" ref="I581:I644" si="38">IFERROR(E581/F581,"")</f>
        <v/>
      </c>
      <c r="J581" s="4">
        <v>-113979.76000000001</v>
      </c>
      <c r="K581" s="4">
        <v>0</v>
      </c>
      <c r="L581" s="4">
        <f t="shared" ref="L581:L644" si="39">J581-K581</f>
        <v>-113979.76000000001</v>
      </c>
      <c r="M581" s="9">
        <v>39086</v>
      </c>
      <c r="N581" s="9">
        <v>39113</v>
      </c>
      <c r="O581" s="9">
        <v>39083</v>
      </c>
      <c r="P581" s="9">
        <v>39113</v>
      </c>
    </row>
    <row r="582" spans="1:16" ht="15" customHeight="1" x14ac:dyDescent="0.25">
      <c r="A582" s="1" t="s">
        <v>145</v>
      </c>
      <c r="B582" s="14" t="s">
        <v>298</v>
      </c>
      <c r="C582" s="1" t="s">
        <v>271</v>
      </c>
      <c r="D582" s="1" t="s">
        <v>272</v>
      </c>
      <c r="E582" s="4">
        <v>38538.65</v>
      </c>
      <c r="F582" s="7"/>
      <c r="G582" s="4">
        <f t="shared" si="36"/>
        <v>38538.65</v>
      </c>
      <c r="H582" s="8">
        <f t="shared" si="37"/>
        <v>1</v>
      </c>
      <c r="I582" s="8" t="str">
        <f t="shared" si="38"/>
        <v/>
      </c>
      <c r="J582" s="4">
        <v>38538.65</v>
      </c>
      <c r="K582" s="4">
        <v>0</v>
      </c>
      <c r="L582" s="4">
        <f t="shared" si="39"/>
        <v>38538.65</v>
      </c>
      <c r="M582" s="9">
        <v>42549.519444444442</v>
      </c>
      <c r="N582" s="9">
        <v>43099</v>
      </c>
      <c r="O582" s="9">
        <v>42522</v>
      </c>
    </row>
    <row r="583" spans="1:16" ht="15" customHeight="1" x14ac:dyDescent="0.25">
      <c r="A583" s="1" t="s">
        <v>145</v>
      </c>
      <c r="B583" s="14" t="s">
        <v>298</v>
      </c>
      <c r="C583" s="1" t="s">
        <v>273</v>
      </c>
      <c r="D583" s="1" t="s">
        <v>274</v>
      </c>
      <c r="E583" s="4">
        <v>56076.43</v>
      </c>
      <c r="F583" s="7"/>
      <c r="G583" s="4">
        <f t="shared" si="36"/>
        <v>56076.43</v>
      </c>
      <c r="H583" s="8">
        <f t="shared" si="37"/>
        <v>1</v>
      </c>
      <c r="I583" s="8" t="str">
        <f t="shared" si="38"/>
        <v/>
      </c>
      <c r="J583" s="4">
        <v>56076.43</v>
      </c>
      <c r="K583" s="4">
        <v>0</v>
      </c>
      <c r="L583" s="4">
        <f t="shared" si="39"/>
        <v>56076.43</v>
      </c>
      <c r="M583" s="9">
        <v>42550.324918981481</v>
      </c>
      <c r="N583" s="9">
        <v>43008</v>
      </c>
      <c r="O583" s="9">
        <v>42522</v>
      </c>
      <c r="P583" s="9">
        <v>39416</v>
      </c>
    </row>
    <row r="584" spans="1:16" ht="15" customHeight="1" x14ac:dyDescent="0.25">
      <c r="A584" s="1" t="s">
        <v>145</v>
      </c>
      <c r="B584" s="14" t="s">
        <v>298</v>
      </c>
      <c r="C584" s="1" t="s">
        <v>277</v>
      </c>
      <c r="D584" s="1" t="s">
        <v>3341</v>
      </c>
      <c r="E584" s="4">
        <v>10584</v>
      </c>
      <c r="F584" s="7"/>
      <c r="G584" s="4">
        <f t="shared" si="36"/>
        <v>10584</v>
      </c>
      <c r="H584" s="8">
        <f t="shared" si="37"/>
        <v>1</v>
      </c>
      <c r="I584" s="8" t="str">
        <f t="shared" si="38"/>
        <v/>
      </c>
      <c r="J584" s="4">
        <v>10584</v>
      </c>
      <c r="K584" s="4">
        <v>0</v>
      </c>
      <c r="L584" s="4">
        <f t="shared" si="39"/>
        <v>10584</v>
      </c>
      <c r="M584" s="9">
        <v>42550.675497685188</v>
      </c>
      <c r="N584" s="9">
        <v>43099</v>
      </c>
      <c r="O584" s="9">
        <v>42522</v>
      </c>
    </row>
    <row r="585" spans="1:16" ht="15" customHeight="1" x14ac:dyDescent="0.25">
      <c r="A585" s="1" t="s">
        <v>145</v>
      </c>
      <c r="B585" s="14" t="s">
        <v>298</v>
      </c>
      <c r="C585" s="1" t="s">
        <v>279</v>
      </c>
      <c r="D585" s="1" t="s">
        <v>3342</v>
      </c>
      <c r="E585" s="4">
        <v>13528.079999999998</v>
      </c>
      <c r="F585" s="7"/>
      <c r="G585" s="4">
        <f t="shared" si="36"/>
        <v>13528.079999999998</v>
      </c>
      <c r="H585" s="8">
        <f t="shared" si="37"/>
        <v>1</v>
      </c>
      <c r="I585" s="8" t="str">
        <f t="shared" si="38"/>
        <v/>
      </c>
      <c r="J585" s="4">
        <v>13528.079999999998</v>
      </c>
      <c r="K585" s="4">
        <v>0</v>
      </c>
      <c r="L585" s="4">
        <f t="shared" si="39"/>
        <v>13528.079999999998</v>
      </c>
      <c r="M585" s="9">
        <v>42550.679710648146</v>
      </c>
      <c r="N585" s="9">
        <v>43099</v>
      </c>
      <c r="O585" s="9">
        <v>42522</v>
      </c>
    </row>
    <row r="586" spans="1:16" ht="15" customHeight="1" x14ac:dyDescent="0.25">
      <c r="A586" s="1" t="s">
        <v>145</v>
      </c>
      <c r="B586" s="14" t="s">
        <v>298</v>
      </c>
      <c r="C586" s="1" t="s">
        <v>281</v>
      </c>
      <c r="D586" s="1" t="s">
        <v>3343</v>
      </c>
      <c r="E586" s="4">
        <v>76513.899999999994</v>
      </c>
      <c r="F586" s="7"/>
      <c r="G586" s="4">
        <f t="shared" si="36"/>
        <v>76513.899999999994</v>
      </c>
      <c r="H586" s="8">
        <f t="shared" si="37"/>
        <v>1</v>
      </c>
      <c r="I586" s="8" t="str">
        <f t="shared" si="38"/>
        <v/>
      </c>
      <c r="J586" s="4">
        <v>76513.899999999994</v>
      </c>
      <c r="K586" s="4">
        <v>0</v>
      </c>
      <c r="L586" s="4">
        <f t="shared" si="39"/>
        <v>76513.899999999994</v>
      </c>
      <c r="M586" s="9">
        <v>42550.683900462966</v>
      </c>
      <c r="N586" s="9">
        <v>43099</v>
      </c>
      <c r="O586" s="9">
        <v>42522</v>
      </c>
    </row>
    <row r="587" spans="1:16" ht="15" customHeight="1" x14ac:dyDescent="0.25">
      <c r="A587" s="1" t="s">
        <v>145</v>
      </c>
      <c r="B587" s="14" t="s">
        <v>298</v>
      </c>
      <c r="C587" s="1" t="s">
        <v>283</v>
      </c>
      <c r="D587" s="1" t="s">
        <v>3344</v>
      </c>
      <c r="E587" s="4">
        <v>46440</v>
      </c>
      <c r="F587" s="7"/>
      <c r="G587" s="4">
        <f t="shared" si="36"/>
        <v>46440</v>
      </c>
      <c r="H587" s="8">
        <f t="shared" si="37"/>
        <v>1</v>
      </c>
      <c r="I587" s="8" t="str">
        <f t="shared" si="38"/>
        <v/>
      </c>
      <c r="J587" s="4">
        <v>46440</v>
      </c>
      <c r="K587" s="4">
        <v>0</v>
      </c>
      <c r="L587" s="4">
        <f t="shared" si="39"/>
        <v>46440</v>
      </c>
      <c r="M587" s="9">
        <v>42550.686956018515</v>
      </c>
      <c r="N587" s="9">
        <v>43099</v>
      </c>
      <c r="O587" s="9">
        <v>42522</v>
      </c>
    </row>
    <row r="588" spans="1:16" ht="15" customHeight="1" x14ac:dyDescent="0.25">
      <c r="A588" s="1" t="s">
        <v>145</v>
      </c>
      <c r="B588" s="14" t="s">
        <v>298</v>
      </c>
      <c r="C588" s="1" t="s">
        <v>285</v>
      </c>
      <c r="D588" s="1" t="s">
        <v>3345</v>
      </c>
      <c r="E588" s="4">
        <v>12914.43</v>
      </c>
      <c r="F588" s="7"/>
      <c r="G588" s="4">
        <f t="shared" si="36"/>
        <v>12914.43</v>
      </c>
      <c r="H588" s="8">
        <f t="shared" si="37"/>
        <v>1</v>
      </c>
      <c r="I588" s="8" t="str">
        <f t="shared" si="38"/>
        <v/>
      </c>
      <c r="J588" s="4">
        <v>12914.43</v>
      </c>
      <c r="K588" s="4">
        <v>0</v>
      </c>
      <c r="L588" s="4">
        <f t="shared" si="39"/>
        <v>12914.43</v>
      </c>
      <c r="M588" s="9">
        <v>42550.689398148148</v>
      </c>
      <c r="N588" s="9">
        <v>43099</v>
      </c>
      <c r="O588" s="9">
        <v>42522</v>
      </c>
    </row>
    <row r="589" spans="1:16" ht="15" customHeight="1" x14ac:dyDescent="0.25">
      <c r="A589" s="1" t="s">
        <v>145</v>
      </c>
      <c r="B589" s="14" t="s">
        <v>298</v>
      </c>
      <c r="C589" s="1" t="s">
        <v>287</v>
      </c>
      <c r="D589" s="1" t="s">
        <v>3346</v>
      </c>
      <c r="E589" s="4">
        <v>69301.060000000012</v>
      </c>
      <c r="F589" s="7"/>
      <c r="G589" s="4">
        <f t="shared" si="36"/>
        <v>69301.060000000012</v>
      </c>
      <c r="H589" s="8">
        <f t="shared" si="37"/>
        <v>1</v>
      </c>
      <c r="I589" s="8" t="str">
        <f t="shared" si="38"/>
        <v/>
      </c>
      <c r="J589" s="4">
        <v>69301.060000000012</v>
      </c>
      <c r="K589" s="4">
        <v>0</v>
      </c>
      <c r="L589" s="4">
        <f t="shared" si="39"/>
        <v>69301.060000000012</v>
      </c>
      <c r="M589" s="9">
        <v>42550.691504629627</v>
      </c>
      <c r="N589" s="9">
        <v>43099</v>
      </c>
      <c r="O589" s="9">
        <v>42522</v>
      </c>
    </row>
    <row r="590" spans="1:16" ht="15" customHeight="1" x14ac:dyDescent="0.25">
      <c r="A590" s="1" t="s">
        <v>145</v>
      </c>
      <c r="B590" s="14" t="s">
        <v>171</v>
      </c>
      <c r="C590" s="1" t="s">
        <v>172</v>
      </c>
      <c r="D590" s="1" t="s">
        <v>173</v>
      </c>
      <c r="E590" s="4">
        <v>0</v>
      </c>
      <c r="F590" s="7"/>
      <c r="G590" s="4">
        <f t="shared" si="36"/>
        <v>0</v>
      </c>
      <c r="H590" s="8" t="str">
        <f t="shared" si="37"/>
        <v/>
      </c>
      <c r="I590" s="8" t="str">
        <f t="shared" si="38"/>
        <v/>
      </c>
      <c r="J590" s="4">
        <v>0</v>
      </c>
      <c r="K590" s="4">
        <v>0</v>
      </c>
      <c r="L590" s="4">
        <f t="shared" si="39"/>
        <v>0</v>
      </c>
      <c r="M590" s="9">
        <v>39089</v>
      </c>
      <c r="N590" s="9">
        <v>39783</v>
      </c>
      <c r="O590" s="9">
        <v>39295</v>
      </c>
      <c r="P590" s="9">
        <v>39587</v>
      </c>
    </row>
    <row r="591" spans="1:16" ht="15" customHeight="1" x14ac:dyDescent="0.25">
      <c r="A591" s="1" t="s">
        <v>145</v>
      </c>
      <c r="B591" s="14" t="s">
        <v>174</v>
      </c>
      <c r="C591" s="1" t="s">
        <v>473</v>
      </c>
      <c r="D591" s="1" t="s">
        <v>474</v>
      </c>
      <c r="E591" s="4">
        <v>0</v>
      </c>
      <c r="F591" s="7"/>
      <c r="G591" s="4">
        <f t="shared" si="36"/>
        <v>0</v>
      </c>
      <c r="H591" s="8" t="str">
        <f t="shared" si="37"/>
        <v/>
      </c>
      <c r="I591" s="8" t="str">
        <f t="shared" si="38"/>
        <v/>
      </c>
      <c r="J591" s="4">
        <v>120235.74</v>
      </c>
      <c r="K591" s="4">
        <v>0</v>
      </c>
      <c r="L591" s="4">
        <f t="shared" si="39"/>
        <v>120235.74</v>
      </c>
      <c r="M591" s="9">
        <v>39089</v>
      </c>
      <c r="N591" s="9">
        <v>39783</v>
      </c>
      <c r="O591" s="9">
        <v>39539</v>
      </c>
      <c r="P591" s="9">
        <v>39601</v>
      </c>
    </row>
    <row r="592" spans="1:16" ht="15" customHeight="1" x14ac:dyDescent="0.25">
      <c r="A592" s="1" t="s">
        <v>145</v>
      </c>
      <c r="B592" s="14" t="s">
        <v>174</v>
      </c>
      <c r="C592" s="1" t="s">
        <v>175</v>
      </c>
      <c r="D592" s="1" t="s">
        <v>176</v>
      </c>
      <c r="E592" s="4">
        <v>0</v>
      </c>
      <c r="F592" s="7"/>
      <c r="G592" s="4">
        <f t="shared" si="36"/>
        <v>0</v>
      </c>
      <c r="H592" s="8" t="str">
        <f t="shared" si="37"/>
        <v/>
      </c>
      <c r="I592" s="8" t="str">
        <f t="shared" si="38"/>
        <v/>
      </c>
      <c r="J592" s="4">
        <v>245210.97999999998</v>
      </c>
      <c r="K592" s="4">
        <v>0</v>
      </c>
      <c r="L592" s="4">
        <f t="shared" si="39"/>
        <v>245210.97999999998</v>
      </c>
      <c r="M592" s="9">
        <v>39089</v>
      </c>
      <c r="N592" s="9">
        <v>39783</v>
      </c>
      <c r="O592" s="9">
        <v>39295</v>
      </c>
      <c r="P592" s="9">
        <v>39630</v>
      </c>
    </row>
    <row r="593" spans="1:16" ht="15" customHeight="1" x14ac:dyDescent="0.25">
      <c r="A593" s="1" t="s">
        <v>145</v>
      </c>
      <c r="B593" s="14" t="s">
        <v>177</v>
      </c>
      <c r="C593" s="1" t="s">
        <v>178</v>
      </c>
      <c r="D593" s="1" t="s">
        <v>179</v>
      </c>
      <c r="E593" s="4">
        <v>-17122</v>
      </c>
      <c r="F593" s="7"/>
      <c r="G593" s="4">
        <f t="shared" si="36"/>
        <v>-17122</v>
      </c>
      <c r="H593" s="8">
        <f t="shared" si="37"/>
        <v>1</v>
      </c>
      <c r="I593" s="8" t="str">
        <f t="shared" si="38"/>
        <v/>
      </c>
      <c r="J593" s="4">
        <v>503691.76999999996</v>
      </c>
      <c r="K593" s="4">
        <v>0</v>
      </c>
      <c r="L593" s="4">
        <f t="shared" si="39"/>
        <v>503691.76999999996</v>
      </c>
      <c r="M593" s="9">
        <v>39089</v>
      </c>
      <c r="N593" s="9">
        <v>39813</v>
      </c>
      <c r="O593" s="9">
        <v>39356</v>
      </c>
      <c r="P593" s="9">
        <v>39718</v>
      </c>
    </row>
    <row r="594" spans="1:16" ht="15" customHeight="1" x14ac:dyDescent="0.25">
      <c r="A594" s="1" t="s">
        <v>145</v>
      </c>
      <c r="B594" s="14" t="s">
        <v>180</v>
      </c>
      <c r="C594" s="1" t="s">
        <v>181</v>
      </c>
      <c r="D594" s="1" t="s">
        <v>182</v>
      </c>
      <c r="E594" s="4">
        <v>0</v>
      </c>
      <c r="F594" s="7"/>
      <c r="G594" s="4">
        <f t="shared" si="36"/>
        <v>0</v>
      </c>
      <c r="H594" s="8" t="str">
        <f t="shared" si="37"/>
        <v/>
      </c>
      <c r="I594" s="8" t="str">
        <f t="shared" si="38"/>
        <v/>
      </c>
      <c r="J594" s="4">
        <v>75276.689999999988</v>
      </c>
      <c r="K594" s="4">
        <v>0</v>
      </c>
      <c r="L594" s="4">
        <f t="shared" si="39"/>
        <v>75276.689999999988</v>
      </c>
      <c r="M594" s="9">
        <v>39089</v>
      </c>
      <c r="N594" s="9">
        <v>39783</v>
      </c>
      <c r="O594" s="9">
        <v>39142</v>
      </c>
      <c r="P594" s="9">
        <v>39912</v>
      </c>
    </row>
    <row r="595" spans="1:16" ht="15" customHeight="1" x14ac:dyDescent="0.25">
      <c r="A595" s="1" t="s">
        <v>145</v>
      </c>
      <c r="B595" s="14" t="s">
        <v>183</v>
      </c>
      <c r="C595" s="1" t="s">
        <v>184</v>
      </c>
      <c r="D595" s="1" t="s">
        <v>185</v>
      </c>
      <c r="E595" s="4">
        <v>0</v>
      </c>
      <c r="F595" s="7"/>
      <c r="G595" s="4">
        <f t="shared" si="36"/>
        <v>0</v>
      </c>
      <c r="H595" s="8" t="str">
        <f t="shared" si="37"/>
        <v/>
      </c>
      <c r="I595" s="8" t="str">
        <f t="shared" si="38"/>
        <v/>
      </c>
      <c r="J595" s="4">
        <v>271497.15999999997</v>
      </c>
      <c r="K595" s="4">
        <v>0</v>
      </c>
      <c r="L595" s="4">
        <f t="shared" si="39"/>
        <v>271497.15999999997</v>
      </c>
      <c r="M595" s="9">
        <v>39092</v>
      </c>
      <c r="N595" s="9">
        <v>39767</v>
      </c>
      <c r="O595" s="9">
        <v>39264</v>
      </c>
      <c r="P595" s="9">
        <v>39639</v>
      </c>
    </row>
    <row r="596" spans="1:16" ht="15" customHeight="1" x14ac:dyDescent="0.25">
      <c r="A596" s="1" t="s">
        <v>145</v>
      </c>
      <c r="B596" s="14" t="s">
        <v>155</v>
      </c>
      <c r="C596" s="1" t="s">
        <v>186</v>
      </c>
      <c r="D596" s="1" t="s">
        <v>187</v>
      </c>
      <c r="E596" s="4">
        <v>0</v>
      </c>
      <c r="F596" s="7"/>
      <c r="G596" s="4">
        <f t="shared" si="36"/>
        <v>0</v>
      </c>
      <c r="H596" s="8" t="str">
        <f t="shared" si="37"/>
        <v/>
      </c>
      <c r="I596" s="8" t="str">
        <f t="shared" si="38"/>
        <v/>
      </c>
      <c r="J596" s="4">
        <v>-2331.2999999999997</v>
      </c>
      <c r="K596" s="4">
        <v>0</v>
      </c>
      <c r="L596" s="4">
        <f t="shared" si="39"/>
        <v>-2331.2999999999997</v>
      </c>
      <c r="M596" s="9">
        <v>39098</v>
      </c>
      <c r="N596" s="9">
        <v>55153</v>
      </c>
      <c r="O596" s="9">
        <v>39083</v>
      </c>
      <c r="P596" s="9">
        <v>39167</v>
      </c>
    </row>
    <row r="597" spans="1:16" ht="15" customHeight="1" x14ac:dyDescent="0.25">
      <c r="A597" s="1" t="s">
        <v>145</v>
      </c>
      <c r="B597" s="14" t="s">
        <v>188</v>
      </c>
      <c r="C597" s="1" t="s">
        <v>189</v>
      </c>
      <c r="D597" s="1" t="s">
        <v>190</v>
      </c>
      <c r="E597" s="4">
        <v>0</v>
      </c>
      <c r="F597" s="7"/>
      <c r="G597" s="4">
        <f t="shared" si="36"/>
        <v>0</v>
      </c>
      <c r="H597" s="8" t="str">
        <f t="shared" si="37"/>
        <v/>
      </c>
      <c r="I597" s="8" t="str">
        <f t="shared" si="38"/>
        <v/>
      </c>
      <c r="J597" s="4">
        <v>6138.1399999999994</v>
      </c>
      <c r="K597" s="4">
        <v>0</v>
      </c>
      <c r="L597" s="4">
        <f t="shared" si="39"/>
        <v>6138.1399999999994</v>
      </c>
      <c r="M597" s="9">
        <v>39138</v>
      </c>
      <c r="N597" s="9">
        <v>55153</v>
      </c>
      <c r="O597" s="9">
        <v>39203</v>
      </c>
      <c r="P597" s="9">
        <v>39489</v>
      </c>
    </row>
    <row r="598" spans="1:16" ht="15" customHeight="1" x14ac:dyDescent="0.25">
      <c r="A598" s="1" t="s">
        <v>145</v>
      </c>
      <c r="B598" s="14" t="s">
        <v>191</v>
      </c>
      <c r="C598" s="1" t="s">
        <v>192</v>
      </c>
      <c r="D598" s="1" t="s">
        <v>193</v>
      </c>
      <c r="E598" s="4">
        <v>0</v>
      </c>
      <c r="F598" s="7"/>
      <c r="G598" s="4">
        <f t="shared" si="36"/>
        <v>0</v>
      </c>
      <c r="H598" s="8" t="str">
        <f t="shared" si="37"/>
        <v/>
      </c>
      <c r="I598" s="8" t="str">
        <f t="shared" si="38"/>
        <v/>
      </c>
      <c r="J598" s="4">
        <v>17071.23</v>
      </c>
      <c r="K598" s="4">
        <v>0</v>
      </c>
      <c r="L598" s="4">
        <f t="shared" si="39"/>
        <v>17071.23</v>
      </c>
      <c r="M598" s="9">
        <v>39161</v>
      </c>
      <c r="N598" s="9">
        <v>55153</v>
      </c>
      <c r="O598" s="9">
        <v>39142</v>
      </c>
      <c r="P598" s="9">
        <v>39162</v>
      </c>
    </row>
    <row r="599" spans="1:16" ht="15" customHeight="1" x14ac:dyDescent="0.25">
      <c r="A599" s="1" t="s">
        <v>145</v>
      </c>
      <c r="B599" s="14" t="s">
        <v>152</v>
      </c>
      <c r="C599" s="1" t="s">
        <v>194</v>
      </c>
      <c r="D599" s="1" t="s">
        <v>195</v>
      </c>
      <c r="E599" s="4">
        <v>0</v>
      </c>
      <c r="F599" s="7"/>
      <c r="G599" s="4">
        <f t="shared" si="36"/>
        <v>0</v>
      </c>
      <c r="H599" s="8" t="str">
        <f t="shared" si="37"/>
        <v/>
      </c>
      <c r="I599" s="8" t="str">
        <f t="shared" si="38"/>
        <v/>
      </c>
      <c r="J599" s="4">
        <v>11782.240000000005</v>
      </c>
      <c r="K599" s="4">
        <v>0</v>
      </c>
      <c r="L599" s="4">
        <f t="shared" si="39"/>
        <v>11782.240000000005</v>
      </c>
      <c r="M599" s="9">
        <v>39182</v>
      </c>
      <c r="N599" s="9">
        <v>42095</v>
      </c>
      <c r="O599" s="9">
        <v>39173</v>
      </c>
      <c r="P599" s="9">
        <v>39398</v>
      </c>
    </row>
    <row r="600" spans="1:16" ht="15" customHeight="1" x14ac:dyDescent="0.25">
      <c r="A600" s="1" t="s">
        <v>145</v>
      </c>
      <c r="B600" s="14" t="s">
        <v>196</v>
      </c>
      <c r="C600" s="1" t="s">
        <v>197</v>
      </c>
      <c r="D600" s="1" t="s">
        <v>198</v>
      </c>
      <c r="E600" s="4">
        <v>0</v>
      </c>
      <c r="F600" s="7"/>
      <c r="G600" s="4">
        <f t="shared" si="36"/>
        <v>0</v>
      </c>
      <c r="H600" s="8" t="str">
        <f t="shared" si="37"/>
        <v/>
      </c>
      <c r="I600" s="8" t="str">
        <f t="shared" si="38"/>
        <v/>
      </c>
      <c r="J600" s="4">
        <v>80216.739999999991</v>
      </c>
      <c r="K600" s="4">
        <v>0</v>
      </c>
      <c r="L600" s="4">
        <f t="shared" si="39"/>
        <v>80216.739999999991</v>
      </c>
      <c r="M600" s="9">
        <v>39189</v>
      </c>
      <c r="N600" s="9">
        <v>39599</v>
      </c>
      <c r="O600" s="9">
        <v>39203</v>
      </c>
      <c r="P600" s="9">
        <v>39599</v>
      </c>
    </row>
    <row r="601" spans="1:16" ht="15" customHeight="1" x14ac:dyDescent="0.25">
      <c r="A601" s="1" t="s">
        <v>145</v>
      </c>
      <c r="B601" s="14" t="s">
        <v>475</v>
      </c>
      <c r="C601" s="1" t="s">
        <v>476</v>
      </c>
      <c r="D601" s="1" t="s">
        <v>477</v>
      </c>
      <c r="E601" s="4">
        <v>0</v>
      </c>
      <c r="F601" s="7"/>
      <c r="G601" s="4">
        <f t="shared" si="36"/>
        <v>0</v>
      </c>
      <c r="H601" s="8" t="str">
        <f t="shared" si="37"/>
        <v/>
      </c>
      <c r="I601" s="8" t="str">
        <f t="shared" si="38"/>
        <v/>
      </c>
      <c r="J601" s="4">
        <v>0</v>
      </c>
      <c r="K601" s="4">
        <v>0</v>
      </c>
      <c r="L601" s="4">
        <f t="shared" si="39"/>
        <v>0</v>
      </c>
      <c r="M601" s="9">
        <v>39194</v>
      </c>
      <c r="N601" s="9">
        <v>40543</v>
      </c>
      <c r="O601" s="9">
        <v>39783</v>
      </c>
      <c r="P601" s="9">
        <v>40390</v>
      </c>
    </row>
    <row r="602" spans="1:16" ht="15" customHeight="1" x14ac:dyDescent="0.25">
      <c r="A602" s="1" t="s">
        <v>145</v>
      </c>
      <c r="B602" s="14" t="s">
        <v>152</v>
      </c>
      <c r="C602" s="1" t="s">
        <v>199</v>
      </c>
      <c r="D602" s="1" t="s">
        <v>200</v>
      </c>
      <c r="E602" s="4">
        <v>0</v>
      </c>
      <c r="F602" s="7"/>
      <c r="G602" s="4">
        <f t="shared" si="36"/>
        <v>0</v>
      </c>
      <c r="H602" s="8" t="str">
        <f t="shared" si="37"/>
        <v/>
      </c>
      <c r="I602" s="8" t="str">
        <f t="shared" si="38"/>
        <v/>
      </c>
      <c r="J602" s="4">
        <v>23075.94</v>
      </c>
      <c r="K602" s="4">
        <v>0</v>
      </c>
      <c r="L602" s="4">
        <f t="shared" si="39"/>
        <v>23075.94</v>
      </c>
      <c r="M602" s="9">
        <v>39199</v>
      </c>
      <c r="N602" s="9">
        <v>41000</v>
      </c>
      <c r="O602" s="9">
        <v>39203</v>
      </c>
      <c r="P602" s="9">
        <v>39449</v>
      </c>
    </row>
    <row r="603" spans="1:16" ht="15" customHeight="1" x14ac:dyDescent="0.25">
      <c r="A603" s="1" t="s">
        <v>145</v>
      </c>
      <c r="B603" s="14" t="s">
        <v>155</v>
      </c>
      <c r="C603" s="1" t="s">
        <v>201</v>
      </c>
      <c r="D603" s="1" t="s">
        <v>202</v>
      </c>
      <c r="E603" s="4">
        <v>0</v>
      </c>
      <c r="F603" s="7"/>
      <c r="G603" s="4">
        <f t="shared" si="36"/>
        <v>0</v>
      </c>
      <c r="H603" s="8" t="str">
        <f t="shared" si="37"/>
        <v/>
      </c>
      <c r="I603" s="8" t="str">
        <f t="shared" si="38"/>
        <v/>
      </c>
      <c r="J603" s="4">
        <v>45685.81</v>
      </c>
      <c r="K603" s="4">
        <v>0</v>
      </c>
      <c r="L603" s="4">
        <f t="shared" si="39"/>
        <v>45685.81</v>
      </c>
      <c r="M603" s="9">
        <v>39206</v>
      </c>
      <c r="N603" s="9">
        <v>55153</v>
      </c>
      <c r="O603" s="9">
        <v>39295</v>
      </c>
      <c r="P603" s="9">
        <v>39343</v>
      </c>
    </row>
    <row r="604" spans="1:16" ht="15" customHeight="1" x14ac:dyDescent="0.25">
      <c r="A604" s="1" t="s">
        <v>145</v>
      </c>
      <c r="B604" s="14" t="s">
        <v>188</v>
      </c>
      <c r="C604" s="1" t="s">
        <v>203</v>
      </c>
      <c r="D604" s="1" t="s">
        <v>204</v>
      </c>
      <c r="E604" s="4">
        <v>0</v>
      </c>
      <c r="F604" s="7"/>
      <c r="G604" s="4">
        <f t="shared" si="36"/>
        <v>0</v>
      </c>
      <c r="H604" s="8" t="str">
        <f t="shared" si="37"/>
        <v/>
      </c>
      <c r="I604" s="8" t="str">
        <f t="shared" si="38"/>
        <v/>
      </c>
      <c r="J604" s="4">
        <v>20303.93</v>
      </c>
      <c r="K604" s="4">
        <v>0</v>
      </c>
      <c r="L604" s="4">
        <f t="shared" si="39"/>
        <v>20303.93</v>
      </c>
      <c r="M604" s="9">
        <v>39214</v>
      </c>
      <c r="N604" s="9">
        <v>55153</v>
      </c>
      <c r="O604" s="9">
        <v>39203</v>
      </c>
      <c r="P604" s="9">
        <v>39439</v>
      </c>
    </row>
    <row r="605" spans="1:16" ht="15" customHeight="1" x14ac:dyDescent="0.25">
      <c r="A605" s="1" t="s">
        <v>145</v>
      </c>
      <c r="B605" s="14" t="s">
        <v>298</v>
      </c>
      <c r="C605" s="1" t="s">
        <v>3347</v>
      </c>
      <c r="D605" s="1" t="s">
        <v>3348</v>
      </c>
      <c r="E605" s="4">
        <v>59557.99</v>
      </c>
      <c r="F605" s="7"/>
      <c r="G605" s="4">
        <f t="shared" si="36"/>
        <v>59557.99</v>
      </c>
      <c r="H605" s="8">
        <f t="shared" si="37"/>
        <v>1</v>
      </c>
      <c r="I605" s="8" t="str">
        <f t="shared" si="38"/>
        <v/>
      </c>
      <c r="J605" s="4">
        <v>59557.99</v>
      </c>
      <c r="K605" s="4">
        <v>0</v>
      </c>
      <c r="L605" s="4">
        <f t="shared" si="39"/>
        <v>59557.99</v>
      </c>
      <c r="M605" s="9">
        <v>42489.511296296296</v>
      </c>
      <c r="N605" s="9">
        <v>42734</v>
      </c>
      <c r="O605" s="9">
        <v>42461</v>
      </c>
      <c r="P605" s="9">
        <v>42582</v>
      </c>
    </row>
    <row r="606" spans="1:16" ht="15" customHeight="1" x14ac:dyDescent="0.25">
      <c r="A606" s="1" t="s">
        <v>145</v>
      </c>
      <c r="B606" s="14" t="s">
        <v>155</v>
      </c>
      <c r="C606" s="1" t="s">
        <v>205</v>
      </c>
      <c r="D606" s="1" t="s">
        <v>206</v>
      </c>
      <c r="E606" s="4">
        <v>0</v>
      </c>
      <c r="F606" s="7"/>
      <c r="G606" s="4">
        <f t="shared" si="36"/>
        <v>0</v>
      </c>
      <c r="H606" s="8" t="str">
        <f t="shared" si="37"/>
        <v/>
      </c>
      <c r="I606" s="8" t="str">
        <f t="shared" si="38"/>
        <v/>
      </c>
      <c r="J606" s="4">
        <v>214646.50999999995</v>
      </c>
      <c r="K606" s="4">
        <v>0</v>
      </c>
      <c r="L606" s="4">
        <f t="shared" si="39"/>
        <v>214646.50999999995</v>
      </c>
      <c r="M606" s="9">
        <v>39222</v>
      </c>
      <c r="N606" s="9">
        <v>55153</v>
      </c>
      <c r="O606" s="9">
        <v>39234</v>
      </c>
      <c r="P606" s="9">
        <v>39455</v>
      </c>
    </row>
    <row r="607" spans="1:16" ht="15" customHeight="1" x14ac:dyDescent="0.25">
      <c r="A607" s="1" t="s">
        <v>145</v>
      </c>
      <c r="B607" s="14" t="s">
        <v>29</v>
      </c>
      <c r="C607" s="1" t="s">
        <v>207</v>
      </c>
      <c r="D607" s="1" t="s">
        <v>208</v>
      </c>
      <c r="E607" s="4">
        <v>0</v>
      </c>
      <c r="F607" s="7"/>
      <c r="G607" s="4">
        <f t="shared" si="36"/>
        <v>0</v>
      </c>
      <c r="H607" s="8" t="str">
        <f t="shared" si="37"/>
        <v/>
      </c>
      <c r="I607" s="8" t="str">
        <f t="shared" si="38"/>
        <v/>
      </c>
      <c r="J607" s="4">
        <v>40659.350000000006</v>
      </c>
      <c r="K607" s="4">
        <v>0</v>
      </c>
      <c r="L607" s="4">
        <f t="shared" si="39"/>
        <v>40659.350000000006</v>
      </c>
      <c r="M607" s="9">
        <v>39225</v>
      </c>
      <c r="N607" s="9">
        <v>39630</v>
      </c>
      <c r="O607" s="9">
        <v>39234</v>
      </c>
      <c r="P607" s="9">
        <v>39522</v>
      </c>
    </row>
    <row r="608" spans="1:16" ht="15" customHeight="1" x14ac:dyDescent="0.25">
      <c r="A608" s="1" t="s">
        <v>145</v>
      </c>
      <c r="B608" s="14" t="s">
        <v>164</v>
      </c>
      <c r="C608" s="1" t="s">
        <v>209</v>
      </c>
      <c r="D608" s="1" t="s">
        <v>210</v>
      </c>
      <c r="E608" s="4">
        <v>0</v>
      </c>
      <c r="F608" s="7"/>
      <c r="G608" s="4">
        <f t="shared" si="36"/>
        <v>0</v>
      </c>
      <c r="H608" s="8" t="str">
        <f t="shared" si="37"/>
        <v/>
      </c>
      <c r="I608" s="8" t="str">
        <f t="shared" si="38"/>
        <v/>
      </c>
      <c r="J608" s="4">
        <v>-1382.2800000000061</v>
      </c>
      <c r="K608" s="4">
        <v>0</v>
      </c>
      <c r="L608" s="4">
        <f t="shared" si="39"/>
        <v>-1382.2800000000061</v>
      </c>
      <c r="M608" s="9">
        <v>39232</v>
      </c>
      <c r="N608" s="9">
        <v>41030</v>
      </c>
      <c r="O608" s="9">
        <v>39234</v>
      </c>
      <c r="P608" s="9">
        <v>39346</v>
      </c>
    </row>
    <row r="609" spans="1:16" ht="15" customHeight="1" x14ac:dyDescent="0.25">
      <c r="A609" s="1" t="s">
        <v>145</v>
      </c>
      <c r="B609" s="14" t="s">
        <v>146</v>
      </c>
      <c r="C609" s="1" t="s">
        <v>211</v>
      </c>
      <c r="D609" s="1" t="s">
        <v>212</v>
      </c>
      <c r="E609" s="4">
        <v>0</v>
      </c>
      <c r="F609" s="7"/>
      <c r="G609" s="4">
        <f t="shared" si="36"/>
        <v>0</v>
      </c>
      <c r="H609" s="8" t="str">
        <f t="shared" si="37"/>
        <v/>
      </c>
      <c r="I609" s="8" t="str">
        <f t="shared" si="38"/>
        <v/>
      </c>
      <c r="J609" s="4">
        <v>645.24000000000524</v>
      </c>
      <c r="K609" s="4">
        <v>0</v>
      </c>
      <c r="L609" s="4">
        <f t="shared" si="39"/>
        <v>645.24000000000524</v>
      </c>
      <c r="M609" s="9">
        <v>39232</v>
      </c>
      <c r="N609" s="9">
        <v>41030</v>
      </c>
      <c r="O609" s="9">
        <v>39234</v>
      </c>
      <c r="P609" s="9">
        <v>39346</v>
      </c>
    </row>
    <row r="610" spans="1:16" ht="15" customHeight="1" x14ac:dyDescent="0.25">
      <c r="A610" s="1" t="s">
        <v>145</v>
      </c>
      <c r="B610" s="14" t="s">
        <v>155</v>
      </c>
      <c r="C610" s="1" t="s">
        <v>213</v>
      </c>
      <c r="D610" s="1" t="s">
        <v>214</v>
      </c>
      <c r="E610" s="4">
        <v>0</v>
      </c>
      <c r="F610" s="7"/>
      <c r="G610" s="4">
        <f t="shared" si="36"/>
        <v>0</v>
      </c>
      <c r="H610" s="8" t="str">
        <f t="shared" si="37"/>
        <v/>
      </c>
      <c r="I610" s="8" t="str">
        <f t="shared" si="38"/>
        <v/>
      </c>
      <c r="J610" s="4">
        <v>60160.94</v>
      </c>
      <c r="K610" s="4">
        <v>0</v>
      </c>
      <c r="L610" s="4">
        <f t="shared" si="39"/>
        <v>60160.94</v>
      </c>
      <c r="M610" s="9">
        <v>39233</v>
      </c>
      <c r="N610" s="9">
        <v>55153</v>
      </c>
      <c r="O610" s="9">
        <v>39234</v>
      </c>
      <c r="P610" s="9">
        <v>39434</v>
      </c>
    </row>
    <row r="611" spans="1:16" ht="15" customHeight="1" x14ac:dyDescent="0.25">
      <c r="A611" s="1" t="s">
        <v>145</v>
      </c>
      <c r="B611" s="14" t="s">
        <v>1347</v>
      </c>
      <c r="C611" s="1" t="s">
        <v>1348</v>
      </c>
      <c r="D611" s="1" t="s">
        <v>1349</v>
      </c>
      <c r="E611" s="4">
        <v>0</v>
      </c>
      <c r="F611" s="7"/>
      <c r="G611" s="4">
        <f t="shared" si="36"/>
        <v>0</v>
      </c>
      <c r="H611" s="8" t="str">
        <f t="shared" si="37"/>
        <v/>
      </c>
      <c r="I611" s="8" t="str">
        <f t="shared" si="38"/>
        <v/>
      </c>
      <c r="J611" s="4">
        <v>1.1368683772161603E-12</v>
      </c>
      <c r="K611" s="4">
        <v>232000</v>
      </c>
      <c r="L611" s="4">
        <f t="shared" si="39"/>
        <v>-232000</v>
      </c>
      <c r="M611" s="9">
        <v>40617</v>
      </c>
      <c r="N611" s="9">
        <v>42369</v>
      </c>
      <c r="O611" s="9">
        <v>40634</v>
      </c>
    </row>
    <row r="612" spans="1:16" ht="15" customHeight="1" x14ac:dyDescent="0.25">
      <c r="A612" s="1" t="s">
        <v>145</v>
      </c>
      <c r="B612" s="14" t="s">
        <v>478</v>
      </c>
      <c r="C612" s="1" t="s">
        <v>2497</v>
      </c>
      <c r="D612" s="1" t="s">
        <v>2498</v>
      </c>
      <c r="E612" s="4">
        <v>0</v>
      </c>
      <c r="F612" s="7"/>
      <c r="G612" s="4">
        <f t="shared" si="36"/>
        <v>0</v>
      </c>
      <c r="H612" s="8" t="str">
        <f t="shared" si="37"/>
        <v/>
      </c>
      <c r="I612" s="8" t="str">
        <f t="shared" si="38"/>
        <v/>
      </c>
      <c r="J612" s="4">
        <v>0</v>
      </c>
      <c r="K612" s="4">
        <v>0</v>
      </c>
      <c r="L612" s="4">
        <f t="shared" si="39"/>
        <v>0</v>
      </c>
      <c r="M612" s="9">
        <v>41654</v>
      </c>
      <c r="N612" s="9">
        <v>44196</v>
      </c>
      <c r="O612" s="9">
        <v>41699</v>
      </c>
    </row>
    <row r="613" spans="1:16" ht="15" customHeight="1" x14ac:dyDescent="0.25">
      <c r="A613" s="1" t="s">
        <v>145</v>
      </c>
      <c r="B613" s="14" t="s">
        <v>478</v>
      </c>
      <c r="C613" s="1" t="s">
        <v>479</v>
      </c>
      <c r="D613" s="1" t="s">
        <v>480</v>
      </c>
      <c r="E613" s="4">
        <v>-355.18</v>
      </c>
      <c r="F613" s="7"/>
      <c r="G613" s="4">
        <f t="shared" si="36"/>
        <v>-355.18</v>
      </c>
      <c r="H613" s="8">
        <f t="shared" si="37"/>
        <v>1</v>
      </c>
      <c r="I613" s="8" t="str">
        <f t="shared" si="38"/>
        <v/>
      </c>
      <c r="J613" s="4">
        <v>200243.53000000003</v>
      </c>
      <c r="K613" s="4">
        <v>0</v>
      </c>
      <c r="L613" s="4">
        <f t="shared" si="39"/>
        <v>200243.53000000003</v>
      </c>
      <c r="M613" s="9">
        <v>39630</v>
      </c>
      <c r="N613" s="9">
        <v>55153</v>
      </c>
      <c r="O613" s="9">
        <v>39630</v>
      </c>
    </row>
    <row r="614" spans="1:16" ht="15" customHeight="1" x14ac:dyDescent="0.25">
      <c r="A614" s="1" t="s">
        <v>145</v>
      </c>
      <c r="B614" s="14" t="s">
        <v>481</v>
      </c>
      <c r="C614" s="1" t="s">
        <v>482</v>
      </c>
      <c r="D614" s="1" t="s">
        <v>483</v>
      </c>
      <c r="E614" s="4">
        <v>-6070.820000000007</v>
      </c>
      <c r="F614" s="7"/>
      <c r="G614" s="4">
        <f t="shared" si="36"/>
        <v>-6070.820000000007</v>
      </c>
      <c r="H614" s="8">
        <f t="shared" si="37"/>
        <v>1</v>
      </c>
      <c r="I614" s="8" t="str">
        <f t="shared" si="38"/>
        <v/>
      </c>
      <c r="J614" s="4">
        <v>269098.40000000002</v>
      </c>
      <c r="K614" s="4">
        <v>0</v>
      </c>
      <c r="L614" s="4">
        <f t="shared" si="39"/>
        <v>269098.40000000002</v>
      </c>
      <c r="M614" s="9">
        <v>39630</v>
      </c>
      <c r="N614" s="9">
        <v>55153</v>
      </c>
      <c r="O614" s="9">
        <v>39630</v>
      </c>
    </row>
    <row r="615" spans="1:16" ht="15" customHeight="1" x14ac:dyDescent="0.25">
      <c r="A615" s="1" t="s">
        <v>145</v>
      </c>
      <c r="B615" s="14" t="s">
        <v>2567</v>
      </c>
      <c r="C615" s="1" t="s">
        <v>2568</v>
      </c>
      <c r="D615" s="1" t="s">
        <v>2569</v>
      </c>
      <c r="E615" s="4">
        <v>28216.14</v>
      </c>
      <c r="F615" s="7"/>
      <c r="G615" s="4">
        <f t="shared" si="36"/>
        <v>28216.14</v>
      </c>
      <c r="H615" s="8">
        <f t="shared" si="37"/>
        <v>1</v>
      </c>
      <c r="I615" s="8" t="str">
        <f t="shared" si="38"/>
        <v/>
      </c>
      <c r="J615" s="4">
        <v>281206.85000000003</v>
      </c>
      <c r="K615" s="4">
        <v>0</v>
      </c>
      <c r="L615" s="4">
        <f t="shared" si="39"/>
        <v>281206.85000000003</v>
      </c>
      <c r="M615" s="9">
        <v>41855</v>
      </c>
      <c r="N615" s="9">
        <v>42825</v>
      </c>
      <c r="O615" s="9">
        <v>41883</v>
      </c>
      <c r="P615" s="9">
        <v>42799</v>
      </c>
    </row>
    <row r="616" spans="1:16" ht="15" customHeight="1" x14ac:dyDescent="0.25">
      <c r="A616" s="1" t="s">
        <v>145</v>
      </c>
      <c r="B616" s="14">
        <v>75084</v>
      </c>
      <c r="C616" s="1" t="s">
        <v>3349</v>
      </c>
      <c r="D616" s="1" t="s">
        <v>3350</v>
      </c>
      <c r="E616" s="4">
        <v>0</v>
      </c>
      <c r="F616" s="7"/>
      <c r="G616" s="4">
        <f t="shared" si="36"/>
        <v>0</v>
      </c>
      <c r="H616" s="8" t="str">
        <f t="shared" si="37"/>
        <v/>
      </c>
      <c r="I616" s="8" t="str">
        <f t="shared" si="38"/>
        <v/>
      </c>
      <c r="J616" s="4">
        <v>0</v>
      </c>
      <c r="K616" s="4">
        <v>0</v>
      </c>
      <c r="L616" s="4">
        <f t="shared" si="39"/>
        <v>0</v>
      </c>
      <c r="M616" s="9">
        <v>42054</v>
      </c>
      <c r="N616" s="9">
        <v>42369</v>
      </c>
      <c r="O616" s="9">
        <v>42401</v>
      </c>
      <c r="P616" s="9">
        <v>42216</v>
      </c>
    </row>
    <row r="617" spans="1:16" ht="15" customHeight="1" x14ac:dyDescent="0.25">
      <c r="A617" s="1" t="s">
        <v>145</v>
      </c>
      <c r="B617" s="14" t="s">
        <v>484</v>
      </c>
      <c r="C617" s="1" t="s">
        <v>485</v>
      </c>
      <c r="D617" s="1" t="s">
        <v>486</v>
      </c>
      <c r="E617" s="4">
        <v>-38536.520000000004</v>
      </c>
      <c r="F617" s="7"/>
      <c r="G617" s="4">
        <f t="shared" si="36"/>
        <v>-38536.520000000004</v>
      </c>
      <c r="H617" s="8">
        <f t="shared" si="37"/>
        <v>1</v>
      </c>
      <c r="I617" s="8" t="str">
        <f t="shared" si="38"/>
        <v/>
      </c>
      <c r="J617" s="4">
        <v>25942.579999999965</v>
      </c>
      <c r="K617" s="4">
        <v>0</v>
      </c>
      <c r="L617" s="4">
        <f t="shared" si="39"/>
        <v>25942.579999999965</v>
      </c>
      <c r="M617" s="9">
        <v>39630</v>
      </c>
      <c r="N617" s="9">
        <v>55153</v>
      </c>
      <c r="O617" s="9">
        <v>39661</v>
      </c>
    </row>
    <row r="618" spans="1:16" ht="15" customHeight="1" x14ac:dyDescent="0.25">
      <c r="A618" s="1" t="s">
        <v>145</v>
      </c>
      <c r="B618" s="14" t="s">
        <v>487</v>
      </c>
      <c r="C618" s="1" t="s">
        <v>488</v>
      </c>
      <c r="D618" s="1" t="s">
        <v>489</v>
      </c>
      <c r="E618" s="4">
        <v>14400.11</v>
      </c>
      <c r="F618" s="7"/>
      <c r="G618" s="4">
        <f t="shared" si="36"/>
        <v>14400.11</v>
      </c>
      <c r="H618" s="8">
        <f t="shared" si="37"/>
        <v>1</v>
      </c>
      <c r="I618" s="8" t="str">
        <f t="shared" si="38"/>
        <v/>
      </c>
      <c r="J618" s="4">
        <v>168244.24999999994</v>
      </c>
      <c r="K618" s="4">
        <v>0</v>
      </c>
      <c r="L618" s="4">
        <f t="shared" si="39"/>
        <v>168244.24999999994</v>
      </c>
      <c r="M618" s="9">
        <v>39630</v>
      </c>
      <c r="N618" s="9">
        <v>55153</v>
      </c>
      <c r="O618" s="9">
        <v>39630</v>
      </c>
    </row>
    <row r="619" spans="1:16" ht="15" customHeight="1" x14ac:dyDescent="0.25">
      <c r="A619" s="1" t="s">
        <v>145</v>
      </c>
      <c r="B619" s="14" t="s">
        <v>298</v>
      </c>
      <c r="C619" s="1" t="s">
        <v>294</v>
      </c>
      <c r="D619" s="1" t="s">
        <v>3351</v>
      </c>
      <c r="E619" s="4">
        <v>10584</v>
      </c>
      <c r="F619" s="7"/>
      <c r="G619" s="4">
        <f t="shared" si="36"/>
        <v>10584</v>
      </c>
      <c r="H619" s="8">
        <f t="shared" si="37"/>
        <v>1</v>
      </c>
      <c r="I619" s="8" t="str">
        <f t="shared" si="38"/>
        <v/>
      </c>
      <c r="J619" s="4">
        <v>10584</v>
      </c>
      <c r="K619" s="4">
        <v>0</v>
      </c>
      <c r="L619" s="4">
        <f t="shared" si="39"/>
        <v>10584</v>
      </c>
      <c r="M619" s="9">
        <v>42550.694722222222</v>
      </c>
      <c r="N619" s="9">
        <v>43099</v>
      </c>
      <c r="O619" s="9">
        <v>42522</v>
      </c>
    </row>
    <row r="620" spans="1:16" ht="15" customHeight="1" x14ac:dyDescent="0.25">
      <c r="A620" s="1" t="s">
        <v>145</v>
      </c>
      <c r="B620" s="14" t="s">
        <v>215</v>
      </c>
      <c r="C620" s="1" t="s">
        <v>216</v>
      </c>
      <c r="D620" s="1" t="s">
        <v>217</v>
      </c>
      <c r="E620" s="4">
        <v>0</v>
      </c>
      <c r="F620" s="7"/>
      <c r="G620" s="4">
        <f t="shared" si="36"/>
        <v>0</v>
      </c>
      <c r="H620" s="8" t="str">
        <f t="shared" si="37"/>
        <v/>
      </c>
      <c r="I620" s="8" t="str">
        <f t="shared" si="38"/>
        <v/>
      </c>
      <c r="J620" s="4">
        <v>34903.51</v>
      </c>
      <c r="K620" s="4">
        <v>0</v>
      </c>
      <c r="L620" s="4">
        <f t="shared" si="39"/>
        <v>34903.51</v>
      </c>
      <c r="M620" s="9">
        <v>39294</v>
      </c>
      <c r="N620" s="9">
        <v>39813</v>
      </c>
      <c r="O620" s="9">
        <v>39356</v>
      </c>
      <c r="P620" s="9">
        <v>39626</v>
      </c>
    </row>
    <row r="621" spans="1:16" ht="15" customHeight="1" x14ac:dyDescent="0.25">
      <c r="A621" s="1" t="s">
        <v>145</v>
      </c>
      <c r="B621" s="14" t="s">
        <v>177</v>
      </c>
      <c r="C621" s="1" t="s">
        <v>218</v>
      </c>
      <c r="D621" s="1" t="s">
        <v>219</v>
      </c>
      <c r="E621" s="4">
        <v>0</v>
      </c>
      <c r="F621" s="7"/>
      <c r="G621" s="4">
        <f t="shared" si="36"/>
        <v>0</v>
      </c>
      <c r="H621" s="8" t="str">
        <f t="shared" si="37"/>
        <v/>
      </c>
      <c r="I621" s="8" t="str">
        <f t="shared" si="38"/>
        <v/>
      </c>
      <c r="J621" s="4">
        <v>46150.460000000006</v>
      </c>
      <c r="K621" s="4">
        <v>0</v>
      </c>
      <c r="L621" s="4">
        <f t="shared" si="39"/>
        <v>46150.460000000006</v>
      </c>
      <c r="M621" s="9">
        <v>39294</v>
      </c>
      <c r="N621" s="9">
        <v>39813</v>
      </c>
      <c r="O621" s="9">
        <v>39356</v>
      </c>
      <c r="P621" s="9">
        <v>39626</v>
      </c>
    </row>
    <row r="622" spans="1:16" ht="15" customHeight="1" x14ac:dyDescent="0.25">
      <c r="A622" s="1" t="s">
        <v>145</v>
      </c>
      <c r="B622" s="14" t="s">
        <v>164</v>
      </c>
      <c r="C622" s="1" t="s">
        <v>220</v>
      </c>
      <c r="D622" s="1" t="s">
        <v>221</v>
      </c>
      <c r="E622" s="4">
        <v>0</v>
      </c>
      <c r="F622" s="7"/>
      <c r="G622" s="4">
        <f t="shared" si="36"/>
        <v>0</v>
      </c>
      <c r="H622" s="8" t="str">
        <f t="shared" si="37"/>
        <v/>
      </c>
      <c r="I622" s="8" t="str">
        <f t="shared" si="38"/>
        <v/>
      </c>
      <c r="J622" s="4">
        <v>65183.82</v>
      </c>
      <c r="K622" s="4">
        <v>0</v>
      </c>
      <c r="L622" s="4">
        <f t="shared" si="39"/>
        <v>65183.82</v>
      </c>
      <c r="M622" s="9">
        <v>39308</v>
      </c>
      <c r="N622" s="9">
        <v>41122</v>
      </c>
      <c r="O622" s="9">
        <v>39295</v>
      </c>
      <c r="P622" s="9">
        <v>39802</v>
      </c>
    </row>
    <row r="623" spans="1:16" ht="15" customHeight="1" x14ac:dyDescent="0.25">
      <c r="A623" s="1" t="s">
        <v>145</v>
      </c>
      <c r="B623" s="14" t="s">
        <v>164</v>
      </c>
      <c r="C623" s="1" t="s">
        <v>222</v>
      </c>
      <c r="D623" s="1" t="s">
        <v>223</v>
      </c>
      <c r="E623" s="4">
        <v>0</v>
      </c>
      <c r="F623" s="7"/>
      <c r="G623" s="4">
        <f t="shared" si="36"/>
        <v>0</v>
      </c>
      <c r="H623" s="8" t="str">
        <f t="shared" si="37"/>
        <v/>
      </c>
      <c r="I623" s="8" t="str">
        <f t="shared" si="38"/>
        <v/>
      </c>
      <c r="J623" s="4">
        <v>46139.959999999992</v>
      </c>
      <c r="K623" s="4">
        <v>0</v>
      </c>
      <c r="L623" s="4">
        <f t="shared" si="39"/>
        <v>46139.959999999992</v>
      </c>
      <c r="M623" s="9">
        <v>39327</v>
      </c>
      <c r="N623" s="9">
        <v>41122</v>
      </c>
      <c r="O623" s="9">
        <v>39295</v>
      </c>
      <c r="P623" s="9">
        <v>39989</v>
      </c>
    </row>
    <row r="624" spans="1:16" ht="15" customHeight="1" x14ac:dyDescent="0.25">
      <c r="A624" s="1" t="s">
        <v>145</v>
      </c>
      <c r="B624" s="14" t="s">
        <v>803</v>
      </c>
      <c r="C624" s="1" t="s">
        <v>804</v>
      </c>
      <c r="D624" s="1" t="s">
        <v>805</v>
      </c>
      <c r="E624" s="4">
        <v>0</v>
      </c>
      <c r="F624" s="7"/>
      <c r="G624" s="4">
        <f t="shared" si="36"/>
        <v>0</v>
      </c>
      <c r="H624" s="8" t="str">
        <f t="shared" si="37"/>
        <v/>
      </c>
      <c r="I624" s="8" t="str">
        <f t="shared" si="38"/>
        <v/>
      </c>
      <c r="J624" s="4">
        <v>52045</v>
      </c>
      <c r="K624" s="4">
        <v>0</v>
      </c>
      <c r="L624" s="4">
        <f t="shared" si="39"/>
        <v>52045</v>
      </c>
      <c r="M624" s="9">
        <v>39324</v>
      </c>
      <c r="N624" s="9">
        <v>55153</v>
      </c>
      <c r="O624" s="9">
        <v>40118</v>
      </c>
      <c r="P624" s="9">
        <v>37855</v>
      </c>
    </row>
    <row r="625" spans="1:16" ht="15" customHeight="1" x14ac:dyDescent="0.25">
      <c r="A625" s="1" t="s">
        <v>145</v>
      </c>
      <c r="B625" s="14" t="s">
        <v>224</v>
      </c>
      <c r="C625" s="1" t="s">
        <v>225</v>
      </c>
      <c r="D625" s="1" t="s">
        <v>226</v>
      </c>
      <c r="E625" s="4">
        <v>0</v>
      </c>
      <c r="F625" s="7"/>
      <c r="G625" s="4">
        <f t="shared" si="36"/>
        <v>0</v>
      </c>
      <c r="H625" s="8" t="str">
        <f t="shared" si="37"/>
        <v/>
      </c>
      <c r="I625" s="8" t="str">
        <f t="shared" si="38"/>
        <v/>
      </c>
      <c r="J625" s="4">
        <v>30159.649999999998</v>
      </c>
      <c r="K625" s="4">
        <v>0</v>
      </c>
      <c r="L625" s="4">
        <f t="shared" si="39"/>
        <v>30159.649999999998</v>
      </c>
      <c r="M625" s="9">
        <v>39337</v>
      </c>
      <c r="N625" s="9">
        <v>55153</v>
      </c>
      <c r="O625" s="9">
        <v>39326</v>
      </c>
      <c r="P625" s="9">
        <v>39346</v>
      </c>
    </row>
    <row r="626" spans="1:16" ht="15" customHeight="1" x14ac:dyDescent="0.25">
      <c r="A626" s="1" t="s">
        <v>145</v>
      </c>
      <c r="B626" s="14" t="s">
        <v>806</v>
      </c>
      <c r="C626" s="1" t="s">
        <v>807</v>
      </c>
      <c r="D626" s="1" t="s">
        <v>808</v>
      </c>
      <c r="E626" s="4">
        <v>-2048.02</v>
      </c>
      <c r="F626" s="7"/>
      <c r="G626" s="4">
        <f t="shared" si="36"/>
        <v>-2048.02</v>
      </c>
      <c r="H626" s="8">
        <f t="shared" si="37"/>
        <v>1</v>
      </c>
      <c r="I626" s="8" t="str">
        <f t="shared" si="38"/>
        <v/>
      </c>
      <c r="J626" s="4">
        <v>154283.47</v>
      </c>
      <c r="K626" s="4">
        <v>0</v>
      </c>
      <c r="L626" s="4">
        <f t="shared" si="39"/>
        <v>154283.47</v>
      </c>
      <c r="M626" s="9">
        <v>39339</v>
      </c>
      <c r="N626" s="9">
        <v>40633</v>
      </c>
      <c r="O626" s="9">
        <v>40026</v>
      </c>
      <c r="P626" s="9">
        <v>40603</v>
      </c>
    </row>
    <row r="627" spans="1:16" ht="15" customHeight="1" x14ac:dyDescent="0.25">
      <c r="A627" s="1" t="s">
        <v>145</v>
      </c>
      <c r="B627" s="14" t="s">
        <v>227</v>
      </c>
      <c r="C627" s="1" t="s">
        <v>228</v>
      </c>
      <c r="D627" s="1" t="s">
        <v>229</v>
      </c>
      <c r="E627" s="4">
        <v>0</v>
      </c>
      <c r="F627" s="7"/>
      <c r="G627" s="4">
        <f t="shared" si="36"/>
        <v>0</v>
      </c>
      <c r="H627" s="8" t="str">
        <f t="shared" si="37"/>
        <v/>
      </c>
      <c r="I627" s="8" t="str">
        <f t="shared" si="38"/>
        <v/>
      </c>
      <c r="J627" s="4">
        <v>0</v>
      </c>
      <c r="K627" s="4">
        <v>0</v>
      </c>
      <c r="L627" s="4">
        <f t="shared" si="39"/>
        <v>0</v>
      </c>
      <c r="M627" s="9">
        <v>39344</v>
      </c>
      <c r="N627" s="9">
        <v>39813</v>
      </c>
      <c r="O627" s="9">
        <v>39326</v>
      </c>
      <c r="P627" s="9">
        <v>39462</v>
      </c>
    </row>
    <row r="628" spans="1:16" ht="15" customHeight="1" x14ac:dyDescent="0.25">
      <c r="A628" s="1" t="s">
        <v>145</v>
      </c>
      <c r="B628" s="14" t="s">
        <v>230</v>
      </c>
      <c r="C628" s="1" t="s">
        <v>490</v>
      </c>
      <c r="D628" s="1" t="s">
        <v>491</v>
      </c>
      <c r="E628" s="4">
        <v>0</v>
      </c>
      <c r="F628" s="7"/>
      <c r="G628" s="4">
        <f t="shared" si="36"/>
        <v>0</v>
      </c>
      <c r="H628" s="8" t="str">
        <f t="shared" si="37"/>
        <v/>
      </c>
      <c r="I628" s="8" t="str">
        <f t="shared" si="38"/>
        <v/>
      </c>
      <c r="J628" s="4">
        <v>0</v>
      </c>
      <c r="K628" s="4">
        <v>0</v>
      </c>
      <c r="L628" s="4">
        <f t="shared" si="39"/>
        <v>0</v>
      </c>
      <c r="M628" s="9">
        <v>39345</v>
      </c>
      <c r="N628" s="9">
        <v>39933</v>
      </c>
      <c r="O628" s="9">
        <v>39479</v>
      </c>
      <c r="P628" s="9">
        <v>39841</v>
      </c>
    </row>
    <row r="629" spans="1:16" ht="15" customHeight="1" x14ac:dyDescent="0.25">
      <c r="A629" s="1" t="s">
        <v>145</v>
      </c>
      <c r="B629" s="14" t="s">
        <v>230</v>
      </c>
      <c r="C629" s="1" t="s">
        <v>231</v>
      </c>
      <c r="D629" s="1" t="s">
        <v>232</v>
      </c>
      <c r="E629" s="4">
        <v>0</v>
      </c>
      <c r="F629" s="7"/>
      <c r="G629" s="4">
        <f t="shared" si="36"/>
        <v>0</v>
      </c>
      <c r="H629" s="8" t="str">
        <f t="shared" si="37"/>
        <v/>
      </c>
      <c r="I629" s="8" t="str">
        <f t="shared" si="38"/>
        <v/>
      </c>
      <c r="J629" s="4">
        <v>890658.51999999979</v>
      </c>
      <c r="K629" s="4">
        <v>0</v>
      </c>
      <c r="L629" s="4">
        <f t="shared" si="39"/>
        <v>890658.51999999979</v>
      </c>
      <c r="M629" s="9">
        <v>39345</v>
      </c>
      <c r="N629" s="9">
        <v>39933</v>
      </c>
      <c r="O629" s="9">
        <v>39387</v>
      </c>
      <c r="P629" s="9">
        <v>39783</v>
      </c>
    </row>
    <row r="630" spans="1:16" ht="15" customHeight="1" x14ac:dyDescent="0.25">
      <c r="A630" s="1" t="s">
        <v>145</v>
      </c>
      <c r="B630" s="14" t="s">
        <v>233</v>
      </c>
      <c r="C630" s="1" t="s">
        <v>492</v>
      </c>
      <c r="D630" s="1" t="s">
        <v>493</v>
      </c>
      <c r="E630" s="4">
        <v>0</v>
      </c>
      <c r="F630" s="7"/>
      <c r="G630" s="4">
        <f t="shared" si="36"/>
        <v>0</v>
      </c>
      <c r="H630" s="8" t="str">
        <f t="shared" si="37"/>
        <v/>
      </c>
      <c r="I630" s="8" t="str">
        <f t="shared" si="38"/>
        <v/>
      </c>
      <c r="J630" s="4">
        <v>0</v>
      </c>
      <c r="K630" s="4">
        <v>0</v>
      </c>
      <c r="L630" s="4">
        <f t="shared" si="39"/>
        <v>0</v>
      </c>
      <c r="M630" s="9">
        <v>39345</v>
      </c>
      <c r="N630" s="9">
        <v>39783</v>
      </c>
      <c r="O630" s="9">
        <v>39479</v>
      </c>
      <c r="P630" s="9">
        <v>39830</v>
      </c>
    </row>
    <row r="631" spans="1:16" ht="15" customHeight="1" x14ac:dyDescent="0.25">
      <c r="A631" s="1" t="s">
        <v>145</v>
      </c>
      <c r="B631" s="14" t="s">
        <v>233</v>
      </c>
      <c r="C631" s="1" t="s">
        <v>234</v>
      </c>
      <c r="D631" s="1" t="s">
        <v>235</v>
      </c>
      <c r="E631" s="4">
        <v>0</v>
      </c>
      <c r="F631" s="7"/>
      <c r="G631" s="4">
        <f t="shared" si="36"/>
        <v>0</v>
      </c>
      <c r="H631" s="8" t="str">
        <f t="shared" si="37"/>
        <v/>
      </c>
      <c r="I631" s="8" t="str">
        <f t="shared" si="38"/>
        <v/>
      </c>
      <c r="J631" s="4">
        <v>214376.62999999989</v>
      </c>
      <c r="K631" s="4">
        <v>0</v>
      </c>
      <c r="L631" s="4">
        <f t="shared" si="39"/>
        <v>214376.62999999989</v>
      </c>
      <c r="M631" s="9">
        <v>39345</v>
      </c>
      <c r="N631" s="9">
        <v>39783</v>
      </c>
      <c r="O631" s="9">
        <v>39417</v>
      </c>
      <c r="P631" s="9">
        <v>39783</v>
      </c>
    </row>
    <row r="632" spans="1:16" ht="15" customHeight="1" x14ac:dyDescent="0.25">
      <c r="A632" s="1" t="s">
        <v>145</v>
      </c>
      <c r="B632" s="14" t="s">
        <v>494</v>
      </c>
      <c r="C632" s="1" t="s">
        <v>495</v>
      </c>
      <c r="D632" s="1" t="s">
        <v>496</v>
      </c>
      <c r="E632" s="4">
        <v>0</v>
      </c>
      <c r="F632" s="7"/>
      <c r="G632" s="4">
        <f t="shared" si="36"/>
        <v>0</v>
      </c>
      <c r="H632" s="8" t="str">
        <f t="shared" si="37"/>
        <v/>
      </c>
      <c r="I632" s="8" t="str">
        <f t="shared" si="38"/>
        <v/>
      </c>
      <c r="J632" s="4">
        <v>333618.3</v>
      </c>
      <c r="K632" s="4">
        <v>0</v>
      </c>
      <c r="L632" s="4">
        <f t="shared" si="39"/>
        <v>333618.3</v>
      </c>
      <c r="M632" s="9">
        <v>39345</v>
      </c>
      <c r="N632" s="9">
        <v>39783</v>
      </c>
      <c r="O632" s="9">
        <v>39508</v>
      </c>
      <c r="P632" s="9">
        <v>39766</v>
      </c>
    </row>
    <row r="633" spans="1:16" ht="15" customHeight="1" x14ac:dyDescent="0.25">
      <c r="A633" s="1" t="s">
        <v>145</v>
      </c>
      <c r="B633" s="14" t="s">
        <v>494</v>
      </c>
      <c r="C633" s="1" t="s">
        <v>497</v>
      </c>
      <c r="D633" s="1" t="s">
        <v>498</v>
      </c>
      <c r="E633" s="4">
        <v>0</v>
      </c>
      <c r="F633" s="7"/>
      <c r="G633" s="4">
        <f t="shared" si="36"/>
        <v>0</v>
      </c>
      <c r="H633" s="8" t="str">
        <f t="shared" si="37"/>
        <v/>
      </c>
      <c r="I633" s="8" t="str">
        <f t="shared" si="38"/>
        <v/>
      </c>
      <c r="J633" s="4">
        <v>210161</v>
      </c>
      <c r="K633" s="4">
        <v>0</v>
      </c>
      <c r="L633" s="4">
        <f t="shared" si="39"/>
        <v>210161</v>
      </c>
      <c r="M633" s="9">
        <v>39345</v>
      </c>
      <c r="N633" s="9">
        <v>39783</v>
      </c>
      <c r="O633" s="9">
        <v>39508</v>
      </c>
      <c r="P633" s="9">
        <v>39783</v>
      </c>
    </row>
    <row r="634" spans="1:16" ht="15" customHeight="1" x14ac:dyDescent="0.25">
      <c r="A634" s="1" t="s">
        <v>145</v>
      </c>
      <c r="B634" s="14" t="s">
        <v>239</v>
      </c>
      <c r="C634" s="1" t="s">
        <v>1043</v>
      </c>
      <c r="D634" s="1" t="s">
        <v>1044</v>
      </c>
      <c r="E634" s="4">
        <v>0</v>
      </c>
      <c r="F634" s="7"/>
      <c r="G634" s="4">
        <f t="shared" si="36"/>
        <v>0</v>
      </c>
      <c r="H634" s="8" t="str">
        <f t="shared" si="37"/>
        <v/>
      </c>
      <c r="I634" s="8" t="str">
        <f t="shared" si="38"/>
        <v/>
      </c>
      <c r="J634" s="4">
        <v>0</v>
      </c>
      <c r="K634" s="4">
        <v>0</v>
      </c>
      <c r="L634" s="4">
        <f t="shared" si="39"/>
        <v>0</v>
      </c>
      <c r="M634" s="9">
        <v>39357</v>
      </c>
      <c r="N634" s="9">
        <v>39545</v>
      </c>
      <c r="O634" s="9">
        <v>40391</v>
      </c>
      <c r="P634" s="9">
        <v>39384</v>
      </c>
    </row>
    <row r="635" spans="1:16" ht="15" customHeight="1" x14ac:dyDescent="0.25">
      <c r="A635" s="1" t="s">
        <v>145</v>
      </c>
      <c r="B635" s="14" t="s">
        <v>236</v>
      </c>
      <c r="C635" s="1" t="s">
        <v>237</v>
      </c>
      <c r="D635" s="1" t="s">
        <v>238</v>
      </c>
      <c r="E635" s="4">
        <v>0</v>
      </c>
      <c r="F635" s="7"/>
      <c r="G635" s="4">
        <f t="shared" si="36"/>
        <v>0</v>
      </c>
      <c r="H635" s="8" t="str">
        <f t="shared" si="37"/>
        <v/>
      </c>
      <c r="I635" s="8" t="str">
        <f t="shared" si="38"/>
        <v/>
      </c>
      <c r="J635" s="4">
        <v>3586.3500000000004</v>
      </c>
      <c r="K635" s="4">
        <v>0</v>
      </c>
      <c r="L635" s="4">
        <f t="shared" si="39"/>
        <v>3586.3500000000004</v>
      </c>
      <c r="M635" s="9">
        <v>39358</v>
      </c>
      <c r="N635" s="9">
        <v>55153</v>
      </c>
      <c r="O635" s="9">
        <v>39356</v>
      </c>
      <c r="P635" s="9">
        <v>39389</v>
      </c>
    </row>
    <row r="636" spans="1:16" ht="15" customHeight="1" x14ac:dyDescent="0.25">
      <c r="A636" s="1" t="s">
        <v>145</v>
      </c>
      <c r="B636" s="14" t="s">
        <v>152</v>
      </c>
      <c r="C636" s="1" t="s">
        <v>809</v>
      </c>
      <c r="D636" s="1" t="s">
        <v>810</v>
      </c>
      <c r="E636" s="4">
        <v>0</v>
      </c>
      <c r="F636" s="7"/>
      <c r="G636" s="4">
        <f t="shared" si="36"/>
        <v>0</v>
      </c>
      <c r="H636" s="8" t="str">
        <f t="shared" si="37"/>
        <v/>
      </c>
      <c r="I636" s="8" t="str">
        <f t="shared" si="38"/>
        <v/>
      </c>
      <c r="J636" s="4">
        <v>120906.90000000001</v>
      </c>
      <c r="K636" s="4">
        <v>0</v>
      </c>
      <c r="L636" s="4">
        <f t="shared" si="39"/>
        <v>120906.90000000001</v>
      </c>
      <c r="M636" s="9">
        <v>39358</v>
      </c>
      <c r="N636" s="9">
        <v>41183</v>
      </c>
      <c r="O636" s="9">
        <v>39845</v>
      </c>
      <c r="P636" s="9">
        <v>40162</v>
      </c>
    </row>
    <row r="637" spans="1:16" ht="15" customHeight="1" x14ac:dyDescent="0.25">
      <c r="A637" s="1" t="s">
        <v>145</v>
      </c>
      <c r="B637" s="14" t="s">
        <v>239</v>
      </c>
      <c r="C637" s="1" t="s">
        <v>240</v>
      </c>
      <c r="D637" s="1" t="s">
        <v>241</v>
      </c>
      <c r="E637" s="4">
        <v>0</v>
      </c>
      <c r="F637" s="7"/>
      <c r="G637" s="4">
        <f t="shared" si="36"/>
        <v>0</v>
      </c>
      <c r="H637" s="8" t="str">
        <f t="shared" si="37"/>
        <v/>
      </c>
      <c r="I637" s="8" t="str">
        <f t="shared" si="38"/>
        <v/>
      </c>
      <c r="J637" s="4">
        <v>14429.119999999999</v>
      </c>
      <c r="K637" s="4">
        <v>18456</v>
      </c>
      <c r="L637" s="4">
        <f t="shared" si="39"/>
        <v>-4026.880000000001</v>
      </c>
      <c r="M637" s="9">
        <v>39360</v>
      </c>
      <c r="N637" s="9">
        <v>55153</v>
      </c>
      <c r="O637" s="9">
        <v>39387</v>
      </c>
      <c r="P637" s="9">
        <v>39431</v>
      </c>
    </row>
    <row r="638" spans="1:16" ht="15" customHeight="1" x14ac:dyDescent="0.25">
      <c r="A638" s="1" t="s">
        <v>145</v>
      </c>
      <c r="B638" s="14" t="s">
        <v>158</v>
      </c>
      <c r="C638" s="1" t="s">
        <v>242</v>
      </c>
      <c r="D638" s="1" t="s">
        <v>243</v>
      </c>
      <c r="E638" s="4">
        <v>0</v>
      </c>
      <c r="F638" s="7"/>
      <c r="G638" s="4">
        <f t="shared" si="36"/>
        <v>0</v>
      </c>
      <c r="H638" s="8" t="str">
        <f t="shared" si="37"/>
        <v/>
      </c>
      <c r="I638" s="8" t="str">
        <f t="shared" si="38"/>
        <v/>
      </c>
      <c r="J638" s="4">
        <v>0</v>
      </c>
      <c r="K638" s="4">
        <v>0</v>
      </c>
      <c r="L638" s="4">
        <f t="shared" si="39"/>
        <v>0</v>
      </c>
      <c r="M638" s="9">
        <v>39378</v>
      </c>
      <c r="N638" s="9">
        <v>41183</v>
      </c>
      <c r="O638" s="9">
        <v>39356</v>
      </c>
      <c r="P638" s="9">
        <v>39454</v>
      </c>
    </row>
    <row r="639" spans="1:16" ht="15" customHeight="1" x14ac:dyDescent="0.25">
      <c r="A639" s="1" t="s">
        <v>145</v>
      </c>
      <c r="B639" s="14" t="s">
        <v>155</v>
      </c>
      <c r="C639" s="1" t="s">
        <v>244</v>
      </c>
      <c r="D639" s="1" t="s">
        <v>245</v>
      </c>
      <c r="E639" s="4">
        <v>0</v>
      </c>
      <c r="F639" s="7"/>
      <c r="G639" s="4">
        <f t="shared" si="36"/>
        <v>0</v>
      </c>
      <c r="H639" s="8" t="str">
        <f t="shared" si="37"/>
        <v/>
      </c>
      <c r="I639" s="8" t="str">
        <f t="shared" si="38"/>
        <v/>
      </c>
      <c r="J639" s="4">
        <v>0</v>
      </c>
      <c r="K639" s="4">
        <v>0</v>
      </c>
      <c r="L639" s="4">
        <f t="shared" si="39"/>
        <v>0</v>
      </c>
      <c r="M639" s="9">
        <v>39380</v>
      </c>
      <c r="N639" s="9">
        <v>55153</v>
      </c>
      <c r="O639" s="9">
        <v>39387</v>
      </c>
      <c r="P639" s="9">
        <v>39513</v>
      </c>
    </row>
    <row r="640" spans="1:16" ht="15" customHeight="1" x14ac:dyDescent="0.25">
      <c r="A640" s="1" t="s">
        <v>145</v>
      </c>
      <c r="B640" s="14" t="s">
        <v>3352</v>
      </c>
      <c r="C640" s="1" t="s">
        <v>3353</v>
      </c>
      <c r="D640" s="1" t="s">
        <v>3354</v>
      </c>
      <c r="E640" s="4">
        <v>56028.54</v>
      </c>
      <c r="F640" s="7"/>
      <c r="G640" s="4">
        <f t="shared" si="36"/>
        <v>56028.54</v>
      </c>
      <c r="H640" s="8">
        <f t="shared" si="37"/>
        <v>1</v>
      </c>
      <c r="I640" s="8" t="str">
        <f t="shared" si="38"/>
        <v/>
      </c>
      <c r="J640" s="4">
        <v>56028.54</v>
      </c>
      <c r="K640" s="4">
        <v>0</v>
      </c>
      <c r="L640" s="4">
        <f t="shared" si="39"/>
        <v>56028.54</v>
      </c>
      <c r="M640" s="9">
        <v>42601.383472222224</v>
      </c>
      <c r="N640" s="9">
        <v>43160</v>
      </c>
      <c r="O640" s="9">
        <v>42614</v>
      </c>
    </row>
    <row r="641" spans="1:16" ht="15" customHeight="1" x14ac:dyDescent="0.25">
      <c r="A641" s="1" t="s">
        <v>145</v>
      </c>
      <c r="B641" s="14" t="s">
        <v>3355</v>
      </c>
      <c r="C641" s="1" t="s">
        <v>3356</v>
      </c>
      <c r="D641" s="1" t="s">
        <v>3357</v>
      </c>
      <c r="E641" s="4">
        <v>94.63</v>
      </c>
      <c r="F641" s="7"/>
      <c r="G641" s="4">
        <f t="shared" si="36"/>
        <v>94.63</v>
      </c>
      <c r="H641" s="8">
        <f t="shared" si="37"/>
        <v>1</v>
      </c>
      <c r="I641" s="8" t="str">
        <f t="shared" si="38"/>
        <v/>
      </c>
      <c r="J641" s="4">
        <v>94.63</v>
      </c>
      <c r="K641" s="4">
        <v>0</v>
      </c>
      <c r="L641" s="4">
        <f t="shared" si="39"/>
        <v>94.63</v>
      </c>
      <c r="M641" s="9">
        <v>42599.572199074071</v>
      </c>
      <c r="N641" s="9">
        <v>43174</v>
      </c>
      <c r="O641" s="9">
        <v>42675</v>
      </c>
    </row>
    <row r="642" spans="1:16" ht="15" customHeight="1" x14ac:dyDescent="0.25">
      <c r="A642" s="1" t="s">
        <v>145</v>
      </c>
      <c r="B642" s="14" t="s">
        <v>3358</v>
      </c>
      <c r="C642" s="1" t="s">
        <v>3359</v>
      </c>
      <c r="D642" s="1" t="s">
        <v>3360</v>
      </c>
      <c r="E642" s="4">
        <v>11851.74</v>
      </c>
      <c r="F642" s="7"/>
      <c r="G642" s="4">
        <f t="shared" si="36"/>
        <v>11851.74</v>
      </c>
      <c r="H642" s="8">
        <f t="shared" si="37"/>
        <v>1</v>
      </c>
      <c r="I642" s="8" t="str">
        <f t="shared" si="38"/>
        <v/>
      </c>
      <c r="J642" s="4">
        <v>11851.74</v>
      </c>
      <c r="K642" s="4">
        <v>0</v>
      </c>
      <c r="L642" s="4">
        <f t="shared" si="39"/>
        <v>11851.74</v>
      </c>
      <c r="M642" s="9">
        <v>42580.590694444443</v>
      </c>
      <c r="N642" s="9">
        <v>43174</v>
      </c>
      <c r="O642" s="9">
        <v>42583</v>
      </c>
      <c r="P642" s="9">
        <v>42965</v>
      </c>
    </row>
    <row r="643" spans="1:16" ht="15" customHeight="1" x14ac:dyDescent="0.25">
      <c r="A643" s="1" t="s">
        <v>145</v>
      </c>
      <c r="B643" s="14" t="s">
        <v>3361</v>
      </c>
      <c r="C643" s="1" t="s">
        <v>3362</v>
      </c>
      <c r="D643" s="1" t="s">
        <v>3363</v>
      </c>
      <c r="E643" s="4">
        <v>39750.71</v>
      </c>
      <c r="F643" s="7"/>
      <c r="G643" s="4">
        <f t="shared" si="36"/>
        <v>39750.71</v>
      </c>
      <c r="H643" s="8">
        <f t="shared" si="37"/>
        <v>1</v>
      </c>
      <c r="I643" s="8" t="str">
        <f t="shared" si="38"/>
        <v/>
      </c>
      <c r="J643" s="4">
        <v>39750.71</v>
      </c>
      <c r="K643" s="4">
        <v>0</v>
      </c>
      <c r="L643" s="4">
        <f t="shared" si="39"/>
        <v>39750.71</v>
      </c>
      <c r="M643" s="9">
        <v>42601.397222222222</v>
      </c>
      <c r="N643" s="9">
        <v>43144</v>
      </c>
      <c r="O643" s="9">
        <v>42614</v>
      </c>
    </row>
    <row r="644" spans="1:16" ht="15" customHeight="1" x14ac:dyDescent="0.25">
      <c r="A644" s="1" t="s">
        <v>145</v>
      </c>
      <c r="B644" s="14" t="s">
        <v>3364</v>
      </c>
      <c r="C644" s="1" t="s">
        <v>3365</v>
      </c>
      <c r="D644" s="1" t="s">
        <v>3366</v>
      </c>
      <c r="E644" s="4">
        <v>78411.33</v>
      </c>
      <c r="F644" s="7"/>
      <c r="G644" s="4">
        <f t="shared" si="36"/>
        <v>78411.33</v>
      </c>
      <c r="H644" s="8">
        <f t="shared" si="37"/>
        <v>1</v>
      </c>
      <c r="I644" s="8" t="str">
        <f t="shared" si="38"/>
        <v/>
      </c>
      <c r="J644" s="4">
        <v>78411.33</v>
      </c>
      <c r="K644" s="4">
        <v>0</v>
      </c>
      <c r="L644" s="4">
        <f t="shared" si="39"/>
        <v>78411.33</v>
      </c>
      <c r="M644" s="9">
        <v>42580.310729166667</v>
      </c>
      <c r="N644" s="9">
        <v>43009</v>
      </c>
      <c r="O644" s="9">
        <v>42583</v>
      </c>
      <c r="P644" s="9">
        <v>42966</v>
      </c>
    </row>
    <row r="645" spans="1:16" ht="15" customHeight="1" x14ac:dyDescent="0.25">
      <c r="A645" s="1" t="s">
        <v>145</v>
      </c>
      <c r="B645" s="14" t="s">
        <v>152</v>
      </c>
      <c r="C645" s="1" t="s">
        <v>246</v>
      </c>
      <c r="D645" s="1" t="s">
        <v>247</v>
      </c>
      <c r="E645" s="4">
        <v>0</v>
      </c>
      <c r="F645" s="7"/>
      <c r="G645" s="4">
        <f t="shared" ref="G645:G708" si="40">E645-F645</f>
        <v>0</v>
      </c>
      <c r="H645" s="8" t="str">
        <f t="shared" ref="H645:H708" si="41">IFERROR(G645/E645,"")</f>
        <v/>
      </c>
      <c r="I645" s="8" t="str">
        <f t="shared" ref="I645:I708" si="42">IFERROR(E645/F645,"")</f>
        <v/>
      </c>
      <c r="J645" s="4">
        <v>353455.74</v>
      </c>
      <c r="K645" s="4">
        <v>0</v>
      </c>
      <c r="L645" s="4">
        <f t="shared" ref="L645:L708" si="43">J645-K645</f>
        <v>353455.74</v>
      </c>
      <c r="M645" s="9">
        <v>39387</v>
      </c>
      <c r="N645" s="9">
        <v>41183</v>
      </c>
      <c r="O645" s="9">
        <v>39387</v>
      </c>
      <c r="P645" s="9">
        <v>40997</v>
      </c>
    </row>
    <row r="646" spans="1:16" ht="15" customHeight="1" x14ac:dyDescent="0.25">
      <c r="A646" s="1" t="s">
        <v>145</v>
      </c>
      <c r="B646" s="14" t="s">
        <v>3367</v>
      </c>
      <c r="C646" s="1" t="s">
        <v>3368</v>
      </c>
      <c r="D646" s="1" t="s">
        <v>3369</v>
      </c>
      <c r="E646" s="4">
        <v>2830.1800000000003</v>
      </c>
      <c r="F646" s="7"/>
      <c r="G646" s="4">
        <f t="shared" si="40"/>
        <v>2830.1800000000003</v>
      </c>
      <c r="H646" s="8">
        <f t="shared" si="41"/>
        <v>1</v>
      </c>
      <c r="I646" s="8" t="str">
        <f t="shared" si="42"/>
        <v/>
      </c>
      <c r="J646" s="4">
        <v>2830.1800000000003</v>
      </c>
      <c r="K646" s="4">
        <v>0</v>
      </c>
      <c r="L646" s="4">
        <f t="shared" si="43"/>
        <v>2830.1800000000003</v>
      </c>
      <c r="M646" s="9">
        <v>42599.341608796298</v>
      </c>
      <c r="N646" s="9">
        <v>43039</v>
      </c>
      <c r="O646" s="9">
        <v>42583</v>
      </c>
      <c r="P646" s="9">
        <v>42992</v>
      </c>
    </row>
    <row r="647" spans="1:16" ht="15" customHeight="1" x14ac:dyDescent="0.25">
      <c r="A647" s="1" t="s">
        <v>145</v>
      </c>
      <c r="B647" s="14" t="s">
        <v>499</v>
      </c>
      <c r="C647" s="1" t="s">
        <v>500</v>
      </c>
      <c r="D647" s="1" t="s">
        <v>501</v>
      </c>
      <c r="E647" s="4">
        <v>0</v>
      </c>
      <c r="F647" s="7"/>
      <c r="G647" s="4">
        <f t="shared" si="40"/>
        <v>0</v>
      </c>
      <c r="H647" s="8" t="str">
        <f t="shared" si="41"/>
        <v/>
      </c>
      <c r="I647" s="8" t="str">
        <f t="shared" si="42"/>
        <v/>
      </c>
      <c r="J647" s="4">
        <v>38944.699999999997</v>
      </c>
      <c r="K647" s="4">
        <v>0</v>
      </c>
      <c r="L647" s="4">
        <f t="shared" si="43"/>
        <v>38944.699999999997</v>
      </c>
      <c r="M647" s="9">
        <v>39400</v>
      </c>
      <c r="N647" s="9">
        <v>40512</v>
      </c>
      <c r="O647" s="9">
        <v>39508</v>
      </c>
      <c r="P647" s="9">
        <v>40452</v>
      </c>
    </row>
    <row r="648" spans="1:16" ht="15" customHeight="1" x14ac:dyDescent="0.25">
      <c r="A648" s="1" t="s">
        <v>145</v>
      </c>
      <c r="B648" s="14" t="s">
        <v>152</v>
      </c>
      <c r="C648" s="1" t="s">
        <v>248</v>
      </c>
      <c r="D648" s="1" t="s">
        <v>249</v>
      </c>
      <c r="E648" s="4">
        <v>0</v>
      </c>
      <c r="F648" s="7"/>
      <c r="G648" s="4">
        <f t="shared" si="40"/>
        <v>0</v>
      </c>
      <c r="H648" s="8" t="str">
        <f t="shared" si="41"/>
        <v/>
      </c>
      <c r="I648" s="8" t="str">
        <f t="shared" si="42"/>
        <v/>
      </c>
      <c r="J648" s="4">
        <v>41739.15</v>
      </c>
      <c r="K648" s="4">
        <v>0</v>
      </c>
      <c r="L648" s="4">
        <f t="shared" si="43"/>
        <v>41739.15</v>
      </c>
      <c r="M648" s="9">
        <v>39402</v>
      </c>
      <c r="N648" s="9">
        <v>41214</v>
      </c>
      <c r="O648" s="9">
        <v>39387</v>
      </c>
      <c r="P648" s="9">
        <v>39460</v>
      </c>
    </row>
    <row r="649" spans="1:16" ht="15" customHeight="1" x14ac:dyDescent="0.25">
      <c r="A649" s="1" t="s">
        <v>145</v>
      </c>
      <c r="B649" s="14" t="s">
        <v>164</v>
      </c>
      <c r="C649" s="1" t="s">
        <v>250</v>
      </c>
      <c r="D649" s="1" t="s">
        <v>251</v>
      </c>
      <c r="E649" s="4">
        <v>0</v>
      </c>
      <c r="F649" s="7"/>
      <c r="G649" s="4">
        <f t="shared" si="40"/>
        <v>0</v>
      </c>
      <c r="H649" s="8" t="str">
        <f t="shared" si="41"/>
        <v/>
      </c>
      <c r="I649" s="8" t="str">
        <f t="shared" si="42"/>
        <v/>
      </c>
      <c r="J649" s="4">
        <v>48020.039999999994</v>
      </c>
      <c r="K649" s="4">
        <v>0</v>
      </c>
      <c r="L649" s="4">
        <f t="shared" si="43"/>
        <v>48020.039999999994</v>
      </c>
      <c r="M649" s="9">
        <v>39407</v>
      </c>
      <c r="N649" s="9">
        <v>41183</v>
      </c>
      <c r="O649" s="9">
        <v>39387</v>
      </c>
      <c r="P649" s="9">
        <v>39848</v>
      </c>
    </row>
    <row r="650" spans="1:16" ht="15" customHeight="1" x14ac:dyDescent="0.25">
      <c r="A650" s="1" t="s">
        <v>145</v>
      </c>
      <c r="B650" s="14" t="s">
        <v>26</v>
      </c>
      <c r="C650" s="1" t="s">
        <v>502</v>
      </c>
      <c r="D650" s="1" t="s">
        <v>503</v>
      </c>
      <c r="E650" s="4">
        <v>0</v>
      </c>
      <c r="F650" s="7"/>
      <c r="G650" s="4">
        <f t="shared" si="40"/>
        <v>0</v>
      </c>
      <c r="H650" s="8" t="str">
        <f t="shared" si="41"/>
        <v/>
      </c>
      <c r="I650" s="8" t="str">
        <f t="shared" si="42"/>
        <v/>
      </c>
      <c r="J650" s="4">
        <v>1817.9999999999998</v>
      </c>
      <c r="K650" s="4">
        <v>0</v>
      </c>
      <c r="L650" s="4">
        <f t="shared" si="43"/>
        <v>1817.9999999999998</v>
      </c>
      <c r="M650" s="9">
        <v>39420</v>
      </c>
      <c r="N650" s="9">
        <v>39506</v>
      </c>
      <c r="O650" s="9">
        <v>39479</v>
      </c>
      <c r="P650" s="9">
        <v>39474</v>
      </c>
    </row>
    <row r="651" spans="1:16" ht="15" customHeight="1" x14ac:dyDescent="0.25">
      <c r="A651" s="1" t="s">
        <v>145</v>
      </c>
      <c r="B651" s="14" t="s">
        <v>504</v>
      </c>
      <c r="C651" s="1" t="s">
        <v>505</v>
      </c>
      <c r="D651" s="1" t="s">
        <v>506</v>
      </c>
      <c r="E651" s="4">
        <v>0</v>
      </c>
      <c r="F651" s="7"/>
      <c r="G651" s="4">
        <f t="shared" si="40"/>
        <v>0</v>
      </c>
      <c r="H651" s="8" t="str">
        <f t="shared" si="41"/>
        <v/>
      </c>
      <c r="I651" s="8" t="str">
        <f t="shared" si="42"/>
        <v/>
      </c>
      <c r="J651" s="4">
        <v>1497635.9</v>
      </c>
      <c r="K651" s="4">
        <v>0</v>
      </c>
      <c r="L651" s="4">
        <f t="shared" si="43"/>
        <v>1497635.9</v>
      </c>
      <c r="M651" s="9">
        <v>39420</v>
      </c>
      <c r="N651" s="9">
        <v>40057</v>
      </c>
      <c r="O651" s="9">
        <v>39479</v>
      </c>
      <c r="P651" s="9">
        <v>40057</v>
      </c>
    </row>
    <row r="652" spans="1:16" ht="15" customHeight="1" x14ac:dyDescent="0.25">
      <c r="A652" s="1" t="s">
        <v>145</v>
      </c>
      <c r="B652" s="14" t="s">
        <v>252</v>
      </c>
      <c r="C652" s="1" t="s">
        <v>253</v>
      </c>
      <c r="D652" s="1" t="s">
        <v>254</v>
      </c>
      <c r="E652" s="4">
        <v>0</v>
      </c>
      <c r="F652" s="7"/>
      <c r="G652" s="4">
        <f t="shared" si="40"/>
        <v>0</v>
      </c>
      <c r="H652" s="8" t="str">
        <f t="shared" si="41"/>
        <v/>
      </c>
      <c r="I652" s="8" t="str">
        <f t="shared" si="42"/>
        <v/>
      </c>
      <c r="J652" s="4">
        <v>212250.68999999997</v>
      </c>
      <c r="K652" s="4">
        <v>0</v>
      </c>
      <c r="L652" s="4">
        <f t="shared" si="43"/>
        <v>212250.68999999997</v>
      </c>
      <c r="M652" s="9">
        <v>39434</v>
      </c>
      <c r="N652" s="9">
        <v>55153</v>
      </c>
      <c r="O652" s="9">
        <v>39417</v>
      </c>
      <c r="P652" s="9">
        <v>39479</v>
      </c>
    </row>
    <row r="653" spans="1:16" ht="15" customHeight="1" x14ac:dyDescent="0.25">
      <c r="A653" s="1" t="s">
        <v>145</v>
      </c>
      <c r="B653" s="14" t="s">
        <v>507</v>
      </c>
      <c r="C653" s="1" t="s">
        <v>508</v>
      </c>
      <c r="D653" s="1" t="s">
        <v>509</v>
      </c>
      <c r="E653" s="4">
        <v>0</v>
      </c>
      <c r="F653" s="7"/>
      <c r="G653" s="4">
        <f t="shared" si="40"/>
        <v>0</v>
      </c>
      <c r="H653" s="8" t="str">
        <f t="shared" si="41"/>
        <v/>
      </c>
      <c r="I653" s="8" t="str">
        <f t="shared" si="42"/>
        <v/>
      </c>
      <c r="J653" s="4">
        <v>5419.5</v>
      </c>
      <c r="K653" s="4">
        <v>0</v>
      </c>
      <c r="L653" s="4">
        <f t="shared" si="43"/>
        <v>5419.5</v>
      </c>
      <c r="M653" s="9">
        <v>39457</v>
      </c>
      <c r="N653" s="9">
        <v>39690</v>
      </c>
      <c r="O653" s="9">
        <v>39448</v>
      </c>
      <c r="P653" s="9">
        <v>39690</v>
      </c>
    </row>
    <row r="654" spans="1:16" ht="15" customHeight="1" x14ac:dyDescent="0.25">
      <c r="A654" s="1" t="s">
        <v>145</v>
      </c>
      <c r="B654" s="14" t="s">
        <v>177</v>
      </c>
      <c r="C654" s="1" t="s">
        <v>510</v>
      </c>
      <c r="D654" s="1" t="s">
        <v>511</v>
      </c>
      <c r="E654" s="4">
        <v>0</v>
      </c>
      <c r="F654" s="7"/>
      <c r="G654" s="4">
        <f t="shared" si="40"/>
        <v>0</v>
      </c>
      <c r="H654" s="8" t="str">
        <f t="shared" si="41"/>
        <v/>
      </c>
      <c r="I654" s="8" t="str">
        <f t="shared" si="42"/>
        <v/>
      </c>
      <c r="J654" s="4">
        <v>0</v>
      </c>
      <c r="K654" s="4">
        <v>0</v>
      </c>
      <c r="L654" s="4">
        <f t="shared" si="43"/>
        <v>0</v>
      </c>
      <c r="M654" s="9">
        <v>39462</v>
      </c>
      <c r="N654" s="9">
        <v>39718</v>
      </c>
      <c r="O654" s="9">
        <v>39448</v>
      </c>
      <c r="P654" s="9">
        <v>39718</v>
      </c>
    </row>
    <row r="655" spans="1:16" ht="15" customHeight="1" x14ac:dyDescent="0.25">
      <c r="A655" s="1" t="s">
        <v>145</v>
      </c>
      <c r="B655" s="14" t="s">
        <v>512</v>
      </c>
      <c r="C655" s="1" t="s">
        <v>513</v>
      </c>
      <c r="D655" s="1" t="s">
        <v>514</v>
      </c>
      <c r="E655" s="4">
        <v>0</v>
      </c>
      <c r="F655" s="7"/>
      <c r="G655" s="4">
        <f t="shared" si="40"/>
        <v>0</v>
      </c>
      <c r="H655" s="8" t="str">
        <f t="shared" si="41"/>
        <v/>
      </c>
      <c r="I655" s="8" t="str">
        <f t="shared" si="42"/>
        <v/>
      </c>
      <c r="J655" s="4">
        <v>30263.280000000006</v>
      </c>
      <c r="K655" s="4">
        <v>0</v>
      </c>
      <c r="L655" s="4">
        <f t="shared" si="43"/>
        <v>30263.280000000006</v>
      </c>
      <c r="M655" s="9">
        <v>39467</v>
      </c>
      <c r="N655" s="9">
        <v>55153</v>
      </c>
      <c r="O655" s="9">
        <v>39479</v>
      </c>
      <c r="P655" s="9">
        <v>39834</v>
      </c>
    </row>
    <row r="656" spans="1:16" ht="15" customHeight="1" x14ac:dyDescent="0.25">
      <c r="A656" s="1" t="s">
        <v>145</v>
      </c>
      <c r="B656" s="14" t="s">
        <v>168</v>
      </c>
      <c r="C656" s="1" t="s">
        <v>515</v>
      </c>
      <c r="D656" s="1" t="s">
        <v>516</v>
      </c>
      <c r="E656" s="4">
        <v>0</v>
      </c>
      <c r="F656" s="7"/>
      <c r="G656" s="4">
        <f t="shared" si="40"/>
        <v>0</v>
      </c>
      <c r="H656" s="8" t="str">
        <f t="shared" si="41"/>
        <v/>
      </c>
      <c r="I656" s="8" t="str">
        <f t="shared" si="42"/>
        <v/>
      </c>
      <c r="J656" s="4">
        <v>0</v>
      </c>
      <c r="K656" s="4">
        <v>0</v>
      </c>
      <c r="L656" s="4">
        <f t="shared" si="43"/>
        <v>0</v>
      </c>
      <c r="M656" s="9">
        <v>39483</v>
      </c>
      <c r="N656" s="9">
        <v>41306</v>
      </c>
      <c r="O656" s="9">
        <v>39479</v>
      </c>
      <c r="P656" s="9">
        <v>39909</v>
      </c>
    </row>
    <row r="657" spans="1:16" ht="15" customHeight="1" x14ac:dyDescent="0.25">
      <c r="A657" s="1" t="s">
        <v>145</v>
      </c>
      <c r="B657" s="14" t="s">
        <v>155</v>
      </c>
      <c r="C657" s="1" t="s">
        <v>517</v>
      </c>
      <c r="D657" s="1" t="s">
        <v>518</v>
      </c>
      <c r="E657" s="4">
        <v>0</v>
      </c>
      <c r="F657" s="7"/>
      <c r="G657" s="4">
        <f t="shared" si="40"/>
        <v>0</v>
      </c>
      <c r="H657" s="8" t="str">
        <f t="shared" si="41"/>
        <v/>
      </c>
      <c r="I657" s="8" t="str">
        <f t="shared" si="42"/>
        <v/>
      </c>
      <c r="J657" s="4">
        <v>0</v>
      </c>
      <c r="K657" s="4">
        <v>0</v>
      </c>
      <c r="L657" s="4">
        <f t="shared" si="43"/>
        <v>0</v>
      </c>
      <c r="M657" s="9">
        <v>39486</v>
      </c>
      <c r="N657" s="9">
        <v>55153</v>
      </c>
      <c r="O657" s="9">
        <v>39479</v>
      </c>
      <c r="P657" s="9">
        <v>39737</v>
      </c>
    </row>
    <row r="658" spans="1:16" ht="15" customHeight="1" x14ac:dyDescent="0.25">
      <c r="A658" s="1" t="s">
        <v>145</v>
      </c>
      <c r="B658" s="14" t="s">
        <v>188</v>
      </c>
      <c r="C658" s="1" t="s">
        <v>519</v>
      </c>
      <c r="D658" s="1" t="s">
        <v>520</v>
      </c>
      <c r="E658" s="4">
        <v>0</v>
      </c>
      <c r="F658" s="7"/>
      <c r="G658" s="4">
        <f t="shared" si="40"/>
        <v>0</v>
      </c>
      <c r="H658" s="8" t="str">
        <f t="shared" si="41"/>
        <v/>
      </c>
      <c r="I658" s="8" t="str">
        <f t="shared" si="42"/>
        <v/>
      </c>
      <c r="J658" s="4">
        <v>5479.1399999999994</v>
      </c>
      <c r="K658" s="4">
        <v>0</v>
      </c>
      <c r="L658" s="4">
        <f t="shared" si="43"/>
        <v>5479.1399999999994</v>
      </c>
      <c r="M658" s="9">
        <v>39499</v>
      </c>
      <c r="N658" s="9">
        <v>55153</v>
      </c>
      <c r="O658" s="9">
        <v>39539</v>
      </c>
      <c r="P658" s="9">
        <v>39575</v>
      </c>
    </row>
    <row r="659" spans="1:16" ht="15" customHeight="1" x14ac:dyDescent="0.25">
      <c r="A659" s="1" t="s">
        <v>145</v>
      </c>
      <c r="B659" s="14" t="s">
        <v>521</v>
      </c>
      <c r="C659" s="1" t="s">
        <v>522</v>
      </c>
      <c r="D659" s="1" t="s">
        <v>523</v>
      </c>
      <c r="E659" s="4">
        <v>0</v>
      </c>
      <c r="F659" s="7"/>
      <c r="G659" s="4">
        <f t="shared" si="40"/>
        <v>0</v>
      </c>
      <c r="H659" s="8" t="str">
        <f t="shared" si="41"/>
        <v/>
      </c>
      <c r="I659" s="8" t="str">
        <f t="shared" si="42"/>
        <v/>
      </c>
      <c r="J659" s="4">
        <v>0</v>
      </c>
      <c r="K659" s="4">
        <v>0</v>
      </c>
      <c r="L659" s="4">
        <f t="shared" si="43"/>
        <v>0</v>
      </c>
      <c r="M659" s="9">
        <v>39500</v>
      </c>
      <c r="N659" s="9">
        <v>40057</v>
      </c>
      <c r="O659" s="9">
        <v>39661</v>
      </c>
      <c r="P659" s="9">
        <v>40071</v>
      </c>
    </row>
    <row r="660" spans="1:16" ht="15" customHeight="1" x14ac:dyDescent="0.25">
      <c r="A660" s="1" t="s">
        <v>145</v>
      </c>
      <c r="B660" s="14" t="s">
        <v>524</v>
      </c>
      <c r="C660" s="1" t="s">
        <v>811</v>
      </c>
      <c r="D660" s="1" t="s">
        <v>812</v>
      </c>
      <c r="E660" s="4">
        <v>0</v>
      </c>
      <c r="F660" s="7"/>
      <c r="G660" s="4">
        <f t="shared" si="40"/>
        <v>0</v>
      </c>
      <c r="H660" s="8" t="str">
        <f t="shared" si="41"/>
        <v/>
      </c>
      <c r="I660" s="8" t="str">
        <f t="shared" si="42"/>
        <v/>
      </c>
      <c r="J660" s="4">
        <v>0</v>
      </c>
      <c r="K660" s="4">
        <v>0</v>
      </c>
      <c r="L660" s="4">
        <f t="shared" si="43"/>
        <v>0</v>
      </c>
      <c r="M660" s="9">
        <v>39500</v>
      </c>
      <c r="N660" s="9">
        <v>41274</v>
      </c>
      <c r="O660" s="9">
        <v>39934</v>
      </c>
      <c r="P660" s="9">
        <v>40086</v>
      </c>
    </row>
    <row r="661" spans="1:16" ht="15" customHeight="1" x14ac:dyDescent="0.25">
      <c r="A661" s="1" t="s">
        <v>145</v>
      </c>
      <c r="B661" s="14" t="s">
        <v>524</v>
      </c>
      <c r="C661" s="1" t="s">
        <v>525</v>
      </c>
      <c r="D661" s="1" t="s">
        <v>526</v>
      </c>
      <c r="E661" s="4">
        <v>0</v>
      </c>
      <c r="F661" s="7"/>
      <c r="G661" s="4">
        <f t="shared" si="40"/>
        <v>0</v>
      </c>
      <c r="H661" s="8" t="str">
        <f t="shared" si="41"/>
        <v/>
      </c>
      <c r="I661" s="8" t="str">
        <f t="shared" si="42"/>
        <v/>
      </c>
      <c r="J661" s="4">
        <v>0</v>
      </c>
      <c r="K661" s="4">
        <v>0</v>
      </c>
      <c r="L661" s="4">
        <f t="shared" si="43"/>
        <v>0</v>
      </c>
      <c r="M661" s="9">
        <v>39500</v>
      </c>
      <c r="N661" s="9">
        <v>40057</v>
      </c>
      <c r="O661" s="9">
        <v>39630</v>
      </c>
      <c r="P661" s="9">
        <v>40086</v>
      </c>
    </row>
    <row r="662" spans="1:16" ht="15" customHeight="1" x14ac:dyDescent="0.25">
      <c r="A662" s="1" t="s">
        <v>145</v>
      </c>
      <c r="B662" s="14" t="s">
        <v>527</v>
      </c>
      <c r="C662" s="1" t="s">
        <v>528</v>
      </c>
      <c r="D662" s="1" t="s">
        <v>529</v>
      </c>
      <c r="E662" s="4">
        <v>0</v>
      </c>
      <c r="F662" s="7"/>
      <c r="G662" s="4">
        <f t="shared" si="40"/>
        <v>0</v>
      </c>
      <c r="H662" s="8" t="str">
        <f t="shared" si="41"/>
        <v/>
      </c>
      <c r="I662" s="8" t="str">
        <f t="shared" si="42"/>
        <v/>
      </c>
      <c r="J662" s="4">
        <v>365524.39</v>
      </c>
      <c r="K662" s="4">
        <v>0</v>
      </c>
      <c r="L662" s="4">
        <f t="shared" si="43"/>
        <v>365524.39</v>
      </c>
      <c r="M662" s="9">
        <v>39502</v>
      </c>
      <c r="N662" s="9">
        <v>40057</v>
      </c>
      <c r="O662" s="9">
        <v>39600</v>
      </c>
      <c r="P662" s="9">
        <v>40100</v>
      </c>
    </row>
    <row r="663" spans="1:16" ht="15" customHeight="1" x14ac:dyDescent="0.25">
      <c r="A663" s="1" t="s">
        <v>145</v>
      </c>
      <c r="B663" s="14" t="s">
        <v>530</v>
      </c>
      <c r="C663" s="1" t="s">
        <v>531</v>
      </c>
      <c r="D663" s="1" t="s">
        <v>532</v>
      </c>
      <c r="E663" s="4">
        <v>0</v>
      </c>
      <c r="F663" s="7"/>
      <c r="G663" s="4">
        <f t="shared" si="40"/>
        <v>0</v>
      </c>
      <c r="H663" s="8" t="str">
        <f t="shared" si="41"/>
        <v/>
      </c>
      <c r="I663" s="8" t="str">
        <f t="shared" si="42"/>
        <v/>
      </c>
      <c r="J663" s="4">
        <v>276117.71999999997</v>
      </c>
      <c r="K663" s="4">
        <v>0</v>
      </c>
      <c r="L663" s="4">
        <f t="shared" si="43"/>
        <v>276117.71999999997</v>
      </c>
      <c r="M663" s="9">
        <v>39502</v>
      </c>
      <c r="N663" s="9">
        <v>40422</v>
      </c>
      <c r="O663" s="9">
        <v>39630</v>
      </c>
      <c r="P663" s="9">
        <v>40460</v>
      </c>
    </row>
    <row r="664" spans="1:16" ht="15" customHeight="1" x14ac:dyDescent="0.25">
      <c r="A664" s="1" t="s">
        <v>145</v>
      </c>
      <c r="B664" s="14" t="s">
        <v>152</v>
      </c>
      <c r="C664" s="1" t="s">
        <v>533</v>
      </c>
      <c r="D664" s="1" t="s">
        <v>534</v>
      </c>
      <c r="E664" s="4">
        <v>0</v>
      </c>
      <c r="F664" s="7"/>
      <c r="G664" s="4">
        <f t="shared" si="40"/>
        <v>0</v>
      </c>
      <c r="H664" s="8" t="str">
        <f t="shared" si="41"/>
        <v/>
      </c>
      <c r="I664" s="8" t="str">
        <f t="shared" si="42"/>
        <v/>
      </c>
      <c r="J664" s="4">
        <v>-5.0931703299283981E-11</v>
      </c>
      <c r="K664" s="4">
        <v>0</v>
      </c>
      <c r="L664" s="4">
        <f t="shared" si="43"/>
        <v>-5.0931703299283981E-11</v>
      </c>
      <c r="M664" s="9">
        <v>39562</v>
      </c>
      <c r="N664" s="9">
        <v>41365</v>
      </c>
      <c r="O664" s="9">
        <v>39600</v>
      </c>
      <c r="P664" s="9">
        <v>40275</v>
      </c>
    </row>
    <row r="665" spans="1:16" ht="15" customHeight="1" x14ac:dyDescent="0.25">
      <c r="A665" s="1" t="s">
        <v>145</v>
      </c>
      <c r="B665" s="14" t="s">
        <v>168</v>
      </c>
      <c r="C665" s="1" t="s">
        <v>535</v>
      </c>
      <c r="D665" s="1" t="s">
        <v>536</v>
      </c>
      <c r="E665" s="4">
        <v>0</v>
      </c>
      <c r="F665" s="7"/>
      <c r="G665" s="4">
        <f t="shared" si="40"/>
        <v>0</v>
      </c>
      <c r="H665" s="8" t="str">
        <f t="shared" si="41"/>
        <v/>
      </c>
      <c r="I665" s="8" t="str">
        <f t="shared" si="42"/>
        <v/>
      </c>
      <c r="J665" s="4">
        <v>176612.71000000002</v>
      </c>
      <c r="K665" s="4">
        <v>0</v>
      </c>
      <c r="L665" s="4">
        <f t="shared" si="43"/>
        <v>176612.71000000002</v>
      </c>
      <c r="M665" s="9">
        <v>39568</v>
      </c>
      <c r="N665" s="9">
        <v>41365</v>
      </c>
      <c r="O665" s="9">
        <v>39569</v>
      </c>
      <c r="P665" s="9">
        <v>39839</v>
      </c>
    </row>
    <row r="666" spans="1:16" ht="15" customHeight="1" x14ac:dyDescent="0.25">
      <c r="A666" s="1" t="s">
        <v>145</v>
      </c>
      <c r="B666" s="14" t="s">
        <v>537</v>
      </c>
      <c r="C666" s="1" t="s">
        <v>538</v>
      </c>
      <c r="D666" s="1" t="s">
        <v>539</v>
      </c>
      <c r="E666" s="4">
        <v>0</v>
      </c>
      <c r="F666" s="7"/>
      <c r="G666" s="4">
        <f t="shared" si="40"/>
        <v>0</v>
      </c>
      <c r="H666" s="8" t="str">
        <f t="shared" si="41"/>
        <v/>
      </c>
      <c r="I666" s="8" t="str">
        <f t="shared" si="42"/>
        <v/>
      </c>
      <c r="J666" s="4">
        <v>274597.65000000002</v>
      </c>
      <c r="K666" s="4">
        <v>0</v>
      </c>
      <c r="L666" s="4">
        <f t="shared" si="43"/>
        <v>274597.65000000002</v>
      </c>
      <c r="M666" s="9">
        <v>39570</v>
      </c>
      <c r="N666" s="9">
        <v>40057</v>
      </c>
      <c r="O666" s="9">
        <v>39600</v>
      </c>
      <c r="P666" s="9">
        <v>40068</v>
      </c>
    </row>
    <row r="667" spans="1:16" ht="15" customHeight="1" x14ac:dyDescent="0.25">
      <c r="A667" s="1" t="s">
        <v>145</v>
      </c>
      <c r="B667" s="14" t="s">
        <v>540</v>
      </c>
      <c r="C667" s="1" t="s">
        <v>541</v>
      </c>
      <c r="D667" s="1" t="s">
        <v>542</v>
      </c>
      <c r="E667" s="4">
        <v>0</v>
      </c>
      <c r="F667" s="7"/>
      <c r="G667" s="4">
        <f t="shared" si="40"/>
        <v>0</v>
      </c>
      <c r="H667" s="8" t="str">
        <f t="shared" si="41"/>
        <v/>
      </c>
      <c r="I667" s="8" t="str">
        <f t="shared" si="42"/>
        <v/>
      </c>
      <c r="J667" s="4">
        <v>0</v>
      </c>
      <c r="K667" s="4">
        <v>0</v>
      </c>
      <c r="L667" s="4">
        <f t="shared" si="43"/>
        <v>0</v>
      </c>
      <c r="M667" s="9">
        <v>39570</v>
      </c>
      <c r="N667" s="9">
        <v>40209</v>
      </c>
      <c r="O667" s="9">
        <v>39600</v>
      </c>
      <c r="P667" s="9">
        <v>40233</v>
      </c>
    </row>
    <row r="668" spans="1:16" ht="15" customHeight="1" x14ac:dyDescent="0.25">
      <c r="A668" s="1" t="s">
        <v>145</v>
      </c>
      <c r="B668" s="14" t="s">
        <v>543</v>
      </c>
      <c r="C668" s="1" t="s">
        <v>544</v>
      </c>
      <c r="D668" s="1" t="s">
        <v>545</v>
      </c>
      <c r="E668" s="4">
        <v>0</v>
      </c>
      <c r="F668" s="7"/>
      <c r="G668" s="4">
        <f t="shared" si="40"/>
        <v>0</v>
      </c>
      <c r="H668" s="8" t="str">
        <f t="shared" si="41"/>
        <v/>
      </c>
      <c r="I668" s="8" t="str">
        <f t="shared" si="42"/>
        <v/>
      </c>
      <c r="J668" s="4">
        <v>34681.99</v>
      </c>
      <c r="K668" s="4">
        <v>0</v>
      </c>
      <c r="L668" s="4">
        <f t="shared" si="43"/>
        <v>34681.99</v>
      </c>
      <c r="M668" s="9">
        <v>39573</v>
      </c>
      <c r="N668" s="9">
        <v>55153</v>
      </c>
      <c r="O668" s="9">
        <v>39600</v>
      </c>
      <c r="P668" s="9">
        <v>39749</v>
      </c>
    </row>
    <row r="669" spans="1:16" ht="15" customHeight="1" x14ac:dyDescent="0.25">
      <c r="A669" s="1" t="s">
        <v>145</v>
      </c>
      <c r="B669" s="14" t="s">
        <v>546</v>
      </c>
      <c r="C669" s="1" t="s">
        <v>547</v>
      </c>
      <c r="D669" s="1" t="s">
        <v>548</v>
      </c>
      <c r="E669" s="4">
        <v>0</v>
      </c>
      <c r="F669" s="7"/>
      <c r="G669" s="4">
        <f t="shared" si="40"/>
        <v>0</v>
      </c>
      <c r="H669" s="8" t="str">
        <f t="shared" si="41"/>
        <v/>
      </c>
      <c r="I669" s="8" t="str">
        <f t="shared" si="42"/>
        <v/>
      </c>
      <c r="J669" s="4">
        <v>2036293.5299999998</v>
      </c>
      <c r="K669" s="4">
        <v>0</v>
      </c>
      <c r="L669" s="4">
        <f t="shared" si="43"/>
        <v>2036293.5299999998</v>
      </c>
      <c r="M669" s="9">
        <v>39588</v>
      </c>
      <c r="N669" s="9">
        <v>40422</v>
      </c>
      <c r="O669" s="9">
        <v>39661</v>
      </c>
      <c r="P669" s="9">
        <v>40415</v>
      </c>
    </row>
    <row r="670" spans="1:16" ht="15" customHeight="1" x14ac:dyDescent="0.25">
      <c r="A670" s="1" t="s">
        <v>145</v>
      </c>
      <c r="B670" s="14" t="s">
        <v>549</v>
      </c>
      <c r="C670" s="1" t="s">
        <v>550</v>
      </c>
      <c r="D670" s="1" t="s">
        <v>551</v>
      </c>
      <c r="E670" s="4">
        <v>0</v>
      </c>
      <c r="F670" s="7"/>
      <c r="G670" s="4">
        <f t="shared" si="40"/>
        <v>0</v>
      </c>
      <c r="H670" s="8" t="str">
        <f t="shared" si="41"/>
        <v/>
      </c>
      <c r="I670" s="8" t="str">
        <f t="shared" si="42"/>
        <v/>
      </c>
      <c r="J670" s="4">
        <v>967769.41000000015</v>
      </c>
      <c r="K670" s="4">
        <v>0</v>
      </c>
      <c r="L670" s="4">
        <f t="shared" si="43"/>
        <v>967769.41000000015</v>
      </c>
      <c r="M670" s="9">
        <v>39588</v>
      </c>
      <c r="N670" s="9">
        <v>39858</v>
      </c>
      <c r="O670" s="9">
        <v>39569</v>
      </c>
      <c r="P670" s="9">
        <v>39766</v>
      </c>
    </row>
    <row r="671" spans="1:16" ht="15" customHeight="1" x14ac:dyDescent="0.25">
      <c r="A671" s="1" t="s">
        <v>145</v>
      </c>
      <c r="B671" s="14" t="s">
        <v>552</v>
      </c>
      <c r="C671" s="1" t="s">
        <v>553</v>
      </c>
      <c r="D671" s="1" t="s">
        <v>554</v>
      </c>
      <c r="E671" s="4">
        <v>0</v>
      </c>
      <c r="F671" s="7"/>
      <c r="G671" s="4">
        <f t="shared" si="40"/>
        <v>0</v>
      </c>
      <c r="H671" s="8" t="str">
        <f t="shared" si="41"/>
        <v/>
      </c>
      <c r="I671" s="8" t="str">
        <f t="shared" si="42"/>
        <v/>
      </c>
      <c r="J671" s="4">
        <v>21018.959999999999</v>
      </c>
      <c r="K671" s="4">
        <v>0</v>
      </c>
      <c r="L671" s="4">
        <f t="shared" si="43"/>
        <v>21018.959999999999</v>
      </c>
      <c r="M671" s="9">
        <v>39589</v>
      </c>
      <c r="N671" s="9">
        <v>55153</v>
      </c>
      <c r="O671" s="9">
        <v>39783</v>
      </c>
      <c r="P671" s="9">
        <v>39903</v>
      </c>
    </row>
    <row r="672" spans="1:16" ht="15" customHeight="1" x14ac:dyDescent="0.25">
      <c r="A672" s="1" t="s">
        <v>145</v>
      </c>
      <c r="B672" s="14" t="s">
        <v>555</v>
      </c>
      <c r="C672" s="1" t="s">
        <v>556</v>
      </c>
      <c r="D672" s="1" t="s">
        <v>557</v>
      </c>
      <c r="E672" s="4">
        <v>0</v>
      </c>
      <c r="F672" s="7"/>
      <c r="G672" s="4">
        <f t="shared" si="40"/>
        <v>0</v>
      </c>
      <c r="H672" s="8" t="str">
        <f t="shared" si="41"/>
        <v/>
      </c>
      <c r="I672" s="8" t="str">
        <f t="shared" si="42"/>
        <v/>
      </c>
      <c r="J672" s="4">
        <v>57417.18</v>
      </c>
      <c r="K672" s="4">
        <v>0</v>
      </c>
      <c r="L672" s="4">
        <f t="shared" si="43"/>
        <v>57417.18</v>
      </c>
      <c r="M672" s="9">
        <v>39598</v>
      </c>
      <c r="N672" s="9">
        <v>39813</v>
      </c>
      <c r="O672" s="9">
        <v>39692</v>
      </c>
      <c r="P672" s="9">
        <v>39762</v>
      </c>
    </row>
    <row r="673" spans="1:16" ht="15" customHeight="1" x14ac:dyDescent="0.25">
      <c r="A673" s="1" t="s">
        <v>145</v>
      </c>
      <c r="B673" s="14" t="s">
        <v>558</v>
      </c>
      <c r="C673" s="1" t="s">
        <v>559</v>
      </c>
      <c r="D673" s="1" t="s">
        <v>560</v>
      </c>
      <c r="E673" s="4">
        <v>0</v>
      </c>
      <c r="F673" s="7"/>
      <c r="G673" s="4">
        <f t="shared" si="40"/>
        <v>0</v>
      </c>
      <c r="H673" s="8" t="str">
        <f t="shared" si="41"/>
        <v/>
      </c>
      <c r="I673" s="8" t="str">
        <f t="shared" si="42"/>
        <v/>
      </c>
      <c r="J673" s="4">
        <v>116611.85</v>
      </c>
      <c r="K673" s="4">
        <v>0</v>
      </c>
      <c r="L673" s="4">
        <f t="shared" si="43"/>
        <v>116611.85</v>
      </c>
      <c r="M673" s="9">
        <v>39615</v>
      </c>
      <c r="N673" s="9">
        <v>39903</v>
      </c>
      <c r="O673" s="9">
        <v>39630</v>
      </c>
      <c r="P673" s="9">
        <v>39903</v>
      </c>
    </row>
    <row r="674" spans="1:16" ht="15" customHeight="1" x14ac:dyDescent="0.25">
      <c r="A674" s="1" t="s">
        <v>145</v>
      </c>
      <c r="B674" s="14" t="s">
        <v>561</v>
      </c>
      <c r="C674" s="1" t="s">
        <v>562</v>
      </c>
      <c r="D674" s="1" t="s">
        <v>563</v>
      </c>
      <c r="E674" s="4">
        <v>0</v>
      </c>
      <c r="F674" s="7"/>
      <c r="G674" s="4">
        <f t="shared" si="40"/>
        <v>0</v>
      </c>
      <c r="H674" s="8" t="str">
        <f t="shared" si="41"/>
        <v/>
      </c>
      <c r="I674" s="8" t="str">
        <f t="shared" si="42"/>
        <v/>
      </c>
      <c r="J674" s="4">
        <v>6207.56</v>
      </c>
      <c r="K674" s="4">
        <v>0</v>
      </c>
      <c r="L674" s="4">
        <f t="shared" si="43"/>
        <v>6207.56</v>
      </c>
      <c r="M674" s="9">
        <v>39618</v>
      </c>
      <c r="N674" s="9">
        <v>55153</v>
      </c>
      <c r="O674" s="9">
        <v>39630</v>
      </c>
      <c r="P674" s="9">
        <v>39797</v>
      </c>
    </row>
    <row r="675" spans="1:16" ht="15" customHeight="1" x14ac:dyDescent="0.25">
      <c r="A675" s="1" t="s">
        <v>145</v>
      </c>
      <c r="B675" s="14" t="s">
        <v>164</v>
      </c>
      <c r="C675" s="1" t="s">
        <v>564</v>
      </c>
      <c r="D675" s="1" t="s">
        <v>565</v>
      </c>
      <c r="E675" s="4">
        <v>0</v>
      </c>
      <c r="F675" s="7"/>
      <c r="G675" s="4">
        <f t="shared" si="40"/>
        <v>0</v>
      </c>
      <c r="H675" s="8" t="str">
        <f t="shared" si="41"/>
        <v/>
      </c>
      <c r="I675" s="8" t="str">
        <f t="shared" si="42"/>
        <v/>
      </c>
      <c r="J675" s="4">
        <v>0</v>
      </c>
      <c r="K675" s="4">
        <v>0</v>
      </c>
      <c r="L675" s="4">
        <f t="shared" si="43"/>
        <v>0</v>
      </c>
      <c r="M675" s="9">
        <v>39619</v>
      </c>
      <c r="N675" s="9">
        <v>41426</v>
      </c>
      <c r="O675" s="9">
        <v>39630</v>
      </c>
      <c r="P675" s="9">
        <v>40233</v>
      </c>
    </row>
    <row r="676" spans="1:16" ht="15" customHeight="1" x14ac:dyDescent="0.25">
      <c r="A676" s="1" t="s">
        <v>145</v>
      </c>
      <c r="B676" s="14" t="s">
        <v>2879</v>
      </c>
      <c r="C676" s="1" t="s">
        <v>2880</v>
      </c>
      <c r="D676" s="1" t="s">
        <v>2881</v>
      </c>
      <c r="E676" s="4">
        <v>177670.41</v>
      </c>
      <c r="F676" s="7"/>
      <c r="G676" s="4">
        <f t="shared" si="40"/>
        <v>177670.41</v>
      </c>
      <c r="H676" s="8">
        <f t="shared" si="41"/>
        <v>1</v>
      </c>
      <c r="I676" s="8" t="str">
        <f t="shared" si="42"/>
        <v/>
      </c>
      <c r="J676" s="4">
        <v>180340.79</v>
      </c>
      <c r="K676" s="4">
        <v>0</v>
      </c>
      <c r="L676" s="4">
        <f t="shared" si="43"/>
        <v>180340.79</v>
      </c>
      <c r="M676" s="9">
        <v>42285.624537037038</v>
      </c>
      <c r="N676" s="9">
        <v>42672</v>
      </c>
      <c r="O676" s="9">
        <v>42278</v>
      </c>
      <c r="P676" s="9">
        <v>42640</v>
      </c>
    </row>
    <row r="677" spans="1:16" ht="15" customHeight="1" x14ac:dyDescent="0.25">
      <c r="A677" s="1" t="s">
        <v>145</v>
      </c>
      <c r="B677" s="14" t="s">
        <v>656</v>
      </c>
      <c r="C677" s="1" t="s">
        <v>3370</v>
      </c>
      <c r="D677" s="1" t="s">
        <v>3371</v>
      </c>
      <c r="E677" s="4">
        <v>882.25</v>
      </c>
      <c r="F677" s="7"/>
      <c r="G677" s="4">
        <f t="shared" si="40"/>
        <v>882.25</v>
      </c>
      <c r="H677" s="8">
        <f t="shared" si="41"/>
        <v>1</v>
      </c>
      <c r="I677" s="8" t="str">
        <f t="shared" si="42"/>
        <v/>
      </c>
      <c r="J677" s="4">
        <v>882.25</v>
      </c>
      <c r="K677" s="4">
        <v>0</v>
      </c>
      <c r="L677" s="4">
        <f t="shared" si="43"/>
        <v>882.25</v>
      </c>
      <c r="M677" s="9">
        <v>41855</v>
      </c>
      <c r="N677" s="9">
        <v>44196</v>
      </c>
      <c r="O677" s="9">
        <v>42430</v>
      </c>
    </row>
    <row r="678" spans="1:16" ht="15" customHeight="1" x14ac:dyDescent="0.25">
      <c r="A678" s="1" t="s">
        <v>145</v>
      </c>
      <c r="B678" s="14" t="s">
        <v>1083</v>
      </c>
      <c r="C678" s="1" t="s">
        <v>2882</v>
      </c>
      <c r="D678" s="1" t="s">
        <v>2883</v>
      </c>
      <c r="E678" s="4">
        <v>0</v>
      </c>
      <c r="F678" s="7"/>
      <c r="G678" s="4">
        <f t="shared" si="40"/>
        <v>0</v>
      </c>
      <c r="H678" s="8" t="str">
        <f t="shared" si="41"/>
        <v/>
      </c>
      <c r="I678" s="8" t="str">
        <f t="shared" si="42"/>
        <v/>
      </c>
      <c r="J678" s="4">
        <v>1684.3</v>
      </c>
      <c r="K678" s="4">
        <v>0</v>
      </c>
      <c r="L678" s="4">
        <f t="shared" si="43"/>
        <v>1684.3</v>
      </c>
      <c r="M678" s="9">
        <v>42209.449837962966</v>
      </c>
      <c r="N678" s="9">
        <v>42400</v>
      </c>
      <c r="O678" s="9">
        <v>42217</v>
      </c>
      <c r="P678" s="9">
        <v>42336</v>
      </c>
    </row>
    <row r="679" spans="1:16" ht="15" customHeight="1" x14ac:dyDescent="0.25">
      <c r="A679" s="1" t="s">
        <v>145</v>
      </c>
      <c r="B679" s="14" t="s">
        <v>1083</v>
      </c>
      <c r="C679" s="1" t="s">
        <v>3372</v>
      </c>
      <c r="D679" s="1" t="s">
        <v>3373</v>
      </c>
      <c r="E679" s="4">
        <v>4656.5499999999993</v>
      </c>
      <c r="F679" s="7"/>
      <c r="G679" s="4">
        <f t="shared" si="40"/>
        <v>4656.5499999999993</v>
      </c>
      <c r="H679" s="8">
        <f t="shared" si="41"/>
        <v>1</v>
      </c>
      <c r="I679" s="8" t="str">
        <f t="shared" si="42"/>
        <v/>
      </c>
      <c r="J679" s="4">
        <v>4656.5499999999993</v>
      </c>
      <c r="K679" s="4">
        <v>0</v>
      </c>
      <c r="L679" s="4">
        <f t="shared" si="43"/>
        <v>4656.5499999999993</v>
      </c>
      <c r="M679" s="9">
        <v>42374.563599537039</v>
      </c>
      <c r="N679" s="9">
        <v>42519</v>
      </c>
      <c r="O679" s="9">
        <v>42370</v>
      </c>
      <c r="P679" s="9">
        <v>42492</v>
      </c>
    </row>
    <row r="680" spans="1:16" ht="15" customHeight="1" x14ac:dyDescent="0.25">
      <c r="A680" s="1" t="s">
        <v>145</v>
      </c>
      <c r="B680" s="14" t="s">
        <v>588</v>
      </c>
      <c r="C680" s="1" t="s">
        <v>2884</v>
      </c>
      <c r="D680" s="1" t="s">
        <v>2885</v>
      </c>
      <c r="E680" s="4">
        <v>901.5</v>
      </c>
      <c r="F680" s="7"/>
      <c r="G680" s="4">
        <f t="shared" si="40"/>
        <v>901.5</v>
      </c>
      <c r="H680" s="8">
        <f t="shared" si="41"/>
        <v>1</v>
      </c>
      <c r="I680" s="8" t="str">
        <f t="shared" si="42"/>
        <v/>
      </c>
      <c r="J680" s="4">
        <v>520837.21</v>
      </c>
      <c r="K680" s="4">
        <v>0</v>
      </c>
      <c r="L680" s="4">
        <f t="shared" si="43"/>
        <v>520837.21</v>
      </c>
      <c r="M680" s="9">
        <v>42192.496655092589</v>
      </c>
      <c r="N680" s="9">
        <v>42522</v>
      </c>
      <c r="O680" s="9">
        <v>42186</v>
      </c>
      <c r="P680" s="9">
        <v>42334</v>
      </c>
    </row>
    <row r="681" spans="1:16" ht="15" customHeight="1" x14ac:dyDescent="0.25">
      <c r="A681" s="1" t="s">
        <v>145</v>
      </c>
      <c r="B681" s="14" t="s">
        <v>588</v>
      </c>
      <c r="C681" s="1" t="s">
        <v>3374</v>
      </c>
      <c r="D681" s="1" t="s">
        <v>3375</v>
      </c>
      <c r="E681" s="4">
        <v>892.90000000000009</v>
      </c>
      <c r="F681" s="7"/>
      <c r="G681" s="4">
        <f t="shared" si="40"/>
        <v>892.90000000000009</v>
      </c>
      <c r="H681" s="8">
        <f t="shared" si="41"/>
        <v>1</v>
      </c>
      <c r="I681" s="8" t="str">
        <f t="shared" si="42"/>
        <v/>
      </c>
      <c r="J681" s="4">
        <v>892.90000000000009</v>
      </c>
      <c r="K681" s="4">
        <v>0</v>
      </c>
      <c r="L681" s="4">
        <f t="shared" si="43"/>
        <v>892.90000000000009</v>
      </c>
      <c r="M681" s="9">
        <v>42233.627696759257</v>
      </c>
      <c r="N681" s="9">
        <v>43364</v>
      </c>
      <c r="O681" s="9">
        <v>42644</v>
      </c>
    </row>
    <row r="682" spans="1:16" ht="15" customHeight="1" x14ac:dyDescent="0.25">
      <c r="A682" s="1" t="s">
        <v>145</v>
      </c>
      <c r="B682" s="14" t="s">
        <v>1045</v>
      </c>
      <c r="C682" s="1" t="s">
        <v>2886</v>
      </c>
      <c r="D682" s="1" t="s">
        <v>2887</v>
      </c>
      <c r="E682" s="4">
        <v>45811.729999999996</v>
      </c>
      <c r="F682" s="7"/>
      <c r="G682" s="4">
        <f t="shared" si="40"/>
        <v>45811.729999999996</v>
      </c>
      <c r="H682" s="8">
        <f t="shared" si="41"/>
        <v>1</v>
      </c>
      <c r="I682" s="8" t="str">
        <f t="shared" si="42"/>
        <v/>
      </c>
      <c r="J682" s="4">
        <v>50375.56</v>
      </c>
      <c r="K682" s="4">
        <v>0</v>
      </c>
      <c r="L682" s="4">
        <f t="shared" si="43"/>
        <v>50375.56</v>
      </c>
      <c r="M682" s="9">
        <v>40036</v>
      </c>
      <c r="N682" s="9">
        <v>55153</v>
      </c>
      <c r="O682" s="9">
        <v>42217</v>
      </c>
    </row>
    <row r="683" spans="1:16" ht="15" customHeight="1" x14ac:dyDescent="0.25">
      <c r="A683" s="1" t="s">
        <v>145</v>
      </c>
      <c r="B683" s="14" t="s">
        <v>1045</v>
      </c>
      <c r="C683" s="1" t="s">
        <v>1046</v>
      </c>
      <c r="D683" s="1" t="s">
        <v>1047</v>
      </c>
      <c r="E683" s="4">
        <v>0</v>
      </c>
      <c r="F683" s="7"/>
      <c r="G683" s="4">
        <f t="shared" si="40"/>
        <v>0</v>
      </c>
      <c r="H683" s="8" t="str">
        <f t="shared" si="41"/>
        <v/>
      </c>
      <c r="I683" s="8" t="str">
        <f t="shared" si="42"/>
        <v/>
      </c>
      <c r="J683" s="4">
        <v>193531.55999999997</v>
      </c>
      <c r="K683" s="4">
        <v>0</v>
      </c>
      <c r="L683" s="4">
        <f t="shared" si="43"/>
        <v>193531.55999999997</v>
      </c>
      <c r="M683" s="9">
        <v>40036</v>
      </c>
      <c r="N683" s="9">
        <v>55153</v>
      </c>
      <c r="O683" s="9">
        <v>40299</v>
      </c>
    </row>
    <row r="684" spans="1:16" ht="15" customHeight="1" x14ac:dyDescent="0.25">
      <c r="A684" s="1" t="s">
        <v>145</v>
      </c>
      <c r="B684" s="14" t="s">
        <v>566</v>
      </c>
      <c r="C684" s="1" t="s">
        <v>567</v>
      </c>
      <c r="D684" s="1" t="s">
        <v>568</v>
      </c>
      <c r="E684" s="4">
        <v>0</v>
      </c>
      <c r="F684" s="7"/>
      <c r="G684" s="4">
        <f t="shared" si="40"/>
        <v>0</v>
      </c>
      <c r="H684" s="8" t="str">
        <f t="shared" si="41"/>
        <v/>
      </c>
      <c r="I684" s="8" t="str">
        <f t="shared" si="42"/>
        <v/>
      </c>
      <c r="J684" s="4">
        <v>14745.600000000002</v>
      </c>
      <c r="K684" s="4">
        <v>0</v>
      </c>
      <c r="L684" s="4">
        <f t="shared" si="43"/>
        <v>14745.600000000002</v>
      </c>
      <c r="M684" s="9">
        <v>39653</v>
      </c>
      <c r="N684" s="9">
        <v>39813</v>
      </c>
      <c r="O684" s="9">
        <v>39630</v>
      </c>
      <c r="P684" s="9">
        <v>39872</v>
      </c>
    </row>
    <row r="685" spans="1:16" ht="15" customHeight="1" x14ac:dyDescent="0.25">
      <c r="A685" s="1" t="s">
        <v>145</v>
      </c>
      <c r="B685" s="14" t="s">
        <v>566</v>
      </c>
      <c r="C685" s="1" t="s">
        <v>569</v>
      </c>
      <c r="D685" s="1" t="s">
        <v>570</v>
      </c>
      <c r="E685" s="4">
        <v>0</v>
      </c>
      <c r="F685" s="7"/>
      <c r="G685" s="4">
        <f t="shared" si="40"/>
        <v>0</v>
      </c>
      <c r="H685" s="8" t="str">
        <f t="shared" si="41"/>
        <v/>
      </c>
      <c r="I685" s="8" t="str">
        <f t="shared" si="42"/>
        <v/>
      </c>
      <c r="J685" s="4">
        <v>2203.3200000000002</v>
      </c>
      <c r="K685" s="4">
        <v>0</v>
      </c>
      <c r="L685" s="4">
        <f t="shared" si="43"/>
        <v>2203.3200000000002</v>
      </c>
      <c r="M685" s="9">
        <v>39653</v>
      </c>
      <c r="N685" s="9">
        <v>39813</v>
      </c>
      <c r="O685" s="9">
        <v>39722</v>
      </c>
      <c r="P685" s="9">
        <v>39872</v>
      </c>
    </row>
    <row r="686" spans="1:16" ht="15" customHeight="1" x14ac:dyDescent="0.25">
      <c r="A686" s="1" t="s">
        <v>145</v>
      </c>
      <c r="B686" s="14" t="s">
        <v>571</v>
      </c>
      <c r="C686" s="1" t="s">
        <v>572</v>
      </c>
      <c r="D686" s="1" t="s">
        <v>573</v>
      </c>
      <c r="E686" s="4">
        <v>0</v>
      </c>
      <c r="F686" s="7"/>
      <c r="G686" s="4">
        <f t="shared" si="40"/>
        <v>0</v>
      </c>
      <c r="H686" s="8" t="str">
        <f t="shared" si="41"/>
        <v/>
      </c>
      <c r="I686" s="8" t="str">
        <f t="shared" si="42"/>
        <v/>
      </c>
      <c r="J686" s="4">
        <v>9123.0300000000025</v>
      </c>
      <c r="K686" s="4">
        <v>0</v>
      </c>
      <c r="L686" s="4">
        <f t="shared" si="43"/>
        <v>9123.0300000000025</v>
      </c>
      <c r="M686" s="9">
        <v>39694</v>
      </c>
      <c r="N686" s="9">
        <v>40178</v>
      </c>
      <c r="O686" s="9">
        <v>39783</v>
      </c>
      <c r="P686" s="9">
        <v>40251</v>
      </c>
    </row>
    <row r="687" spans="1:16" ht="15" customHeight="1" x14ac:dyDescent="0.25">
      <c r="A687" s="1" t="s">
        <v>145</v>
      </c>
      <c r="B687" s="14" t="s">
        <v>543</v>
      </c>
      <c r="C687" s="1" t="s">
        <v>574</v>
      </c>
      <c r="D687" s="1" t="s">
        <v>575</v>
      </c>
      <c r="E687" s="4">
        <v>0</v>
      </c>
      <c r="F687" s="7"/>
      <c r="G687" s="4">
        <f t="shared" si="40"/>
        <v>0</v>
      </c>
      <c r="H687" s="8" t="str">
        <f t="shared" si="41"/>
        <v/>
      </c>
      <c r="I687" s="8" t="str">
        <f t="shared" si="42"/>
        <v/>
      </c>
      <c r="J687" s="4">
        <v>11770</v>
      </c>
      <c r="K687" s="4">
        <v>0</v>
      </c>
      <c r="L687" s="4">
        <f t="shared" si="43"/>
        <v>11770</v>
      </c>
      <c r="M687" s="9">
        <v>39700</v>
      </c>
      <c r="N687" s="9">
        <v>39782</v>
      </c>
      <c r="O687" s="9">
        <v>39722</v>
      </c>
      <c r="P687" s="9">
        <v>39813</v>
      </c>
    </row>
    <row r="688" spans="1:16" ht="15" customHeight="1" x14ac:dyDescent="0.25">
      <c r="A688" s="1" t="s">
        <v>145</v>
      </c>
      <c r="B688" s="14" t="s">
        <v>576</v>
      </c>
      <c r="C688" s="1" t="s">
        <v>577</v>
      </c>
      <c r="D688" s="1" t="s">
        <v>578</v>
      </c>
      <c r="E688" s="4">
        <v>0</v>
      </c>
      <c r="F688" s="7"/>
      <c r="G688" s="4">
        <f t="shared" si="40"/>
        <v>0</v>
      </c>
      <c r="H688" s="8" t="str">
        <f t="shared" si="41"/>
        <v/>
      </c>
      <c r="I688" s="8" t="str">
        <f t="shared" si="42"/>
        <v/>
      </c>
      <c r="J688" s="4">
        <v>219722.62</v>
      </c>
      <c r="K688" s="4">
        <v>0</v>
      </c>
      <c r="L688" s="4">
        <f t="shared" si="43"/>
        <v>219722.62</v>
      </c>
      <c r="M688" s="9">
        <v>39710</v>
      </c>
      <c r="N688" s="9">
        <v>55153</v>
      </c>
      <c r="O688" s="9">
        <v>39692</v>
      </c>
      <c r="P688" s="9">
        <v>39800</v>
      </c>
    </row>
    <row r="689" spans="1:16" ht="15" customHeight="1" x14ac:dyDescent="0.25">
      <c r="A689" s="1" t="s">
        <v>145</v>
      </c>
      <c r="B689" s="14" t="s">
        <v>307</v>
      </c>
      <c r="C689" s="1" t="s">
        <v>579</v>
      </c>
      <c r="D689" s="1" t="s">
        <v>309</v>
      </c>
      <c r="E689" s="4">
        <v>0</v>
      </c>
      <c r="F689" s="7"/>
      <c r="G689" s="4">
        <f t="shared" si="40"/>
        <v>0</v>
      </c>
      <c r="H689" s="8" t="str">
        <f t="shared" si="41"/>
        <v/>
      </c>
      <c r="I689" s="8" t="str">
        <f t="shared" si="42"/>
        <v/>
      </c>
      <c r="J689" s="4">
        <v>12896.77</v>
      </c>
      <c r="K689" s="4">
        <v>0</v>
      </c>
      <c r="L689" s="4">
        <f t="shared" si="43"/>
        <v>12896.77</v>
      </c>
      <c r="M689" s="9">
        <v>39713</v>
      </c>
      <c r="N689" s="9">
        <v>40543</v>
      </c>
      <c r="O689" s="9">
        <v>39722</v>
      </c>
      <c r="P689" s="9">
        <v>40025</v>
      </c>
    </row>
    <row r="690" spans="1:16" ht="15" customHeight="1" x14ac:dyDescent="0.25">
      <c r="A690" s="1" t="s">
        <v>145</v>
      </c>
      <c r="B690" s="14" t="s">
        <v>813</v>
      </c>
      <c r="C690" s="1" t="s">
        <v>814</v>
      </c>
      <c r="D690" s="1" t="s">
        <v>815</v>
      </c>
      <c r="E690" s="4">
        <v>0</v>
      </c>
      <c r="F690" s="7"/>
      <c r="G690" s="4">
        <f t="shared" si="40"/>
        <v>0</v>
      </c>
      <c r="H690" s="8" t="str">
        <f t="shared" si="41"/>
        <v/>
      </c>
      <c r="I690" s="8" t="str">
        <f t="shared" si="42"/>
        <v/>
      </c>
      <c r="J690" s="4">
        <v>11727.24</v>
      </c>
      <c r="K690" s="4">
        <v>0</v>
      </c>
      <c r="L690" s="4">
        <f t="shared" si="43"/>
        <v>11727.24</v>
      </c>
      <c r="M690" s="9">
        <v>39729</v>
      </c>
      <c r="N690" s="9">
        <v>54979</v>
      </c>
      <c r="O690" s="9">
        <v>39934</v>
      </c>
      <c r="P690" s="9">
        <v>40048</v>
      </c>
    </row>
    <row r="691" spans="1:16" ht="15" customHeight="1" x14ac:dyDescent="0.25">
      <c r="A691" s="1" t="s">
        <v>145</v>
      </c>
      <c r="B691" s="14" t="s">
        <v>580</v>
      </c>
      <c r="C691" s="1" t="s">
        <v>581</v>
      </c>
      <c r="D691" s="1" t="s">
        <v>582</v>
      </c>
      <c r="E691" s="4">
        <v>0</v>
      </c>
      <c r="F691" s="7"/>
      <c r="G691" s="4">
        <f t="shared" si="40"/>
        <v>0</v>
      </c>
      <c r="H691" s="8" t="str">
        <f t="shared" si="41"/>
        <v/>
      </c>
      <c r="I691" s="8" t="str">
        <f t="shared" si="42"/>
        <v/>
      </c>
      <c r="J691" s="4">
        <v>0</v>
      </c>
      <c r="K691" s="4">
        <v>0</v>
      </c>
      <c r="L691" s="4">
        <f t="shared" si="43"/>
        <v>0</v>
      </c>
      <c r="M691" s="9">
        <v>39734</v>
      </c>
      <c r="N691" s="9">
        <v>39903</v>
      </c>
      <c r="O691" s="9">
        <v>39722</v>
      </c>
      <c r="P691" s="9">
        <v>39417</v>
      </c>
    </row>
    <row r="692" spans="1:16" ht="15" customHeight="1" x14ac:dyDescent="0.25">
      <c r="A692" s="1" t="s">
        <v>145</v>
      </c>
      <c r="B692" s="14" t="s">
        <v>580</v>
      </c>
      <c r="C692" s="1" t="s">
        <v>583</v>
      </c>
      <c r="D692" s="1" t="s">
        <v>584</v>
      </c>
      <c r="E692" s="4">
        <v>0</v>
      </c>
      <c r="F692" s="7"/>
      <c r="G692" s="4">
        <f t="shared" si="40"/>
        <v>0</v>
      </c>
      <c r="H692" s="8" t="str">
        <f t="shared" si="41"/>
        <v/>
      </c>
      <c r="I692" s="8" t="str">
        <f t="shared" si="42"/>
        <v/>
      </c>
      <c r="J692" s="4">
        <v>0</v>
      </c>
      <c r="K692" s="4">
        <v>0</v>
      </c>
      <c r="L692" s="4">
        <f t="shared" si="43"/>
        <v>0</v>
      </c>
      <c r="M692" s="9">
        <v>39734</v>
      </c>
      <c r="N692" s="9">
        <v>39903</v>
      </c>
      <c r="O692" s="9">
        <v>39722</v>
      </c>
      <c r="P692" s="9">
        <v>39661</v>
      </c>
    </row>
    <row r="693" spans="1:16" ht="15" customHeight="1" x14ac:dyDescent="0.25">
      <c r="A693" s="1" t="s">
        <v>145</v>
      </c>
      <c r="B693" s="14" t="s">
        <v>585</v>
      </c>
      <c r="C693" s="1" t="s">
        <v>586</v>
      </c>
      <c r="D693" s="1" t="s">
        <v>587</v>
      </c>
      <c r="E693" s="4">
        <v>0</v>
      </c>
      <c r="F693" s="7"/>
      <c r="G693" s="4">
        <f t="shared" si="40"/>
        <v>0</v>
      </c>
      <c r="H693" s="8" t="str">
        <f t="shared" si="41"/>
        <v/>
      </c>
      <c r="I693" s="8" t="str">
        <f t="shared" si="42"/>
        <v/>
      </c>
      <c r="J693" s="4">
        <v>1593.78</v>
      </c>
      <c r="K693" s="4">
        <v>0</v>
      </c>
      <c r="L693" s="4">
        <f t="shared" si="43"/>
        <v>1593.78</v>
      </c>
      <c r="M693" s="9">
        <v>39736</v>
      </c>
      <c r="N693" s="9">
        <v>39813</v>
      </c>
      <c r="O693" s="9">
        <v>39722</v>
      </c>
      <c r="P693" s="9">
        <v>39750</v>
      </c>
    </row>
    <row r="694" spans="1:16" ht="15" customHeight="1" x14ac:dyDescent="0.25">
      <c r="A694" s="1" t="s">
        <v>145</v>
      </c>
      <c r="B694" s="14" t="s">
        <v>588</v>
      </c>
      <c r="C694" s="1" t="s">
        <v>589</v>
      </c>
      <c r="D694" s="1" t="s">
        <v>590</v>
      </c>
      <c r="E694" s="4">
        <v>0</v>
      </c>
      <c r="F694" s="7"/>
      <c r="G694" s="4">
        <f t="shared" si="40"/>
        <v>0</v>
      </c>
      <c r="H694" s="8" t="str">
        <f t="shared" si="41"/>
        <v/>
      </c>
      <c r="I694" s="8" t="str">
        <f t="shared" si="42"/>
        <v/>
      </c>
      <c r="J694" s="4">
        <v>15264.71</v>
      </c>
      <c r="K694" s="4">
        <v>0</v>
      </c>
      <c r="L694" s="4">
        <f t="shared" si="43"/>
        <v>15264.71</v>
      </c>
      <c r="M694" s="9">
        <v>39743</v>
      </c>
      <c r="N694" s="9">
        <v>54977</v>
      </c>
      <c r="O694" s="9">
        <v>39722</v>
      </c>
      <c r="P694" s="9">
        <v>39837</v>
      </c>
    </row>
    <row r="695" spans="1:16" ht="15" customHeight="1" x14ac:dyDescent="0.25">
      <c r="A695" s="1" t="s">
        <v>145</v>
      </c>
      <c r="B695" s="14" t="s">
        <v>591</v>
      </c>
      <c r="C695" s="1" t="s">
        <v>592</v>
      </c>
      <c r="D695" s="1" t="s">
        <v>593</v>
      </c>
      <c r="E695" s="4">
        <v>0</v>
      </c>
      <c r="F695" s="7"/>
      <c r="G695" s="4">
        <f t="shared" si="40"/>
        <v>0</v>
      </c>
      <c r="H695" s="8" t="str">
        <f t="shared" si="41"/>
        <v/>
      </c>
      <c r="I695" s="8" t="str">
        <f t="shared" si="42"/>
        <v/>
      </c>
      <c r="J695" s="4">
        <v>0</v>
      </c>
      <c r="K695" s="4">
        <v>0</v>
      </c>
      <c r="L695" s="4">
        <f t="shared" si="43"/>
        <v>0</v>
      </c>
      <c r="M695" s="9">
        <v>39745</v>
      </c>
      <c r="N695" s="9">
        <v>39965</v>
      </c>
      <c r="O695" s="9">
        <v>39753</v>
      </c>
      <c r="P695" s="9">
        <v>40075</v>
      </c>
    </row>
    <row r="696" spans="1:16" ht="15" customHeight="1" x14ac:dyDescent="0.25">
      <c r="A696" s="1" t="s">
        <v>145</v>
      </c>
      <c r="B696" s="14" t="s">
        <v>816</v>
      </c>
      <c r="C696" s="1" t="s">
        <v>817</v>
      </c>
      <c r="D696" s="1" t="s">
        <v>818</v>
      </c>
      <c r="E696" s="4">
        <v>0</v>
      </c>
      <c r="F696" s="7"/>
      <c r="G696" s="4">
        <f t="shared" si="40"/>
        <v>0</v>
      </c>
      <c r="H696" s="8" t="str">
        <f t="shared" si="41"/>
        <v/>
      </c>
      <c r="I696" s="8" t="str">
        <f t="shared" si="42"/>
        <v/>
      </c>
      <c r="J696" s="4">
        <v>11503.48</v>
      </c>
      <c r="K696" s="4">
        <v>0</v>
      </c>
      <c r="L696" s="4">
        <f t="shared" si="43"/>
        <v>11503.48</v>
      </c>
      <c r="M696" s="9">
        <v>39751</v>
      </c>
      <c r="N696" s="9">
        <v>40268</v>
      </c>
      <c r="O696" s="9">
        <v>39814</v>
      </c>
      <c r="P696" s="9">
        <v>40010</v>
      </c>
    </row>
    <row r="697" spans="1:16" ht="15" customHeight="1" x14ac:dyDescent="0.25">
      <c r="A697" s="1" t="s">
        <v>145</v>
      </c>
      <c r="B697" s="14" t="s">
        <v>527</v>
      </c>
      <c r="C697" s="1" t="s">
        <v>594</v>
      </c>
      <c r="D697" s="1" t="s">
        <v>595</v>
      </c>
      <c r="E697" s="4">
        <v>0</v>
      </c>
      <c r="F697" s="7"/>
      <c r="G697" s="4">
        <f t="shared" si="40"/>
        <v>0</v>
      </c>
      <c r="H697" s="8" t="str">
        <f t="shared" si="41"/>
        <v/>
      </c>
      <c r="I697" s="8" t="str">
        <f t="shared" si="42"/>
        <v/>
      </c>
      <c r="J697" s="4">
        <v>359675.59</v>
      </c>
      <c r="K697" s="4">
        <v>0</v>
      </c>
      <c r="L697" s="4">
        <f t="shared" si="43"/>
        <v>359675.59</v>
      </c>
      <c r="M697" s="9">
        <v>39751</v>
      </c>
      <c r="N697" s="9">
        <v>40057</v>
      </c>
      <c r="O697" s="9">
        <v>39783</v>
      </c>
      <c r="P697" s="9">
        <v>40100</v>
      </c>
    </row>
    <row r="698" spans="1:16" ht="15" customHeight="1" x14ac:dyDescent="0.25">
      <c r="A698" s="1" t="s">
        <v>145</v>
      </c>
      <c r="B698" s="14" t="s">
        <v>571</v>
      </c>
      <c r="C698" s="1" t="s">
        <v>596</v>
      </c>
      <c r="D698" s="1" t="s">
        <v>597</v>
      </c>
      <c r="E698" s="4">
        <v>0</v>
      </c>
      <c r="F698" s="7"/>
      <c r="G698" s="4">
        <f t="shared" si="40"/>
        <v>0</v>
      </c>
      <c r="H698" s="8" t="str">
        <f t="shared" si="41"/>
        <v/>
      </c>
      <c r="I698" s="8" t="str">
        <f t="shared" si="42"/>
        <v/>
      </c>
      <c r="J698" s="4">
        <v>4289.25</v>
      </c>
      <c r="K698" s="4">
        <v>0</v>
      </c>
      <c r="L698" s="4">
        <f t="shared" si="43"/>
        <v>4289.25</v>
      </c>
      <c r="M698" s="9">
        <v>39764</v>
      </c>
      <c r="N698" s="9">
        <v>40543</v>
      </c>
      <c r="O698" s="9">
        <v>39783</v>
      </c>
      <c r="P698" s="9">
        <v>40602</v>
      </c>
    </row>
    <row r="699" spans="1:16" ht="15" customHeight="1" x14ac:dyDescent="0.25">
      <c r="A699" s="1" t="s">
        <v>145</v>
      </c>
      <c r="B699" s="14" t="s">
        <v>580</v>
      </c>
      <c r="C699" s="1" t="s">
        <v>819</v>
      </c>
      <c r="D699" s="1" t="s">
        <v>820</v>
      </c>
      <c r="E699" s="4">
        <v>0</v>
      </c>
      <c r="F699" s="7"/>
      <c r="G699" s="4">
        <f t="shared" si="40"/>
        <v>0</v>
      </c>
      <c r="H699" s="8" t="str">
        <f t="shared" si="41"/>
        <v/>
      </c>
      <c r="I699" s="8" t="str">
        <f t="shared" si="42"/>
        <v/>
      </c>
      <c r="J699" s="4">
        <v>71990.399999999994</v>
      </c>
      <c r="K699" s="4">
        <v>0</v>
      </c>
      <c r="L699" s="4">
        <f t="shared" si="43"/>
        <v>71990.399999999994</v>
      </c>
      <c r="M699" s="9">
        <v>39827</v>
      </c>
      <c r="N699" s="9">
        <v>40543</v>
      </c>
      <c r="O699" s="9">
        <v>39814</v>
      </c>
      <c r="P699" s="9">
        <v>40298</v>
      </c>
    </row>
    <row r="700" spans="1:16" ht="15" customHeight="1" x14ac:dyDescent="0.25">
      <c r="A700" s="1" t="s">
        <v>145</v>
      </c>
      <c r="B700" s="14" t="s">
        <v>546</v>
      </c>
      <c r="C700" s="1" t="s">
        <v>821</v>
      </c>
      <c r="D700" s="1" t="s">
        <v>822</v>
      </c>
      <c r="E700" s="4">
        <v>0</v>
      </c>
      <c r="F700" s="7"/>
      <c r="G700" s="4">
        <f t="shared" si="40"/>
        <v>0</v>
      </c>
      <c r="H700" s="8" t="str">
        <f t="shared" si="41"/>
        <v/>
      </c>
      <c r="I700" s="8" t="str">
        <f t="shared" si="42"/>
        <v/>
      </c>
      <c r="J700" s="4">
        <v>-1.5916157281026244E-12</v>
      </c>
      <c r="K700" s="4">
        <v>0</v>
      </c>
      <c r="L700" s="4">
        <f t="shared" si="43"/>
        <v>-1.5916157281026244E-12</v>
      </c>
      <c r="M700" s="9">
        <v>39834</v>
      </c>
      <c r="N700" s="9">
        <v>40513</v>
      </c>
      <c r="O700" s="9">
        <v>40148</v>
      </c>
      <c r="P700" s="9">
        <v>40439</v>
      </c>
    </row>
    <row r="701" spans="1:16" ht="15" customHeight="1" x14ac:dyDescent="0.25">
      <c r="A701" s="1" t="s">
        <v>145</v>
      </c>
      <c r="B701" s="14" t="s">
        <v>546</v>
      </c>
      <c r="C701" s="1" t="s">
        <v>823</v>
      </c>
      <c r="D701" s="1" t="s">
        <v>824</v>
      </c>
      <c r="E701" s="4">
        <v>0</v>
      </c>
      <c r="F701" s="7"/>
      <c r="G701" s="4">
        <f t="shared" si="40"/>
        <v>0</v>
      </c>
      <c r="H701" s="8" t="str">
        <f t="shared" si="41"/>
        <v/>
      </c>
      <c r="I701" s="8" t="str">
        <f t="shared" si="42"/>
        <v/>
      </c>
      <c r="J701" s="4">
        <v>-3.751665644813329E-12</v>
      </c>
      <c r="K701" s="4">
        <v>0</v>
      </c>
      <c r="L701" s="4">
        <f t="shared" si="43"/>
        <v>-3.751665644813329E-12</v>
      </c>
      <c r="M701" s="9">
        <v>39834</v>
      </c>
      <c r="N701" s="9">
        <v>40513</v>
      </c>
      <c r="O701" s="9">
        <v>40148</v>
      </c>
      <c r="P701" s="9">
        <v>40424</v>
      </c>
    </row>
    <row r="702" spans="1:16" ht="15" customHeight="1" x14ac:dyDescent="0.25">
      <c r="A702" s="1" t="s">
        <v>145</v>
      </c>
      <c r="B702" s="14" t="s">
        <v>604</v>
      </c>
      <c r="C702" s="1" t="s">
        <v>825</v>
      </c>
      <c r="D702" s="1" t="s">
        <v>606</v>
      </c>
      <c r="E702" s="4">
        <v>0</v>
      </c>
      <c r="F702" s="7"/>
      <c r="G702" s="4">
        <f t="shared" si="40"/>
        <v>0</v>
      </c>
      <c r="H702" s="8" t="str">
        <f t="shared" si="41"/>
        <v/>
      </c>
      <c r="I702" s="8" t="str">
        <f t="shared" si="42"/>
        <v/>
      </c>
      <c r="J702" s="4">
        <v>53058</v>
      </c>
      <c r="K702" s="4">
        <v>0</v>
      </c>
      <c r="L702" s="4">
        <f t="shared" si="43"/>
        <v>53058</v>
      </c>
      <c r="M702" s="9">
        <v>39835</v>
      </c>
      <c r="N702" s="9">
        <v>39934</v>
      </c>
      <c r="O702" s="9">
        <v>39814</v>
      </c>
      <c r="P702" s="9">
        <v>39940</v>
      </c>
    </row>
    <row r="703" spans="1:16" ht="15" customHeight="1" x14ac:dyDescent="0.25">
      <c r="A703" s="1" t="s">
        <v>145</v>
      </c>
      <c r="B703" s="14" t="s">
        <v>607</v>
      </c>
      <c r="C703" s="1" t="s">
        <v>826</v>
      </c>
      <c r="D703" s="1" t="s">
        <v>609</v>
      </c>
      <c r="E703" s="4">
        <v>0</v>
      </c>
      <c r="F703" s="7"/>
      <c r="G703" s="4">
        <f t="shared" si="40"/>
        <v>0</v>
      </c>
      <c r="H703" s="8" t="str">
        <f t="shared" si="41"/>
        <v/>
      </c>
      <c r="I703" s="8" t="str">
        <f t="shared" si="42"/>
        <v/>
      </c>
      <c r="J703" s="4">
        <v>0</v>
      </c>
      <c r="K703" s="4">
        <v>0</v>
      </c>
      <c r="L703" s="4">
        <f t="shared" si="43"/>
        <v>0</v>
      </c>
      <c r="M703" s="9">
        <v>39835</v>
      </c>
      <c r="N703" s="9">
        <v>39934</v>
      </c>
      <c r="O703" s="9">
        <v>39814</v>
      </c>
      <c r="P703" s="9">
        <v>39940</v>
      </c>
    </row>
    <row r="704" spans="1:16" ht="15" customHeight="1" x14ac:dyDescent="0.25">
      <c r="A704" s="1" t="s">
        <v>145</v>
      </c>
      <c r="B704" s="14" t="s">
        <v>591</v>
      </c>
      <c r="C704" s="1" t="s">
        <v>827</v>
      </c>
      <c r="D704" s="1" t="s">
        <v>638</v>
      </c>
      <c r="E704" s="4">
        <v>0</v>
      </c>
      <c r="F704" s="7"/>
      <c r="G704" s="4">
        <f t="shared" si="40"/>
        <v>0</v>
      </c>
      <c r="H704" s="8" t="str">
        <f t="shared" si="41"/>
        <v/>
      </c>
      <c r="I704" s="8" t="str">
        <f t="shared" si="42"/>
        <v/>
      </c>
      <c r="J704" s="4">
        <v>0</v>
      </c>
      <c r="K704" s="4">
        <v>0</v>
      </c>
      <c r="L704" s="4">
        <f t="shared" si="43"/>
        <v>0</v>
      </c>
      <c r="M704" s="9">
        <v>39835</v>
      </c>
      <c r="N704" s="9">
        <v>39934</v>
      </c>
      <c r="O704" s="9">
        <v>39814</v>
      </c>
      <c r="P704" s="9">
        <v>39940</v>
      </c>
    </row>
    <row r="705" spans="1:16" ht="15" customHeight="1" x14ac:dyDescent="0.25">
      <c r="A705" s="1" t="s">
        <v>145</v>
      </c>
      <c r="B705" s="14" t="s">
        <v>648</v>
      </c>
      <c r="C705" s="1" t="s">
        <v>828</v>
      </c>
      <c r="D705" s="1" t="s">
        <v>650</v>
      </c>
      <c r="E705" s="4">
        <v>0</v>
      </c>
      <c r="F705" s="7"/>
      <c r="G705" s="4">
        <f t="shared" si="40"/>
        <v>0</v>
      </c>
      <c r="H705" s="8" t="str">
        <f t="shared" si="41"/>
        <v/>
      </c>
      <c r="I705" s="8" t="str">
        <f t="shared" si="42"/>
        <v/>
      </c>
      <c r="J705" s="4">
        <v>0</v>
      </c>
      <c r="K705" s="4">
        <v>0</v>
      </c>
      <c r="L705" s="4">
        <f t="shared" si="43"/>
        <v>0</v>
      </c>
      <c r="M705" s="9">
        <v>39835</v>
      </c>
      <c r="N705" s="9">
        <v>39934</v>
      </c>
      <c r="O705" s="9">
        <v>39814</v>
      </c>
      <c r="P705" s="9">
        <v>39940</v>
      </c>
    </row>
    <row r="706" spans="1:16" ht="15" customHeight="1" x14ac:dyDescent="0.25">
      <c r="A706" s="1" t="s">
        <v>145</v>
      </c>
      <c r="B706" s="14" t="s">
        <v>659</v>
      </c>
      <c r="C706" s="1" t="s">
        <v>829</v>
      </c>
      <c r="D706" s="1" t="s">
        <v>661</v>
      </c>
      <c r="E706" s="4">
        <v>0</v>
      </c>
      <c r="F706" s="7"/>
      <c r="G706" s="4">
        <f t="shared" si="40"/>
        <v>0</v>
      </c>
      <c r="H706" s="8" t="str">
        <f t="shared" si="41"/>
        <v/>
      </c>
      <c r="I706" s="8" t="str">
        <f t="shared" si="42"/>
        <v/>
      </c>
      <c r="J706" s="4">
        <v>0</v>
      </c>
      <c r="K706" s="4">
        <v>0</v>
      </c>
      <c r="L706" s="4">
        <f t="shared" si="43"/>
        <v>0</v>
      </c>
      <c r="M706" s="9">
        <v>39835</v>
      </c>
      <c r="N706" s="9">
        <v>39934</v>
      </c>
      <c r="O706" s="9">
        <v>39814</v>
      </c>
      <c r="P706" s="9">
        <v>39940</v>
      </c>
    </row>
    <row r="707" spans="1:16" ht="15" customHeight="1" x14ac:dyDescent="0.25">
      <c r="A707" s="1" t="s">
        <v>145</v>
      </c>
      <c r="B707" s="14" t="s">
        <v>588</v>
      </c>
      <c r="C707" s="1" t="s">
        <v>830</v>
      </c>
      <c r="D707" s="1" t="s">
        <v>831</v>
      </c>
      <c r="E707" s="4">
        <v>0</v>
      </c>
      <c r="F707" s="7"/>
      <c r="G707" s="4">
        <f t="shared" si="40"/>
        <v>0</v>
      </c>
      <c r="H707" s="8" t="str">
        <f t="shared" si="41"/>
        <v/>
      </c>
      <c r="I707" s="8" t="str">
        <f t="shared" si="42"/>
        <v/>
      </c>
      <c r="J707" s="4">
        <v>11703.279999999999</v>
      </c>
      <c r="K707" s="4">
        <v>0</v>
      </c>
      <c r="L707" s="4">
        <f t="shared" si="43"/>
        <v>11703.279999999999</v>
      </c>
      <c r="M707" s="9">
        <v>39847</v>
      </c>
      <c r="N707" s="9">
        <v>40543</v>
      </c>
      <c r="O707" s="9">
        <v>39845</v>
      </c>
      <c r="P707" s="9">
        <v>40353</v>
      </c>
    </row>
    <row r="708" spans="1:16" ht="15" customHeight="1" x14ac:dyDescent="0.25">
      <c r="A708" s="1" t="s">
        <v>145</v>
      </c>
      <c r="B708" s="14" t="s">
        <v>576</v>
      </c>
      <c r="C708" s="1" t="s">
        <v>832</v>
      </c>
      <c r="D708" s="1" t="s">
        <v>833</v>
      </c>
      <c r="E708" s="4">
        <v>0</v>
      </c>
      <c r="F708" s="7"/>
      <c r="G708" s="4">
        <f t="shared" si="40"/>
        <v>0</v>
      </c>
      <c r="H708" s="8" t="str">
        <f t="shared" si="41"/>
        <v/>
      </c>
      <c r="I708" s="8" t="str">
        <f t="shared" si="42"/>
        <v/>
      </c>
      <c r="J708" s="4">
        <v>0</v>
      </c>
      <c r="K708" s="4">
        <v>0</v>
      </c>
      <c r="L708" s="4">
        <f t="shared" si="43"/>
        <v>0</v>
      </c>
      <c r="M708" s="9">
        <v>39856</v>
      </c>
      <c r="N708" s="9">
        <v>39965</v>
      </c>
      <c r="O708" s="9">
        <v>39845</v>
      </c>
      <c r="P708" s="9">
        <v>39873</v>
      </c>
    </row>
    <row r="709" spans="1:16" ht="15" customHeight="1" x14ac:dyDescent="0.25">
      <c r="A709" s="1" t="s">
        <v>145</v>
      </c>
      <c r="B709" s="14" t="s">
        <v>834</v>
      </c>
      <c r="C709" s="1" t="s">
        <v>835</v>
      </c>
      <c r="D709" s="1" t="s">
        <v>836</v>
      </c>
      <c r="E709" s="4">
        <v>0</v>
      </c>
      <c r="F709" s="7"/>
      <c r="G709" s="4">
        <f t="shared" ref="G709:G772" si="44">E709-F709</f>
        <v>0</v>
      </c>
      <c r="H709" s="8" t="str">
        <f t="shared" ref="H709:H772" si="45">IFERROR(G709/E709,"")</f>
        <v/>
      </c>
      <c r="I709" s="8" t="str">
        <f t="shared" ref="I709:I772" si="46">IFERROR(E709/F709,"")</f>
        <v/>
      </c>
      <c r="J709" s="4">
        <v>218435.18</v>
      </c>
      <c r="K709" s="4">
        <v>0</v>
      </c>
      <c r="L709" s="4">
        <f t="shared" ref="L709:L772" si="47">J709-K709</f>
        <v>218435.18</v>
      </c>
      <c r="M709" s="9">
        <v>39856</v>
      </c>
      <c r="N709" s="9">
        <v>40117</v>
      </c>
      <c r="O709" s="9">
        <v>39904</v>
      </c>
      <c r="P709" s="9">
        <v>40237</v>
      </c>
    </row>
    <row r="710" spans="1:16" ht="15" customHeight="1" x14ac:dyDescent="0.25">
      <c r="A710" s="1" t="s">
        <v>145</v>
      </c>
      <c r="B710" s="14" t="s">
        <v>588</v>
      </c>
      <c r="C710" s="1" t="s">
        <v>837</v>
      </c>
      <c r="D710" s="1" t="s">
        <v>838</v>
      </c>
      <c r="E710" s="4">
        <v>0</v>
      </c>
      <c r="F710" s="7"/>
      <c r="G710" s="4">
        <f t="shared" si="44"/>
        <v>0</v>
      </c>
      <c r="H710" s="8" t="str">
        <f t="shared" si="45"/>
        <v/>
      </c>
      <c r="I710" s="8" t="str">
        <f t="shared" si="46"/>
        <v/>
      </c>
      <c r="J710" s="4">
        <v>3407.6799999999994</v>
      </c>
      <c r="K710" s="4">
        <v>0</v>
      </c>
      <c r="L710" s="4">
        <f t="shared" si="47"/>
        <v>3407.6799999999994</v>
      </c>
      <c r="M710" s="9">
        <v>39857</v>
      </c>
      <c r="N710" s="9">
        <v>40238</v>
      </c>
      <c r="O710" s="9">
        <v>39873</v>
      </c>
      <c r="P710" s="9">
        <v>40218</v>
      </c>
    </row>
    <row r="711" spans="1:16" ht="15" customHeight="1" x14ac:dyDescent="0.25">
      <c r="A711" s="1" t="s">
        <v>145</v>
      </c>
      <c r="B711" s="14" t="s">
        <v>839</v>
      </c>
      <c r="C711" s="1" t="s">
        <v>840</v>
      </c>
      <c r="D711" s="1" t="s">
        <v>841</v>
      </c>
      <c r="E711" s="4">
        <v>0</v>
      </c>
      <c r="F711" s="7"/>
      <c r="G711" s="4">
        <f t="shared" si="44"/>
        <v>0</v>
      </c>
      <c r="H711" s="8" t="str">
        <f t="shared" si="45"/>
        <v/>
      </c>
      <c r="I711" s="8" t="str">
        <f t="shared" si="46"/>
        <v/>
      </c>
      <c r="J711" s="4">
        <v>5551.0199999999995</v>
      </c>
      <c r="K711" s="4">
        <v>0</v>
      </c>
      <c r="L711" s="4">
        <f t="shared" si="47"/>
        <v>5551.0199999999995</v>
      </c>
      <c r="M711" s="9">
        <v>39874</v>
      </c>
      <c r="N711" s="9">
        <v>40086</v>
      </c>
      <c r="O711" s="9">
        <v>39873</v>
      </c>
      <c r="P711" s="9">
        <v>40057</v>
      </c>
    </row>
    <row r="712" spans="1:16" ht="15" customHeight="1" x14ac:dyDescent="0.25">
      <c r="A712" s="1" t="s">
        <v>145</v>
      </c>
      <c r="B712" s="14" t="s">
        <v>588</v>
      </c>
      <c r="C712" s="1" t="s">
        <v>842</v>
      </c>
      <c r="D712" s="1" t="s">
        <v>843</v>
      </c>
      <c r="E712" s="4">
        <v>0</v>
      </c>
      <c r="F712" s="7"/>
      <c r="G712" s="4">
        <f t="shared" si="44"/>
        <v>0</v>
      </c>
      <c r="H712" s="8" t="str">
        <f t="shared" si="45"/>
        <v/>
      </c>
      <c r="I712" s="8" t="str">
        <f t="shared" si="46"/>
        <v/>
      </c>
      <c r="J712" s="4">
        <v>10212.880000000001</v>
      </c>
      <c r="K712" s="4">
        <v>0</v>
      </c>
      <c r="L712" s="4">
        <f t="shared" si="47"/>
        <v>10212.880000000001</v>
      </c>
      <c r="M712" s="9">
        <v>39883</v>
      </c>
      <c r="N712" s="9">
        <v>40543</v>
      </c>
      <c r="O712" s="9">
        <v>40118</v>
      </c>
      <c r="P712" s="9">
        <v>40226</v>
      </c>
    </row>
    <row r="713" spans="1:16" ht="15" customHeight="1" x14ac:dyDescent="0.25">
      <c r="A713" s="1" t="s">
        <v>145</v>
      </c>
      <c r="B713" s="14" t="s">
        <v>571</v>
      </c>
      <c r="C713" s="1" t="s">
        <v>844</v>
      </c>
      <c r="D713" s="1" t="s">
        <v>845</v>
      </c>
      <c r="E713" s="4">
        <v>0</v>
      </c>
      <c r="F713" s="7"/>
      <c r="G713" s="4">
        <f t="shared" si="44"/>
        <v>0</v>
      </c>
      <c r="H713" s="8" t="str">
        <f t="shared" si="45"/>
        <v/>
      </c>
      <c r="I713" s="8" t="str">
        <f t="shared" si="46"/>
        <v/>
      </c>
      <c r="J713" s="4">
        <v>9055.8900000000012</v>
      </c>
      <c r="K713" s="4">
        <v>0</v>
      </c>
      <c r="L713" s="4">
        <f t="shared" si="47"/>
        <v>9055.8900000000012</v>
      </c>
      <c r="M713" s="9">
        <v>39910</v>
      </c>
      <c r="N713" s="9">
        <v>40147</v>
      </c>
      <c r="O713" s="9">
        <v>39904</v>
      </c>
      <c r="P713" s="9">
        <v>40265</v>
      </c>
    </row>
    <row r="714" spans="1:16" ht="15" customHeight="1" x14ac:dyDescent="0.25">
      <c r="A714" s="1" t="s">
        <v>145</v>
      </c>
      <c r="B714" s="14" t="s">
        <v>846</v>
      </c>
      <c r="C714" s="1" t="s">
        <v>847</v>
      </c>
      <c r="D714" s="1" t="s">
        <v>848</v>
      </c>
      <c r="E714" s="4">
        <v>0</v>
      </c>
      <c r="F714" s="7"/>
      <c r="G714" s="4">
        <f t="shared" si="44"/>
        <v>0</v>
      </c>
      <c r="H714" s="8" t="str">
        <f t="shared" si="45"/>
        <v/>
      </c>
      <c r="I714" s="8" t="str">
        <f t="shared" si="46"/>
        <v/>
      </c>
      <c r="J714" s="4">
        <v>81403.210000000006</v>
      </c>
      <c r="K714" s="4">
        <v>0</v>
      </c>
      <c r="L714" s="4">
        <f t="shared" si="47"/>
        <v>81403.210000000006</v>
      </c>
      <c r="M714" s="9">
        <v>39924</v>
      </c>
      <c r="N714" s="9">
        <v>40663</v>
      </c>
      <c r="O714" s="9">
        <v>39904</v>
      </c>
      <c r="P714" s="9">
        <v>40908</v>
      </c>
    </row>
    <row r="715" spans="1:16" ht="15" customHeight="1" x14ac:dyDescent="0.25">
      <c r="A715" s="1" t="s">
        <v>145</v>
      </c>
      <c r="B715" s="14" t="s">
        <v>588</v>
      </c>
      <c r="C715" s="1" t="s">
        <v>849</v>
      </c>
      <c r="D715" s="1" t="s">
        <v>850</v>
      </c>
      <c r="E715" s="4">
        <v>0</v>
      </c>
      <c r="F715" s="7"/>
      <c r="G715" s="4">
        <f t="shared" si="44"/>
        <v>0</v>
      </c>
      <c r="H715" s="8" t="str">
        <f t="shared" si="45"/>
        <v/>
      </c>
      <c r="I715" s="8" t="str">
        <f t="shared" si="46"/>
        <v/>
      </c>
      <c r="J715" s="4">
        <v>4300.8999999999996</v>
      </c>
      <c r="K715" s="4">
        <v>0</v>
      </c>
      <c r="L715" s="4">
        <f t="shared" si="47"/>
        <v>4300.8999999999996</v>
      </c>
      <c r="M715" s="9">
        <v>39931</v>
      </c>
      <c r="N715" s="9">
        <v>40177</v>
      </c>
      <c r="O715" s="9">
        <v>39995</v>
      </c>
      <c r="P715" s="9">
        <v>40018</v>
      </c>
    </row>
    <row r="716" spans="1:16" ht="15" customHeight="1" x14ac:dyDescent="0.25">
      <c r="A716" s="1" t="s">
        <v>145</v>
      </c>
      <c r="B716" s="14" t="s">
        <v>851</v>
      </c>
      <c r="C716" s="1" t="s">
        <v>852</v>
      </c>
      <c r="D716" s="1" t="s">
        <v>853</v>
      </c>
      <c r="E716" s="4">
        <v>0</v>
      </c>
      <c r="F716" s="7"/>
      <c r="G716" s="4">
        <f t="shared" si="44"/>
        <v>0</v>
      </c>
      <c r="H716" s="8" t="str">
        <f t="shared" si="45"/>
        <v/>
      </c>
      <c r="I716" s="8" t="str">
        <f t="shared" si="46"/>
        <v/>
      </c>
      <c r="J716" s="4">
        <v>10689.140000000001</v>
      </c>
      <c r="K716" s="4">
        <v>0</v>
      </c>
      <c r="L716" s="4">
        <f t="shared" si="47"/>
        <v>10689.140000000001</v>
      </c>
      <c r="M716" s="9">
        <v>39940</v>
      </c>
      <c r="N716" s="9">
        <v>40452</v>
      </c>
      <c r="O716" s="9">
        <v>39934</v>
      </c>
    </row>
    <row r="717" spans="1:16" ht="15" customHeight="1" x14ac:dyDescent="0.25">
      <c r="A717" s="1" t="s">
        <v>145</v>
      </c>
      <c r="B717" s="14" t="s">
        <v>851</v>
      </c>
      <c r="C717" s="1" t="s">
        <v>854</v>
      </c>
      <c r="D717" s="1" t="s">
        <v>855</v>
      </c>
      <c r="E717" s="4">
        <v>0</v>
      </c>
      <c r="F717" s="7"/>
      <c r="G717" s="4">
        <f t="shared" si="44"/>
        <v>0</v>
      </c>
      <c r="H717" s="8" t="str">
        <f t="shared" si="45"/>
        <v/>
      </c>
      <c r="I717" s="8" t="str">
        <f t="shared" si="46"/>
        <v/>
      </c>
      <c r="J717" s="4">
        <v>1382283.9099999997</v>
      </c>
      <c r="K717" s="4">
        <v>0</v>
      </c>
      <c r="L717" s="4">
        <f t="shared" si="47"/>
        <v>1382283.9099999997</v>
      </c>
      <c r="M717" s="9">
        <v>39940</v>
      </c>
      <c r="N717" s="9">
        <v>40452</v>
      </c>
      <c r="O717" s="9">
        <v>39934</v>
      </c>
      <c r="P717" s="9">
        <v>40453</v>
      </c>
    </row>
    <row r="718" spans="1:16" ht="15" customHeight="1" x14ac:dyDescent="0.25">
      <c r="A718" s="1" t="s">
        <v>145</v>
      </c>
      <c r="B718" s="14" t="s">
        <v>588</v>
      </c>
      <c r="C718" s="1" t="s">
        <v>856</v>
      </c>
      <c r="D718" s="1" t="s">
        <v>857</v>
      </c>
      <c r="E718" s="4">
        <v>0</v>
      </c>
      <c r="F718" s="7"/>
      <c r="G718" s="4">
        <f t="shared" si="44"/>
        <v>0</v>
      </c>
      <c r="H718" s="8" t="str">
        <f t="shared" si="45"/>
        <v/>
      </c>
      <c r="I718" s="8" t="str">
        <f t="shared" si="46"/>
        <v/>
      </c>
      <c r="J718" s="4">
        <v>12505.6</v>
      </c>
      <c r="K718" s="4">
        <v>0</v>
      </c>
      <c r="L718" s="4">
        <f t="shared" si="47"/>
        <v>12505.6</v>
      </c>
      <c r="M718" s="9">
        <v>39952</v>
      </c>
      <c r="N718" s="9">
        <v>40177</v>
      </c>
      <c r="O718" s="9">
        <v>39934</v>
      </c>
      <c r="P718" s="9">
        <v>40044</v>
      </c>
    </row>
    <row r="719" spans="1:16" ht="15" customHeight="1" x14ac:dyDescent="0.25">
      <c r="A719" s="1" t="s">
        <v>145</v>
      </c>
      <c r="B719" s="14" t="s">
        <v>672</v>
      </c>
      <c r="C719" s="1" t="s">
        <v>858</v>
      </c>
      <c r="D719" s="1" t="s">
        <v>859</v>
      </c>
      <c r="E719" s="4">
        <v>0</v>
      </c>
      <c r="F719" s="7"/>
      <c r="G719" s="4">
        <f t="shared" si="44"/>
        <v>0</v>
      </c>
      <c r="H719" s="8" t="str">
        <f t="shared" si="45"/>
        <v/>
      </c>
      <c r="I719" s="8" t="str">
        <f t="shared" si="46"/>
        <v/>
      </c>
      <c r="J719" s="4">
        <v>0</v>
      </c>
      <c r="K719" s="4">
        <v>72432</v>
      </c>
      <c r="L719" s="4">
        <f t="shared" si="47"/>
        <v>-72432</v>
      </c>
      <c r="M719" s="9">
        <v>39968</v>
      </c>
      <c r="N719" s="9">
        <v>40178</v>
      </c>
      <c r="O719" s="9">
        <v>39995</v>
      </c>
      <c r="P719" s="9">
        <v>40164</v>
      </c>
    </row>
    <row r="720" spans="1:16" ht="15" customHeight="1" x14ac:dyDescent="0.25">
      <c r="A720" s="1" t="s">
        <v>145</v>
      </c>
      <c r="B720" s="14" t="s">
        <v>672</v>
      </c>
      <c r="C720" s="1" t="s">
        <v>860</v>
      </c>
      <c r="D720" s="1" t="s">
        <v>861</v>
      </c>
      <c r="E720" s="4">
        <v>0</v>
      </c>
      <c r="F720" s="7"/>
      <c r="G720" s="4">
        <f t="shared" si="44"/>
        <v>0</v>
      </c>
      <c r="H720" s="8" t="str">
        <f t="shared" si="45"/>
        <v/>
      </c>
      <c r="I720" s="8" t="str">
        <f t="shared" si="46"/>
        <v/>
      </c>
      <c r="J720" s="4">
        <v>0</v>
      </c>
      <c r="K720" s="4">
        <v>83042</v>
      </c>
      <c r="L720" s="4">
        <f t="shared" si="47"/>
        <v>-83042</v>
      </c>
      <c r="M720" s="9">
        <v>39969</v>
      </c>
      <c r="N720" s="9">
        <v>40330</v>
      </c>
      <c r="O720" s="9">
        <v>39995</v>
      </c>
      <c r="P720" s="9">
        <v>40228</v>
      </c>
    </row>
    <row r="721" spans="1:16" ht="15" customHeight="1" x14ac:dyDescent="0.25">
      <c r="A721" s="1" t="s">
        <v>145</v>
      </c>
      <c r="B721" s="14" t="s">
        <v>862</v>
      </c>
      <c r="C721" s="1" t="s">
        <v>863</v>
      </c>
      <c r="D721" s="1" t="s">
        <v>864</v>
      </c>
      <c r="E721" s="4">
        <v>0</v>
      </c>
      <c r="F721" s="7"/>
      <c r="G721" s="4">
        <f t="shared" si="44"/>
        <v>0</v>
      </c>
      <c r="H721" s="8" t="str">
        <f t="shared" si="45"/>
        <v/>
      </c>
      <c r="I721" s="8" t="str">
        <f t="shared" si="46"/>
        <v/>
      </c>
      <c r="J721" s="4">
        <v>0</v>
      </c>
      <c r="K721" s="4">
        <v>0</v>
      </c>
      <c r="L721" s="4">
        <f t="shared" si="47"/>
        <v>0</v>
      </c>
      <c r="M721" s="9">
        <v>40004</v>
      </c>
      <c r="N721" s="9">
        <v>40330</v>
      </c>
      <c r="O721" s="9">
        <v>40057</v>
      </c>
      <c r="P721" s="9">
        <v>40228</v>
      </c>
    </row>
    <row r="722" spans="1:16" ht="15" customHeight="1" x14ac:dyDescent="0.25">
      <c r="A722" s="1" t="s">
        <v>145</v>
      </c>
      <c r="B722" s="14" t="s">
        <v>865</v>
      </c>
      <c r="C722" s="1" t="s">
        <v>866</v>
      </c>
      <c r="D722" s="1" t="s">
        <v>867</v>
      </c>
      <c r="E722" s="4">
        <v>-2741.16</v>
      </c>
      <c r="F722" s="7"/>
      <c r="G722" s="4">
        <f t="shared" si="44"/>
        <v>-2741.16</v>
      </c>
      <c r="H722" s="8">
        <f t="shared" si="45"/>
        <v>1</v>
      </c>
      <c r="I722" s="8" t="str">
        <f t="shared" si="46"/>
        <v/>
      </c>
      <c r="J722" s="4">
        <v>34765.429999999993</v>
      </c>
      <c r="K722" s="4">
        <v>0</v>
      </c>
      <c r="L722" s="4">
        <f t="shared" si="47"/>
        <v>34765.429999999993</v>
      </c>
      <c r="M722" s="9">
        <v>40059</v>
      </c>
      <c r="N722" s="9">
        <v>40329</v>
      </c>
      <c r="O722" s="9">
        <v>40087</v>
      </c>
      <c r="P722" s="9">
        <v>40338</v>
      </c>
    </row>
    <row r="723" spans="1:16" ht="15" customHeight="1" x14ac:dyDescent="0.25">
      <c r="A723" s="1" t="s">
        <v>145</v>
      </c>
      <c r="B723" s="14" t="s">
        <v>865</v>
      </c>
      <c r="C723" s="1" t="s">
        <v>868</v>
      </c>
      <c r="D723" s="1" t="s">
        <v>869</v>
      </c>
      <c r="E723" s="4">
        <v>0</v>
      </c>
      <c r="F723" s="7"/>
      <c r="G723" s="4">
        <f t="shared" si="44"/>
        <v>0</v>
      </c>
      <c r="H723" s="8" t="str">
        <f t="shared" si="45"/>
        <v/>
      </c>
      <c r="I723" s="8" t="str">
        <f t="shared" si="46"/>
        <v/>
      </c>
      <c r="J723" s="4">
        <v>436906.32</v>
      </c>
      <c r="K723" s="4">
        <v>0</v>
      </c>
      <c r="L723" s="4">
        <f t="shared" si="47"/>
        <v>436906.32</v>
      </c>
      <c r="M723" s="9">
        <v>40059</v>
      </c>
      <c r="N723" s="9">
        <v>40329</v>
      </c>
      <c r="O723" s="9">
        <v>40057</v>
      </c>
      <c r="P723" s="9">
        <v>40338</v>
      </c>
    </row>
    <row r="724" spans="1:16" ht="15" customHeight="1" x14ac:dyDescent="0.25">
      <c r="A724" s="1" t="s">
        <v>145</v>
      </c>
      <c r="B724" s="14" t="s">
        <v>2869</v>
      </c>
      <c r="C724" s="1" t="s">
        <v>3376</v>
      </c>
      <c r="D724" s="1" t="s">
        <v>3377</v>
      </c>
      <c r="E724" s="4">
        <v>157.5</v>
      </c>
      <c r="F724" s="7"/>
      <c r="G724" s="4">
        <f t="shared" si="44"/>
        <v>157.5</v>
      </c>
      <c r="H724" s="8">
        <f t="shared" si="45"/>
        <v>1</v>
      </c>
      <c r="I724" s="8" t="str">
        <f t="shared" si="46"/>
        <v/>
      </c>
      <c r="J724" s="4">
        <v>157.5</v>
      </c>
      <c r="K724" s="4">
        <v>0</v>
      </c>
      <c r="L724" s="4">
        <f t="shared" si="47"/>
        <v>157.5</v>
      </c>
      <c r="M724" s="9">
        <v>42276.411631944444</v>
      </c>
      <c r="N724" s="9">
        <v>43039</v>
      </c>
      <c r="O724" s="9">
        <v>42370</v>
      </c>
      <c r="P724" s="9">
        <v>43046</v>
      </c>
    </row>
    <row r="725" spans="1:16" ht="15" customHeight="1" x14ac:dyDescent="0.25">
      <c r="A725" s="1" t="s">
        <v>145</v>
      </c>
      <c r="B725" s="14" t="s">
        <v>2872</v>
      </c>
      <c r="C725" s="1" t="s">
        <v>2888</v>
      </c>
      <c r="D725" s="1" t="s">
        <v>2889</v>
      </c>
      <c r="E725" s="4">
        <v>35749.929999999993</v>
      </c>
      <c r="F725" s="7"/>
      <c r="G725" s="4">
        <f t="shared" si="44"/>
        <v>35749.929999999993</v>
      </c>
      <c r="H725" s="8">
        <f t="shared" si="45"/>
        <v>1</v>
      </c>
      <c r="I725" s="8" t="str">
        <f t="shared" si="46"/>
        <v/>
      </c>
      <c r="J725" s="4">
        <v>41387.689999999995</v>
      </c>
      <c r="K725" s="4">
        <v>0</v>
      </c>
      <c r="L725" s="4">
        <f t="shared" si="47"/>
        <v>41387.689999999995</v>
      </c>
      <c r="M725" s="9">
        <v>42093.628379629627</v>
      </c>
      <c r="N725" s="9">
        <v>43039</v>
      </c>
      <c r="O725" s="9">
        <v>42125</v>
      </c>
      <c r="P725" s="9">
        <v>43046</v>
      </c>
    </row>
    <row r="726" spans="1:16" ht="15" customHeight="1" x14ac:dyDescent="0.25">
      <c r="A726" s="1" t="s">
        <v>145</v>
      </c>
      <c r="B726" s="14" t="s">
        <v>2869</v>
      </c>
      <c r="C726" s="1" t="s">
        <v>2890</v>
      </c>
      <c r="D726" s="1" t="s">
        <v>2891</v>
      </c>
      <c r="E726" s="4">
        <v>302</v>
      </c>
      <c r="F726" s="7"/>
      <c r="G726" s="4">
        <f t="shared" si="44"/>
        <v>302</v>
      </c>
      <c r="H726" s="8">
        <f t="shared" si="45"/>
        <v>1</v>
      </c>
      <c r="I726" s="8" t="str">
        <f t="shared" si="46"/>
        <v/>
      </c>
      <c r="J726" s="4">
        <v>885.18000000000006</v>
      </c>
      <c r="K726" s="4">
        <v>0</v>
      </c>
      <c r="L726" s="4">
        <f t="shared" si="47"/>
        <v>885.18000000000006</v>
      </c>
      <c r="M726" s="9">
        <v>42093.646851851852</v>
      </c>
      <c r="N726" s="9">
        <v>43039</v>
      </c>
      <c r="O726" s="9">
        <v>42156</v>
      </c>
      <c r="P726" s="9">
        <v>43046</v>
      </c>
    </row>
    <row r="727" spans="1:16" ht="15" customHeight="1" x14ac:dyDescent="0.25">
      <c r="A727" s="1" t="s">
        <v>145</v>
      </c>
      <c r="B727" s="14" t="s">
        <v>2872</v>
      </c>
      <c r="C727" s="1" t="s">
        <v>2892</v>
      </c>
      <c r="D727" s="1" t="s">
        <v>2893</v>
      </c>
      <c r="E727" s="4">
        <v>231993.08</v>
      </c>
      <c r="F727" s="7"/>
      <c r="G727" s="4">
        <f t="shared" si="44"/>
        <v>231993.08</v>
      </c>
      <c r="H727" s="8">
        <f t="shared" si="45"/>
        <v>1</v>
      </c>
      <c r="I727" s="8" t="str">
        <f t="shared" si="46"/>
        <v/>
      </c>
      <c r="J727" s="4">
        <v>329028.76</v>
      </c>
      <c r="K727" s="4">
        <v>0</v>
      </c>
      <c r="L727" s="4">
        <f t="shared" si="47"/>
        <v>329028.76</v>
      </c>
      <c r="M727" s="9">
        <v>42093.617476851854</v>
      </c>
      <c r="N727" s="9">
        <v>43039</v>
      </c>
      <c r="O727" s="9">
        <v>42125</v>
      </c>
      <c r="P727" s="9">
        <v>43046</v>
      </c>
    </row>
    <row r="728" spans="1:16" ht="15" customHeight="1" x14ac:dyDescent="0.25">
      <c r="A728" s="1" t="s">
        <v>145</v>
      </c>
      <c r="B728" s="14" t="s">
        <v>1350</v>
      </c>
      <c r="C728" s="1" t="s">
        <v>1351</v>
      </c>
      <c r="D728" s="1" t="s">
        <v>1352</v>
      </c>
      <c r="E728" s="4">
        <v>0</v>
      </c>
      <c r="F728" s="7"/>
      <c r="G728" s="4">
        <f t="shared" si="44"/>
        <v>0</v>
      </c>
      <c r="H728" s="8" t="str">
        <f t="shared" si="45"/>
        <v/>
      </c>
      <c r="I728" s="8" t="str">
        <f t="shared" si="46"/>
        <v/>
      </c>
      <c r="J728" s="4">
        <v>47109.729999999996</v>
      </c>
      <c r="K728" s="4">
        <v>0</v>
      </c>
      <c r="L728" s="4">
        <f t="shared" si="47"/>
        <v>47109.729999999996</v>
      </c>
      <c r="M728" s="9">
        <v>40570</v>
      </c>
      <c r="N728" s="9">
        <v>40816</v>
      </c>
      <c r="O728" s="9">
        <v>40575</v>
      </c>
      <c r="P728" s="9">
        <v>40869</v>
      </c>
    </row>
    <row r="729" spans="1:16" ht="15" customHeight="1" x14ac:dyDescent="0.25">
      <c r="A729" s="1" t="s">
        <v>145</v>
      </c>
      <c r="B729" s="14" t="s">
        <v>645</v>
      </c>
      <c r="C729" s="1" t="s">
        <v>1883</v>
      </c>
      <c r="D729" s="1" t="s">
        <v>1884</v>
      </c>
      <c r="E729" s="4">
        <v>0</v>
      </c>
      <c r="F729" s="7"/>
      <c r="G729" s="4">
        <f t="shared" si="44"/>
        <v>0</v>
      </c>
      <c r="H729" s="8" t="str">
        <f t="shared" si="45"/>
        <v/>
      </c>
      <c r="I729" s="8" t="str">
        <f t="shared" si="46"/>
        <v/>
      </c>
      <c r="J729" s="4">
        <v>55832.079999999994</v>
      </c>
      <c r="K729" s="4">
        <v>0</v>
      </c>
      <c r="L729" s="4">
        <f t="shared" si="47"/>
        <v>55832.079999999994</v>
      </c>
      <c r="M729" s="9">
        <v>41158</v>
      </c>
      <c r="N729" s="9">
        <v>41729</v>
      </c>
      <c r="O729" s="9">
        <v>41153</v>
      </c>
      <c r="P729" s="9">
        <v>41671</v>
      </c>
    </row>
    <row r="730" spans="1:16" ht="15" customHeight="1" x14ac:dyDescent="0.25">
      <c r="A730" s="1" t="s">
        <v>145</v>
      </c>
      <c r="B730" s="14">
        <v>75084</v>
      </c>
      <c r="C730" s="1" t="s">
        <v>2894</v>
      </c>
      <c r="D730" s="1" t="s">
        <v>2895</v>
      </c>
      <c r="E730" s="4">
        <v>465629.83999999997</v>
      </c>
      <c r="F730" s="7"/>
      <c r="G730" s="4">
        <f t="shared" si="44"/>
        <v>465629.83999999997</v>
      </c>
      <c r="H730" s="8">
        <f t="shared" si="45"/>
        <v>1</v>
      </c>
      <c r="I730" s="8" t="str">
        <f t="shared" si="46"/>
        <v/>
      </c>
      <c r="J730" s="4">
        <v>766833.33</v>
      </c>
      <c r="K730" s="4">
        <v>0</v>
      </c>
      <c r="L730" s="4">
        <f t="shared" si="47"/>
        <v>766833.33</v>
      </c>
      <c r="M730" s="9">
        <v>42072.406747685185</v>
      </c>
      <c r="N730" s="9">
        <v>46022</v>
      </c>
      <c r="O730" s="9">
        <v>42095</v>
      </c>
    </row>
    <row r="731" spans="1:16" ht="15" customHeight="1" x14ac:dyDescent="0.25">
      <c r="A731" s="1" t="s">
        <v>145</v>
      </c>
      <c r="B731" s="14" t="s">
        <v>1048</v>
      </c>
      <c r="C731" s="1" t="s">
        <v>1049</v>
      </c>
      <c r="D731" s="1" t="s">
        <v>1050</v>
      </c>
      <c r="E731" s="4">
        <v>0</v>
      </c>
      <c r="F731" s="7"/>
      <c r="G731" s="4">
        <f t="shared" si="44"/>
        <v>0</v>
      </c>
      <c r="H731" s="8" t="str">
        <f t="shared" si="45"/>
        <v/>
      </c>
      <c r="I731" s="8" t="str">
        <f t="shared" si="46"/>
        <v/>
      </c>
      <c r="J731" s="4">
        <v>2498.64</v>
      </c>
      <c r="K731" s="4">
        <v>0</v>
      </c>
      <c r="L731" s="4">
        <f t="shared" si="47"/>
        <v>2498.64</v>
      </c>
      <c r="M731" s="9">
        <v>40394</v>
      </c>
      <c r="N731" s="9">
        <v>40420</v>
      </c>
      <c r="O731" s="9">
        <v>40422</v>
      </c>
      <c r="P731" s="9">
        <v>40602</v>
      </c>
    </row>
    <row r="732" spans="1:16" ht="15" customHeight="1" x14ac:dyDescent="0.25">
      <c r="A732" s="1" t="s">
        <v>145</v>
      </c>
      <c r="B732" s="14" t="s">
        <v>1083</v>
      </c>
      <c r="C732" s="1" t="s">
        <v>3378</v>
      </c>
      <c r="D732" s="1" t="s">
        <v>3379</v>
      </c>
      <c r="E732" s="4">
        <v>26296.17</v>
      </c>
      <c r="F732" s="7"/>
      <c r="G732" s="4">
        <f t="shared" si="44"/>
        <v>26296.17</v>
      </c>
      <c r="H732" s="8">
        <f t="shared" si="45"/>
        <v>1</v>
      </c>
      <c r="I732" s="8" t="str">
        <f t="shared" si="46"/>
        <v/>
      </c>
      <c r="J732" s="4">
        <v>26296.17</v>
      </c>
      <c r="K732" s="4">
        <v>0</v>
      </c>
      <c r="L732" s="4">
        <f t="shared" si="47"/>
        <v>26296.17</v>
      </c>
      <c r="M732" s="9">
        <v>42412.571666666663</v>
      </c>
      <c r="N732" s="9">
        <v>42825</v>
      </c>
      <c r="O732" s="9">
        <v>42430</v>
      </c>
      <c r="P732" s="9">
        <v>42778</v>
      </c>
    </row>
    <row r="733" spans="1:16" ht="15" customHeight="1" x14ac:dyDescent="0.25">
      <c r="A733" s="1" t="s">
        <v>145</v>
      </c>
      <c r="B733" s="14" t="s">
        <v>2692</v>
      </c>
      <c r="C733" s="1" t="s">
        <v>3380</v>
      </c>
      <c r="D733" s="1" t="s">
        <v>3381</v>
      </c>
      <c r="E733" s="4">
        <v>23556.11</v>
      </c>
      <c r="F733" s="7"/>
      <c r="G733" s="4">
        <f t="shared" si="44"/>
        <v>23556.11</v>
      </c>
      <c r="H733" s="8">
        <f t="shared" si="45"/>
        <v>1</v>
      </c>
      <c r="I733" s="8" t="str">
        <f t="shared" si="46"/>
        <v/>
      </c>
      <c r="J733" s="4">
        <v>23556.11</v>
      </c>
      <c r="K733" s="4">
        <v>0</v>
      </c>
      <c r="L733" s="4">
        <f t="shared" si="47"/>
        <v>23556.11</v>
      </c>
      <c r="M733" s="9">
        <v>42430.58152777778</v>
      </c>
      <c r="N733" s="9">
        <v>42825</v>
      </c>
      <c r="O733" s="9">
        <v>42430</v>
      </c>
      <c r="P733" s="9">
        <v>42524</v>
      </c>
    </row>
    <row r="734" spans="1:16" ht="15" customHeight="1" x14ac:dyDescent="0.25">
      <c r="A734" s="1" t="s">
        <v>145</v>
      </c>
      <c r="B734" s="14" t="s">
        <v>588</v>
      </c>
      <c r="C734" s="1" t="s">
        <v>3382</v>
      </c>
      <c r="D734" s="1" t="s">
        <v>3383</v>
      </c>
      <c r="E734" s="4">
        <v>93937.040000000008</v>
      </c>
      <c r="F734" s="7"/>
      <c r="G734" s="4">
        <f t="shared" si="44"/>
        <v>93937.040000000008</v>
      </c>
      <c r="H734" s="8">
        <f t="shared" si="45"/>
        <v>1</v>
      </c>
      <c r="I734" s="8" t="str">
        <f t="shared" si="46"/>
        <v/>
      </c>
      <c r="J734" s="4">
        <v>93937.040000000008</v>
      </c>
      <c r="K734" s="4">
        <v>0</v>
      </c>
      <c r="L734" s="4">
        <f t="shared" si="47"/>
        <v>93937.040000000008</v>
      </c>
      <c r="M734" s="9">
        <v>42467.355486111112</v>
      </c>
      <c r="N734" s="9">
        <v>42825</v>
      </c>
      <c r="O734" s="9">
        <v>42461</v>
      </c>
      <c r="P734" s="9">
        <v>42706</v>
      </c>
    </row>
    <row r="735" spans="1:16" ht="15" customHeight="1" x14ac:dyDescent="0.25">
      <c r="A735" s="1" t="s">
        <v>145</v>
      </c>
      <c r="B735" s="14" t="s">
        <v>588</v>
      </c>
      <c r="C735" s="1" t="s">
        <v>3384</v>
      </c>
      <c r="D735" s="1" t="s">
        <v>3385</v>
      </c>
      <c r="E735" s="4">
        <v>4859.8499999999995</v>
      </c>
      <c r="F735" s="7"/>
      <c r="G735" s="4">
        <f t="shared" si="44"/>
        <v>4859.8499999999995</v>
      </c>
      <c r="H735" s="8">
        <f t="shared" si="45"/>
        <v>1</v>
      </c>
      <c r="I735" s="8" t="str">
        <f t="shared" si="46"/>
        <v/>
      </c>
      <c r="J735" s="4">
        <v>4859.8499999999995</v>
      </c>
      <c r="K735" s="4">
        <v>0</v>
      </c>
      <c r="L735" s="4">
        <f t="shared" si="47"/>
        <v>4859.8499999999995</v>
      </c>
      <c r="M735" s="9">
        <v>42577.294479166667</v>
      </c>
      <c r="N735" s="9">
        <v>42825</v>
      </c>
      <c r="O735" s="9">
        <v>42583</v>
      </c>
      <c r="P735" s="9">
        <v>42700</v>
      </c>
    </row>
    <row r="736" spans="1:16" ht="15" customHeight="1" x14ac:dyDescent="0.25">
      <c r="A736" s="1" t="s">
        <v>145</v>
      </c>
      <c r="B736" s="14" t="s">
        <v>588</v>
      </c>
      <c r="C736" s="1" t="s">
        <v>3386</v>
      </c>
      <c r="D736" s="1" t="s">
        <v>3387</v>
      </c>
      <c r="E736" s="4">
        <v>22580.5</v>
      </c>
      <c r="F736" s="7"/>
      <c r="G736" s="4">
        <f t="shared" si="44"/>
        <v>22580.5</v>
      </c>
      <c r="H736" s="8">
        <f t="shared" si="45"/>
        <v>1</v>
      </c>
      <c r="I736" s="8" t="str">
        <f t="shared" si="46"/>
        <v/>
      </c>
      <c r="J736" s="4">
        <v>22580.5</v>
      </c>
      <c r="K736" s="4">
        <v>0</v>
      </c>
      <c r="L736" s="4">
        <f t="shared" si="47"/>
        <v>22580.5</v>
      </c>
      <c r="M736" s="9">
        <v>42577.307962962965</v>
      </c>
      <c r="N736" s="9">
        <v>42825</v>
      </c>
      <c r="O736" s="9">
        <v>42583</v>
      </c>
      <c r="P736" s="9">
        <v>42776</v>
      </c>
    </row>
    <row r="737" spans="1:16" ht="15" customHeight="1" x14ac:dyDescent="0.25">
      <c r="A737" s="1" t="s">
        <v>145</v>
      </c>
      <c r="B737" s="14" t="s">
        <v>2692</v>
      </c>
      <c r="C737" s="1" t="s">
        <v>3388</v>
      </c>
      <c r="D737" s="1" t="s">
        <v>3389</v>
      </c>
      <c r="E737" s="4">
        <v>439.43</v>
      </c>
      <c r="F737" s="7"/>
      <c r="G737" s="4">
        <f t="shared" si="44"/>
        <v>439.43</v>
      </c>
      <c r="H737" s="8">
        <f t="shared" si="45"/>
        <v>1</v>
      </c>
      <c r="I737" s="8" t="str">
        <f t="shared" si="46"/>
        <v/>
      </c>
      <c r="J737" s="4">
        <v>439.43</v>
      </c>
      <c r="K737" s="4">
        <v>0</v>
      </c>
      <c r="L737" s="4">
        <f t="shared" si="47"/>
        <v>439.43</v>
      </c>
      <c r="M737" s="9">
        <v>42626.486493055556</v>
      </c>
      <c r="N737" s="9">
        <v>43190</v>
      </c>
      <c r="O737" s="9">
        <v>42644</v>
      </c>
    </row>
    <row r="738" spans="1:16" ht="15" customHeight="1" x14ac:dyDescent="0.25">
      <c r="A738" s="1" t="s">
        <v>145</v>
      </c>
      <c r="B738" s="14" t="s">
        <v>1083</v>
      </c>
      <c r="C738" s="1" t="s">
        <v>3390</v>
      </c>
      <c r="D738" s="1" t="s">
        <v>3391</v>
      </c>
      <c r="E738" s="4">
        <v>5396.1</v>
      </c>
      <c r="F738" s="7"/>
      <c r="G738" s="4">
        <f t="shared" si="44"/>
        <v>5396.1</v>
      </c>
      <c r="H738" s="8">
        <f t="shared" si="45"/>
        <v>1</v>
      </c>
      <c r="I738" s="8" t="str">
        <f t="shared" si="46"/>
        <v/>
      </c>
      <c r="J738" s="4">
        <v>5396.1</v>
      </c>
      <c r="K738" s="4">
        <v>0</v>
      </c>
      <c r="L738" s="4">
        <f t="shared" si="47"/>
        <v>5396.1</v>
      </c>
      <c r="M738" s="9">
        <v>42683.636712962965</v>
      </c>
      <c r="N738" s="9">
        <v>43190</v>
      </c>
      <c r="O738" s="9">
        <v>42675</v>
      </c>
    </row>
    <row r="739" spans="1:16" ht="15" customHeight="1" x14ac:dyDescent="0.25">
      <c r="A739" s="1" t="s">
        <v>145</v>
      </c>
      <c r="B739" s="14" t="s">
        <v>1353</v>
      </c>
      <c r="C739" s="1" t="s">
        <v>1354</v>
      </c>
      <c r="D739" s="1" t="s">
        <v>1355</v>
      </c>
      <c r="E739" s="4">
        <v>0</v>
      </c>
      <c r="F739" s="7"/>
      <c r="G739" s="4">
        <f t="shared" si="44"/>
        <v>0</v>
      </c>
      <c r="H739" s="8" t="str">
        <f t="shared" si="45"/>
        <v/>
      </c>
      <c r="I739" s="8" t="str">
        <f t="shared" si="46"/>
        <v/>
      </c>
      <c r="J739" s="4">
        <v>210750.47</v>
      </c>
      <c r="K739" s="4">
        <v>0</v>
      </c>
      <c r="L739" s="4">
        <f t="shared" si="47"/>
        <v>210750.47</v>
      </c>
      <c r="M739" s="9">
        <v>40632</v>
      </c>
      <c r="N739" s="9">
        <v>41820</v>
      </c>
      <c r="O739" s="9">
        <v>40787</v>
      </c>
      <c r="P739" s="9">
        <v>41820</v>
      </c>
    </row>
    <row r="740" spans="1:16" ht="15" customHeight="1" x14ac:dyDescent="0.25">
      <c r="A740" s="1" t="s">
        <v>145</v>
      </c>
      <c r="B740" s="14" t="s">
        <v>2872</v>
      </c>
      <c r="C740" s="1" t="s">
        <v>2896</v>
      </c>
      <c r="D740" s="1" t="s">
        <v>2897</v>
      </c>
      <c r="E740" s="4">
        <v>388203.08999999997</v>
      </c>
      <c r="F740" s="7"/>
      <c r="G740" s="4">
        <f t="shared" si="44"/>
        <v>388203.08999999997</v>
      </c>
      <c r="H740" s="8">
        <f t="shared" si="45"/>
        <v>1</v>
      </c>
      <c r="I740" s="8" t="str">
        <f t="shared" si="46"/>
        <v/>
      </c>
      <c r="J740" s="4">
        <v>542627.83999999997</v>
      </c>
      <c r="K740" s="4">
        <v>0</v>
      </c>
      <c r="L740" s="4">
        <f t="shared" si="47"/>
        <v>542627.83999999997</v>
      </c>
      <c r="M740" s="9">
        <v>42136.622731481482</v>
      </c>
      <c r="N740" s="9">
        <v>43039</v>
      </c>
      <c r="O740" s="9">
        <v>42125</v>
      </c>
    </row>
    <row r="741" spans="1:16" ht="15" customHeight="1" x14ac:dyDescent="0.25">
      <c r="A741" s="1" t="s">
        <v>145</v>
      </c>
      <c r="B741" s="14" t="s">
        <v>2869</v>
      </c>
      <c r="C741" s="1" t="s">
        <v>2898</v>
      </c>
      <c r="D741" s="1" t="s">
        <v>2899</v>
      </c>
      <c r="E741" s="4">
        <v>2.79</v>
      </c>
      <c r="F741" s="7"/>
      <c r="G741" s="4">
        <f t="shared" si="44"/>
        <v>2.79</v>
      </c>
      <c r="H741" s="8">
        <f t="shared" si="45"/>
        <v>1</v>
      </c>
      <c r="I741" s="8" t="str">
        <f t="shared" si="46"/>
        <v/>
      </c>
      <c r="J741" s="4">
        <v>73.12</v>
      </c>
      <c r="K741" s="4">
        <v>0</v>
      </c>
      <c r="L741" s="4">
        <f t="shared" si="47"/>
        <v>73.12</v>
      </c>
      <c r="M741" s="9">
        <v>42093.57371527778</v>
      </c>
      <c r="N741" s="9">
        <v>43039</v>
      </c>
      <c r="O741" s="9">
        <v>42217</v>
      </c>
      <c r="P741" s="9">
        <v>43046</v>
      </c>
    </row>
    <row r="742" spans="1:16" ht="15" customHeight="1" x14ac:dyDescent="0.25">
      <c r="A742" s="1" t="s">
        <v>145</v>
      </c>
      <c r="B742" s="14" t="s">
        <v>2872</v>
      </c>
      <c r="C742" s="1" t="s">
        <v>2900</v>
      </c>
      <c r="D742" s="1" t="s">
        <v>2901</v>
      </c>
      <c r="E742" s="4">
        <v>36938.29</v>
      </c>
      <c r="F742" s="7"/>
      <c r="G742" s="4">
        <f t="shared" si="44"/>
        <v>36938.29</v>
      </c>
      <c r="H742" s="8">
        <f t="shared" si="45"/>
        <v>1</v>
      </c>
      <c r="I742" s="8" t="str">
        <f t="shared" si="46"/>
        <v/>
      </c>
      <c r="J742" s="4">
        <v>63398.83</v>
      </c>
      <c r="K742" s="4">
        <v>0</v>
      </c>
      <c r="L742" s="4">
        <f t="shared" si="47"/>
        <v>63398.83</v>
      </c>
      <c r="M742" s="9">
        <v>42093.600393518522</v>
      </c>
      <c r="N742" s="9">
        <v>43039</v>
      </c>
      <c r="O742" s="9">
        <v>42125</v>
      </c>
      <c r="P742" s="9">
        <v>43046</v>
      </c>
    </row>
    <row r="743" spans="1:16" ht="15" customHeight="1" x14ac:dyDescent="0.25">
      <c r="A743" s="1" t="s">
        <v>145</v>
      </c>
      <c r="B743" s="14" t="s">
        <v>870</v>
      </c>
      <c r="C743" s="1" t="s">
        <v>1356</v>
      </c>
      <c r="D743" s="1" t="s">
        <v>1357</v>
      </c>
      <c r="E743" s="4">
        <v>0</v>
      </c>
      <c r="F743" s="7"/>
      <c r="G743" s="4">
        <f t="shared" si="44"/>
        <v>0</v>
      </c>
      <c r="H743" s="8" t="str">
        <f t="shared" si="45"/>
        <v/>
      </c>
      <c r="I743" s="8" t="str">
        <f t="shared" si="46"/>
        <v/>
      </c>
      <c r="J743" s="4">
        <v>-8.5128570859183128E-12</v>
      </c>
      <c r="K743" s="4">
        <v>0</v>
      </c>
      <c r="L743" s="4">
        <f t="shared" si="47"/>
        <v>-8.5128570859183128E-12</v>
      </c>
      <c r="M743" s="9">
        <v>40071</v>
      </c>
      <c r="N743" s="9">
        <v>40817</v>
      </c>
      <c r="O743" s="9">
        <v>40603</v>
      </c>
      <c r="P743" s="9">
        <v>40776</v>
      </c>
    </row>
    <row r="744" spans="1:16" ht="15" customHeight="1" x14ac:dyDescent="0.25">
      <c r="A744" s="1" t="s">
        <v>145</v>
      </c>
      <c r="B744" s="14" t="s">
        <v>870</v>
      </c>
      <c r="C744" s="1" t="s">
        <v>871</v>
      </c>
      <c r="D744" s="1" t="s">
        <v>872</v>
      </c>
      <c r="E744" s="4">
        <v>0</v>
      </c>
      <c r="F744" s="7"/>
      <c r="G744" s="4">
        <f t="shared" si="44"/>
        <v>0</v>
      </c>
      <c r="H744" s="8" t="str">
        <f t="shared" si="45"/>
        <v/>
      </c>
      <c r="I744" s="8" t="str">
        <f t="shared" si="46"/>
        <v/>
      </c>
      <c r="J744" s="4">
        <v>1856.6100000000406</v>
      </c>
      <c r="K744" s="4">
        <v>0</v>
      </c>
      <c r="L744" s="4">
        <f t="shared" si="47"/>
        <v>1856.6100000000406</v>
      </c>
      <c r="M744" s="9">
        <v>40071</v>
      </c>
      <c r="N744" s="9">
        <v>40817</v>
      </c>
      <c r="O744" s="9">
        <v>40057</v>
      </c>
      <c r="P744" s="9">
        <v>40765</v>
      </c>
    </row>
    <row r="745" spans="1:16" ht="15" customHeight="1" x14ac:dyDescent="0.25">
      <c r="A745" s="1" t="s">
        <v>145</v>
      </c>
      <c r="B745" s="14" t="s">
        <v>870</v>
      </c>
      <c r="C745" s="1" t="s">
        <v>1051</v>
      </c>
      <c r="D745" s="1" t="s">
        <v>1052</v>
      </c>
      <c r="E745" s="4">
        <v>0</v>
      </c>
      <c r="F745" s="7"/>
      <c r="G745" s="4">
        <f t="shared" si="44"/>
        <v>0</v>
      </c>
      <c r="H745" s="8" t="str">
        <f t="shared" si="45"/>
        <v/>
      </c>
      <c r="I745" s="8" t="str">
        <f t="shared" si="46"/>
        <v/>
      </c>
      <c r="J745" s="4">
        <v>5210.7000000000062</v>
      </c>
      <c r="K745" s="4">
        <v>0</v>
      </c>
      <c r="L745" s="4">
        <f t="shared" si="47"/>
        <v>5210.7000000000062</v>
      </c>
      <c r="M745" s="9">
        <v>40071</v>
      </c>
      <c r="N745" s="9">
        <v>40817</v>
      </c>
      <c r="O745" s="9">
        <v>40210</v>
      </c>
      <c r="P745" s="9">
        <v>40790</v>
      </c>
    </row>
    <row r="746" spans="1:16" ht="15" customHeight="1" x14ac:dyDescent="0.25">
      <c r="A746" s="1" t="s">
        <v>145</v>
      </c>
      <c r="B746" s="14" t="s">
        <v>870</v>
      </c>
      <c r="C746" s="1" t="s">
        <v>873</v>
      </c>
      <c r="D746" s="1" t="s">
        <v>874</v>
      </c>
      <c r="E746" s="4">
        <v>0</v>
      </c>
      <c r="F746" s="7"/>
      <c r="G746" s="4">
        <f t="shared" si="44"/>
        <v>0</v>
      </c>
      <c r="H746" s="8" t="str">
        <f t="shared" si="45"/>
        <v/>
      </c>
      <c r="I746" s="8" t="str">
        <f t="shared" si="46"/>
        <v/>
      </c>
      <c r="J746" s="4">
        <v>5.8208993181096957E-13</v>
      </c>
      <c r="K746" s="4">
        <v>0</v>
      </c>
      <c r="L746" s="4">
        <f t="shared" si="47"/>
        <v>5.8208993181096957E-13</v>
      </c>
      <c r="M746" s="9">
        <v>40071</v>
      </c>
      <c r="N746" s="9">
        <v>40817</v>
      </c>
      <c r="O746" s="9">
        <v>40148</v>
      </c>
      <c r="P746" s="9">
        <v>40776</v>
      </c>
    </row>
    <row r="747" spans="1:16" ht="15" customHeight="1" x14ac:dyDescent="0.25">
      <c r="A747" s="1" t="s">
        <v>145</v>
      </c>
      <c r="B747" s="14" t="s">
        <v>870</v>
      </c>
      <c r="C747" s="1" t="s">
        <v>875</v>
      </c>
      <c r="D747" s="1" t="s">
        <v>876</v>
      </c>
      <c r="E747" s="4">
        <v>0</v>
      </c>
      <c r="F747" s="7"/>
      <c r="G747" s="4">
        <f t="shared" si="44"/>
        <v>0</v>
      </c>
      <c r="H747" s="8" t="str">
        <f t="shared" si="45"/>
        <v/>
      </c>
      <c r="I747" s="8" t="str">
        <f t="shared" si="46"/>
        <v/>
      </c>
      <c r="J747" s="4">
        <v>-2.9096725029376103E-12</v>
      </c>
      <c r="K747" s="4">
        <v>0</v>
      </c>
      <c r="L747" s="4">
        <f t="shared" si="47"/>
        <v>-2.9096725029376103E-12</v>
      </c>
      <c r="M747" s="9">
        <v>40072</v>
      </c>
      <c r="N747" s="9">
        <v>40817</v>
      </c>
      <c r="O747" s="9">
        <v>40087</v>
      </c>
      <c r="P747" s="9">
        <v>40790</v>
      </c>
    </row>
    <row r="748" spans="1:16" ht="15" customHeight="1" x14ac:dyDescent="0.25">
      <c r="A748" s="1" t="s">
        <v>145</v>
      </c>
      <c r="B748" s="14" t="s">
        <v>672</v>
      </c>
      <c r="C748" s="1" t="s">
        <v>877</v>
      </c>
      <c r="D748" s="1" t="s">
        <v>878</v>
      </c>
      <c r="E748" s="4">
        <v>0</v>
      </c>
      <c r="F748" s="7"/>
      <c r="G748" s="4">
        <f t="shared" si="44"/>
        <v>0</v>
      </c>
      <c r="H748" s="8" t="str">
        <f t="shared" si="45"/>
        <v/>
      </c>
      <c r="I748" s="8" t="str">
        <f t="shared" si="46"/>
        <v/>
      </c>
      <c r="J748" s="4">
        <v>148789.21000000002</v>
      </c>
      <c r="K748" s="4">
        <v>163914.64000000001</v>
      </c>
      <c r="L748" s="4">
        <f t="shared" si="47"/>
        <v>-15125.429999999993</v>
      </c>
      <c r="M748" s="9">
        <v>40081</v>
      </c>
      <c r="N748" s="9">
        <v>40543</v>
      </c>
      <c r="O748" s="9">
        <v>40148</v>
      </c>
      <c r="P748" s="9">
        <v>40458</v>
      </c>
    </row>
    <row r="749" spans="1:16" ht="15" customHeight="1" x14ac:dyDescent="0.25">
      <c r="A749" s="1" t="s">
        <v>145</v>
      </c>
      <c r="B749" s="14" t="s">
        <v>879</v>
      </c>
      <c r="C749" s="1" t="s">
        <v>880</v>
      </c>
      <c r="D749" s="1" t="s">
        <v>881</v>
      </c>
      <c r="E749" s="4">
        <v>0</v>
      </c>
      <c r="F749" s="7"/>
      <c r="G749" s="4">
        <f t="shared" si="44"/>
        <v>0</v>
      </c>
      <c r="H749" s="8" t="str">
        <f t="shared" si="45"/>
        <v/>
      </c>
      <c r="I749" s="8" t="str">
        <f t="shared" si="46"/>
        <v/>
      </c>
      <c r="J749" s="4">
        <v>544000</v>
      </c>
      <c r="K749" s="4">
        <v>0</v>
      </c>
      <c r="L749" s="4">
        <f t="shared" si="47"/>
        <v>544000</v>
      </c>
      <c r="M749" s="9">
        <v>40086</v>
      </c>
      <c r="N749" s="9">
        <v>40086</v>
      </c>
      <c r="O749" s="9">
        <v>40057</v>
      </c>
      <c r="P749" s="9">
        <v>37164</v>
      </c>
    </row>
    <row r="750" spans="1:16" ht="15" customHeight="1" x14ac:dyDescent="0.25">
      <c r="A750" s="1" t="s">
        <v>145</v>
      </c>
      <c r="B750" s="14" t="s">
        <v>588</v>
      </c>
      <c r="C750" s="1" t="s">
        <v>882</v>
      </c>
      <c r="D750" s="1" t="s">
        <v>883</v>
      </c>
      <c r="E750" s="4">
        <v>0</v>
      </c>
      <c r="F750" s="7"/>
      <c r="G750" s="4">
        <f t="shared" si="44"/>
        <v>0</v>
      </c>
      <c r="H750" s="8" t="str">
        <f t="shared" si="45"/>
        <v/>
      </c>
      <c r="I750" s="8" t="str">
        <f t="shared" si="46"/>
        <v/>
      </c>
      <c r="J750" s="4">
        <v>16412.23</v>
      </c>
      <c r="K750" s="4">
        <v>0</v>
      </c>
      <c r="L750" s="4">
        <f t="shared" si="47"/>
        <v>16412.23</v>
      </c>
      <c r="M750" s="9">
        <v>40095</v>
      </c>
      <c r="N750" s="9">
        <v>40238</v>
      </c>
      <c r="O750" s="9">
        <v>40148</v>
      </c>
      <c r="P750" s="9">
        <v>40254</v>
      </c>
    </row>
    <row r="751" spans="1:16" ht="15" customHeight="1" x14ac:dyDescent="0.25">
      <c r="A751" s="1" t="s">
        <v>145</v>
      </c>
      <c r="B751" s="14" t="s">
        <v>884</v>
      </c>
      <c r="C751" s="1" t="s">
        <v>885</v>
      </c>
      <c r="D751" s="1" t="s">
        <v>886</v>
      </c>
      <c r="E751" s="4">
        <v>0</v>
      </c>
      <c r="F751" s="7"/>
      <c r="G751" s="4">
        <f t="shared" si="44"/>
        <v>0</v>
      </c>
      <c r="H751" s="8" t="str">
        <f t="shared" si="45"/>
        <v/>
      </c>
      <c r="I751" s="8" t="str">
        <f t="shared" si="46"/>
        <v/>
      </c>
      <c r="J751" s="4">
        <v>198422.01000000004</v>
      </c>
      <c r="K751" s="4">
        <v>0</v>
      </c>
      <c r="L751" s="4">
        <f t="shared" si="47"/>
        <v>198422.01000000004</v>
      </c>
      <c r="M751" s="9">
        <v>40135</v>
      </c>
      <c r="N751" s="9">
        <v>40422</v>
      </c>
      <c r="O751" s="9">
        <v>40148</v>
      </c>
      <c r="P751" s="9">
        <v>40436</v>
      </c>
    </row>
    <row r="752" spans="1:16" ht="15" customHeight="1" x14ac:dyDescent="0.25">
      <c r="A752" s="1" t="s">
        <v>145</v>
      </c>
      <c r="B752" s="14" t="s">
        <v>887</v>
      </c>
      <c r="C752" s="1" t="s">
        <v>888</v>
      </c>
      <c r="D752" s="1" t="s">
        <v>889</v>
      </c>
      <c r="E752" s="4">
        <v>0</v>
      </c>
      <c r="F752" s="7"/>
      <c r="G752" s="4">
        <f t="shared" si="44"/>
        <v>0</v>
      </c>
      <c r="H752" s="8" t="str">
        <f t="shared" si="45"/>
        <v/>
      </c>
      <c r="I752" s="8" t="str">
        <f t="shared" si="46"/>
        <v/>
      </c>
      <c r="J752" s="4">
        <v>17905.670000000002</v>
      </c>
      <c r="K752" s="4">
        <v>0</v>
      </c>
      <c r="L752" s="4">
        <f t="shared" si="47"/>
        <v>17905.670000000002</v>
      </c>
      <c r="M752" s="9">
        <v>40164</v>
      </c>
      <c r="N752" s="9">
        <v>40422</v>
      </c>
      <c r="O752" s="9">
        <v>40148</v>
      </c>
      <c r="P752" s="9">
        <v>39998</v>
      </c>
    </row>
    <row r="753" spans="1:16" ht="15" customHeight="1" x14ac:dyDescent="0.25">
      <c r="A753" s="1" t="s">
        <v>145</v>
      </c>
      <c r="B753" s="14" t="s">
        <v>639</v>
      </c>
      <c r="C753" s="1" t="s">
        <v>890</v>
      </c>
      <c r="D753" s="1" t="s">
        <v>891</v>
      </c>
      <c r="E753" s="4">
        <v>0</v>
      </c>
      <c r="F753" s="7"/>
      <c r="G753" s="4">
        <f t="shared" si="44"/>
        <v>0</v>
      </c>
      <c r="H753" s="8" t="str">
        <f t="shared" si="45"/>
        <v/>
      </c>
      <c r="I753" s="8" t="str">
        <f t="shared" si="46"/>
        <v/>
      </c>
      <c r="J753" s="4">
        <v>233994.57</v>
      </c>
      <c r="K753" s="4">
        <v>0</v>
      </c>
      <c r="L753" s="4">
        <f t="shared" si="47"/>
        <v>233994.57</v>
      </c>
      <c r="M753" s="9">
        <v>40169</v>
      </c>
      <c r="N753" s="9">
        <v>40178</v>
      </c>
      <c r="O753" s="9">
        <v>40148</v>
      </c>
      <c r="P753" s="9">
        <v>40268</v>
      </c>
    </row>
    <row r="754" spans="1:16" ht="15" customHeight="1" x14ac:dyDescent="0.25">
      <c r="A754" s="1" t="s">
        <v>145</v>
      </c>
      <c r="B754" s="14" t="s">
        <v>1053</v>
      </c>
      <c r="C754" s="1" t="s">
        <v>1054</v>
      </c>
      <c r="D754" s="1" t="s">
        <v>1055</v>
      </c>
      <c r="E754" s="4">
        <v>0</v>
      </c>
      <c r="F754" s="7"/>
      <c r="G754" s="4">
        <f t="shared" si="44"/>
        <v>0</v>
      </c>
      <c r="H754" s="8" t="str">
        <f t="shared" si="45"/>
        <v/>
      </c>
      <c r="I754" s="8" t="str">
        <f t="shared" si="46"/>
        <v/>
      </c>
      <c r="J754" s="4">
        <v>344598.36</v>
      </c>
      <c r="K754" s="4">
        <v>0</v>
      </c>
      <c r="L754" s="4">
        <f t="shared" si="47"/>
        <v>344598.36</v>
      </c>
      <c r="M754" s="9">
        <v>40169</v>
      </c>
      <c r="N754" s="9">
        <v>40695</v>
      </c>
      <c r="O754" s="9">
        <v>40269</v>
      </c>
      <c r="P754" s="9">
        <v>40724</v>
      </c>
    </row>
    <row r="755" spans="1:16" ht="15" customHeight="1" x14ac:dyDescent="0.25">
      <c r="A755" s="1" t="s">
        <v>145</v>
      </c>
      <c r="B755" s="14" t="s">
        <v>1056</v>
      </c>
      <c r="C755" s="1" t="s">
        <v>1057</v>
      </c>
      <c r="D755" s="1" t="s">
        <v>1058</v>
      </c>
      <c r="E755" s="4">
        <v>0</v>
      </c>
      <c r="F755" s="7"/>
      <c r="G755" s="4">
        <f t="shared" si="44"/>
        <v>0</v>
      </c>
      <c r="H755" s="8" t="str">
        <f t="shared" si="45"/>
        <v/>
      </c>
      <c r="I755" s="8" t="str">
        <f t="shared" si="46"/>
        <v/>
      </c>
      <c r="J755" s="4">
        <v>13342.019999999999</v>
      </c>
      <c r="K755" s="4">
        <v>0</v>
      </c>
      <c r="L755" s="4">
        <f t="shared" si="47"/>
        <v>13342.019999999999</v>
      </c>
      <c r="M755" s="9">
        <v>40183</v>
      </c>
      <c r="N755" s="9">
        <v>40482</v>
      </c>
      <c r="O755" s="9">
        <v>40238</v>
      </c>
      <c r="P755" s="9">
        <v>40610</v>
      </c>
    </row>
    <row r="756" spans="1:16" ht="15" customHeight="1" x14ac:dyDescent="0.25">
      <c r="A756" s="1" t="s">
        <v>145</v>
      </c>
      <c r="B756" s="14" t="s">
        <v>580</v>
      </c>
      <c r="C756" s="1" t="s">
        <v>1059</v>
      </c>
      <c r="D756" s="1" t="s">
        <v>1060</v>
      </c>
      <c r="E756" s="4">
        <v>0</v>
      </c>
      <c r="F756" s="7"/>
      <c r="G756" s="4">
        <f t="shared" si="44"/>
        <v>0</v>
      </c>
      <c r="H756" s="8" t="str">
        <f t="shared" si="45"/>
        <v/>
      </c>
      <c r="I756" s="8" t="str">
        <f t="shared" si="46"/>
        <v/>
      </c>
      <c r="J756" s="4">
        <v>179894.38</v>
      </c>
      <c r="K756" s="4">
        <v>0</v>
      </c>
      <c r="L756" s="4">
        <f t="shared" si="47"/>
        <v>179894.38</v>
      </c>
      <c r="M756" s="9">
        <v>40186</v>
      </c>
      <c r="N756" s="9">
        <v>42010</v>
      </c>
      <c r="O756" s="9">
        <v>40179</v>
      </c>
      <c r="P756" s="9">
        <v>40458</v>
      </c>
    </row>
    <row r="757" spans="1:16" ht="15" customHeight="1" x14ac:dyDescent="0.25">
      <c r="A757" s="1" t="s">
        <v>145</v>
      </c>
      <c r="B757" s="14" t="s">
        <v>1358</v>
      </c>
      <c r="C757" s="1" t="s">
        <v>1359</v>
      </c>
      <c r="D757" s="1" t="s">
        <v>1360</v>
      </c>
      <c r="E757" s="4">
        <v>0</v>
      </c>
      <c r="F757" s="7"/>
      <c r="G757" s="4">
        <f t="shared" si="44"/>
        <v>0</v>
      </c>
      <c r="H757" s="8" t="str">
        <f t="shared" si="45"/>
        <v/>
      </c>
      <c r="I757" s="8" t="str">
        <f t="shared" si="46"/>
        <v/>
      </c>
      <c r="J757" s="4">
        <v>273166.29000000004</v>
      </c>
      <c r="K757" s="4">
        <v>170830</v>
      </c>
      <c r="L757" s="4">
        <f t="shared" si="47"/>
        <v>102336.29000000004</v>
      </c>
      <c r="M757" s="9">
        <v>40197</v>
      </c>
      <c r="N757" s="9">
        <v>40999</v>
      </c>
      <c r="O757" s="9">
        <v>40544</v>
      </c>
      <c r="P757" s="9">
        <v>40950</v>
      </c>
    </row>
    <row r="758" spans="1:16" ht="15" customHeight="1" x14ac:dyDescent="0.25">
      <c r="A758" s="1" t="s">
        <v>145</v>
      </c>
      <c r="B758" s="14" t="s">
        <v>672</v>
      </c>
      <c r="C758" s="1" t="s">
        <v>1061</v>
      </c>
      <c r="D758" s="1" t="s">
        <v>1062</v>
      </c>
      <c r="E758" s="4">
        <v>0</v>
      </c>
      <c r="F758" s="7"/>
      <c r="G758" s="4">
        <f t="shared" si="44"/>
        <v>0</v>
      </c>
      <c r="H758" s="8" t="str">
        <f t="shared" si="45"/>
        <v/>
      </c>
      <c r="I758" s="8" t="str">
        <f t="shared" si="46"/>
        <v/>
      </c>
      <c r="J758" s="4">
        <v>113614.48000000001</v>
      </c>
      <c r="K758" s="4">
        <v>124734.81</v>
      </c>
      <c r="L758" s="4">
        <f t="shared" si="47"/>
        <v>-11120.329999999987</v>
      </c>
      <c r="M758" s="9">
        <v>40218</v>
      </c>
      <c r="N758" s="9">
        <v>40543</v>
      </c>
      <c r="O758" s="9">
        <v>40238</v>
      </c>
      <c r="P758" s="9">
        <v>40479</v>
      </c>
    </row>
    <row r="759" spans="1:16" ht="15" customHeight="1" x14ac:dyDescent="0.25">
      <c r="A759" s="1" t="s">
        <v>145</v>
      </c>
      <c r="B759" s="14" t="s">
        <v>870</v>
      </c>
      <c r="C759" s="1" t="s">
        <v>1063</v>
      </c>
      <c r="D759" s="1" t="s">
        <v>1064</v>
      </c>
      <c r="E759" s="4">
        <v>0</v>
      </c>
      <c r="F759" s="7"/>
      <c r="G759" s="4">
        <f t="shared" si="44"/>
        <v>0</v>
      </c>
      <c r="H759" s="8" t="str">
        <f t="shared" si="45"/>
        <v/>
      </c>
      <c r="I759" s="8" t="str">
        <f t="shared" si="46"/>
        <v/>
      </c>
      <c r="J759" s="4">
        <v>2.6193491819981318E-12</v>
      </c>
      <c r="K759" s="4">
        <v>0</v>
      </c>
      <c r="L759" s="4">
        <f t="shared" si="47"/>
        <v>2.6193491819981318E-12</v>
      </c>
      <c r="M759" s="9">
        <v>40232</v>
      </c>
      <c r="N759" s="9">
        <v>40847</v>
      </c>
      <c r="O759" s="9">
        <v>40269</v>
      </c>
      <c r="P759" s="9">
        <v>40776</v>
      </c>
    </row>
    <row r="760" spans="1:16" ht="15" customHeight="1" x14ac:dyDescent="0.25">
      <c r="A760" s="1" t="s">
        <v>145</v>
      </c>
      <c r="B760" s="14" t="s">
        <v>887</v>
      </c>
      <c r="C760" s="1" t="s">
        <v>1065</v>
      </c>
      <c r="D760" s="1" t="s">
        <v>1066</v>
      </c>
      <c r="E760" s="4">
        <v>0</v>
      </c>
      <c r="F760" s="7"/>
      <c r="G760" s="4">
        <f t="shared" si="44"/>
        <v>0</v>
      </c>
      <c r="H760" s="8" t="str">
        <f t="shared" si="45"/>
        <v/>
      </c>
      <c r="I760" s="8" t="str">
        <f t="shared" si="46"/>
        <v/>
      </c>
      <c r="J760" s="4">
        <v>21383.16</v>
      </c>
      <c r="K760" s="4">
        <v>0</v>
      </c>
      <c r="L760" s="4">
        <f t="shared" si="47"/>
        <v>21383.16</v>
      </c>
      <c r="M760" s="9">
        <v>40234</v>
      </c>
      <c r="N760" s="9">
        <v>40512</v>
      </c>
      <c r="O760" s="9">
        <v>40210</v>
      </c>
      <c r="P760" s="9">
        <v>40237</v>
      </c>
    </row>
    <row r="761" spans="1:16" ht="15" customHeight="1" x14ac:dyDescent="0.25">
      <c r="A761" s="1" t="s">
        <v>145</v>
      </c>
      <c r="B761" s="14" t="s">
        <v>1067</v>
      </c>
      <c r="C761" s="1" t="s">
        <v>1068</v>
      </c>
      <c r="D761" s="1" t="s">
        <v>1069</v>
      </c>
      <c r="E761" s="4">
        <v>0</v>
      </c>
      <c r="F761" s="7"/>
      <c r="G761" s="4">
        <f t="shared" si="44"/>
        <v>0</v>
      </c>
      <c r="H761" s="8" t="str">
        <f t="shared" si="45"/>
        <v/>
      </c>
      <c r="I761" s="8" t="str">
        <f t="shared" si="46"/>
        <v/>
      </c>
      <c r="J761" s="4">
        <v>30288.5</v>
      </c>
      <c r="K761" s="4">
        <v>0</v>
      </c>
      <c r="L761" s="4">
        <f t="shared" si="47"/>
        <v>30288.5</v>
      </c>
      <c r="M761" s="9">
        <v>40291</v>
      </c>
      <c r="N761" s="9">
        <v>40543</v>
      </c>
      <c r="O761" s="9">
        <v>40330</v>
      </c>
      <c r="P761" s="9">
        <v>40580</v>
      </c>
    </row>
    <row r="762" spans="1:16" ht="15" customHeight="1" x14ac:dyDescent="0.25">
      <c r="A762" s="1" t="s">
        <v>145</v>
      </c>
      <c r="B762" s="14" t="s">
        <v>580</v>
      </c>
      <c r="C762" s="1" t="s">
        <v>1070</v>
      </c>
      <c r="D762" s="1" t="s">
        <v>1071</v>
      </c>
      <c r="E762" s="4">
        <v>0</v>
      </c>
      <c r="F762" s="7"/>
      <c r="G762" s="4">
        <f t="shared" si="44"/>
        <v>0</v>
      </c>
      <c r="H762" s="8" t="str">
        <f t="shared" si="45"/>
        <v/>
      </c>
      <c r="I762" s="8" t="str">
        <f t="shared" si="46"/>
        <v/>
      </c>
      <c r="J762" s="4">
        <v>96927.03</v>
      </c>
      <c r="K762" s="4">
        <v>0</v>
      </c>
      <c r="L762" s="4">
        <f t="shared" si="47"/>
        <v>96927.03</v>
      </c>
      <c r="M762" s="9">
        <v>40295</v>
      </c>
      <c r="N762" s="9">
        <v>41364</v>
      </c>
      <c r="O762" s="9">
        <v>40299</v>
      </c>
      <c r="P762" s="9">
        <v>41141</v>
      </c>
    </row>
    <row r="763" spans="1:16" ht="15" customHeight="1" x14ac:dyDescent="0.25">
      <c r="A763" s="1" t="s">
        <v>145</v>
      </c>
      <c r="B763" s="14" t="s">
        <v>580</v>
      </c>
      <c r="C763" s="1" t="s">
        <v>1072</v>
      </c>
      <c r="D763" s="1" t="s">
        <v>1073</v>
      </c>
      <c r="E763" s="4">
        <v>0</v>
      </c>
      <c r="F763" s="7"/>
      <c r="G763" s="4">
        <f t="shared" si="44"/>
        <v>0</v>
      </c>
      <c r="H763" s="8" t="str">
        <f t="shared" si="45"/>
        <v/>
      </c>
      <c r="I763" s="8" t="str">
        <f t="shared" si="46"/>
        <v/>
      </c>
      <c r="J763" s="4">
        <v>243710.6</v>
      </c>
      <c r="K763" s="4">
        <v>0</v>
      </c>
      <c r="L763" s="4">
        <f t="shared" si="47"/>
        <v>243710.6</v>
      </c>
      <c r="M763" s="9">
        <v>40330</v>
      </c>
      <c r="N763" s="9">
        <v>41365</v>
      </c>
      <c r="O763" s="9">
        <v>40330</v>
      </c>
      <c r="P763" s="9">
        <v>41213</v>
      </c>
    </row>
    <row r="764" spans="1:16" ht="15" customHeight="1" x14ac:dyDescent="0.25">
      <c r="A764" s="1" t="s">
        <v>145</v>
      </c>
      <c r="B764" s="14" t="s">
        <v>580</v>
      </c>
      <c r="C764" s="1" t="s">
        <v>1074</v>
      </c>
      <c r="D764" s="1" t="s">
        <v>1075</v>
      </c>
      <c r="E764" s="4">
        <v>0</v>
      </c>
      <c r="F764" s="7"/>
      <c r="G764" s="4">
        <f t="shared" si="44"/>
        <v>0</v>
      </c>
      <c r="H764" s="8" t="str">
        <f t="shared" si="45"/>
        <v/>
      </c>
      <c r="I764" s="8" t="str">
        <f t="shared" si="46"/>
        <v/>
      </c>
      <c r="J764" s="4">
        <v>111543.39</v>
      </c>
      <c r="K764" s="4">
        <v>0</v>
      </c>
      <c r="L764" s="4">
        <f t="shared" si="47"/>
        <v>111543.39</v>
      </c>
      <c r="M764" s="9">
        <v>40337</v>
      </c>
      <c r="N764" s="9">
        <v>40543</v>
      </c>
      <c r="O764" s="9">
        <v>40330</v>
      </c>
      <c r="P764" s="9">
        <v>40533</v>
      </c>
    </row>
    <row r="765" spans="1:16" ht="15" customHeight="1" x14ac:dyDescent="0.25">
      <c r="A765" s="1" t="s">
        <v>145</v>
      </c>
      <c r="B765" s="14" t="s">
        <v>580</v>
      </c>
      <c r="C765" s="1" t="s">
        <v>1076</v>
      </c>
      <c r="D765" s="1" t="s">
        <v>1077</v>
      </c>
      <c r="E765" s="4">
        <v>-186318.09</v>
      </c>
      <c r="F765" s="7"/>
      <c r="G765" s="4">
        <f t="shared" si="44"/>
        <v>-186318.09</v>
      </c>
      <c r="H765" s="8">
        <f t="shared" si="45"/>
        <v>1</v>
      </c>
      <c r="I765" s="8" t="str">
        <f t="shared" si="46"/>
        <v/>
      </c>
      <c r="J765" s="4">
        <v>828543.60000000009</v>
      </c>
      <c r="K765" s="4">
        <v>0</v>
      </c>
      <c r="L765" s="4">
        <f t="shared" si="47"/>
        <v>828543.60000000009</v>
      </c>
      <c r="M765" s="9">
        <v>40339</v>
      </c>
      <c r="N765" s="9">
        <v>41060</v>
      </c>
      <c r="O765" s="9">
        <v>40330</v>
      </c>
      <c r="P765" s="9">
        <v>40950</v>
      </c>
    </row>
    <row r="766" spans="1:16" ht="15" customHeight="1" x14ac:dyDescent="0.25">
      <c r="A766" s="1" t="s">
        <v>145</v>
      </c>
      <c r="B766" s="14" t="s">
        <v>588</v>
      </c>
      <c r="C766" s="1" t="s">
        <v>1078</v>
      </c>
      <c r="D766" s="1" t="s">
        <v>1079</v>
      </c>
      <c r="E766" s="4">
        <v>0</v>
      </c>
      <c r="F766" s="7"/>
      <c r="G766" s="4">
        <f t="shared" si="44"/>
        <v>0</v>
      </c>
      <c r="H766" s="8" t="str">
        <f t="shared" si="45"/>
        <v/>
      </c>
      <c r="I766" s="8" t="str">
        <f t="shared" si="46"/>
        <v/>
      </c>
      <c r="J766" s="4">
        <v>10240.990000000002</v>
      </c>
      <c r="K766" s="4">
        <v>0</v>
      </c>
      <c r="L766" s="4">
        <f t="shared" si="47"/>
        <v>10240.990000000002</v>
      </c>
      <c r="M766" s="9">
        <v>40344</v>
      </c>
      <c r="N766" s="9">
        <v>40408</v>
      </c>
      <c r="O766" s="9">
        <v>40330</v>
      </c>
      <c r="P766" s="9">
        <v>40437</v>
      </c>
    </row>
    <row r="767" spans="1:16" ht="15" customHeight="1" x14ac:dyDescent="0.25">
      <c r="A767" s="1" t="s">
        <v>145</v>
      </c>
      <c r="B767" s="14" t="s">
        <v>1080</v>
      </c>
      <c r="C767" s="1" t="s">
        <v>1081</v>
      </c>
      <c r="D767" s="1" t="s">
        <v>1082</v>
      </c>
      <c r="E767" s="4">
        <v>0</v>
      </c>
      <c r="F767" s="7"/>
      <c r="G767" s="4">
        <f t="shared" si="44"/>
        <v>0</v>
      </c>
      <c r="H767" s="8" t="str">
        <f t="shared" si="45"/>
        <v/>
      </c>
      <c r="I767" s="8" t="str">
        <f t="shared" si="46"/>
        <v/>
      </c>
      <c r="J767" s="4">
        <v>50277.919999999998</v>
      </c>
      <c r="K767" s="4">
        <v>0</v>
      </c>
      <c r="L767" s="4">
        <f t="shared" si="47"/>
        <v>50277.919999999998</v>
      </c>
      <c r="M767" s="9">
        <v>40354</v>
      </c>
      <c r="N767" s="9">
        <v>41213</v>
      </c>
      <c r="O767" s="9">
        <v>40360</v>
      </c>
      <c r="P767" s="9">
        <v>40997</v>
      </c>
    </row>
    <row r="768" spans="1:16" ht="15" customHeight="1" x14ac:dyDescent="0.25">
      <c r="A768" s="1" t="s">
        <v>145</v>
      </c>
      <c r="B768" s="14" t="s">
        <v>656</v>
      </c>
      <c r="C768" s="1" t="s">
        <v>2234</v>
      </c>
      <c r="D768" s="1" t="s">
        <v>2235</v>
      </c>
      <c r="E768" s="4">
        <v>0</v>
      </c>
      <c r="F768" s="7"/>
      <c r="G768" s="4">
        <f t="shared" si="44"/>
        <v>0</v>
      </c>
      <c r="H768" s="8" t="str">
        <f t="shared" si="45"/>
        <v/>
      </c>
      <c r="I768" s="8" t="str">
        <f t="shared" si="46"/>
        <v/>
      </c>
      <c r="J768" s="4">
        <v>0</v>
      </c>
      <c r="K768" s="4">
        <v>0</v>
      </c>
      <c r="L768" s="4">
        <f t="shared" si="47"/>
        <v>0</v>
      </c>
      <c r="M768" s="9">
        <v>41303</v>
      </c>
      <c r="N768" s="9">
        <v>42369</v>
      </c>
      <c r="O768" s="9">
        <v>41395</v>
      </c>
    </row>
    <row r="769" spans="1:16" ht="15" customHeight="1" x14ac:dyDescent="0.25">
      <c r="A769" s="1" t="s">
        <v>145</v>
      </c>
      <c r="B769" s="14" t="s">
        <v>598</v>
      </c>
      <c r="C769" s="1" t="s">
        <v>599</v>
      </c>
      <c r="D769" s="1" t="s">
        <v>600</v>
      </c>
      <c r="E769" s="4">
        <v>-0.06</v>
      </c>
      <c r="F769" s="7"/>
      <c r="G769" s="4">
        <f t="shared" si="44"/>
        <v>-0.06</v>
      </c>
      <c r="H769" s="8">
        <f t="shared" si="45"/>
        <v>1</v>
      </c>
      <c r="I769" s="8" t="str">
        <f t="shared" si="46"/>
        <v/>
      </c>
      <c r="J769" s="4">
        <v>-2.129999999999991</v>
      </c>
      <c r="K769" s="4">
        <v>0</v>
      </c>
      <c r="L769" s="4">
        <f t="shared" si="47"/>
        <v>-2.129999999999991</v>
      </c>
      <c r="M769" s="9">
        <v>39630</v>
      </c>
      <c r="N769" s="9">
        <v>39627.8983912037</v>
      </c>
      <c r="O769" s="9">
        <v>39630</v>
      </c>
    </row>
    <row r="770" spans="1:16" ht="15" customHeight="1" x14ac:dyDescent="0.25">
      <c r="A770" s="1" t="s">
        <v>145</v>
      </c>
      <c r="B770" s="14" t="s">
        <v>3392</v>
      </c>
      <c r="C770" s="1" t="s">
        <v>3393</v>
      </c>
      <c r="D770" s="1" t="s">
        <v>3394</v>
      </c>
      <c r="E770" s="4">
        <v>3224.6900000000005</v>
      </c>
      <c r="F770" s="7"/>
      <c r="G770" s="4">
        <f t="shared" si="44"/>
        <v>3224.6900000000005</v>
      </c>
      <c r="H770" s="8">
        <f t="shared" si="45"/>
        <v>1</v>
      </c>
      <c r="I770" s="8" t="str">
        <f t="shared" si="46"/>
        <v/>
      </c>
      <c r="J770" s="4">
        <v>3224.6900000000005</v>
      </c>
      <c r="K770" s="4">
        <v>0</v>
      </c>
      <c r="L770" s="4">
        <f t="shared" si="47"/>
        <v>3224.6900000000005</v>
      </c>
      <c r="M770" s="9">
        <v>42594.65966435185</v>
      </c>
      <c r="N770" s="9">
        <v>42962</v>
      </c>
      <c r="O770" s="9">
        <v>42614</v>
      </c>
      <c r="P770" s="9">
        <v>42970</v>
      </c>
    </row>
    <row r="771" spans="1:16" ht="15" customHeight="1" x14ac:dyDescent="0.25">
      <c r="A771" s="1" t="s">
        <v>145</v>
      </c>
      <c r="B771" s="14" t="s">
        <v>1836</v>
      </c>
      <c r="C771" s="1" t="s">
        <v>1837</v>
      </c>
      <c r="D771" s="1" t="s">
        <v>1838</v>
      </c>
      <c r="E771" s="4">
        <v>0</v>
      </c>
      <c r="F771" s="7"/>
      <c r="G771" s="4">
        <f t="shared" si="44"/>
        <v>0</v>
      </c>
      <c r="H771" s="8" t="str">
        <f t="shared" si="45"/>
        <v/>
      </c>
      <c r="I771" s="8" t="str">
        <f t="shared" si="46"/>
        <v/>
      </c>
      <c r="J771" s="4">
        <v>156869.34000000003</v>
      </c>
      <c r="K771" s="4">
        <v>0</v>
      </c>
      <c r="L771" s="4">
        <f t="shared" si="47"/>
        <v>156869.34000000003</v>
      </c>
      <c r="M771" s="9">
        <v>41031</v>
      </c>
      <c r="N771" s="9">
        <v>41759</v>
      </c>
      <c r="O771" s="9">
        <v>41030</v>
      </c>
      <c r="P771" s="9">
        <v>41790</v>
      </c>
    </row>
    <row r="772" spans="1:16" ht="15" customHeight="1" x14ac:dyDescent="0.25">
      <c r="A772" s="1" t="s">
        <v>145</v>
      </c>
      <c r="B772" s="14" t="s">
        <v>2183</v>
      </c>
      <c r="C772" s="1" t="s">
        <v>2184</v>
      </c>
      <c r="D772" s="1" t="s">
        <v>2185</v>
      </c>
      <c r="E772" s="4">
        <v>0</v>
      </c>
      <c r="F772" s="7"/>
      <c r="G772" s="4">
        <f t="shared" si="44"/>
        <v>0</v>
      </c>
      <c r="H772" s="8" t="str">
        <f t="shared" si="45"/>
        <v/>
      </c>
      <c r="I772" s="8" t="str">
        <f t="shared" si="46"/>
        <v/>
      </c>
      <c r="J772" s="4">
        <v>169659.36</v>
      </c>
      <c r="K772" s="4">
        <v>0</v>
      </c>
      <c r="L772" s="4">
        <f t="shared" si="47"/>
        <v>169659.36</v>
      </c>
      <c r="M772" s="9">
        <v>41327</v>
      </c>
      <c r="N772" s="9">
        <v>42215</v>
      </c>
      <c r="O772" s="9">
        <v>41334</v>
      </c>
      <c r="P772" s="9">
        <v>42093</v>
      </c>
    </row>
    <row r="773" spans="1:16" ht="15" customHeight="1" x14ac:dyDescent="0.25">
      <c r="A773" s="1" t="s">
        <v>145</v>
      </c>
      <c r="B773" s="14" t="s">
        <v>1083</v>
      </c>
      <c r="C773" s="1" t="s">
        <v>1084</v>
      </c>
      <c r="D773" s="1" t="s">
        <v>1085</v>
      </c>
      <c r="E773" s="4">
        <v>0</v>
      </c>
      <c r="F773" s="7"/>
      <c r="G773" s="4">
        <f t="shared" ref="G773:G836" si="48">E773-F773</f>
        <v>0</v>
      </c>
      <c r="H773" s="8" t="str">
        <f t="shared" ref="H773:H836" si="49">IFERROR(G773/E773,"")</f>
        <v/>
      </c>
      <c r="I773" s="8" t="str">
        <f t="shared" ref="I773:I836" si="50">IFERROR(E773/F773,"")</f>
        <v/>
      </c>
      <c r="J773" s="4">
        <v>9962.83</v>
      </c>
      <c r="K773" s="4">
        <v>0</v>
      </c>
      <c r="L773" s="4">
        <f t="shared" ref="L773:L836" si="51">J773-K773</f>
        <v>9962.83</v>
      </c>
      <c r="M773" s="9">
        <v>40365</v>
      </c>
      <c r="N773" s="9">
        <v>40451</v>
      </c>
      <c r="O773" s="9">
        <v>40391</v>
      </c>
      <c r="P773" s="9">
        <v>40499</v>
      </c>
    </row>
    <row r="774" spans="1:16" ht="15" customHeight="1" x14ac:dyDescent="0.25">
      <c r="A774" s="1" t="s">
        <v>145</v>
      </c>
      <c r="B774" s="14" t="s">
        <v>588</v>
      </c>
      <c r="C774" s="1" t="s">
        <v>1086</v>
      </c>
      <c r="D774" s="1" t="s">
        <v>1087</v>
      </c>
      <c r="E774" s="4">
        <v>0</v>
      </c>
      <c r="F774" s="7"/>
      <c r="G774" s="4">
        <f t="shared" si="48"/>
        <v>0</v>
      </c>
      <c r="H774" s="8" t="str">
        <f t="shared" si="49"/>
        <v/>
      </c>
      <c r="I774" s="8" t="str">
        <f t="shared" si="50"/>
        <v/>
      </c>
      <c r="J774" s="4">
        <v>10229.640000000001</v>
      </c>
      <c r="K774" s="4">
        <v>0</v>
      </c>
      <c r="L774" s="4">
        <f t="shared" si="51"/>
        <v>10229.640000000001</v>
      </c>
      <c r="M774" s="9">
        <v>40365</v>
      </c>
      <c r="N774" s="9">
        <v>40543</v>
      </c>
      <c r="O774" s="9">
        <v>40360</v>
      </c>
      <c r="P774" s="9">
        <v>40454</v>
      </c>
    </row>
    <row r="775" spans="1:16" ht="15" customHeight="1" x14ac:dyDescent="0.25">
      <c r="A775" s="1" t="s">
        <v>145</v>
      </c>
      <c r="B775" s="14" t="s">
        <v>1080</v>
      </c>
      <c r="C775" s="1" t="s">
        <v>1088</v>
      </c>
      <c r="D775" s="1" t="s">
        <v>1089</v>
      </c>
      <c r="E775" s="4">
        <v>0</v>
      </c>
      <c r="F775" s="7"/>
      <c r="G775" s="4">
        <f t="shared" si="48"/>
        <v>0</v>
      </c>
      <c r="H775" s="8" t="str">
        <f t="shared" si="49"/>
        <v/>
      </c>
      <c r="I775" s="8" t="str">
        <f t="shared" si="50"/>
        <v/>
      </c>
      <c r="J775" s="4">
        <v>29428.7</v>
      </c>
      <c r="K775" s="4">
        <v>0</v>
      </c>
      <c r="L775" s="4">
        <f t="shared" si="51"/>
        <v>29428.7</v>
      </c>
      <c r="M775" s="9">
        <v>40367</v>
      </c>
      <c r="N775" s="9">
        <v>41075</v>
      </c>
      <c r="O775" s="9">
        <v>40422</v>
      </c>
      <c r="P775" s="9">
        <v>40999</v>
      </c>
    </row>
    <row r="776" spans="1:16" ht="15" customHeight="1" x14ac:dyDescent="0.25">
      <c r="A776" s="1" t="s">
        <v>145</v>
      </c>
      <c r="B776" s="14" t="s">
        <v>1080</v>
      </c>
      <c r="C776" s="1" t="s">
        <v>1090</v>
      </c>
      <c r="D776" s="1" t="s">
        <v>1091</v>
      </c>
      <c r="E776" s="4">
        <v>0</v>
      </c>
      <c r="F776" s="7"/>
      <c r="G776" s="4">
        <f t="shared" si="48"/>
        <v>0</v>
      </c>
      <c r="H776" s="8" t="str">
        <f t="shared" si="49"/>
        <v/>
      </c>
      <c r="I776" s="8" t="str">
        <f t="shared" si="50"/>
        <v/>
      </c>
      <c r="J776" s="4">
        <v>42418.710000000006</v>
      </c>
      <c r="K776" s="4">
        <v>0</v>
      </c>
      <c r="L776" s="4">
        <f t="shared" si="51"/>
        <v>42418.710000000006</v>
      </c>
      <c r="M776" s="9">
        <v>40367</v>
      </c>
      <c r="N776" s="9">
        <v>41121</v>
      </c>
      <c r="O776" s="9">
        <v>40360</v>
      </c>
      <c r="P776" s="9">
        <v>40999</v>
      </c>
    </row>
    <row r="777" spans="1:16" ht="15" customHeight="1" x14ac:dyDescent="0.25">
      <c r="A777" s="1" t="s">
        <v>145</v>
      </c>
      <c r="B777" s="14" t="s">
        <v>1080</v>
      </c>
      <c r="C777" s="1" t="s">
        <v>1092</v>
      </c>
      <c r="D777" s="1" t="s">
        <v>1093</v>
      </c>
      <c r="E777" s="4">
        <v>0</v>
      </c>
      <c r="F777" s="7"/>
      <c r="G777" s="4">
        <f t="shared" si="48"/>
        <v>0</v>
      </c>
      <c r="H777" s="8" t="str">
        <f t="shared" si="49"/>
        <v/>
      </c>
      <c r="I777" s="8" t="str">
        <f t="shared" si="50"/>
        <v/>
      </c>
      <c r="J777" s="4">
        <v>39341.780000000006</v>
      </c>
      <c r="K777" s="4">
        <v>0</v>
      </c>
      <c r="L777" s="4">
        <f t="shared" si="51"/>
        <v>39341.780000000006</v>
      </c>
      <c r="M777" s="9">
        <v>40367</v>
      </c>
      <c r="N777" s="9">
        <v>41121</v>
      </c>
      <c r="O777" s="9">
        <v>40483</v>
      </c>
      <c r="P777" s="9">
        <v>40999</v>
      </c>
    </row>
    <row r="778" spans="1:16" ht="15" customHeight="1" x14ac:dyDescent="0.25">
      <c r="A778" s="1" t="s">
        <v>145</v>
      </c>
      <c r="B778" s="14" t="s">
        <v>1080</v>
      </c>
      <c r="C778" s="1" t="s">
        <v>1094</v>
      </c>
      <c r="D778" s="1" t="s">
        <v>1095</v>
      </c>
      <c r="E778" s="4">
        <v>0</v>
      </c>
      <c r="F778" s="7"/>
      <c r="G778" s="4">
        <f t="shared" si="48"/>
        <v>0</v>
      </c>
      <c r="H778" s="8" t="str">
        <f t="shared" si="49"/>
        <v/>
      </c>
      <c r="I778" s="8" t="str">
        <f t="shared" si="50"/>
        <v/>
      </c>
      <c r="J778" s="4">
        <v>25828.629999999997</v>
      </c>
      <c r="K778" s="4">
        <v>0</v>
      </c>
      <c r="L778" s="4">
        <f t="shared" si="51"/>
        <v>25828.629999999997</v>
      </c>
      <c r="M778" s="9">
        <v>40367</v>
      </c>
      <c r="N778" s="9">
        <v>41121</v>
      </c>
      <c r="O778" s="9">
        <v>40483</v>
      </c>
      <c r="P778" s="9">
        <v>40999</v>
      </c>
    </row>
    <row r="779" spans="1:16" ht="15" customHeight="1" x14ac:dyDescent="0.25">
      <c r="A779" s="1" t="s">
        <v>145</v>
      </c>
      <c r="B779" s="14" t="s">
        <v>1096</v>
      </c>
      <c r="C779" s="1" t="s">
        <v>1097</v>
      </c>
      <c r="D779" s="1" t="s">
        <v>1098</v>
      </c>
      <c r="E779" s="4">
        <v>0</v>
      </c>
      <c r="F779" s="7"/>
      <c r="G779" s="4">
        <f t="shared" si="48"/>
        <v>0</v>
      </c>
      <c r="H779" s="8" t="str">
        <f t="shared" si="49"/>
        <v/>
      </c>
      <c r="I779" s="8" t="str">
        <f t="shared" si="50"/>
        <v/>
      </c>
      <c r="J779" s="4">
        <v>19869.34</v>
      </c>
      <c r="K779" s="4">
        <v>0</v>
      </c>
      <c r="L779" s="4">
        <f t="shared" si="51"/>
        <v>19869.34</v>
      </c>
      <c r="M779" s="9">
        <v>40372</v>
      </c>
      <c r="N779" s="9">
        <v>40633</v>
      </c>
      <c r="O779" s="9">
        <v>40391</v>
      </c>
      <c r="P779" s="9">
        <v>40528</v>
      </c>
    </row>
    <row r="780" spans="1:16" ht="15" customHeight="1" x14ac:dyDescent="0.25">
      <c r="A780" s="1" t="s">
        <v>145</v>
      </c>
      <c r="B780" s="14" t="s">
        <v>1096</v>
      </c>
      <c r="C780" s="1" t="s">
        <v>1099</v>
      </c>
      <c r="D780" s="1" t="s">
        <v>1100</v>
      </c>
      <c r="E780" s="4">
        <v>0</v>
      </c>
      <c r="F780" s="7"/>
      <c r="G780" s="4">
        <f t="shared" si="48"/>
        <v>0</v>
      </c>
      <c r="H780" s="8" t="str">
        <f t="shared" si="49"/>
        <v/>
      </c>
      <c r="I780" s="8" t="str">
        <f t="shared" si="50"/>
        <v/>
      </c>
      <c r="J780" s="4">
        <v>28793.649999999998</v>
      </c>
      <c r="K780" s="4">
        <v>0</v>
      </c>
      <c r="L780" s="4">
        <f t="shared" si="51"/>
        <v>28793.649999999998</v>
      </c>
      <c r="M780" s="9">
        <v>40372</v>
      </c>
      <c r="N780" s="9">
        <v>40633</v>
      </c>
      <c r="O780" s="9">
        <v>40422</v>
      </c>
      <c r="P780" s="9">
        <v>40526</v>
      </c>
    </row>
    <row r="781" spans="1:16" ht="15" customHeight="1" x14ac:dyDescent="0.25">
      <c r="A781" s="1" t="s">
        <v>145</v>
      </c>
      <c r="B781" s="14" t="s">
        <v>1101</v>
      </c>
      <c r="C781" s="1" t="s">
        <v>1102</v>
      </c>
      <c r="D781" s="1" t="s">
        <v>1103</v>
      </c>
      <c r="E781" s="4">
        <v>0</v>
      </c>
      <c r="F781" s="7"/>
      <c r="G781" s="4">
        <f t="shared" si="48"/>
        <v>0</v>
      </c>
      <c r="H781" s="8" t="str">
        <f t="shared" si="49"/>
        <v/>
      </c>
      <c r="I781" s="8" t="str">
        <f t="shared" si="50"/>
        <v/>
      </c>
      <c r="J781" s="4">
        <v>12308.240000000002</v>
      </c>
      <c r="K781" s="4">
        <v>0</v>
      </c>
      <c r="L781" s="4">
        <f t="shared" si="51"/>
        <v>12308.240000000002</v>
      </c>
      <c r="M781" s="9">
        <v>40421</v>
      </c>
      <c r="N781" s="9">
        <v>40543</v>
      </c>
      <c r="O781" s="9">
        <v>40452</v>
      </c>
      <c r="P781" s="9">
        <v>40603</v>
      </c>
    </row>
    <row r="782" spans="1:16" ht="15" customHeight="1" x14ac:dyDescent="0.25">
      <c r="A782" s="1" t="s">
        <v>145</v>
      </c>
      <c r="B782" s="14" t="s">
        <v>1080</v>
      </c>
      <c r="C782" s="1" t="s">
        <v>1104</v>
      </c>
      <c r="D782" s="1" t="s">
        <v>1105</v>
      </c>
      <c r="E782" s="4">
        <v>0</v>
      </c>
      <c r="F782" s="7"/>
      <c r="G782" s="4">
        <f t="shared" si="48"/>
        <v>0</v>
      </c>
      <c r="H782" s="8" t="str">
        <f t="shared" si="49"/>
        <v/>
      </c>
      <c r="I782" s="8" t="str">
        <f t="shared" si="50"/>
        <v/>
      </c>
      <c r="J782" s="4">
        <v>27144.97</v>
      </c>
      <c r="K782" s="4">
        <v>0</v>
      </c>
      <c r="L782" s="4">
        <f t="shared" si="51"/>
        <v>27144.97</v>
      </c>
      <c r="M782" s="9">
        <v>40373</v>
      </c>
      <c r="N782" s="9">
        <v>41121</v>
      </c>
      <c r="O782" s="9">
        <v>40360</v>
      </c>
      <c r="P782" s="9">
        <v>40999</v>
      </c>
    </row>
    <row r="783" spans="1:16" ht="15" customHeight="1" x14ac:dyDescent="0.25">
      <c r="A783" s="1" t="s">
        <v>145</v>
      </c>
      <c r="B783" s="14" t="s">
        <v>1080</v>
      </c>
      <c r="C783" s="1" t="s">
        <v>1106</v>
      </c>
      <c r="D783" s="1" t="s">
        <v>1107</v>
      </c>
      <c r="E783" s="4">
        <v>0</v>
      </c>
      <c r="F783" s="7"/>
      <c r="G783" s="4">
        <f t="shared" si="48"/>
        <v>0</v>
      </c>
      <c r="H783" s="8" t="str">
        <f t="shared" si="49"/>
        <v/>
      </c>
      <c r="I783" s="8" t="str">
        <f t="shared" si="50"/>
        <v/>
      </c>
      <c r="J783" s="4">
        <v>816.97</v>
      </c>
      <c r="K783" s="4">
        <v>0</v>
      </c>
      <c r="L783" s="4">
        <f t="shared" si="51"/>
        <v>816.97</v>
      </c>
      <c r="M783" s="9">
        <v>40379</v>
      </c>
      <c r="N783" s="9">
        <v>40543</v>
      </c>
      <c r="O783" s="9">
        <v>40422</v>
      </c>
      <c r="P783" s="9">
        <v>40547</v>
      </c>
    </row>
    <row r="784" spans="1:16" ht="15" customHeight="1" x14ac:dyDescent="0.25">
      <c r="A784" s="1" t="s">
        <v>145</v>
      </c>
      <c r="B784" s="14" t="s">
        <v>1080</v>
      </c>
      <c r="C784" s="1" t="s">
        <v>1108</v>
      </c>
      <c r="D784" s="1" t="s">
        <v>1109</v>
      </c>
      <c r="E784" s="4">
        <v>0</v>
      </c>
      <c r="F784" s="7"/>
      <c r="G784" s="4">
        <f t="shared" si="48"/>
        <v>0</v>
      </c>
      <c r="H784" s="8" t="str">
        <f t="shared" si="49"/>
        <v/>
      </c>
      <c r="I784" s="8" t="str">
        <f t="shared" si="50"/>
        <v/>
      </c>
      <c r="J784" s="4">
        <v>77346.51999999999</v>
      </c>
      <c r="K784" s="4">
        <v>0</v>
      </c>
      <c r="L784" s="4">
        <f t="shared" si="51"/>
        <v>77346.51999999999</v>
      </c>
      <c r="M784" s="9">
        <v>40379</v>
      </c>
      <c r="N784" s="9">
        <v>41121</v>
      </c>
      <c r="O784" s="9">
        <v>40422</v>
      </c>
      <c r="P784" s="9">
        <v>40999</v>
      </c>
    </row>
    <row r="785" spans="1:16" ht="15" customHeight="1" x14ac:dyDescent="0.25">
      <c r="A785" s="1" t="s">
        <v>145</v>
      </c>
      <c r="B785" s="14" t="s">
        <v>1080</v>
      </c>
      <c r="C785" s="1" t="s">
        <v>1110</v>
      </c>
      <c r="D785" s="1" t="s">
        <v>1111</v>
      </c>
      <c r="E785" s="4">
        <v>0</v>
      </c>
      <c r="F785" s="7"/>
      <c r="G785" s="4">
        <f t="shared" si="48"/>
        <v>0</v>
      </c>
      <c r="H785" s="8" t="str">
        <f t="shared" si="49"/>
        <v/>
      </c>
      <c r="I785" s="8" t="str">
        <f t="shared" si="50"/>
        <v/>
      </c>
      <c r="J785" s="4">
        <v>3789.54</v>
      </c>
      <c r="K785" s="4">
        <v>0</v>
      </c>
      <c r="L785" s="4">
        <f t="shared" si="51"/>
        <v>3789.54</v>
      </c>
      <c r="M785" s="9">
        <v>40380</v>
      </c>
      <c r="N785" s="9">
        <v>40543</v>
      </c>
      <c r="O785" s="9">
        <v>40452</v>
      </c>
      <c r="P785" s="9">
        <v>40598</v>
      </c>
    </row>
    <row r="786" spans="1:16" ht="15" customHeight="1" x14ac:dyDescent="0.25">
      <c r="A786" s="1" t="s">
        <v>145</v>
      </c>
      <c r="B786" s="14" t="s">
        <v>1067</v>
      </c>
      <c r="C786" s="1" t="s">
        <v>1112</v>
      </c>
      <c r="D786" s="1" t="s">
        <v>1113</v>
      </c>
      <c r="E786" s="4">
        <v>0</v>
      </c>
      <c r="F786" s="7"/>
      <c r="G786" s="4">
        <f t="shared" si="48"/>
        <v>0</v>
      </c>
      <c r="H786" s="8" t="str">
        <f t="shared" si="49"/>
        <v/>
      </c>
      <c r="I786" s="8" t="str">
        <f t="shared" si="50"/>
        <v/>
      </c>
      <c r="J786" s="4">
        <v>17836.89</v>
      </c>
      <c r="K786" s="4">
        <v>0</v>
      </c>
      <c r="L786" s="4">
        <f t="shared" si="51"/>
        <v>17836.89</v>
      </c>
      <c r="M786" s="9">
        <v>40396</v>
      </c>
      <c r="N786" s="9">
        <v>40543</v>
      </c>
      <c r="O786" s="9">
        <v>40391</v>
      </c>
      <c r="P786" s="9">
        <v>40622</v>
      </c>
    </row>
    <row r="787" spans="1:16" ht="15" customHeight="1" x14ac:dyDescent="0.25">
      <c r="A787" s="1" t="s">
        <v>145</v>
      </c>
      <c r="B787" s="14" t="s">
        <v>1083</v>
      </c>
      <c r="C787" s="1" t="s">
        <v>1114</v>
      </c>
      <c r="D787" s="1" t="s">
        <v>1115</v>
      </c>
      <c r="E787" s="4">
        <v>0</v>
      </c>
      <c r="F787" s="7"/>
      <c r="G787" s="4">
        <f t="shared" si="48"/>
        <v>0</v>
      </c>
      <c r="H787" s="8" t="str">
        <f t="shared" si="49"/>
        <v/>
      </c>
      <c r="I787" s="8" t="str">
        <f t="shared" si="50"/>
        <v/>
      </c>
      <c r="J787" s="4">
        <v>2117.1799999999998</v>
      </c>
      <c r="K787" s="4">
        <v>0</v>
      </c>
      <c r="L787" s="4">
        <f t="shared" si="51"/>
        <v>2117.1799999999998</v>
      </c>
      <c r="M787" s="9">
        <v>40400</v>
      </c>
      <c r="N787" s="9">
        <v>40543</v>
      </c>
      <c r="O787" s="9">
        <v>40391</v>
      </c>
      <c r="P787" s="9">
        <v>40525</v>
      </c>
    </row>
    <row r="788" spans="1:16" ht="15" customHeight="1" x14ac:dyDescent="0.25">
      <c r="A788" s="1" t="s">
        <v>145</v>
      </c>
      <c r="B788" s="14" t="s">
        <v>1083</v>
      </c>
      <c r="C788" s="1" t="s">
        <v>1116</v>
      </c>
      <c r="D788" s="1" t="s">
        <v>1117</v>
      </c>
      <c r="E788" s="4">
        <v>0</v>
      </c>
      <c r="F788" s="7"/>
      <c r="G788" s="4">
        <f t="shared" si="48"/>
        <v>0</v>
      </c>
      <c r="H788" s="8" t="str">
        <f t="shared" si="49"/>
        <v/>
      </c>
      <c r="I788" s="8" t="str">
        <f t="shared" si="50"/>
        <v/>
      </c>
      <c r="J788" s="4">
        <v>6753.79</v>
      </c>
      <c r="K788" s="4">
        <v>0</v>
      </c>
      <c r="L788" s="4">
        <f t="shared" si="51"/>
        <v>6753.79</v>
      </c>
      <c r="M788" s="9">
        <v>40401</v>
      </c>
      <c r="N788" s="9">
        <v>40543</v>
      </c>
      <c r="O788" s="9">
        <v>40391</v>
      </c>
      <c r="P788" s="9">
        <v>40540</v>
      </c>
    </row>
    <row r="789" spans="1:16" ht="15" customHeight="1" x14ac:dyDescent="0.25">
      <c r="A789" s="1" t="s">
        <v>145</v>
      </c>
      <c r="B789" s="14" t="s">
        <v>1083</v>
      </c>
      <c r="C789" s="1" t="s">
        <v>1118</v>
      </c>
      <c r="D789" s="1" t="s">
        <v>1119</v>
      </c>
      <c r="E789" s="4">
        <v>0</v>
      </c>
      <c r="F789" s="7"/>
      <c r="G789" s="4">
        <f t="shared" si="48"/>
        <v>0</v>
      </c>
      <c r="H789" s="8" t="str">
        <f t="shared" si="49"/>
        <v/>
      </c>
      <c r="I789" s="8" t="str">
        <f t="shared" si="50"/>
        <v/>
      </c>
      <c r="J789" s="4">
        <v>7681.26</v>
      </c>
      <c r="K789" s="4">
        <v>0</v>
      </c>
      <c r="L789" s="4">
        <f t="shared" si="51"/>
        <v>7681.26</v>
      </c>
      <c r="M789" s="9">
        <v>40401</v>
      </c>
      <c r="N789" s="9">
        <v>40543</v>
      </c>
      <c r="O789" s="9">
        <v>40391</v>
      </c>
      <c r="P789" s="9">
        <v>40550</v>
      </c>
    </row>
    <row r="790" spans="1:16" ht="15" customHeight="1" x14ac:dyDescent="0.25">
      <c r="A790" s="1" t="s">
        <v>145</v>
      </c>
      <c r="B790" s="14" t="s">
        <v>1083</v>
      </c>
      <c r="C790" s="1" t="s">
        <v>1120</v>
      </c>
      <c r="D790" s="1" t="s">
        <v>1121</v>
      </c>
      <c r="E790" s="4">
        <v>0</v>
      </c>
      <c r="F790" s="7"/>
      <c r="G790" s="4">
        <f t="shared" si="48"/>
        <v>0</v>
      </c>
      <c r="H790" s="8" t="str">
        <f t="shared" si="49"/>
        <v/>
      </c>
      <c r="I790" s="8" t="str">
        <f t="shared" si="50"/>
        <v/>
      </c>
      <c r="J790" s="4">
        <v>9788.56</v>
      </c>
      <c r="K790" s="4">
        <v>0</v>
      </c>
      <c r="L790" s="4">
        <f t="shared" si="51"/>
        <v>9788.56</v>
      </c>
      <c r="M790" s="9">
        <v>40401</v>
      </c>
      <c r="N790" s="9">
        <v>40543</v>
      </c>
      <c r="O790" s="9">
        <v>40391</v>
      </c>
      <c r="P790" s="9">
        <v>40536</v>
      </c>
    </row>
    <row r="791" spans="1:16" ht="15" customHeight="1" x14ac:dyDescent="0.25">
      <c r="A791" s="1" t="s">
        <v>145</v>
      </c>
      <c r="B791" s="14" t="s">
        <v>1083</v>
      </c>
      <c r="C791" s="1" t="s">
        <v>1122</v>
      </c>
      <c r="D791" s="1" t="s">
        <v>1123</v>
      </c>
      <c r="E791" s="4">
        <v>0</v>
      </c>
      <c r="F791" s="7"/>
      <c r="G791" s="4">
        <f t="shared" si="48"/>
        <v>0</v>
      </c>
      <c r="H791" s="8" t="str">
        <f t="shared" si="49"/>
        <v/>
      </c>
      <c r="I791" s="8" t="str">
        <f t="shared" si="50"/>
        <v/>
      </c>
      <c r="J791" s="4">
        <v>1116.77</v>
      </c>
      <c r="K791" s="4">
        <v>0</v>
      </c>
      <c r="L791" s="4">
        <f t="shared" si="51"/>
        <v>1116.77</v>
      </c>
      <c r="M791" s="9">
        <v>40402</v>
      </c>
      <c r="N791" s="9">
        <v>40542</v>
      </c>
      <c r="O791" s="9">
        <v>40422</v>
      </c>
      <c r="P791" s="9">
        <v>40526</v>
      </c>
    </row>
    <row r="792" spans="1:16" ht="15" customHeight="1" x14ac:dyDescent="0.25">
      <c r="A792" s="1" t="s">
        <v>145</v>
      </c>
      <c r="B792" s="14" t="s">
        <v>1083</v>
      </c>
      <c r="C792" s="1" t="s">
        <v>1124</v>
      </c>
      <c r="D792" s="1" t="s">
        <v>1125</v>
      </c>
      <c r="E792" s="4">
        <v>0</v>
      </c>
      <c r="F792" s="7"/>
      <c r="G792" s="4">
        <f t="shared" si="48"/>
        <v>0</v>
      </c>
      <c r="H792" s="8" t="str">
        <f t="shared" si="49"/>
        <v/>
      </c>
      <c r="I792" s="8" t="str">
        <f t="shared" si="50"/>
        <v/>
      </c>
      <c r="J792" s="4">
        <v>2399.15</v>
      </c>
      <c r="K792" s="4">
        <v>0</v>
      </c>
      <c r="L792" s="4">
        <f t="shared" si="51"/>
        <v>2399.15</v>
      </c>
      <c r="M792" s="9">
        <v>40403</v>
      </c>
      <c r="N792" s="9">
        <v>40543</v>
      </c>
      <c r="O792" s="9">
        <v>40391</v>
      </c>
      <c r="P792" s="9">
        <v>40498</v>
      </c>
    </row>
    <row r="793" spans="1:16" ht="15" customHeight="1" x14ac:dyDescent="0.25">
      <c r="A793" s="1" t="s">
        <v>145</v>
      </c>
      <c r="B793" s="14" t="s">
        <v>1067</v>
      </c>
      <c r="C793" s="1" t="s">
        <v>1126</v>
      </c>
      <c r="D793" s="1" t="s">
        <v>1127</v>
      </c>
      <c r="E793" s="4">
        <v>0</v>
      </c>
      <c r="F793" s="7"/>
      <c r="G793" s="4">
        <f t="shared" si="48"/>
        <v>0</v>
      </c>
      <c r="H793" s="8" t="str">
        <f t="shared" si="49"/>
        <v/>
      </c>
      <c r="I793" s="8" t="str">
        <f t="shared" si="50"/>
        <v/>
      </c>
      <c r="J793" s="4">
        <v>111432.32000000001</v>
      </c>
      <c r="K793" s="4">
        <v>0</v>
      </c>
      <c r="L793" s="4">
        <f t="shared" si="51"/>
        <v>111432.32000000001</v>
      </c>
      <c r="M793" s="9">
        <v>40408</v>
      </c>
      <c r="N793" s="9">
        <v>40554</v>
      </c>
      <c r="O793" s="9">
        <v>40391</v>
      </c>
      <c r="P793" s="9">
        <v>40608</v>
      </c>
    </row>
    <row r="794" spans="1:16" ht="15" customHeight="1" x14ac:dyDescent="0.25">
      <c r="A794" s="1" t="s">
        <v>145</v>
      </c>
      <c r="B794" s="14" t="s">
        <v>1101</v>
      </c>
      <c r="C794" s="1" t="s">
        <v>1128</v>
      </c>
      <c r="D794" s="1" t="s">
        <v>1129</v>
      </c>
      <c r="E794" s="4">
        <v>0</v>
      </c>
      <c r="F794" s="7"/>
      <c r="G794" s="4">
        <f t="shared" si="48"/>
        <v>0</v>
      </c>
      <c r="H794" s="8" t="str">
        <f t="shared" si="49"/>
        <v/>
      </c>
      <c r="I794" s="8" t="str">
        <f t="shared" si="50"/>
        <v/>
      </c>
      <c r="J794" s="4">
        <v>4984.1000000000004</v>
      </c>
      <c r="K794" s="4">
        <v>0</v>
      </c>
      <c r="L794" s="4">
        <f t="shared" si="51"/>
        <v>4984.1000000000004</v>
      </c>
      <c r="M794" s="9">
        <v>40420</v>
      </c>
      <c r="N794" s="9">
        <v>40543</v>
      </c>
      <c r="O794" s="9">
        <v>40422</v>
      </c>
      <c r="P794" s="9">
        <v>40506</v>
      </c>
    </row>
    <row r="795" spans="1:16" ht="15" customHeight="1" x14ac:dyDescent="0.25">
      <c r="A795" s="1" t="s">
        <v>145</v>
      </c>
      <c r="B795" s="14" t="s">
        <v>1130</v>
      </c>
      <c r="C795" s="1" t="s">
        <v>1361</v>
      </c>
      <c r="D795" s="1" t="s">
        <v>1362</v>
      </c>
      <c r="E795" s="4">
        <v>-858.68</v>
      </c>
      <c r="F795" s="7"/>
      <c r="G795" s="4">
        <f t="shared" si="48"/>
        <v>-858.68</v>
      </c>
      <c r="H795" s="8">
        <f t="shared" si="49"/>
        <v>1</v>
      </c>
      <c r="I795" s="8" t="str">
        <f t="shared" si="50"/>
        <v/>
      </c>
      <c r="J795" s="4">
        <v>41245.379999999997</v>
      </c>
      <c r="K795" s="4">
        <v>0</v>
      </c>
      <c r="L795" s="4">
        <f t="shared" si="51"/>
        <v>41245.379999999997</v>
      </c>
      <c r="M795" s="9">
        <v>40422</v>
      </c>
      <c r="N795" s="9">
        <v>40816</v>
      </c>
      <c r="O795" s="9">
        <v>40603</v>
      </c>
      <c r="P795" s="9">
        <v>40704</v>
      </c>
    </row>
    <row r="796" spans="1:16" ht="15" customHeight="1" x14ac:dyDescent="0.25">
      <c r="A796" s="1" t="s">
        <v>145</v>
      </c>
      <c r="B796" s="14" t="s">
        <v>1130</v>
      </c>
      <c r="C796" s="1" t="s">
        <v>1131</v>
      </c>
      <c r="D796" s="1" t="s">
        <v>1132</v>
      </c>
      <c r="E796" s="4">
        <v>0</v>
      </c>
      <c r="F796" s="7"/>
      <c r="G796" s="4">
        <f t="shared" si="48"/>
        <v>0</v>
      </c>
      <c r="H796" s="8" t="str">
        <f t="shared" si="49"/>
        <v/>
      </c>
      <c r="I796" s="8" t="str">
        <f t="shared" si="50"/>
        <v/>
      </c>
      <c r="J796" s="4">
        <v>167386.29000000004</v>
      </c>
      <c r="K796" s="4">
        <v>0</v>
      </c>
      <c r="L796" s="4">
        <f t="shared" si="51"/>
        <v>167386.29000000004</v>
      </c>
      <c r="M796" s="9">
        <v>40422</v>
      </c>
      <c r="N796" s="9">
        <v>40816</v>
      </c>
      <c r="O796" s="9">
        <v>40452</v>
      </c>
      <c r="P796" s="9">
        <v>40708</v>
      </c>
    </row>
    <row r="797" spans="1:16" ht="15" customHeight="1" x14ac:dyDescent="0.25">
      <c r="A797" s="1" t="s">
        <v>145</v>
      </c>
      <c r="B797" s="14" t="s">
        <v>580</v>
      </c>
      <c r="C797" s="1" t="s">
        <v>1133</v>
      </c>
      <c r="D797" s="1" t="s">
        <v>1134</v>
      </c>
      <c r="E797" s="4">
        <v>0</v>
      </c>
      <c r="F797" s="7"/>
      <c r="G797" s="4">
        <f t="shared" si="48"/>
        <v>0</v>
      </c>
      <c r="H797" s="8" t="str">
        <f t="shared" si="49"/>
        <v/>
      </c>
      <c r="I797" s="8" t="str">
        <f t="shared" si="50"/>
        <v/>
      </c>
      <c r="J797" s="4">
        <v>21838.709999999992</v>
      </c>
      <c r="K797" s="4">
        <v>0</v>
      </c>
      <c r="L797" s="4">
        <f t="shared" si="51"/>
        <v>21838.709999999992</v>
      </c>
      <c r="M797" s="9">
        <v>40435</v>
      </c>
      <c r="N797" s="9">
        <v>42185</v>
      </c>
      <c r="O797" s="9">
        <v>40422</v>
      </c>
      <c r="P797" s="9">
        <v>40967</v>
      </c>
    </row>
    <row r="798" spans="1:16" ht="15" customHeight="1" x14ac:dyDescent="0.25">
      <c r="A798" s="1" t="s">
        <v>145</v>
      </c>
      <c r="B798" s="14" t="s">
        <v>1083</v>
      </c>
      <c r="C798" s="1" t="s">
        <v>1135</v>
      </c>
      <c r="D798" s="1" t="s">
        <v>1136</v>
      </c>
      <c r="E798" s="4">
        <v>0</v>
      </c>
      <c r="F798" s="7"/>
      <c r="G798" s="4">
        <f t="shared" si="48"/>
        <v>0</v>
      </c>
      <c r="H798" s="8" t="str">
        <f t="shared" si="49"/>
        <v/>
      </c>
      <c r="I798" s="8" t="str">
        <f t="shared" si="50"/>
        <v/>
      </c>
      <c r="J798" s="4">
        <v>7121.4500000000007</v>
      </c>
      <c r="K798" s="4">
        <v>0</v>
      </c>
      <c r="L798" s="4">
        <f t="shared" si="51"/>
        <v>7121.4500000000007</v>
      </c>
      <c r="M798" s="9">
        <v>40451</v>
      </c>
      <c r="N798" s="9">
        <v>41075</v>
      </c>
      <c r="O798" s="9">
        <v>40513</v>
      </c>
      <c r="P798" s="9">
        <v>41381</v>
      </c>
    </row>
    <row r="799" spans="1:16" ht="15" customHeight="1" x14ac:dyDescent="0.25">
      <c r="A799" s="1" t="s">
        <v>145</v>
      </c>
      <c r="B799" s="14" t="s">
        <v>1083</v>
      </c>
      <c r="C799" s="1" t="s">
        <v>1137</v>
      </c>
      <c r="D799" s="1" t="s">
        <v>1138</v>
      </c>
      <c r="E799" s="4">
        <v>0</v>
      </c>
      <c r="F799" s="7"/>
      <c r="G799" s="4">
        <f t="shared" si="48"/>
        <v>0</v>
      </c>
      <c r="H799" s="8" t="str">
        <f t="shared" si="49"/>
        <v/>
      </c>
      <c r="I799" s="8" t="str">
        <f t="shared" si="50"/>
        <v/>
      </c>
      <c r="J799" s="4">
        <v>15975.45</v>
      </c>
      <c r="K799" s="4">
        <v>0</v>
      </c>
      <c r="L799" s="4">
        <f t="shared" si="51"/>
        <v>15975.45</v>
      </c>
      <c r="M799" s="9">
        <v>40458</v>
      </c>
      <c r="N799" s="9">
        <v>41075</v>
      </c>
      <c r="O799" s="9">
        <v>40452</v>
      </c>
      <c r="P799" s="9">
        <v>41132</v>
      </c>
    </row>
    <row r="800" spans="1:16" ht="15" customHeight="1" x14ac:dyDescent="0.25">
      <c r="A800" s="1" t="s">
        <v>145</v>
      </c>
      <c r="B800" s="14" t="s">
        <v>1139</v>
      </c>
      <c r="C800" s="1" t="s">
        <v>1140</v>
      </c>
      <c r="D800" s="1" t="s">
        <v>1141</v>
      </c>
      <c r="E800" s="4">
        <v>0</v>
      </c>
      <c r="F800" s="7"/>
      <c r="G800" s="4">
        <f t="shared" si="48"/>
        <v>0</v>
      </c>
      <c r="H800" s="8" t="str">
        <f t="shared" si="49"/>
        <v/>
      </c>
      <c r="I800" s="8" t="str">
        <f t="shared" si="50"/>
        <v/>
      </c>
      <c r="J800" s="4">
        <v>4300519.49</v>
      </c>
      <c r="K800" s="4">
        <v>0</v>
      </c>
      <c r="L800" s="4">
        <f t="shared" si="51"/>
        <v>4300519.49</v>
      </c>
      <c r="M800" s="9">
        <v>40478</v>
      </c>
      <c r="N800" s="9">
        <v>40268</v>
      </c>
      <c r="O800" s="9">
        <v>40452</v>
      </c>
      <c r="P800" s="9">
        <v>40268</v>
      </c>
    </row>
    <row r="801" spans="1:16" ht="15" customHeight="1" x14ac:dyDescent="0.25">
      <c r="A801" s="1" t="s">
        <v>145</v>
      </c>
      <c r="B801" s="14" t="s">
        <v>656</v>
      </c>
      <c r="C801" s="1" t="s">
        <v>1142</v>
      </c>
      <c r="D801" s="1" t="s">
        <v>1143</v>
      </c>
      <c r="E801" s="4">
        <v>0</v>
      </c>
      <c r="F801" s="7"/>
      <c r="G801" s="4">
        <f t="shared" si="48"/>
        <v>0</v>
      </c>
      <c r="H801" s="8" t="str">
        <f t="shared" si="49"/>
        <v/>
      </c>
      <c r="I801" s="8" t="str">
        <f t="shared" si="50"/>
        <v/>
      </c>
      <c r="J801" s="4">
        <v>1508495.94</v>
      </c>
      <c r="K801" s="4">
        <v>0</v>
      </c>
      <c r="L801" s="4">
        <f t="shared" si="51"/>
        <v>1508495.94</v>
      </c>
      <c r="M801" s="9">
        <v>40479</v>
      </c>
      <c r="N801" s="9">
        <v>55153</v>
      </c>
      <c r="O801" s="9">
        <v>40452</v>
      </c>
      <c r="P801" s="9">
        <v>39903</v>
      </c>
    </row>
    <row r="802" spans="1:16" ht="15" customHeight="1" x14ac:dyDescent="0.25">
      <c r="A802" s="1" t="s">
        <v>145</v>
      </c>
      <c r="B802" s="14" t="s">
        <v>656</v>
      </c>
      <c r="C802" s="1" t="s">
        <v>1144</v>
      </c>
      <c r="D802" s="1" t="s">
        <v>1145</v>
      </c>
      <c r="E802" s="4">
        <v>0</v>
      </c>
      <c r="F802" s="7"/>
      <c r="G802" s="4">
        <f t="shared" si="48"/>
        <v>0</v>
      </c>
      <c r="H802" s="8" t="str">
        <f t="shared" si="49"/>
        <v/>
      </c>
      <c r="I802" s="8" t="str">
        <f t="shared" si="50"/>
        <v/>
      </c>
      <c r="J802" s="4">
        <v>6127147.3499999996</v>
      </c>
      <c r="K802" s="4">
        <v>0</v>
      </c>
      <c r="L802" s="4">
        <f t="shared" si="51"/>
        <v>6127147.3499999996</v>
      </c>
      <c r="M802" s="9">
        <v>40479</v>
      </c>
      <c r="N802" s="9">
        <v>55153</v>
      </c>
      <c r="O802" s="9">
        <v>40452</v>
      </c>
      <c r="P802" s="9">
        <v>39538</v>
      </c>
    </row>
    <row r="803" spans="1:16" ht="15" customHeight="1" x14ac:dyDescent="0.25">
      <c r="A803" s="1" t="s">
        <v>145</v>
      </c>
      <c r="B803" s="14" t="s">
        <v>656</v>
      </c>
      <c r="C803" s="1" t="s">
        <v>1146</v>
      </c>
      <c r="D803" s="1" t="s">
        <v>1147</v>
      </c>
      <c r="E803" s="4">
        <v>0</v>
      </c>
      <c r="F803" s="7"/>
      <c r="G803" s="4">
        <f t="shared" si="48"/>
        <v>0</v>
      </c>
      <c r="H803" s="8" t="str">
        <f t="shared" si="49"/>
        <v/>
      </c>
      <c r="I803" s="8" t="str">
        <f t="shared" si="50"/>
        <v/>
      </c>
      <c r="J803" s="4">
        <v>7382097.3099999996</v>
      </c>
      <c r="K803" s="4">
        <v>0</v>
      </c>
      <c r="L803" s="4">
        <f t="shared" si="51"/>
        <v>7382097.3099999996</v>
      </c>
      <c r="M803" s="9">
        <v>40479</v>
      </c>
      <c r="N803" s="9">
        <v>55153</v>
      </c>
      <c r="O803" s="9">
        <v>40452</v>
      </c>
      <c r="P803" s="9">
        <v>39172</v>
      </c>
    </row>
    <row r="804" spans="1:16" ht="15" customHeight="1" x14ac:dyDescent="0.25">
      <c r="A804" s="1" t="s">
        <v>145</v>
      </c>
      <c r="B804" s="14" t="s">
        <v>656</v>
      </c>
      <c r="C804" s="1" t="s">
        <v>1148</v>
      </c>
      <c r="D804" s="1" t="s">
        <v>1149</v>
      </c>
      <c r="E804" s="4">
        <v>0</v>
      </c>
      <c r="F804" s="7"/>
      <c r="G804" s="4">
        <f t="shared" si="48"/>
        <v>0</v>
      </c>
      <c r="H804" s="8" t="str">
        <f t="shared" si="49"/>
        <v/>
      </c>
      <c r="I804" s="8" t="str">
        <f t="shared" si="50"/>
        <v/>
      </c>
      <c r="J804" s="4">
        <v>3720153.83</v>
      </c>
      <c r="K804" s="4">
        <v>0</v>
      </c>
      <c r="L804" s="4">
        <f t="shared" si="51"/>
        <v>3720153.83</v>
      </c>
      <c r="M804" s="9">
        <v>40479</v>
      </c>
      <c r="N804" s="9">
        <v>55153</v>
      </c>
      <c r="O804" s="9">
        <v>40452</v>
      </c>
      <c r="P804" s="9">
        <v>38807</v>
      </c>
    </row>
    <row r="805" spans="1:16" ht="15" customHeight="1" x14ac:dyDescent="0.25">
      <c r="A805" s="1" t="s">
        <v>145</v>
      </c>
      <c r="B805" s="14" t="s">
        <v>656</v>
      </c>
      <c r="C805" s="1" t="s">
        <v>1150</v>
      </c>
      <c r="D805" s="1" t="s">
        <v>1151</v>
      </c>
      <c r="E805" s="4">
        <v>0</v>
      </c>
      <c r="F805" s="7"/>
      <c r="G805" s="4">
        <f t="shared" si="48"/>
        <v>0</v>
      </c>
      <c r="H805" s="8" t="str">
        <f t="shared" si="49"/>
        <v/>
      </c>
      <c r="I805" s="8" t="str">
        <f t="shared" si="50"/>
        <v/>
      </c>
      <c r="J805" s="4">
        <v>2349020.4</v>
      </c>
      <c r="K805" s="4">
        <v>0</v>
      </c>
      <c r="L805" s="4">
        <f t="shared" si="51"/>
        <v>2349020.4</v>
      </c>
      <c r="M805" s="9">
        <v>40479</v>
      </c>
      <c r="N805" s="9">
        <v>55153</v>
      </c>
      <c r="O805" s="9">
        <v>40452</v>
      </c>
      <c r="P805" s="9">
        <v>38442</v>
      </c>
    </row>
    <row r="806" spans="1:16" ht="15" customHeight="1" x14ac:dyDescent="0.25">
      <c r="A806" s="1" t="s">
        <v>145</v>
      </c>
      <c r="B806" s="14" t="s">
        <v>1067</v>
      </c>
      <c r="C806" s="1" t="s">
        <v>1152</v>
      </c>
      <c r="D806" s="1" t="s">
        <v>1153</v>
      </c>
      <c r="E806" s="4">
        <v>0</v>
      </c>
      <c r="F806" s="7"/>
      <c r="G806" s="4">
        <f t="shared" si="48"/>
        <v>0</v>
      </c>
      <c r="H806" s="8" t="str">
        <f t="shared" si="49"/>
        <v/>
      </c>
      <c r="I806" s="8" t="str">
        <f t="shared" si="50"/>
        <v/>
      </c>
      <c r="J806" s="4">
        <v>20086.8</v>
      </c>
      <c r="K806" s="4">
        <v>0</v>
      </c>
      <c r="L806" s="4">
        <f t="shared" si="51"/>
        <v>20086.8</v>
      </c>
      <c r="M806" s="9">
        <v>40483</v>
      </c>
      <c r="N806" s="9">
        <v>40908</v>
      </c>
      <c r="O806" s="9">
        <v>40483</v>
      </c>
      <c r="P806" s="9">
        <v>40866</v>
      </c>
    </row>
    <row r="807" spans="1:16" ht="15" customHeight="1" x14ac:dyDescent="0.25">
      <c r="A807" s="1" t="s">
        <v>145</v>
      </c>
      <c r="B807" s="14" t="s">
        <v>1067</v>
      </c>
      <c r="C807" s="1" t="s">
        <v>1154</v>
      </c>
      <c r="D807" s="1" t="s">
        <v>1155</v>
      </c>
      <c r="E807" s="4">
        <v>0</v>
      </c>
      <c r="F807" s="7"/>
      <c r="G807" s="4">
        <f t="shared" si="48"/>
        <v>0</v>
      </c>
      <c r="H807" s="8" t="str">
        <f t="shared" si="49"/>
        <v/>
      </c>
      <c r="I807" s="8" t="str">
        <f t="shared" si="50"/>
        <v/>
      </c>
      <c r="J807" s="4">
        <v>84108.61</v>
      </c>
      <c r="K807" s="4">
        <v>0</v>
      </c>
      <c r="L807" s="4">
        <f t="shared" si="51"/>
        <v>84108.61</v>
      </c>
      <c r="M807" s="9">
        <v>40483</v>
      </c>
      <c r="N807" s="9">
        <v>41364</v>
      </c>
      <c r="O807" s="9">
        <v>40483</v>
      </c>
      <c r="P807" s="9">
        <v>41289</v>
      </c>
    </row>
    <row r="808" spans="1:16" ht="15" customHeight="1" x14ac:dyDescent="0.25">
      <c r="A808" s="1" t="s">
        <v>145</v>
      </c>
      <c r="B808" s="14" t="s">
        <v>1363</v>
      </c>
      <c r="C808" s="1" t="s">
        <v>1364</v>
      </c>
      <c r="D808" s="1" t="s">
        <v>1365</v>
      </c>
      <c r="E808" s="4">
        <v>0</v>
      </c>
      <c r="F808" s="7"/>
      <c r="G808" s="4">
        <f t="shared" si="48"/>
        <v>0</v>
      </c>
      <c r="H808" s="8" t="str">
        <f t="shared" si="49"/>
        <v/>
      </c>
      <c r="I808" s="8" t="str">
        <f t="shared" si="50"/>
        <v/>
      </c>
      <c r="J808" s="4">
        <v>65356.9</v>
      </c>
      <c r="K808" s="4">
        <v>0</v>
      </c>
      <c r="L808" s="4">
        <f t="shared" si="51"/>
        <v>65356.9</v>
      </c>
      <c r="M808" s="9">
        <v>40500</v>
      </c>
      <c r="N808" s="9">
        <v>40999</v>
      </c>
      <c r="O808" s="9">
        <v>40878</v>
      </c>
      <c r="P808" s="9">
        <v>41061</v>
      </c>
    </row>
    <row r="809" spans="1:16" ht="15" customHeight="1" x14ac:dyDescent="0.25">
      <c r="A809" s="1" t="s">
        <v>145</v>
      </c>
      <c r="B809" s="14" t="s">
        <v>1080</v>
      </c>
      <c r="C809" s="1" t="s">
        <v>1366</v>
      </c>
      <c r="D809" s="1" t="s">
        <v>1367</v>
      </c>
      <c r="E809" s="4">
        <v>0</v>
      </c>
      <c r="F809" s="7"/>
      <c r="G809" s="4">
        <f t="shared" si="48"/>
        <v>0</v>
      </c>
      <c r="H809" s="8" t="str">
        <f t="shared" si="49"/>
        <v/>
      </c>
      <c r="I809" s="8" t="str">
        <f t="shared" si="50"/>
        <v/>
      </c>
      <c r="J809" s="4">
        <v>74303.72</v>
      </c>
      <c r="K809" s="4">
        <v>0</v>
      </c>
      <c r="L809" s="4">
        <f t="shared" si="51"/>
        <v>74303.72</v>
      </c>
      <c r="M809" s="9">
        <v>40511</v>
      </c>
      <c r="N809" s="9">
        <v>41029</v>
      </c>
      <c r="O809" s="9">
        <v>40664</v>
      </c>
      <c r="P809" s="9">
        <v>40878</v>
      </c>
    </row>
    <row r="810" spans="1:16" ht="15" customHeight="1" x14ac:dyDescent="0.25">
      <c r="A810" s="1" t="s">
        <v>145</v>
      </c>
      <c r="B810" s="14" t="s">
        <v>1083</v>
      </c>
      <c r="C810" s="1" t="s">
        <v>1368</v>
      </c>
      <c r="D810" s="1" t="s">
        <v>1369</v>
      </c>
      <c r="E810" s="4">
        <v>0</v>
      </c>
      <c r="F810" s="7"/>
      <c r="G810" s="4">
        <f t="shared" si="48"/>
        <v>0</v>
      </c>
      <c r="H810" s="8" t="str">
        <f t="shared" si="49"/>
        <v/>
      </c>
      <c r="I810" s="8" t="str">
        <f t="shared" si="50"/>
        <v/>
      </c>
      <c r="J810" s="4">
        <v>4408.8999999999996</v>
      </c>
      <c r="K810" s="4">
        <v>0</v>
      </c>
      <c r="L810" s="4">
        <f t="shared" si="51"/>
        <v>4408.8999999999996</v>
      </c>
      <c r="M810" s="9">
        <v>40511</v>
      </c>
      <c r="N810" s="9">
        <v>40694</v>
      </c>
      <c r="O810" s="9">
        <v>40544</v>
      </c>
      <c r="P810" s="9">
        <v>40664</v>
      </c>
    </row>
    <row r="811" spans="1:16" ht="15" customHeight="1" x14ac:dyDescent="0.25">
      <c r="A811" s="1" t="s">
        <v>145</v>
      </c>
      <c r="B811" s="14" t="s">
        <v>1083</v>
      </c>
      <c r="C811" s="1" t="s">
        <v>1370</v>
      </c>
      <c r="D811" s="1" t="s">
        <v>1371</v>
      </c>
      <c r="E811" s="4">
        <v>0</v>
      </c>
      <c r="F811" s="7"/>
      <c r="G811" s="4">
        <f t="shared" si="48"/>
        <v>0</v>
      </c>
      <c r="H811" s="8" t="str">
        <f t="shared" si="49"/>
        <v/>
      </c>
      <c r="I811" s="8" t="str">
        <f t="shared" si="50"/>
        <v/>
      </c>
      <c r="J811" s="4">
        <v>11272.01</v>
      </c>
      <c r="K811" s="4">
        <v>0</v>
      </c>
      <c r="L811" s="4">
        <f t="shared" si="51"/>
        <v>11272.01</v>
      </c>
      <c r="M811" s="9">
        <v>40511</v>
      </c>
      <c r="N811" s="9">
        <v>40786</v>
      </c>
      <c r="O811" s="9">
        <v>40544</v>
      </c>
      <c r="P811" s="9">
        <v>40679</v>
      </c>
    </row>
    <row r="812" spans="1:16" ht="15" customHeight="1" x14ac:dyDescent="0.25">
      <c r="A812" s="1" t="s">
        <v>145</v>
      </c>
      <c r="B812" s="14" t="s">
        <v>1083</v>
      </c>
      <c r="C812" s="1" t="s">
        <v>1372</v>
      </c>
      <c r="D812" s="1" t="s">
        <v>1373</v>
      </c>
      <c r="E812" s="4">
        <v>0</v>
      </c>
      <c r="F812" s="7"/>
      <c r="G812" s="4">
        <f t="shared" si="48"/>
        <v>0</v>
      </c>
      <c r="H812" s="8" t="str">
        <f t="shared" si="49"/>
        <v/>
      </c>
      <c r="I812" s="8" t="str">
        <f t="shared" si="50"/>
        <v/>
      </c>
      <c r="J812" s="4">
        <v>5044.6900000000005</v>
      </c>
      <c r="K812" s="4">
        <v>0</v>
      </c>
      <c r="L812" s="4">
        <f t="shared" si="51"/>
        <v>5044.6900000000005</v>
      </c>
      <c r="M812" s="9">
        <v>40511</v>
      </c>
      <c r="N812" s="9">
        <v>40786</v>
      </c>
      <c r="O812" s="9">
        <v>40544</v>
      </c>
      <c r="P812" s="9">
        <v>40666</v>
      </c>
    </row>
    <row r="813" spans="1:16" ht="15" customHeight="1" x14ac:dyDescent="0.25">
      <c r="A813" s="1" t="s">
        <v>145</v>
      </c>
      <c r="B813" s="14" t="s">
        <v>1083</v>
      </c>
      <c r="C813" s="1" t="s">
        <v>1374</v>
      </c>
      <c r="D813" s="1" t="s">
        <v>1375</v>
      </c>
      <c r="E813" s="4">
        <v>0</v>
      </c>
      <c r="F813" s="7"/>
      <c r="G813" s="4">
        <f t="shared" si="48"/>
        <v>0</v>
      </c>
      <c r="H813" s="8" t="str">
        <f t="shared" si="49"/>
        <v/>
      </c>
      <c r="I813" s="8" t="str">
        <f t="shared" si="50"/>
        <v/>
      </c>
      <c r="J813" s="4">
        <v>5611.8700000000017</v>
      </c>
      <c r="K813" s="4">
        <v>0</v>
      </c>
      <c r="L813" s="4">
        <f t="shared" si="51"/>
        <v>5611.8700000000017</v>
      </c>
      <c r="M813" s="9">
        <v>40511</v>
      </c>
      <c r="N813" s="9">
        <v>40908</v>
      </c>
      <c r="O813" s="9">
        <v>40544</v>
      </c>
      <c r="P813" s="9">
        <v>40815</v>
      </c>
    </row>
    <row r="814" spans="1:16" ht="15" customHeight="1" x14ac:dyDescent="0.25">
      <c r="A814" s="1" t="s">
        <v>145</v>
      </c>
      <c r="B814" s="14" t="s">
        <v>1080</v>
      </c>
      <c r="C814" s="1" t="s">
        <v>1376</v>
      </c>
      <c r="D814" s="1" t="s">
        <v>1377</v>
      </c>
      <c r="E814" s="4">
        <v>0</v>
      </c>
      <c r="F814" s="7"/>
      <c r="G814" s="4">
        <f t="shared" si="48"/>
        <v>0</v>
      </c>
      <c r="H814" s="8" t="str">
        <f t="shared" si="49"/>
        <v/>
      </c>
      <c r="I814" s="8" t="str">
        <f t="shared" si="50"/>
        <v/>
      </c>
      <c r="J814" s="4">
        <v>21078.520000000004</v>
      </c>
      <c r="K814" s="4">
        <v>0</v>
      </c>
      <c r="L814" s="4">
        <f t="shared" si="51"/>
        <v>21078.520000000004</v>
      </c>
      <c r="M814" s="9">
        <v>40525</v>
      </c>
      <c r="N814" s="9">
        <v>40908</v>
      </c>
      <c r="O814" s="9">
        <v>40664</v>
      </c>
      <c r="P814" s="9">
        <v>40885</v>
      </c>
    </row>
    <row r="815" spans="1:16" ht="15" customHeight="1" x14ac:dyDescent="0.25">
      <c r="A815" s="1" t="s">
        <v>145</v>
      </c>
      <c r="B815" s="14" t="s">
        <v>672</v>
      </c>
      <c r="C815" s="1" t="s">
        <v>1156</v>
      </c>
      <c r="D815" s="1" t="s">
        <v>1157</v>
      </c>
      <c r="E815" s="4">
        <v>0</v>
      </c>
      <c r="F815" s="7"/>
      <c r="G815" s="4">
        <f t="shared" si="48"/>
        <v>0</v>
      </c>
      <c r="H815" s="8" t="str">
        <f t="shared" si="49"/>
        <v/>
      </c>
      <c r="I815" s="8" t="str">
        <f t="shared" si="50"/>
        <v/>
      </c>
      <c r="J815" s="4">
        <v>415673.18000000005</v>
      </c>
      <c r="K815" s="4">
        <v>585415.78</v>
      </c>
      <c r="L815" s="4">
        <f t="shared" si="51"/>
        <v>-169742.59999999998</v>
      </c>
      <c r="M815" s="9">
        <v>40527</v>
      </c>
      <c r="N815" s="9">
        <v>41364</v>
      </c>
      <c r="O815" s="9">
        <v>40513</v>
      </c>
      <c r="P815" s="9">
        <v>40753</v>
      </c>
    </row>
    <row r="816" spans="1:16" ht="15" customHeight="1" x14ac:dyDescent="0.25">
      <c r="A816" s="1" t="s">
        <v>145</v>
      </c>
      <c r="B816" s="14" t="s">
        <v>1101</v>
      </c>
      <c r="C816" s="1" t="s">
        <v>1158</v>
      </c>
      <c r="D816" s="1" t="s">
        <v>1159</v>
      </c>
      <c r="E816" s="4">
        <v>0</v>
      </c>
      <c r="F816" s="7"/>
      <c r="G816" s="4">
        <f t="shared" si="48"/>
        <v>0</v>
      </c>
      <c r="H816" s="8" t="str">
        <f t="shared" si="49"/>
        <v/>
      </c>
      <c r="I816" s="8" t="str">
        <f t="shared" si="50"/>
        <v/>
      </c>
      <c r="J816" s="4">
        <v>3853.9900000000002</v>
      </c>
      <c r="K816" s="4">
        <v>0</v>
      </c>
      <c r="L816" s="4">
        <f t="shared" si="51"/>
        <v>3853.9900000000002</v>
      </c>
      <c r="M816" s="9">
        <v>40527</v>
      </c>
      <c r="N816" s="9">
        <v>40633</v>
      </c>
      <c r="O816" s="9">
        <v>40513</v>
      </c>
      <c r="P816" s="9">
        <v>40613</v>
      </c>
    </row>
    <row r="817" spans="1:16" ht="15" customHeight="1" x14ac:dyDescent="0.25">
      <c r="A817" s="1" t="s">
        <v>145</v>
      </c>
      <c r="B817" s="14" t="s">
        <v>1083</v>
      </c>
      <c r="C817" s="1" t="s">
        <v>1378</v>
      </c>
      <c r="D817" s="1" t="s">
        <v>1379</v>
      </c>
      <c r="E817" s="4">
        <v>0</v>
      </c>
      <c r="F817" s="7"/>
      <c r="G817" s="4">
        <f t="shared" si="48"/>
        <v>0</v>
      </c>
      <c r="H817" s="8" t="str">
        <f t="shared" si="49"/>
        <v/>
      </c>
      <c r="I817" s="8" t="str">
        <f t="shared" si="50"/>
        <v/>
      </c>
      <c r="J817" s="4">
        <v>10782.08</v>
      </c>
      <c r="K817" s="4">
        <v>0</v>
      </c>
      <c r="L817" s="4">
        <f t="shared" si="51"/>
        <v>10782.08</v>
      </c>
      <c r="M817" s="9">
        <v>40527</v>
      </c>
      <c r="N817" s="9">
        <v>40908</v>
      </c>
      <c r="O817" s="9">
        <v>40575</v>
      </c>
      <c r="P817" s="9">
        <v>40829</v>
      </c>
    </row>
    <row r="818" spans="1:16" ht="15" customHeight="1" x14ac:dyDescent="0.25">
      <c r="A818" s="1" t="s">
        <v>145</v>
      </c>
      <c r="B818" s="14" t="s">
        <v>1083</v>
      </c>
      <c r="C818" s="1" t="s">
        <v>1380</v>
      </c>
      <c r="D818" s="1" t="s">
        <v>1381</v>
      </c>
      <c r="E818" s="4">
        <v>0</v>
      </c>
      <c r="F818" s="7"/>
      <c r="G818" s="4">
        <f t="shared" si="48"/>
        <v>0</v>
      </c>
      <c r="H818" s="8" t="str">
        <f t="shared" si="49"/>
        <v/>
      </c>
      <c r="I818" s="8" t="str">
        <f t="shared" si="50"/>
        <v/>
      </c>
      <c r="J818" s="4">
        <v>6817.0399999999991</v>
      </c>
      <c r="K818" s="4">
        <v>0</v>
      </c>
      <c r="L818" s="4">
        <f t="shared" si="51"/>
        <v>6817.0399999999991</v>
      </c>
      <c r="M818" s="9">
        <v>40527</v>
      </c>
      <c r="N818" s="9">
        <v>40908</v>
      </c>
      <c r="O818" s="9">
        <v>40575</v>
      </c>
      <c r="P818" s="9">
        <v>40831</v>
      </c>
    </row>
    <row r="819" spans="1:16" ht="15" customHeight="1" x14ac:dyDescent="0.25">
      <c r="A819" s="1" t="s">
        <v>145</v>
      </c>
      <c r="B819" s="14" t="s">
        <v>1083</v>
      </c>
      <c r="C819" s="1" t="s">
        <v>1382</v>
      </c>
      <c r="D819" s="1" t="s">
        <v>1383</v>
      </c>
      <c r="E819" s="4">
        <v>0</v>
      </c>
      <c r="F819" s="7"/>
      <c r="G819" s="4">
        <f t="shared" si="48"/>
        <v>0</v>
      </c>
      <c r="H819" s="8" t="str">
        <f t="shared" si="49"/>
        <v/>
      </c>
      <c r="I819" s="8" t="str">
        <f t="shared" si="50"/>
        <v/>
      </c>
      <c r="J819" s="4">
        <v>7187.1999999999989</v>
      </c>
      <c r="K819" s="4">
        <v>0</v>
      </c>
      <c r="L819" s="4">
        <f t="shared" si="51"/>
        <v>7187.1999999999989</v>
      </c>
      <c r="M819" s="9">
        <v>40527</v>
      </c>
      <c r="N819" s="9">
        <v>40908</v>
      </c>
      <c r="O819" s="9">
        <v>40575</v>
      </c>
      <c r="P819" s="9">
        <v>40835</v>
      </c>
    </row>
    <row r="820" spans="1:16" ht="15" customHeight="1" x14ac:dyDescent="0.25">
      <c r="A820" s="1" t="s">
        <v>145</v>
      </c>
      <c r="B820" s="14" t="s">
        <v>1083</v>
      </c>
      <c r="C820" s="1" t="s">
        <v>1384</v>
      </c>
      <c r="D820" s="1" t="s">
        <v>1385</v>
      </c>
      <c r="E820" s="4">
        <v>0</v>
      </c>
      <c r="F820" s="7"/>
      <c r="G820" s="4">
        <f t="shared" si="48"/>
        <v>0</v>
      </c>
      <c r="H820" s="8" t="str">
        <f t="shared" si="49"/>
        <v/>
      </c>
      <c r="I820" s="8" t="str">
        <f t="shared" si="50"/>
        <v/>
      </c>
      <c r="J820" s="4">
        <v>10922.240000000002</v>
      </c>
      <c r="K820" s="4">
        <v>0</v>
      </c>
      <c r="L820" s="4">
        <f t="shared" si="51"/>
        <v>10922.240000000002</v>
      </c>
      <c r="M820" s="9">
        <v>40527</v>
      </c>
      <c r="N820" s="9">
        <v>40908</v>
      </c>
      <c r="O820" s="9">
        <v>40575</v>
      </c>
      <c r="P820" s="9">
        <v>40837</v>
      </c>
    </row>
    <row r="821" spans="1:16" ht="15" customHeight="1" x14ac:dyDescent="0.25">
      <c r="A821" s="1" t="s">
        <v>145</v>
      </c>
      <c r="B821" s="14" t="s">
        <v>656</v>
      </c>
      <c r="C821" s="1" t="s">
        <v>1160</v>
      </c>
      <c r="D821" s="1" t="s">
        <v>1161</v>
      </c>
      <c r="E821" s="4">
        <v>0</v>
      </c>
      <c r="F821" s="7"/>
      <c r="G821" s="4">
        <f t="shared" si="48"/>
        <v>0</v>
      </c>
      <c r="H821" s="8" t="str">
        <f t="shared" si="49"/>
        <v/>
      </c>
      <c r="I821" s="8" t="str">
        <f t="shared" si="50"/>
        <v/>
      </c>
      <c r="J821" s="4">
        <v>7488699.4900000002</v>
      </c>
      <c r="K821" s="4">
        <v>0</v>
      </c>
      <c r="L821" s="4">
        <f t="shared" si="51"/>
        <v>7488699.4900000002</v>
      </c>
      <c r="M821" s="9">
        <v>40534</v>
      </c>
      <c r="N821" s="9">
        <v>55153</v>
      </c>
      <c r="O821" s="9">
        <v>40513</v>
      </c>
      <c r="P821" s="9">
        <v>40633</v>
      </c>
    </row>
    <row r="822" spans="1:16" ht="15" customHeight="1" x14ac:dyDescent="0.25">
      <c r="A822" s="1" t="s">
        <v>145</v>
      </c>
      <c r="B822" s="14" t="s">
        <v>1067</v>
      </c>
      <c r="C822" s="1" t="s">
        <v>1386</v>
      </c>
      <c r="D822" s="1" t="s">
        <v>1387</v>
      </c>
      <c r="E822" s="4">
        <v>-905.21</v>
      </c>
      <c r="F822" s="7"/>
      <c r="G822" s="4">
        <f t="shared" si="48"/>
        <v>-905.21</v>
      </c>
      <c r="H822" s="8">
        <f t="shared" si="49"/>
        <v>1</v>
      </c>
      <c r="I822" s="8" t="str">
        <f t="shared" si="50"/>
        <v/>
      </c>
      <c r="J822" s="4">
        <v>23582.5</v>
      </c>
      <c r="K822" s="4">
        <v>0</v>
      </c>
      <c r="L822" s="4">
        <f t="shared" si="51"/>
        <v>23582.5</v>
      </c>
      <c r="M822" s="9">
        <v>40547</v>
      </c>
      <c r="N822" s="9">
        <v>41364</v>
      </c>
      <c r="O822" s="9">
        <v>40544</v>
      </c>
      <c r="P822" s="9">
        <v>41128</v>
      </c>
    </row>
    <row r="823" spans="1:16" ht="15" customHeight="1" x14ac:dyDescent="0.25">
      <c r="A823" s="1" t="s">
        <v>145</v>
      </c>
      <c r="B823" s="14" t="s">
        <v>1388</v>
      </c>
      <c r="C823" s="1" t="s">
        <v>1389</v>
      </c>
      <c r="D823" s="1" t="s">
        <v>1390</v>
      </c>
      <c r="E823" s="4">
        <v>0</v>
      </c>
      <c r="F823" s="7"/>
      <c r="G823" s="4">
        <f t="shared" si="48"/>
        <v>0</v>
      </c>
      <c r="H823" s="8" t="str">
        <f t="shared" si="49"/>
        <v/>
      </c>
      <c r="I823" s="8" t="str">
        <f t="shared" si="50"/>
        <v/>
      </c>
      <c r="J823" s="4">
        <v>42551.420000000006</v>
      </c>
      <c r="K823" s="4">
        <v>0</v>
      </c>
      <c r="L823" s="4">
        <f t="shared" si="51"/>
        <v>42551.420000000006</v>
      </c>
      <c r="M823" s="9">
        <v>40553</v>
      </c>
      <c r="N823" s="9">
        <v>40847</v>
      </c>
      <c r="O823" s="9">
        <v>40603</v>
      </c>
      <c r="P823" s="9">
        <v>40723</v>
      </c>
    </row>
    <row r="824" spans="1:16" ht="15" customHeight="1" x14ac:dyDescent="0.25">
      <c r="A824" s="1" t="s">
        <v>145</v>
      </c>
      <c r="B824" s="14" t="s">
        <v>1388</v>
      </c>
      <c r="C824" s="1" t="s">
        <v>1391</v>
      </c>
      <c r="D824" s="1" t="s">
        <v>1392</v>
      </c>
      <c r="E824" s="4">
        <v>0</v>
      </c>
      <c r="F824" s="7"/>
      <c r="G824" s="4">
        <f t="shared" si="48"/>
        <v>0</v>
      </c>
      <c r="H824" s="8" t="str">
        <f t="shared" si="49"/>
        <v/>
      </c>
      <c r="I824" s="8" t="str">
        <f t="shared" si="50"/>
        <v/>
      </c>
      <c r="J824" s="4">
        <v>77317.2</v>
      </c>
      <c r="K824" s="4">
        <v>0</v>
      </c>
      <c r="L824" s="4">
        <f t="shared" si="51"/>
        <v>77317.2</v>
      </c>
      <c r="M824" s="9">
        <v>40553</v>
      </c>
      <c r="N824" s="9">
        <v>40847</v>
      </c>
      <c r="O824" s="9">
        <v>40575</v>
      </c>
      <c r="P824" s="9">
        <v>40723</v>
      </c>
    </row>
    <row r="825" spans="1:16" ht="15" customHeight="1" x14ac:dyDescent="0.25">
      <c r="A825" s="1" t="s">
        <v>145</v>
      </c>
      <c r="B825" s="14" t="s">
        <v>1083</v>
      </c>
      <c r="C825" s="1" t="s">
        <v>1393</v>
      </c>
      <c r="D825" s="1" t="s">
        <v>1394</v>
      </c>
      <c r="E825" s="4">
        <v>0</v>
      </c>
      <c r="F825" s="7"/>
      <c r="G825" s="4">
        <f t="shared" si="48"/>
        <v>0</v>
      </c>
      <c r="H825" s="8" t="str">
        <f t="shared" si="49"/>
        <v/>
      </c>
      <c r="I825" s="8" t="str">
        <f t="shared" si="50"/>
        <v/>
      </c>
      <c r="J825" s="4">
        <v>5339.8700000000008</v>
      </c>
      <c r="K825" s="4">
        <v>0</v>
      </c>
      <c r="L825" s="4">
        <f t="shared" si="51"/>
        <v>5339.8700000000008</v>
      </c>
      <c r="M825" s="9">
        <v>40567</v>
      </c>
      <c r="N825" s="9">
        <v>41075</v>
      </c>
      <c r="O825" s="9">
        <v>40634</v>
      </c>
      <c r="P825" s="9">
        <v>40944</v>
      </c>
    </row>
    <row r="826" spans="1:16" ht="15" customHeight="1" x14ac:dyDescent="0.25">
      <c r="A826" s="1" t="s">
        <v>145</v>
      </c>
      <c r="B826" s="14" t="s">
        <v>580</v>
      </c>
      <c r="C826" s="1" t="s">
        <v>1395</v>
      </c>
      <c r="D826" s="1" t="s">
        <v>1396</v>
      </c>
      <c r="E826" s="4">
        <v>0</v>
      </c>
      <c r="F826" s="7"/>
      <c r="G826" s="4">
        <f t="shared" si="48"/>
        <v>0</v>
      </c>
      <c r="H826" s="8" t="str">
        <f t="shared" si="49"/>
        <v/>
      </c>
      <c r="I826" s="8" t="str">
        <f t="shared" si="50"/>
        <v/>
      </c>
      <c r="J826" s="4">
        <v>9571.100000000004</v>
      </c>
      <c r="K826" s="4">
        <v>0</v>
      </c>
      <c r="L826" s="4">
        <f t="shared" si="51"/>
        <v>9571.100000000004</v>
      </c>
      <c r="M826" s="9">
        <v>40582</v>
      </c>
      <c r="N826" s="9">
        <v>41890</v>
      </c>
      <c r="O826" s="9">
        <v>40575</v>
      </c>
      <c r="P826" s="9">
        <v>41313</v>
      </c>
    </row>
    <row r="827" spans="1:16" ht="15" customHeight="1" x14ac:dyDescent="0.25">
      <c r="A827" s="1" t="s">
        <v>145</v>
      </c>
      <c r="B827" s="14" t="s">
        <v>1083</v>
      </c>
      <c r="C827" s="1" t="s">
        <v>1397</v>
      </c>
      <c r="D827" s="1" t="s">
        <v>1398</v>
      </c>
      <c r="E827" s="4">
        <v>0</v>
      </c>
      <c r="F827" s="7"/>
      <c r="G827" s="4">
        <f t="shared" si="48"/>
        <v>0</v>
      </c>
      <c r="H827" s="8" t="str">
        <f t="shared" si="49"/>
        <v/>
      </c>
      <c r="I827" s="8" t="str">
        <f t="shared" si="50"/>
        <v/>
      </c>
      <c r="J827" s="4">
        <v>3698.38</v>
      </c>
      <c r="K827" s="4">
        <v>0</v>
      </c>
      <c r="L827" s="4">
        <f t="shared" si="51"/>
        <v>3698.38</v>
      </c>
      <c r="M827" s="9">
        <v>40583</v>
      </c>
      <c r="N827" s="9">
        <v>40908</v>
      </c>
      <c r="O827" s="9">
        <v>40603</v>
      </c>
      <c r="P827" s="9">
        <v>40715</v>
      </c>
    </row>
    <row r="828" spans="1:16" ht="15" customHeight="1" x14ac:dyDescent="0.25">
      <c r="A828" s="1" t="s">
        <v>145</v>
      </c>
      <c r="B828" s="14" t="s">
        <v>588</v>
      </c>
      <c r="C828" s="1" t="s">
        <v>1399</v>
      </c>
      <c r="D828" s="1" t="s">
        <v>1400</v>
      </c>
      <c r="E828" s="4">
        <v>0</v>
      </c>
      <c r="F828" s="7"/>
      <c r="G828" s="4">
        <f t="shared" si="48"/>
        <v>0</v>
      </c>
      <c r="H828" s="8" t="str">
        <f t="shared" si="49"/>
        <v/>
      </c>
      <c r="I828" s="8" t="str">
        <f t="shared" si="50"/>
        <v/>
      </c>
      <c r="J828" s="4">
        <v>2235.41</v>
      </c>
      <c r="K828" s="4">
        <v>0</v>
      </c>
      <c r="L828" s="4">
        <f t="shared" si="51"/>
        <v>2235.41</v>
      </c>
      <c r="M828" s="9">
        <v>40585</v>
      </c>
      <c r="N828" s="9">
        <v>40694</v>
      </c>
      <c r="O828" s="9">
        <v>40575</v>
      </c>
      <c r="P828" s="9">
        <v>40674</v>
      </c>
    </row>
    <row r="829" spans="1:16" ht="15" customHeight="1" x14ac:dyDescent="0.25">
      <c r="A829" s="1" t="s">
        <v>145</v>
      </c>
      <c r="B829" s="14" t="s">
        <v>588</v>
      </c>
      <c r="C829" s="1" t="s">
        <v>1401</v>
      </c>
      <c r="D829" s="1" t="s">
        <v>1402</v>
      </c>
      <c r="E829" s="4">
        <v>0</v>
      </c>
      <c r="F829" s="7"/>
      <c r="G829" s="4">
        <f t="shared" si="48"/>
        <v>0</v>
      </c>
      <c r="H829" s="8" t="str">
        <f t="shared" si="49"/>
        <v/>
      </c>
      <c r="I829" s="8" t="str">
        <f t="shared" si="50"/>
        <v/>
      </c>
      <c r="J829" s="4">
        <v>33472.65</v>
      </c>
      <c r="K829" s="4">
        <v>0</v>
      </c>
      <c r="L829" s="4">
        <f t="shared" si="51"/>
        <v>33472.65</v>
      </c>
      <c r="M829" s="9">
        <v>40589</v>
      </c>
      <c r="N829" s="9">
        <v>40663</v>
      </c>
      <c r="O829" s="9">
        <v>40575</v>
      </c>
      <c r="P829" s="9">
        <v>40687</v>
      </c>
    </row>
    <row r="830" spans="1:16" ht="15" customHeight="1" x14ac:dyDescent="0.25">
      <c r="A830" s="1" t="s">
        <v>145</v>
      </c>
      <c r="B830" s="14" t="s">
        <v>580</v>
      </c>
      <c r="C830" s="1" t="s">
        <v>1403</v>
      </c>
      <c r="D830" s="1" t="s">
        <v>1404</v>
      </c>
      <c r="E830" s="4">
        <v>0</v>
      </c>
      <c r="F830" s="7"/>
      <c r="G830" s="4">
        <f t="shared" si="48"/>
        <v>0</v>
      </c>
      <c r="H830" s="8" t="str">
        <f t="shared" si="49"/>
        <v/>
      </c>
      <c r="I830" s="8" t="str">
        <f t="shared" si="50"/>
        <v/>
      </c>
      <c r="J830" s="4">
        <v>66191.749999999985</v>
      </c>
      <c r="K830" s="4">
        <v>0</v>
      </c>
      <c r="L830" s="4">
        <f t="shared" si="51"/>
        <v>66191.749999999985</v>
      </c>
      <c r="M830" s="9">
        <v>40603</v>
      </c>
      <c r="N830" s="9">
        <v>42036</v>
      </c>
      <c r="O830" s="9">
        <v>40603</v>
      </c>
      <c r="P830" s="9">
        <v>40771</v>
      </c>
    </row>
    <row r="831" spans="1:16" ht="15" customHeight="1" x14ac:dyDescent="0.25">
      <c r="A831" s="1" t="s">
        <v>145</v>
      </c>
      <c r="B831" s="14" t="s">
        <v>580</v>
      </c>
      <c r="C831" s="1" t="s">
        <v>1405</v>
      </c>
      <c r="D831" s="1" t="s">
        <v>1406</v>
      </c>
      <c r="E831" s="4">
        <v>0</v>
      </c>
      <c r="F831" s="7"/>
      <c r="G831" s="4">
        <f t="shared" si="48"/>
        <v>0</v>
      </c>
      <c r="H831" s="8" t="str">
        <f t="shared" si="49"/>
        <v/>
      </c>
      <c r="I831" s="8" t="str">
        <f t="shared" si="50"/>
        <v/>
      </c>
      <c r="J831" s="4">
        <v>73189.279999999999</v>
      </c>
      <c r="K831" s="4">
        <v>0</v>
      </c>
      <c r="L831" s="4">
        <f t="shared" si="51"/>
        <v>73189.279999999999</v>
      </c>
      <c r="M831" s="9">
        <v>40606</v>
      </c>
      <c r="N831" s="9">
        <v>40999</v>
      </c>
      <c r="O831" s="9">
        <v>40603</v>
      </c>
      <c r="P831" s="9">
        <v>40943</v>
      </c>
    </row>
    <row r="832" spans="1:16" ht="15" customHeight="1" x14ac:dyDescent="0.25">
      <c r="A832" s="1" t="s">
        <v>145</v>
      </c>
      <c r="B832" s="14" t="s">
        <v>1353</v>
      </c>
      <c r="C832" s="1" t="s">
        <v>1407</v>
      </c>
      <c r="D832" s="1" t="s">
        <v>1355</v>
      </c>
      <c r="E832" s="4">
        <v>0</v>
      </c>
      <c r="F832" s="7"/>
      <c r="G832" s="4">
        <f t="shared" si="48"/>
        <v>0</v>
      </c>
      <c r="H832" s="8" t="str">
        <f t="shared" si="49"/>
        <v/>
      </c>
      <c r="I832" s="8" t="str">
        <f t="shared" si="50"/>
        <v/>
      </c>
      <c r="J832" s="4">
        <v>64278.929999999993</v>
      </c>
      <c r="K832" s="4">
        <v>0</v>
      </c>
      <c r="L832" s="4">
        <f t="shared" si="51"/>
        <v>64278.929999999993</v>
      </c>
      <c r="M832" s="9">
        <v>40632</v>
      </c>
      <c r="N832" s="9">
        <v>41820</v>
      </c>
      <c r="O832" s="9">
        <v>40725</v>
      </c>
      <c r="P832" s="9">
        <v>41820</v>
      </c>
    </row>
    <row r="833" spans="1:16" ht="15" customHeight="1" x14ac:dyDescent="0.25">
      <c r="A833" s="1" t="s">
        <v>145</v>
      </c>
      <c r="B833" s="14" t="s">
        <v>1080</v>
      </c>
      <c r="C833" s="1" t="s">
        <v>1408</v>
      </c>
      <c r="D833" s="1" t="s">
        <v>1409</v>
      </c>
      <c r="E833" s="4">
        <v>0</v>
      </c>
      <c r="F833" s="7"/>
      <c r="G833" s="4">
        <f t="shared" si="48"/>
        <v>0</v>
      </c>
      <c r="H833" s="8" t="str">
        <f t="shared" si="49"/>
        <v/>
      </c>
      <c r="I833" s="8" t="str">
        <f t="shared" si="50"/>
        <v/>
      </c>
      <c r="J833" s="4">
        <v>189414.82</v>
      </c>
      <c r="K833" s="4">
        <v>0</v>
      </c>
      <c r="L833" s="4">
        <f t="shared" si="51"/>
        <v>189414.82</v>
      </c>
      <c r="M833" s="9">
        <v>40638</v>
      </c>
      <c r="N833" s="9">
        <v>41274</v>
      </c>
      <c r="O833" s="9">
        <v>40634</v>
      </c>
      <c r="P833" s="9">
        <v>41138</v>
      </c>
    </row>
    <row r="834" spans="1:16" ht="15" customHeight="1" x14ac:dyDescent="0.25">
      <c r="A834" s="1" t="s">
        <v>145</v>
      </c>
      <c r="B834" s="14" t="s">
        <v>1410</v>
      </c>
      <c r="C834" s="1" t="s">
        <v>1411</v>
      </c>
      <c r="D834" s="1" t="s">
        <v>1412</v>
      </c>
      <c r="E834" s="4">
        <v>0</v>
      </c>
      <c r="F834" s="7"/>
      <c r="G834" s="4">
        <f t="shared" si="48"/>
        <v>0</v>
      </c>
      <c r="H834" s="8" t="str">
        <f t="shared" si="49"/>
        <v/>
      </c>
      <c r="I834" s="8" t="str">
        <f t="shared" si="50"/>
        <v/>
      </c>
      <c r="J834" s="4">
        <v>255060.56999999998</v>
      </c>
      <c r="K834" s="4">
        <v>0</v>
      </c>
      <c r="L834" s="4">
        <f t="shared" si="51"/>
        <v>255060.56999999998</v>
      </c>
      <c r="M834" s="9">
        <v>40640</v>
      </c>
      <c r="N834" s="9">
        <v>41153</v>
      </c>
      <c r="O834" s="9">
        <v>40634</v>
      </c>
      <c r="P834" s="9">
        <v>41017</v>
      </c>
    </row>
    <row r="835" spans="1:16" ht="15" customHeight="1" x14ac:dyDescent="0.25">
      <c r="A835" s="1" t="s">
        <v>145</v>
      </c>
      <c r="B835" s="14" t="s">
        <v>1410</v>
      </c>
      <c r="C835" s="1" t="s">
        <v>1413</v>
      </c>
      <c r="D835" s="1" t="s">
        <v>1414</v>
      </c>
      <c r="E835" s="4">
        <v>0</v>
      </c>
      <c r="F835" s="7"/>
      <c r="G835" s="4">
        <f t="shared" si="48"/>
        <v>0</v>
      </c>
      <c r="H835" s="8" t="str">
        <f t="shared" si="49"/>
        <v/>
      </c>
      <c r="I835" s="8" t="str">
        <f t="shared" si="50"/>
        <v/>
      </c>
      <c r="J835" s="4">
        <v>35714.36</v>
      </c>
      <c r="K835" s="4">
        <v>0</v>
      </c>
      <c r="L835" s="4">
        <f t="shared" si="51"/>
        <v>35714.36</v>
      </c>
      <c r="M835" s="9">
        <v>40641</v>
      </c>
      <c r="N835" s="9">
        <v>40999</v>
      </c>
      <c r="O835" s="9">
        <v>40695</v>
      </c>
      <c r="P835" s="9">
        <v>40946</v>
      </c>
    </row>
    <row r="836" spans="1:16" ht="15" customHeight="1" x14ac:dyDescent="0.25">
      <c r="A836" s="1" t="s">
        <v>145</v>
      </c>
      <c r="B836" s="14" t="s">
        <v>1415</v>
      </c>
      <c r="C836" s="1" t="s">
        <v>1416</v>
      </c>
      <c r="D836" s="1" t="s">
        <v>1417</v>
      </c>
      <c r="E836" s="4">
        <v>0</v>
      </c>
      <c r="F836" s="7"/>
      <c r="G836" s="4">
        <f t="shared" si="48"/>
        <v>0</v>
      </c>
      <c r="H836" s="8" t="str">
        <f t="shared" si="49"/>
        <v/>
      </c>
      <c r="I836" s="8" t="str">
        <f t="shared" si="50"/>
        <v/>
      </c>
      <c r="J836" s="4">
        <v>10289.909999999998</v>
      </c>
      <c r="K836" s="4">
        <v>0</v>
      </c>
      <c r="L836" s="4">
        <f t="shared" si="51"/>
        <v>10289.909999999998</v>
      </c>
      <c r="M836" s="9">
        <v>40665</v>
      </c>
      <c r="N836" s="9">
        <v>40816</v>
      </c>
      <c r="O836" s="9">
        <v>40664</v>
      </c>
      <c r="P836" s="9">
        <v>40948</v>
      </c>
    </row>
    <row r="837" spans="1:16" ht="15" customHeight="1" x14ac:dyDescent="0.25">
      <c r="A837" s="1" t="s">
        <v>145</v>
      </c>
      <c r="B837" s="14" t="s">
        <v>1418</v>
      </c>
      <c r="C837" s="1" t="s">
        <v>1419</v>
      </c>
      <c r="D837" s="1" t="s">
        <v>1420</v>
      </c>
      <c r="E837" s="4">
        <v>0</v>
      </c>
      <c r="F837" s="7"/>
      <c r="G837" s="4">
        <f t="shared" ref="G837:G900" si="52">E837-F837</f>
        <v>0</v>
      </c>
      <c r="H837" s="8" t="str">
        <f t="shared" ref="H837:H900" si="53">IFERROR(G837/E837,"")</f>
        <v/>
      </c>
      <c r="I837" s="8" t="str">
        <f t="shared" ref="I837:I900" si="54">IFERROR(E837/F837,"")</f>
        <v/>
      </c>
      <c r="J837" s="4">
        <v>250891.08</v>
      </c>
      <c r="K837" s="4">
        <v>0</v>
      </c>
      <c r="L837" s="4">
        <f t="shared" ref="L837:L900" si="55">J837-K837</f>
        <v>250891.08</v>
      </c>
      <c r="M837" s="9">
        <v>40668</v>
      </c>
      <c r="N837" s="9">
        <v>40999</v>
      </c>
      <c r="O837" s="9">
        <v>40664</v>
      </c>
      <c r="P837" s="9">
        <v>41043</v>
      </c>
    </row>
    <row r="838" spans="1:16" ht="15" customHeight="1" x14ac:dyDescent="0.25">
      <c r="A838" s="1" t="s">
        <v>145</v>
      </c>
      <c r="B838" s="14" t="s">
        <v>1418</v>
      </c>
      <c r="C838" s="1" t="s">
        <v>1421</v>
      </c>
      <c r="D838" s="1" t="s">
        <v>1422</v>
      </c>
      <c r="E838" s="4">
        <v>0</v>
      </c>
      <c r="F838" s="7"/>
      <c r="G838" s="4">
        <f t="shared" si="52"/>
        <v>0</v>
      </c>
      <c r="H838" s="8" t="str">
        <f t="shared" si="53"/>
        <v/>
      </c>
      <c r="I838" s="8" t="str">
        <f t="shared" si="54"/>
        <v/>
      </c>
      <c r="J838" s="4">
        <v>708.63999999999987</v>
      </c>
      <c r="K838" s="4">
        <v>0</v>
      </c>
      <c r="L838" s="4">
        <f t="shared" si="55"/>
        <v>708.63999999999987</v>
      </c>
      <c r="M838" s="9">
        <v>40668</v>
      </c>
      <c r="N838" s="9">
        <v>40999</v>
      </c>
      <c r="O838" s="9">
        <v>40664</v>
      </c>
      <c r="P838" s="9">
        <v>40969</v>
      </c>
    </row>
    <row r="839" spans="1:16" ht="15" customHeight="1" x14ac:dyDescent="0.25">
      <c r="A839" s="1" t="s">
        <v>145</v>
      </c>
      <c r="B839" s="14" t="s">
        <v>1423</v>
      </c>
      <c r="C839" s="1" t="s">
        <v>1424</v>
      </c>
      <c r="D839" s="1" t="s">
        <v>1425</v>
      </c>
      <c r="E839" s="4">
        <v>0</v>
      </c>
      <c r="F839" s="7"/>
      <c r="G839" s="4">
        <f t="shared" si="52"/>
        <v>0</v>
      </c>
      <c r="H839" s="8" t="str">
        <f t="shared" si="53"/>
        <v/>
      </c>
      <c r="I839" s="8" t="str">
        <f t="shared" si="54"/>
        <v/>
      </c>
      <c r="J839" s="4">
        <v>4132.9199999999992</v>
      </c>
      <c r="K839" s="4">
        <v>0</v>
      </c>
      <c r="L839" s="4">
        <f t="shared" si="55"/>
        <v>4132.9199999999992</v>
      </c>
      <c r="M839" s="9">
        <v>40680</v>
      </c>
      <c r="N839" s="9">
        <v>41182</v>
      </c>
      <c r="O839" s="9">
        <v>40725</v>
      </c>
      <c r="P839" s="9">
        <v>41117</v>
      </c>
    </row>
    <row r="840" spans="1:16" ht="15" customHeight="1" x14ac:dyDescent="0.25">
      <c r="A840" s="1" t="s">
        <v>145</v>
      </c>
      <c r="B840" s="14" t="s">
        <v>1423</v>
      </c>
      <c r="C840" s="1" t="s">
        <v>1756</v>
      </c>
      <c r="D840" s="1" t="s">
        <v>1757</v>
      </c>
      <c r="E840" s="4">
        <v>0</v>
      </c>
      <c r="F840" s="7"/>
      <c r="G840" s="4">
        <f t="shared" si="52"/>
        <v>0</v>
      </c>
      <c r="H840" s="8" t="str">
        <f t="shared" si="53"/>
        <v/>
      </c>
      <c r="I840" s="8" t="str">
        <f t="shared" si="54"/>
        <v/>
      </c>
      <c r="J840" s="4">
        <v>109847.67</v>
      </c>
      <c r="K840" s="4">
        <v>0</v>
      </c>
      <c r="L840" s="4">
        <f t="shared" si="55"/>
        <v>109847.67</v>
      </c>
      <c r="M840" s="9">
        <v>40680</v>
      </c>
      <c r="N840" s="9">
        <v>41182</v>
      </c>
      <c r="O840" s="9">
        <v>41183</v>
      </c>
      <c r="P840" s="9">
        <v>41117</v>
      </c>
    </row>
    <row r="841" spans="1:16" ht="15" customHeight="1" x14ac:dyDescent="0.25">
      <c r="A841" s="1" t="s">
        <v>145</v>
      </c>
      <c r="B841" s="14" t="s">
        <v>1423</v>
      </c>
      <c r="C841" s="1" t="s">
        <v>1426</v>
      </c>
      <c r="D841" s="1" t="s">
        <v>1427</v>
      </c>
      <c r="E841" s="4">
        <v>-104.68</v>
      </c>
      <c r="F841" s="7"/>
      <c r="G841" s="4">
        <f t="shared" si="52"/>
        <v>-104.68</v>
      </c>
      <c r="H841" s="8">
        <f t="shared" si="53"/>
        <v>1</v>
      </c>
      <c r="I841" s="8" t="str">
        <f t="shared" si="54"/>
        <v/>
      </c>
      <c r="J841" s="4">
        <v>27306.71</v>
      </c>
      <c r="K841" s="4">
        <v>0</v>
      </c>
      <c r="L841" s="4">
        <f t="shared" si="55"/>
        <v>27306.71</v>
      </c>
      <c r="M841" s="9">
        <v>40680</v>
      </c>
      <c r="N841" s="9">
        <v>41182</v>
      </c>
      <c r="O841" s="9">
        <v>40787</v>
      </c>
      <c r="P841" s="9">
        <v>41117</v>
      </c>
    </row>
    <row r="842" spans="1:16" ht="15" customHeight="1" x14ac:dyDescent="0.25">
      <c r="A842" s="1" t="s">
        <v>145</v>
      </c>
      <c r="B842" s="14" t="s">
        <v>672</v>
      </c>
      <c r="C842" s="1" t="s">
        <v>1428</v>
      </c>
      <c r="D842" s="1" t="s">
        <v>1429</v>
      </c>
      <c r="E842" s="4">
        <v>0</v>
      </c>
      <c r="F842" s="7"/>
      <c r="G842" s="4">
        <f t="shared" si="52"/>
        <v>0</v>
      </c>
      <c r="H842" s="8" t="str">
        <f t="shared" si="53"/>
        <v/>
      </c>
      <c r="I842" s="8" t="str">
        <f t="shared" si="54"/>
        <v/>
      </c>
      <c r="J842" s="4">
        <v>99612.1</v>
      </c>
      <c r="K842" s="4">
        <v>119746.44</v>
      </c>
      <c r="L842" s="4">
        <f t="shared" si="55"/>
        <v>-20134.339999999997</v>
      </c>
      <c r="M842" s="9">
        <v>40704</v>
      </c>
      <c r="N842" s="9">
        <v>41364</v>
      </c>
      <c r="O842" s="9">
        <v>40695</v>
      </c>
      <c r="P842" s="9">
        <v>41018</v>
      </c>
    </row>
    <row r="843" spans="1:16" ht="15" customHeight="1" x14ac:dyDescent="0.25">
      <c r="A843" s="1" t="s">
        <v>145</v>
      </c>
      <c r="B843" s="14" t="s">
        <v>1430</v>
      </c>
      <c r="C843" s="1" t="s">
        <v>1431</v>
      </c>
      <c r="D843" s="1" t="s">
        <v>1432</v>
      </c>
      <c r="E843" s="4">
        <v>0</v>
      </c>
      <c r="F843" s="7"/>
      <c r="G843" s="4">
        <f t="shared" si="52"/>
        <v>0</v>
      </c>
      <c r="H843" s="8" t="str">
        <f t="shared" si="53"/>
        <v/>
      </c>
      <c r="I843" s="8" t="str">
        <f t="shared" si="54"/>
        <v/>
      </c>
      <c r="J843" s="4">
        <v>465838.14999999997</v>
      </c>
      <c r="K843" s="4">
        <v>0</v>
      </c>
      <c r="L843" s="4">
        <f t="shared" si="55"/>
        <v>465838.14999999997</v>
      </c>
      <c r="M843" s="9">
        <v>40710</v>
      </c>
      <c r="N843" s="9">
        <v>41364</v>
      </c>
      <c r="O843" s="9">
        <v>40725</v>
      </c>
      <c r="P843" s="9">
        <v>41154</v>
      </c>
    </row>
    <row r="844" spans="1:16" ht="15" customHeight="1" x14ac:dyDescent="0.25">
      <c r="A844" s="1" t="s">
        <v>145</v>
      </c>
      <c r="B844" s="14" t="s">
        <v>1067</v>
      </c>
      <c r="C844" s="1" t="s">
        <v>1433</v>
      </c>
      <c r="D844" s="1" t="s">
        <v>1434</v>
      </c>
      <c r="E844" s="4">
        <v>0</v>
      </c>
      <c r="F844" s="7"/>
      <c r="G844" s="4">
        <f t="shared" si="52"/>
        <v>0</v>
      </c>
      <c r="H844" s="8" t="str">
        <f t="shared" si="53"/>
        <v/>
      </c>
      <c r="I844" s="8" t="str">
        <f t="shared" si="54"/>
        <v/>
      </c>
      <c r="J844" s="4">
        <v>14220.23</v>
      </c>
      <c r="K844" s="4">
        <v>0</v>
      </c>
      <c r="L844" s="4">
        <f t="shared" si="55"/>
        <v>14220.23</v>
      </c>
      <c r="M844" s="9">
        <v>40715</v>
      </c>
      <c r="N844" s="9">
        <v>41729</v>
      </c>
      <c r="O844" s="9">
        <v>40756</v>
      </c>
      <c r="P844" s="9">
        <v>41470</v>
      </c>
    </row>
    <row r="845" spans="1:16" ht="15" customHeight="1" x14ac:dyDescent="0.25">
      <c r="A845" s="1" t="s">
        <v>145</v>
      </c>
      <c r="B845" s="14" t="s">
        <v>1430</v>
      </c>
      <c r="C845" s="1" t="s">
        <v>1435</v>
      </c>
      <c r="D845" s="1" t="s">
        <v>1436</v>
      </c>
      <c r="E845" s="4">
        <v>0</v>
      </c>
      <c r="F845" s="7"/>
      <c r="G845" s="4">
        <f t="shared" si="52"/>
        <v>0</v>
      </c>
      <c r="H845" s="8" t="str">
        <f t="shared" si="53"/>
        <v/>
      </c>
      <c r="I845" s="8" t="str">
        <f t="shared" si="54"/>
        <v/>
      </c>
      <c r="J845" s="4">
        <v>15848.509999999998</v>
      </c>
      <c r="K845" s="4">
        <v>0</v>
      </c>
      <c r="L845" s="4">
        <f t="shared" si="55"/>
        <v>15848.509999999998</v>
      </c>
      <c r="M845" s="9">
        <v>40716</v>
      </c>
      <c r="N845" s="9">
        <v>41364</v>
      </c>
      <c r="O845" s="9">
        <v>40848</v>
      </c>
      <c r="P845" s="9">
        <v>41178</v>
      </c>
    </row>
    <row r="846" spans="1:16" ht="15" customHeight="1" x14ac:dyDescent="0.25">
      <c r="A846" s="1" t="s">
        <v>145</v>
      </c>
      <c r="B846" s="14" t="s">
        <v>1430</v>
      </c>
      <c r="C846" s="1" t="s">
        <v>1437</v>
      </c>
      <c r="D846" s="1" t="s">
        <v>1438</v>
      </c>
      <c r="E846" s="4">
        <v>0</v>
      </c>
      <c r="F846" s="7"/>
      <c r="G846" s="4">
        <f t="shared" si="52"/>
        <v>0</v>
      </c>
      <c r="H846" s="8" t="str">
        <f t="shared" si="53"/>
        <v/>
      </c>
      <c r="I846" s="8" t="str">
        <f t="shared" si="54"/>
        <v/>
      </c>
      <c r="J846" s="4">
        <v>97596.890000000014</v>
      </c>
      <c r="K846" s="4">
        <v>0</v>
      </c>
      <c r="L846" s="4">
        <f t="shared" si="55"/>
        <v>97596.890000000014</v>
      </c>
      <c r="M846" s="9">
        <v>40717</v>
      </c>
      <c r="N846" s="9">
        <v>41364</v>
      </c>
      <c r="O846" s="9">
        <v>40725</v>
      </c>
      <c r="P846" s="9">
        <v>41178</v>
      </c>
    </row>
    <row r="847" spans="1:16" ht="15" customHeight="1" x14ac:dyDescent="0.25">
      <c r="A847" s="1" t="s">
        <v>145</v>
      </c>
      <c r="B847" s="14" t="s">
        <v>1439</v>
      </c>
      <c r="C847" s="1" t="s">
        <v>1440</v>
      </c>
      <c r="D847" s="1" t="s">
        <v>1441</v>
      </c>
      <c r="E847" s="4">
        <v>0</v>
      </c>
      <c r="F847" s="7"/>
      <c r="G847" s="4">
        <f t="shared" si="52"/>
        <v>0</v>
      </c>
      <c r="H847" s="8" t="str">
        <f t="shared" si="53"/>
        <v/>
      </c>
      <c r="I847" s="8" t="str">
        <f t="shared" si="54"/>
        <v/>
      </c>
      <c r="J847" s="4">
        <v>199403.84</v>
      </c>
      <c r="K847" s="4">
        <v>147094</v>
      </c>
      <c r="L847" s="4">
        <f t="shared" si="55"/>
        <v>52309.84</v>
      </c>
      <c r="M847" s="9">
        <v>40718</v>
      </c>
      <c r="N847" s="9">
        <v>41364</v>
      </c>
      <c r="O847" s="9">
        <v>40848</v>
      </c>
      <c r="P847" s="9">
        <v>41351</v>
      </c>
    </row>
    <row r="848" spans="1:16" ht="15" customHeight="1" x14ac:dyDescent="0.25">
      <c r="A848" s="1" t="s">
        <v>145</v>
      </c>
      <c r="B848" s="14" t="s">
        <v>1080</v>
      </c>
      <c r="C848" s="1" t="s">
        <v>1442</v>
      </c>
      <c r="D848" s="1" t="s">
        <v>1443</v>
      </c>
      <c r="E848" s="4">
        <v>0</v>
      </c>
      <c r="F848" s="7"/>
      <c r="G848" s="4">
        <f t="shared" si="52"/>
        <v>0</v>
      </c>
      <c r="H848" s="8" t="str">
        <f t="shared" si="53"/>
        <v/>
      </c>
      <c r="I848" s="8" t="str">
        <f t="shared" si="54"/>
        <v/>
      </c>
      <c r="J848" s="4">
        <v>52381.749999999993</v>
      </c>
      <c r="K848" s="4">
        <v>0</v>
      </c>
      <c r="L848" s="4">
        <f t="shared" si="55"/>
        <v>52381.749999999993</v>
      </c>
      <c r="M848" s="9">
        <v>40721</v>
      </c>
      <c r="N848" s="9">
        <v>40908</v>
      </c>
      <c r="O848" s="9">
        <v>40725</v>
      </c>
      <c r="P848" s="9">
        <v>40941</v>
      </c>
    </row>
    <row r="849" spans="1:16" ht="15" customHeight="1" x14ac:dyDescent="0.25">
      <c r="A849" s="1" t="s">
        <v>145</v>
      </c>
      <c r="B849" s="14" t="s">
        <v>1444</v>
      </c>
      <c r="C849" s="1" t="s">
        <v>1445</v>
      </c>
      <c r="D849" s="1" t="s">
        <v>1446</v>
      </c>
      <c r="E849" s="4">
        <v>0</v>
      </c>
      <c r="F849" s="7"/>
      <c r="G849" s="4">
        <f t="shared" si="52"/>
        <v>0</v>
      </c>
      <c r="H849" s="8" t="str">
        <f t="shared" si="53"/>
        <v/>
      </c>
      <c r="I849" s="8" t="str">
        <f t="shared" si="54"/>
        <v/>
      </c>
      <c r="J849" s="4">
        <v>454677.69000000006</v>
      </c>
      <c r="K849" s="4">
        <v>0</v>
      </c>
      <c r="L849" s="4">
        <f t="shared" si="55"/>
        <v>454677.69000000006</v>
      </c>
      <c r="M849" s="9">
        <v>40730</v>
      </c>
      <c r="N849" s="9">
        <v>41153</v>
      </c>
      <c r="O849" s="9">
        <v>40725</v>
      </c>
      <c r="P849" s="9">
        <v>41026</v>
      </c>
    </row>
    <row r="850" spans="1:16" ht="15" customHeight="1" x14ac:dyDescent="0.25">
      <c r="A850" s="1" t="s">
        <v>145</v>
      </c>
      <c r="B850" s="14" t="s">
        <v>1444</v>
      </c>
      <c r="C850" s="1" t="s">
        <v>1447</v>
      </c>
      <c r="D850" s="1" t="s">
        <v>1448</v>
      </c>
      <c r="E850" s="4">
        <v>0</v>
      </c>
      <c r="F850" s="7"/>
      <c r="G850" s="4">
        <f t="shared" si="52"/>
        <v>0</v>
      </c>
      <c r="H850" s="8" t="str">
        <f t="shared" si="53"/>
        <v/>
      </c>
      <c r="I850" s="8" t="str">
        <f t="shared" si="54"/>
        <v/>
      </c>
      <c r="J850" s="4">
        <v>182951.41999999998</v>
      </c>
      <c r="K850" s="4">
        <v>0</v>
      </c>
      <c r="L850" s="4">
        <f t="shared" si="55"/>
        <v>182951.41999999998</v>
      </c>
      <c r="M850" s="9">
        <v>40730</v>
      </c>
      <c r="N850" s="9">
        <v>41153</v>
      </c>
      <c r="O850" s="9">
        <v>40725</v>
      </c>
      <c r="P850" s="9">
        <v>41103</v>
      </c>
    </row>
    <row r="851" spans="1:16" ht="15" customHeight="1" x14ac:dyDescent="0.25">
      <c r="A851" s="1" t="s">
        <v>145</v>
      </c>
      <c r="B851" s="14" t="s">
        <v>1444</v>
      </c>
      <c r="C851" s="1" t="s">
        <v>1449</v>
      </c>
      <c r="D851" s="1" t="s">
        <v>1450</v>
      </c>
      <c r="E851" s="4">
        <v>0</v>
      </c>
      <c r="F851" s="7"/>
      <c r="G851" s="4">
        <f t="shared" si="52"/>
        <v>0</v>
      </c>
      <c r="H851" s="8" t="str">
        <f t="shared" si="53"/>
        <v/>
      </c>
      <c r="I851" s="8" t="str">
        <f t="shared" si="54"/>
        <v/>
      </c>
      <c r="J851" s="4">
        <v>427855.41999999993</v>
      </c>
      <c r="K851" s="4">
        <v>0</v>
      </c>
      <c r="L851" s="4">
        <f t="shared" si="55"/>
        <v>427855.41999999993</v>
      </c>
      <c r="M851" s="9">
        <v>40730</v>
      </c>
      <c r="N851" s="9">
        <v>41153</v>
      </c>
      <c r="O851" s="9">
        <v>40725</v>
      </c>
      <c r="P851" s="9">
        <v>41160</v>
      </c>
    </row>
    <row r="852" spans="1:16" ht="15" customHeight="1" x14ac:dyDescent="0.25">
      <c r="A852" s="1" t="s">
        <v>145</v>
      </c>
      <c r="B852" s="14" t="s">
        <v>1444</v>
      </c>
      <c r="C852" s="1" t="s">
        <v>1451</v>
      </c>
      <c r="D852" s="1" t="s">
        <v>1452</v>
      </c>
      <c r="E852" s="4">
        <v>0</v>
      </c>
      <c r="F852" s="7"/>
      <c r="G852" s="4">
        <f t="shared" si="52"/>
        <v>0</v>
      </c>
      <c r="H852" s="8" t="str">
        <f t="shared" si="53"/>
        <v/>
      </c>
      <c r="I852" s="8" t="str">
        <f t="shared" si="54"/>
        <v/>
      </c>
      <c r="J852" s="4">
        <v>223038.02000000002</v>
      </c>
      <c r="K852" s="4">
        <v>0</v>
      </c>
      <c r="L852" s="4">
        <f t="shared" si="55"/>
        <v>223038.02000000002</v>
      </c>
      <c r="M852" s="9">
        <v>40730</v>
      </c>
      <c r="N852" s="9">
        <v>41153</v>
      </c>
      <c r="O852" s="9">
        <v>40725</v>
      </c>
      <c r="P852" s="9">
        <v>41057</v>
      </c>
    </row>
    <row r="853" spans="1:16" ht="15" customHeight="1" x14ac:dyDescent="0.25">
      <c r="A853" s="1" t="s">
        <v>145</v>
      </c>
      <c r="B853" s="14" t="s">
        <v>1083</v>
      </c>
      <c r="C853" s="1" t="s">
        <v>1453</v>
      </c>
      <c r="D853" s="1" t="s">
        <v>1454</v>
      </c>
      <c r="E853" s="4">
        <v>0</v>
      </c>
      <c r="F853" s="7"/>
      <c r="G853" s="4">
        <f t="shared" si="52"/>
        <v>0</v>
      </c>
      <c r="H853" s="8" t="str">
        <f t="shared" si="53"/>
        <v/>
      </c>
      <c r="I853" s="8" t="str">
        <f t="shared" si="54"/>
        <v/>
      </c>
      <c r="J853" s="4">
        <v>11027.59</v>
      </c>
      <c r="K853" s="4">
        <v>0</v>
      </c>
      <c r="L853" s="4">
        <f t="shared" si="55"/>
        <v>11027.59</v>
      </c>
      <c r="M853" s="9">
        <v>40735</v>
      </c>
      <c r="N853" s="9">
        <v>40999</v>
      </c>
      <c r="O853" s="9">
        <v>40725</v>
      </c>
      <c r="P853" s="9">
        <v>40978</v>
      </c>
    </row>
    <row r="854" spans="1:16" ht="15" customHeight="1" x14ac:dyDescent="0.25">
      <c r="A854" s="1" t="s">
        <v>145</v>
      </c>
      <c r="B854" s="14" t="s">
        <v>1455</v>
      </c>
      <c r="C854" s="1" t="s">
        <v>1456</v>
      </c>
      <c r="D854" s="1" t="s">
        <v>1457</v>
      </c>
      <c r="E854" s="4">
        <v>0</v>
      </c>
      <c r="F854" s="7"/>
      <c r="G854" s="4">
        <f t="shared" si="52"/>
        <v>0</v>
      </c>
      <c r="H854" s="8" t="str">
        <f t="shared" si="53"/>
        <v/>
      </c>
      <c r="I854" s="8" t="str">
        <f t="shared" si="54"/>
        <v/>
      </c>
      <c r="J854" s="4">
        <v>665967.64999999991</v>
      </c>
      <c r="K854" s="4">
        <v>0</v>
      </c>
      <c r="L854" s="4">
        <f t="shared" si="55"/>
        <v>665967.64999999991</v>
      </c>
      <c r="M854" s="9">
        <v>40737</v>
      </c>
      <c r="N854" s="9">
        <v>41029</v>
      </c>
      <c r="O854" s="9">
        <v>40725</v>
      </c>
      <c r="P854" s="9">
        <v>41027</v>
      </c>
    </row>
    <row r="855" spans="1:16" ht="15" customHeight="1" x14ac:dyDescent="0.25">
      <c r="A855" s="1" t="s">
        <v>145</v>
      </c>
      <c r="B855" s="14" t="s">
        <v>1753</v>
      </c>
      <c r="C855" s="1" t="s">
        <v>1754</v>
      </c>
      <c r="D855" s="1" t="s">
        <v>1755</v>
      </c>
      <c r="E855" s="4">
        <v>0</v>
      </c>
      <c r="F855" s="7"/>
      <c r="G855" s="4">
        <f t="shared" si="52"/>
        <v>0</v>
      </c>
      <c r="H855" s="8" t="str">
        <f t="shared" si="53"/>
        <v/>
      </c>
      <c r="I855" s="8" t="str">
        <f t="shared" si="54"/>
        <v/>
      </c>
      <c r="J855" s="4">
        <v>2332545.27</v>
      </c>
      <c r="K855" s="4">
        <v>0</v>
      </c>
      <c r="L855" s="4">
        <f t="shared" si="55"/>
        <v>2332545.27</v>
      </c>
      <c r="M855" s="9">
        <v>40745</v>
      </c>
      <c r="N855" s="9">
        <v>41729</v>
      </c>
      <c r="O855" s="9">
        <v>41061</v>
      </c>
      <c r="P855" s="9">
        <v>41495</v>
      </c>
    </row>
    <row r="856" spans="1:16" ht="15" customHeight="1" x14ac:dyDescent="0.25">
      <c r="A856" s="1" t="s">
        <v>145</v>
      </c>
      <c r="B856" s="14" t="s">
        <v>1458</v>
      </c>
      <c r="C856" s="1" t="s">
        <v>1459</v>
      </c>
      <c r="D856" s="1" t="s">
        <v>1460</v>
      </c>
      <c r="E856" s="4">
        <v>0</v>
      </c>
      <c r="F856" s="7"/>
      <c r="G856" s="4">
        <f t="shared" si="52"/>
        <v>0</v>
      </c>
      <c r="H856" s="8" t="str">
        <f t="shared" si="53"/>
        <v/>
      </c>
      <c r="I856" s="8" t="str">
        <f t="shared" si="54"/>
        <v/>
      </c>
      <c r="J856" s="4">
        <v>12059.650000000001</v>
      </c>
      <c r="K856" s="4">
        <v>0</v>
      </c>
      <c r="L856" s="4">
        <f t="shared" si="55"/>
        <v>12059.650000000001</v>
      </c>
      <c r="M856" s="9">
        <v>40746</v>
      </c>
      <c r="N856" s="9">
        <v>41212</v>
      </c>
      <c r="O856" s="9">
        <v>40725</v>
      </c>
      <c r="P856" s="9">
        <v>41180</v>
      </c>
    </row>
    <row r="857" spans="1:16" ht="15" customHeight="1" x14ac:dyDescent="0.25">
      <c r="A857" s="1" t="s">
        <v>145</v>
      </c>
      <c r="B857" s="14" t="s">
        <v>1083</v>
      </c>
      <c r="C857" s="1" t="s">
        <v>1461</v>
      </c>
      <c r="D857" s="1" t="s">
        <v>1462</v>
      </c>
      <c r="E857" s="4">
        <v>0</v>
      </c>
      <c r="F857" s="7"/>
      <c r="G857" s="4">
        <f t="shared" si="52"/>
        <v>0</v>
      </c>
      <c r="H857" s="8" t="str">
        <f t="shared" si="53"/>
        <v/>
      </c>
      <c r="I857" s="8" t="str">
        <f t="shared" si="54"/>
        <v/>
      </c>
      <c r="J857" s="4">
        <v>11201.449999999999</v>
      </c>
      <c r="K857" s="4">
        <v>0</v>
      </c>
      <c r="L857" s="4">
        <f t="shared" si="55"/>
        <v>11201.449999999999</v>
      </c>
      <c r="M857" s="9">
        <v>40750</v>
      </c>
      <c r="N857" s="9">
        <v>40908</v>
      </c>
      <c r="O857" s="9">
        <v>40725</v>
      </c>
      <c r="P857" s="9">
        <v>40971</v>
      </c>
    </row>
    <row r="858" spans="1:16" ht="15" customHeight="1" x14ac:dyDescent="0.25">
      <c r="A858" s="1" t="s">
        <v>145</v>
      </c>
      <c r="B858" s="14" t="s">
        <v>1083</v>
      </c>
      <c r="C858" s="1" t="s">
        <v>1463</v>
      </c>
      <c r="D858" s="1" t="s">
        <v>1464</v>
      </c>
      <c r="E858" s="4">
        <v>0</v>
      </c>
      <c r="F858" s="7"/>
      <c r="G858" s="4">
        <f t="shared" si="52"/>
        <v>0</v>
      </c>
      <c r="H858" s="8" t="str">
        <f t="shared" si="53"/>
        <v/>
      </c>
      <c r="I858" s="8" t="str">
        <f t="shared" si="54"/>
        <v/>
      </c>
      <c r="J858" s="4">
        <v>11099.84</v>
      </c>
      <c r="K858" s="4">
        <v>0</v>
      </c>
      <c r="L858" s="4">
        <f t="shared" si="55"/>
        <v>11099.84</v>
      </c>
      <c r="M858" s="9">
        <v>40751</v>
      </c>
      <c r="N858" s="9">
        <v>41075</v>
      </c>
      <c r="O858" s="9">
        <v>40725</v>
      </c>
      <c r="P858" s="9">
        <v>40985</v>
      </c>
    </row>
    <row r="859" spans="1:16" ht="15" customHeight="1" x14ac:dyDescent="0.25">
      <c r="A859" s="1" t="s">
        <v>145</v>
      </c>
      <c r="B859" s="14" t="s">
        <v>588</v>
      </c>
      <c r="C859" s="1" t="s">
        <v>1465</v>
      </c>
      <c r="D859" s="1" t="s">
        <v>1466</v>
      </c>
      <c r="E859" s="4">
        <v>0</v>
      </c>
      <c r="F859" s="7"/>
      <c r="G859" s="4">
        <f t="shared" si="52"/>
        <v>0</v>
      </c>
      <c r="H859" s="8" t="str">
        <f t="shared" si="53"/>
        <v/>
      </c>
      <c r="I859" s="8" t="str">
        <f t="shared" si="54"/>
        <v/>
      </c>
      <c r="J859" s="4">
        <v>15190.97</v>
      </c>
      <c r="K859" s="4">
        <v>0</v>
      </c>
      <c r="L859" s="4">
        <f t="shared" si="55"/>
        <v>15190.97</v>
      </c>
      <c r="M859" s="9">
        <v>40751</v>
      </c>
      <c r="N859" s="9">
        <v>40908</v>
      </c>
      <c r="O859" s="9">
        <v>40756</v>
      </c>
      <c r="P859" s="9">
        <v>40878</v>
      </c>
    </row>
    <row r="860" spans="1:16" ht="15" customHeight="1" x14ac:dyDescent="0.25">
      <c r="A860" s="1" t="s">
        <v>145</v>
      </c>
      <c r="B860" s="14" t="s">
        <v>1101</v>
      </c>
      <c r="C860" s="1" t="s">
        <v>1467</v>
      </c>
      <c r="D860" s="1" t="s">
        <v>1468</v>
      </c>
      <c r="E860" s="4">
        <v>0</v>
      </c>
      <c r="F860" s="7"/>
      <c r="G860" s="4">
        <f t="shared" si="52"/>
        <v>0</v>
      </c>
      <c r="H860" s="8" t="str">
        <f t="shared" si="53"/>
        <v/>
      </c>
      <c r="I860" s="8" t="str">
        <f t="shared" si="54"/>
        <v/>
      </c>
      <c r="J860" s="4">
        <v>6032.09</v>
      </c>
      <c r="K860" s="4">
        <v>0</v>
      </c>
      <c r="L860" s="4">
        <f t="shared" si="55"/>
        <v>6032.09</v>
      </c>
      <c r="M860" s="9">
        <v>40751</v>
      </c>
      <c r="N860" s="9">
        <v>40908</v>
      </c>
      <c r="O860" s="9">
        <v>40848</v>
      </c>
      <c r="P860" s="9">
        <v>40909</v>
      </c>
    </row>
    <row r="861" spans="1:16" ht="15" customHeight="1" x14ac:dyDescent="0.25">
      <c r="A861" s="1" t="s">
        <v>145</v>
      </c>
      <c r="B861" s="14" t="s">
        <v>1469</v>
      </c>
      <c r="C861" s="1" t="s">
        <v>1470</v>
      </c>
      <c r="D861" s="1" t="s">
        <v>1471</v>
      </c>
      <c r="E861" s="4">
        <v>0</v>
      </c>
      <c r="F861" s="7"/>
      <c r="G861" s="4">
        <f t="shared" si="52"/>
        <v>0</v>
      </c>
      <c r="H861" s="8" t="str">
        <f t="shared" si="53"/>
        <v/>
      </c>
      <c r="I861" s="8" t="str">
        <f t="shared" si="54"/>
        <v/>
      </c>
      <c r="J861" s="4">
        <v>988.52</v>
      </c>
      <c r="K861" s="4">
        <v>0</v>
      </c>
      <c r="L861" s="4">
        <f t="shared" si="55"/>
        <v>988.52</v>
      </c>
      <c r="M861" s="9">
        <v>40756</v>
      </c>
      <c r="N861" s="9">
        <v>41000</v>
      </c>
      <c r="O861" s="9">
        <v>40878</v>
      </c>
      <c r="P861" s="9">
        <v>41121</v>
      </c>
    </row>
    <row r="862" spans="1:16" ht="15" customHeight="1" x14ac:dyDescent="0.25">
      <c r="A862" s="1" t="s">
        <v>145</v>
      </c>
      <c r="B862" s="14" t="s">
        <v>610</v>
      </c>
      <c r="C862" s="1" t="s">
        <v>1472</v>
      </c>
      <c r="D862" s="1" t="s">
        <v>1473</v>
      </c>
      <c r="E862" s="4">
        <v>0</v>
      </c>
      <c r="F862" s="7"/>
      <c r="G862" s="4">
        <f t="shared" si="52"/>
        <v>0</v>
      </c>
      <c r="H862" s="8" t="str">
        <f t="shared" si="53"/>
        <v/>
      </c>
      <c r="I862" s="8" t="str">
        <f t="shared" si="54"/>
        <v/>
      </c>
      <c r="J862" s="4">
        <v>18126.21000000001</v>
      </c>
      <c r="K862" s="4">
        <v>0</v>
      </c>
      <c r="L862" s="4">
        <f t="shared" si="55"/>
        <v>18126.21000000001</v>
      </c>
      <c r="M862" s="9">
        <v>40763</v>
      </c>
      <c r="N862" s="9">
        <v>40999</v>
      </c>
      <c r="O862" s="9">
        <v>40756</v>
      </c>
      <c r="P862" s="9">
        <v>40933</v>
      </c>
    </row>
    <row r="863" spans="1:16" ht="15" customHeight="1" x14ac:dyDescent="0.25">
      <c r="A863" s="1" t="s">
        <v>145</v>
      </c>
      <c r="B863" s="14" t="s">
        <v>1444</v>
      </c>
      <c r="C863" s="1" t="s">
        <v>1474</v>
      </c>
      <c r="D863" s="1" t="s">
        <v>1475</v>
      </c>
      <c r="E863" s="4">
        <v>0</v>
      </c>
      <c r="F863" s="7"/>
      <c r="G863" s="4">
        <f t="shared" si="52"/>
        <v>0</v>
      </c>
      <c r="H863" s="8" t="str">
        <f t="shared" si="53"/>
        <v/>
      </c>
      <c r="I863" s="8" t="str">
        <f t="shared" si="54"/>
        <v/>
      </c>
      <c r="J863" s="4">
        <v>43036.46</v>
      </c>
      <c r="K863" s="4">
        <v>0</v>
      </c>
      <c r="L863" s="4">
        <f t="shared" si="55"/>
        <v>43036.46</v>
      </c>
      <c r="M863" s="9">
        <v>40767</v>
      </c>
      <c r="N863" s="9">
        <v>41153</v>
      </c>
      <c r="O863" s="9">
        <v>40817</v>
      </c>
      <c r="P863" s="9">
        <v>41160</v>
      </c>
    </row>
    <row r="864" spans="1:16" ht="15" customHeight="1" x14ac:dyDescent="0.25">
      <c r="A864" s="1" t="s">
        <v>145</v>
      </c>
      <c r="B864" s="14" t="s">
        <v>653</v>
      </c>
      <c r="C864" s="1" t="s">
        <v>1476</v>
      </c>
      <c r="D864" s="1" t="s">
        <v>1477</v>
      </c>
      <c r="E864" s="4">
        <v>0</v>
      </c>
      <c r="F864" s="7"/>
      <c r="G864" s="4">
        <f t="shared" si="52"/>
        <v>0</v>
      </c>
      <c r="H864" s="8" t="str">
        <f t="shared" si="53"/>
        <v/>
      </c>
      <c r="I864" s="8" t="str">
        <f t="shared" si="54"/>
        <v/>
      </c>
      <c r="J864" s="4">
        <v>59.520000000004075</v>
      </c>
      <c r="K864" s="4">
        <v>0</v>
      </c>
      <c r="L864" s="4">
        <f t="shared" si="55"/>
        <v>59.520000000004075</v>
      </c>
      <c r="M864" s="9">
        <v>40773</v>
      </c>
      <c r="N864" s="9">
        <v>41274</v>
      </c>
      <c r="O864" s="9">
        <v>40787</v>
      </c>
      <c r="P864" s="9">
        <v>41011</v>
      </c>
    </row>
    <row r="865" spans="1:16" ht="15" customHeight="1" x14ac:dyDescent="0.25">
      <c r="A865" s="1" t="s">
        <v>145</v>
      </c>
      <c r="B865" s="14" t="s">
        <v>1478</v>
      </c>
      <c r="C865" s="1" t="s">
        <v>1479</v>
      </c>
      <c r="D865" s="1" t="s">
        <v>1480</v>
      </c>
      <c r="E865" s="4">
        <v>0</v>
      </c>
      <c r="F865" s="7"/>
      <c r="G865" s="4">
        <f t="shared" si="52"/>
        <v>0</v>
      </c>
      <c r="H865" s="8" t="str">
        <f t="shared" si="53"/>
        <v/>
      </c>
      <c r="I865" s="8" t="str">
        <f t="shared" si="54"/>
        <v/>
      </c>
      <c r="J865" s="4">
        <v>82257.490000000005</v>
      </c>
      <c r="K865" s="4">
        <v>0</v>
      </c>
      <c r="L865" s="4">
        <f t="shared" si="55"/>
        <v>82257.490000000005</v>
      </c>
      <c r="M865" s="9">
        <v>40778</v>
      </c>
      <c r="N865" s="9">
        <v>40893</v>
      </c>
      <c r="O865" s="9">
        <v>40787</v>
      </c>
      <c r="P865" s="9">
        <v>40873</v>
      </c>
    </row>
    <row r="866" spans="1:16" ht="15" customHeight="1" x14ac:dyDescent="0.25">
      <c r="A866" s="1" t="s">
        <v>145</v>
      </c>
      <c r="B866" s="14" t="s">
        <v>1785</v>
      </c>
      <c r="C866" s="1" t="s">
        <v>1786</v>
      </c>
      <c r="D866" s="1" t="s">
        <v>1787</v>
      </c>
      <c r="E866" s="4">
        <v>0</v>
      </c>
      <c r="F866" s="7"/>
      <c r="G866" s="4">
        <f t="shared" si="52"/>
        <v>0</v>
      </c>
      <c r="H866" s="8" t="str">
        <f t="shared" si="53"/>
        <v/>
      </c>
      <c r="I866" s="8" t="str">
        <f t="shared" si="54"/>
        <v/>
      </c>
      <c r="J866" s="4">
        <v>1111.3899999999999</v>
      </c>
      <c r="K866" s="4">
        <v>0</v>
      </c>
      <c r="L866" s="4">
        <f t="shared" si="55"/>
        <v>1111.3899999999999</v>
      </c>
      <c r="M866" s="9">
        <v>40779</v>
      </c>
      <c r="N866" s="9">
        <v>41153</v>
      </c>
      <c r="O866" s="9">
        <v>40940</v>
      </c>
      <c r="P866" s="9">
        <v>41152</v>
      </c>
    </row>
    <row r="867" spans="1:16" ht="15" customHeight="1" x14ac:dyDescent="0.25">
      <c r="A867" s="1" t="s">
        <v>145</v>
      </c>
      <c r="B867" s="14" t="s">
        <v>1080</v>
      </c>
      <c r="C867" s="1" t="s">
        <v>1481</v>
      </c>
      <c r="D867" s="1" t="s">
        <v>1482</v>
      </c>
      <c r="E867" s="4">
        <v>0</v>
      </c>
      <c r="F867" s="7"/>
      <c r="G867" s="4">
        <f t="shared" si="52"/>
        <v>0</v>
      </c>
      <c r="H867" s="8" t="str">
        <f t="shared" si="53"/>
        <v/>
      </c>
      <c r="I867" s="8" t="str">
        <f t="shared" si="54"/>
        <v/>
      </c>
      <c r="J867" s="4">
        <v>7686.57</v>
      </c>
      <c r="K867" s="4">
        <v>0</v>
      </c>
      <c r="L867" s="4">
        <f t="shared" si="55"/>
        <v>7686.57</v>
      </c>
      <c r="M867" s="9">
        <v>40781</v>
      </c>
      <c r="N867" s="9">
        <v>41029</v>
      </c>
      <c r="O867" s="9">
        <v>40787</v>
      </c>
      <c r="P867" s="9">
        <v>40972</v>
      </c>
    </row>
    <row r="868" spans="1:16" ht="15" customHeight="1" x14ac:dyDescent="0.25">
      <c r="A868" s="1" t="s">
        <v>145</v>
      </c>
      <c r="B868" s="14" t="s">
        <v>484</v>
      </c>
      <c r="C868" s="1" t="s">
        <v>1483</v>
      </c>
      <c r="D868" s="1" t="s">
        <v>1484</v>
      </c>
      <c r="E868" s="4">
        <v>-170.88</v>
      </c>
      <c r="F868" s="7"/>
      <c r="G868" s="4">
        <f t="shared" si="52"/>
        <v>-170.88</v>
      </c>
      <c r="H868" s="8">
        <f t="shared" si="53"/>
        <v>1</v>
      </c>
      <c r="I868" s="8" t="str">
        <f t="shared" si="54"/>
        <v/>
      </c>
      <c r="J868" s="4">
        <v>74062.259999999995</v>
      </c>
      <c r="K868" s="4">
        <v>0</v>
      </c>
      <c r="L868" s="4">
        <f t="shared" si="55"/>
        <v>74062.259999999995</v>
      </c>
      <c r="M868" s="9">
        <v>40785</v>
      </c>
      <c r="N868" s="9">
        <v>41152</v>
      </c>
      <c r="O868" s="9">
        <v>40787</v>
      </c>
      <c r="P868" s="9">
        <v>40956</v>
      </c>
    </row>
    <row r="869" spans="1:16" ht="15" customHeight="1" x14ac:dyDescent="0.25">
      <c r="A869" s="1" t="s">
        <v>145</v>
      </c>
      <c r="B869" s="14" t="s">
        <v>1485</v>
      </c>
      <c r="C869" s="1" t="s">
        <v>1486</v>
      </c>
      <c r="D869" s="1" t="s">
        <v>1487</v>
      </c>
      <c r="E869" s="4">
        <v>0</v>
      </c>
      <c r="F869" s="7"/>
      <c r="G869" s="4">
        <f t="shared" si="52"/>
        <v>0</v>
      </c>
      <c r="H869" s="8" t="str">
        <f t="shared" si="53"/>
        <v/>
      </c>
      <c r="I869" s="8" t="str">
        <f t="shared" si="54"/>
        <v/>
      </c>
      <c r="J869" s="4">
        <v>41470.259999999987</v>
      </c>
      <c r="K869" s="4">
        <v>0</v>
      </c>
      <c r="L869" s="4">
        <f t="shared" si="55"/>
        <v>41470.259999999987</v>
      </c>
      <c r="M869" s="9">
        <v>40794</v>
      </c>
      <c r="N869" s="9">
        <v>41274</v>
      </c>
      <c r="O869" s="9">
        <v>40787</v>
      </c>
      <c r="P869" s="9">
        <v>41317</v>
      </c>
    </row>
    <row r="870" spans="1:16" ht="15" customHeight="1" x14ac:dyDescent="0.25">
      <c r="A870" s="1" t="s">
        <v>145</v>
      </c>
      <c r="B870" s="14" t="s">
        <v>588</v>
      </c>
      <c r="C870" s="1" t="s">
        <v>1488</v>
      </c>
      <c r="D870" s="1" t="s">
        <v>1489</v>
      </c>
      <c r="E870" s="4">
        <v>0</v>
      </c>
      <c r="F870" s="7"/>
      <c r="G870" s="4">
        <f t="shared" si="52"/>
        <v>0</v>
      </c>
      <c r="H870" s="8" t="str">
        <f t="shared" si="53"/>
        <v/>
      </c>
      <c r="I870" s="8" t="str">
        <f t="shared" si="54"/>
        <v/>
      </c>
      <c r="J870" s="4">
        <v>13416.109999999999</v>
      </c>
      <c r="K870" s="4">
        <v>0</v>
      </c>
      <c r="L870" s="4">
        <f t="shared" si="55"/>
        <v>13416.109999999999</v>
      </c>
      <c r="M870" s="9">
        <v>40795</v>
      </c>
      <c r="N870" s="9">
        <v>40999</v>
      </c>
      <c r="O870" s="9">
        <v>40817</v>
      </c>
      <c r="P870" s="9">
        <v>40929</v>
      </c>
    </row>
    <row r="871" spans="1:16" ht="15" customHeight="1" x14ac:dyDescent="0.25">
      <c r="A871" s="1" t="s">
        <v>145</v>
      </c>
      <c r="B871" s="14" t="s">
        <v>588</v>
      </c>
      <c r="C871" s="1" t="s">
        <v>2902</v>
      </c>
      <c r="D871" s="1" t="s">
        <v>2903</v>
      </c>
      <c r="E871" s="4">
        <v>0</v>
      </c>
      <c r="F871" s="7"/>
      <c r="G871" s="4">
        <f t="shared" si="52"/>
        <v>0</v>
      </c>
      <c r="H871" s="8" t="str">
        <f t="shared" si="53"/>
        <v/>
      </c>
      <c r="I871" s="8" t="str">
        <f t="shared" si="54"/>
        <v/>
      </c>
      <c r="J871" s="4">
        <v>1957.04</v>
      </c>
      <c r="K871" s="4">
        <v>0</v>
      </c>
      <c r="L871" s="4">
        <f t="shared" si="55"/>
        <v>1957.04</v>
      </c>
      <c r="M871" s="9">
        <v>40805</v>
      </c>
      <c r="N871" s="9">
        <v>40907</v>
      </c>
      <c r="O871" s="9">
        <v>42248</v>
      </c>
      <c r="P871" s="9">
        <v>40884</v>
      </c>
    </row>
    <row r="872" spans="1:16" ht="15" customHeight="1" x14ac:dyDescent="0.25">
      <c r="A872" s="1" t="s">
        <v>145</v>
      </c>
      <c r="B872" s="14" t="s">
        <v>1083</v>
      </c>
      <c r="C872" s="1" t="s">
        <v>1490</v>
      </c>
      <c r="D872" s="1" t="s">
        <v>1491</v>
      </c>
      <c r="E872" s="4">
        <v>0</v>
      </c>
      <c r="F872" s="7"/>
      <c r="G872" s="4">
        <f t="shared" si="52"/>
        <v>0</v>
      </c>
      <c r="H872" s="8" t="str">
        <f t="shared" si="53"/>
        <v/>
      </c>
      <c r="I872" s="8" t="str">
        <f t="shared" si="54"/>
        <v/>
      </c>
      <c r="J872" s="4">
        <v>10672.06</v>
      </c>
      <c r="K872" s="4">
        <v>0</v>
      </c>
      <c r="L872" s="4">
        <f t="shared" si="55"/>
        <v>10672.06</v>
      </c>
      <c r="M872" s="9">
        <v>40806</v>
      </c>
      <c r="N872" s="9">
        <v>40999</v>
      </c>
      <c r="O872" s="9">
        <v>40787</v>
      </c>
      <c r="P872" s="9">
        <v>40948</v>
      </c>
    </row>
    <row r="873" spans="1:16" ht="15" customHeight="1" x14ac:dyDescent="0.25">
      <c r="A873" s="1" t="s">
        <v>145</v>
      </c>
      <c r="B873" s="14" t="s">
        <v>1492</v>
      </c>
      <c r="C873" s="1" t="s">
        <v>1493</v>
      </c>
      <c r="D873" s="1" t="s">
        <v>1494</v>
      </c>
      <c r="E873" s="4">
        <v>0</v>
      </c>
      <c r="F873" s="7"/>
      <c r="G873" s="4">
        <f t="shared" si="52"/>
        <v>0</v>
      </c>
      <c r="H873" s="8" t="str">
        <f t="shared" si="53"/>
        <v/>
      </c>
      <c r="I873" s="8" t="str">
        <f t="shared" si="54"/>
        <v/>
      </c>
      <c r="J873" s="4">
        <v>1218.2000000000694</v>
      </c>
      <c r="K873" s="4">
        <v>0</v>
      </c>
      <c r="L873" s="4">
        <f t="shared" si="55"/>
        <v>1218.2000000000694</v>
      </c>
      <c r="M873" s="9">
        <v>40807</v>
      </c>
      <c r="N873" s="9">
        <v>41183</v>
      </c>
      <c r="O873" s="9">
        <v>40787</v>
      </c>
      <c r="P873" s="9">
        <v>41206</v>
      </c>
    </row>
    <row r="874" spans="1:16" ht="15" customHeight="1" x14ac:dyDescent="0.25">
      <c r="A874" s="1" t="s">
        <v>145</v>
      </c>
      <c r="B874" s="14" t="s">
        <v>1495</v>
      </c>
      <c r="C874" s="1" t="s">
        <v>1496</v>
      </c>
      <c r="D874" s="1" t="s">
        <v>1497</v>
      </c>
      <c r="E874" s="4">
        <v>0</v>
      </c>
      <c r="F874" s="7"/>
      <c r="G874" s="4">
        <f t="shared" si="52"/>
        <v>0</v>
      </c>
      <c r="H874" s="8" t="str">
        <f t="shared" si="53"/>
        <v/>
      </c>
      <c r="I874" s="8" t="str">
        <f t="shared" si="54"/>
        <v/>
      </c>
      <c r="J874" s="4">
        <v>37648.51999999999</v>
      </c>
      <c r="K874" s="4">
        <v>0</v>
      </c>
      <c r="L874" s="4">
        <f t="shared" si="55"/>
        <v>37648.51999999999</v>
      </c>
      <c r="M874" s="9">
        <v>40808</v>
      </c>
      <c r="N874" s="9">
        <v>41182</v>
      </c>
      <c r="O874" s="9">
        <v>40817</v>
      </c>
      <c r="P874" s="9">
        <v>41274</v>
      </c>
    </row>
    <row r="875" spans="1:16" ht="15" customHeight="1" x14ac:dyDescent="0.25">
      <c r="A875" s="1" t="s">
        <v>145</v>
      </c>
      <c r="B875" s="14" t="s">
        <v>1083</v>
      </c>
      <c r="C875" s="1" t="s">
        <v>1498</v>
      </c>
      <c r="D875" s="1" t="s">
        <v>1499</v>
      </c>
      <c r="E875" s="4">
        <v>0</v>
      </c>
      <c r="F875" s="7"/>
      <c r="G875" s="4">
        <f t="shared" si="52"/>
        <v>0</v>
      </c>
      <c r="H875" s="8" t="str">
        <f t="shared" si="53"/>
        <v/>
      </c>
      <c r="I875" s="8" t="str">
        <f t="shared" si="54"/>
        <v/>
      </c>
      <c r="J875" s="4">
        <v>7380.68</v>
      </c>
      <c r="K875" s="4">
        <v>0</v>
      </c>
      <c r="L875" s="4">
        <f t="shared" si="55"/>
        <v>7380.68</v>
      </c>
      <c r="M875" s="9">
        <v>40841</v>
      </c>
      <c r="N875" s="9">
        <v>41182</v>
      </c>
      <c r="O875" s="9">
        <v>40878</v>
      </c>
      <c r="P875" s="9">
        <v>41023</v>
      </c>
    </row>
    <row r="876" spans="1:16" ht="15" customHeight="1" x14ac:dyDescent="0.25">
      <c r="A876" s="1" t="s">
        <v>145</v>
      </c>
      <c r="B876" s="14" t="s">
        <v>1083</v>
      </c>
      <c r="C876" s="1" t="s">
        <v>1500</v>
      </c>
      <c r="D876" s="1" t="s">
        <v>1501</v>
      </c>
      <c r="E876" s="4">
        <v>0</v>
      </c>
      <c r="F876" s="7"/>
      <c r="G876" s="4">
        <f t="shared" si="52"/>
        <v>0</v>
      </c>
      <c r="H876" s="8" t="str">
        <f t="shared" si="53"/>
        <v/>
      </c>
      <c r="I876" s="8" t="str">
        <f t="shared" si="54"/>
        <v/>
      </c>
      <c r="J876" s="4">
        <v>7080.51</v>
      </c>
      <c r="K876" s="4">
        <v>0</v>
      </c>
      <c r="L876" s="4">
        <f t="shared" si="55"/>
        <v>7080.51</v>
      </c>
      <c r="M876" s="9">
        <v>40842</v>
      </c>
      <c r="N876" s="9">
        <v>41182</v>
      </c>
      <c r="O876" s="9">
        <v>40878</v>
      </c>
      <c r="P876" s="9">
        <v>41093</v>
      </c>
    </row>
    <row r="877" spans="1:16" ht="15" customHeight="1" x14ac:dyDescent="0.25">
      <c r="A877" s="1" t="s">
        <v>145</v>
      </c>
      <c r="B877" s="14" t="s">
        <v>580</v>
      </c>
      <c r="C877" s="1" t="s">
        <v>1502</v>
      </c>
      <c r="D877" s="1" t="s">
        <v>1503</v>
      </c>
      <c r="E877" s="4">
        <v>0</v>
      </c>
      <c r="F877" s="7"/>
      <c r="G877" s="4">
        <f t="shared" si="52"/>
        <v>0</v>
      </c>
      <c r="H877" s="8" t="str">
        <f t="shared" si="53"/>
        <v/>
      </c>
      <c r="I877" s="8" t="str">
        <f t="shared" si="54"/>
        <v/>
      </c>
      <c r="J877" s="4">
        <v>169.42000000000098</v>
      </c>
      <c r="K877" s="4">
        <v>0</v>
      </c>
      <c r="L877" s="4">
        <f t="shared" si="55"/>
        <v>169.42000000000098</v>
      </c>
      <c r="M877" s="9">
        <v>40843</v>
      </c>
      <c r="N877" s="9">
        <v>40999</v>
      </c>
      <c r="O877" s="9">
        <v>40848</v>
      </c>
      <c r="P877" s="9">
        <v>40956</v>
      </c>
    </row>
    <row r="878" spans="1:16" ht="15" customHeight="1" x14ac:dyDescent="0.25">
      <c r="A878" s="1" t="s">
        <v>145</v>
      </c>
      <c r="B878" s="14" t="s">
        <v>1083</v>
      </c>
      <c r="C878" s="1" t="s">
        <v>1504</v>
      </c>
      <c r="D878" s="1" t="s">
        <v>1505</v>
      </c>
      <c r="E878" s="4">
        <v>0</v>
      </c>
      <c r="F878" s="7"/>
      <c r="G878" s="4">
        <f t="shared" si="52"/>
        <v>0</v>
      </c>
      <c r="H878" s="8" t="str">
        <f t="shared" si="53"/>
        <v/>
      </c>
      <c r="I878" s="8" t="str">
        <f t="shared" si="54"/>
        <v/>
      </c>
      <c r="J878" s="4">
        <v>3910.8900000000003</v>
      </c>
      <c r="K878" s="4">
        <v>0</v>
      </c>
      <c r="L878" s="4">
        <f t="shared" si="55"/>
        <v>3910.8900000000003</v>
      </c>
      <c r="M878" s="9">
        <v>40854</v>
      </c>
      <c r="N878" s="9">
        <v>41182</v>
      </c>
      <c r="O878" s="9">
        <v>40878</v>
      </c>
      <c r="P878" s="9">
        <v>41129</v>
      </c>
    </row>
    <row r="879" spans="1:16" ht="15" customHeight="1" x14ac:dyDescent="0.25">
      <c r="A879" s="1" t="s">
        <v>145</v>
      </c>
      <c r="B879" s="14" t="s">
        <v>1083</v>
      </c>
      <c r="C879" s="1" t="s">
        <v>1506</v>
      </c>
      <c r="D879" s="1" t="s">
        <v>1507</v>
      </c>
      <c r="E879" s="4">
        <v>0</v>
      </c>
      <c r="F879" s="7"/>
      <c r="G879" s="4">
        <f t="shared" si="52"/>
        <v>0</v>
      </c>
      <c r="H879" s="8" t="str">
        <f t="shared" si="53"/>
        <v/>
      </c>
      <c r="I879" s="8" t="str">
        <f t="shared" si="54"/>
        <v/>
      </c>
      <c r="J879" s="4">
        <v>14912.34</v>
      </c>
      <c r="K879" s="4">
        <v>0</v>
      </c>
      <c r="L879" s="4">
        <f t="shared" si="55"/>
        <v>14912.34</v>
      </c>
      <c r="M879" s="9">
        <v>40861</v>
      </c>
      <c r="N879" s="9">
        <v>41091</v>
      </c>
      <c r="O879" s="9">
        <v>40878</v>
      </c>
      <c r="P879" s="9">
        <v>41009</v>
      </c>
    </row>
    <row r="880" spans="1:16" ht="15" customHeight="1" x14ac:dyDescent="0.25">
      <c r="A880" s="1" t="s">
        <v>145</v>
      </c>
      <c r="B880" s="14" t="s">
        <v>610</v>
      </c>
      <c r="C880" s="1" t="s">
        <v>1508</v>
      </c>
      <c r="D880" s="1" t="s">
        <v>1509</v>
      </c>
      <c r="E880" s="4">
        <v>0</v>
      </c>
      <c r="F880" s="7"/>
      <c r="G880" s="4">
        <f t="shared" si="52"/>
        <v>0</v>
      </c>
      <c r="H880" s="8" t="str">
        <f t="shared" si="53"/>
        <v/>
      </c>
      <c r="I880" s="8" t="str">
        <f t="shared" si="54"/>
        <v/>
      </c>
      <c r="J880" s="4">
        <v>32109.430000000008</v>
      </c>
      <c r="K880" s="4">
        <v>0</v>
      </c>
      <c r="L880" s="4">
        <f t="shared" si="55"/>
        <v>32109.430000000008</v>
      </c>
      <c r="M880" s="9">
        <v>40863</v>
      </c>
      <c r="N880" s="9">
        <v>41274</v>
      </c>
      <c r="O880" s="9">
        <v>40878</v>
      </c>
      <c r="P880" s="9">
        <v>41142</v>
      </c>
    </row>
    <row r="881" spans="1:16" ht="15" customHeight="1" x14ac:dyDescent="0.25">
      <c r="A881" s="1" t="s">
        <v>145</v>
      </c>
      <c r="B881" s="14" t="s">
        <v>580</v>
      </c>
      <c r="C881" s="1" t="s">
        <v>1885</v>
      </c>
      <c r="D881" s="1" t="s">
        <v>1886</v>
      </c>
      <c r="E881" s="4">
        <v>0</v>
      </c>
      <c r="F881" s="7"/>
      <c r="G881" s="4">
        <f t="shared" si="52"/>
        <v>0</v>
      </c>
      <c r="H881" s="8" t="str">
        <f t="shared" si="53"/>
        <v/>
      </c>
      <c r="I881" s="8" t="str">
        <f t="shared" si="54"/>
        <v/>
      </c>
      <c r="J881" s="4">
        <v>83348.650000000009</v>
      </c>
      <c r="K881" s="4">
        <v>0</v>
      </c>
      <c r="L881" s="4">
        <f t="shared" si="55"/>
        <v>83348.650000000009</v>
      </c>
      <c r="M881" s="9">
        <v>40868</v>
      </c>
      <c r="N881" s="9">
        <v>41274</v>
      </c>
      <c r="O881" s="9">
        <v>40940</v>
      </c>
      <c r="P881" s="9">
        <v>41139</v>
      </c>
    </row>
    <row r="882" spans="1:16" ht="15" customHeight="1" x14ac:dyDescent="0.25">
      <c r="A882" s="1" t="s">
        <v>145</v>
      </c>
      <c r="B882" s="14" t="s">
        <v>1101</v>
      </c>
      <c r="C882" s="1" t="s">
        <v>2479</v>
      </c>
      <c r="D882" s="1" t="s">
        <v>2480</v>
      </c>
      <c r="E882" s="4">
        <v>0</v>
      </c>
      <c r="F882" s="7"/>
      <c r="G882" s="4">
        <f t="shared" si="52"/>
        <v>0</v>
      </c>
      <c r="H882" s="8" t="str">
        <f t="shared" si="53"/>
        <v/>
      </c>
      <c r="I882" s="8" t="str">
        <f t="shared" si="54"/>
        <v/>
      </c>
      <c r="J882" s="4">
        <v>0</v>
      </c>
      <c r="K882" s="4">
        <v>0</v>
      </c>
      <c r="L882" s="4">
        <f t="shared" si="55"/>
        <v>0</v>
      </c>
      <c r="M882" s="9">
        <v>40870</v>
      </c>
      <c r="N882" s="9">
        <v>40984</v>
      </c>
      <c r="O882" s="9">
        <v>41730</v>
      </c>
      <c r="P882" s="9">
        <v>40967</v>
      </c>
    </row>
    <row r="883" spans="1:16" ht="15" customHeight="1" x14ac:dyDescent="0.25">
      <c r="A883" s="1" t="s">
        <v>145</v>
      </c>
      <c r="B883" s="14" t="s">
        <v>1101</v>
      </c>
      <c r="C883" s="1" t="s">
        <v>2904</v>
      </c>
      <c r="D883" s="1" t="s">
        <v>2905</v>
      </c>
      <c r="E883" s="4">
        <v>0</v>
      </c>
      <c r="F883" s="7"/>
      <c r="G883" s="4">
        <f t="shared" si="52"/>
        <v>0</v>
      </c>
      <c r="H883" s="8" t="str">
        <f t="shared" si="53"/>
        <v/>
      </c>
      <c r="I883" s="8" t="str">
        <f t="shared" si="54"/>
        <v/>
      </c>
      <c r="J883" s="4">
        <v>0</v>
      </c>
      <c r="K883" s="4">
        <v>0</v>
      </c>
      <c r="L883" s="4">
        <f t="shared" si="55"/>
        <v>0</v>
      </c>
      <c r="M883" s="9">
        <v>40870</v>
      </c>
      <c r="N883" s="9">
        <v>40984</v>
      </c>
      <c r="O883" s="9">
        <v>42186</v>
      </c>
      <c r="P883" s="9">
        <v>40967</v>
      </c>
    </row>
    <row r="884" spans="1:16" ht="15" customHeight="1" x14ac:dyDescent="0.25">
      <c r="A884" s="1" t="s">
        <v>145</v>
      </c>
      <c r="B884" s="14" t="s">
        <v>1101</v>
      </c>
      <c r="C884" s="1" t="s">
        <v>1510</v>
      </c>
      <c r="D884" s="1" t="s">
        <v>1511</v>
      </c>
      <c r="E884" s="4">
        <v>0</v>
      </c>
      <c r="F884" s="7"/>
      <c r="G884" s="4">
        <f t="shared" si="52"/>
        <v>0</v>
      </c>
      <c r="H884" s="8" t="str">
        <f t="shared" si="53"/>
        <v/>
      </c>
      <c r="I884" s="8" t="str">
        <f t="shared" si="54"/>
        <v/>
      </c>
      <c r="J884" s="4">
        <v>82686.310000000012</v>
      </c>
      <c r="K884" s="4">
        <v>0</v>
      </c>
      <c r="L884" s="4">
        <f t="shared" si="55"/>
        <v>82686.310000000012</v>
      </c>
      <c r="M884" s="9">
        <v>40885</v>
      </c>
      <c r="N884" s="9">
        <v>41364</v>
      </c>
      <c r="O884" s="9">
        <v>40878</v>
      </c>
      <c r="P884" s="9">
        <v>41518</v>
      </c>
    </row>
    <row r="885" spans="1:16" ht="15" customHeight="1" x14ac:dyDescent="0.25">
      <c r="A885" s="1" t="s">
        <v>145</v>
      </c>
      <c r="B885" s="14" t="s">
        <v>1101</v>
      </c>
      <c r="C885" s="1" t="s">
        <v>1512</v>
      </c>
      <c r="D885" s="1" t="s">
        <v>1513</v>
      </c>
      <c r="E885" s="4">
        <v>0</v>
      </c>
      <c r="F885" s="7"/>
      <c r="G885" s="4">
        <f t="shared" si="52"/>
        <v>0</v>
      </c>
      <c r="H885" s="8" t="str">
        <f t="shared" si="53"/>
        <v/>
      </c>
      <c r="I885" s="8" t="str">
        <f t="shared" si="54"/>
        <v/>
      </c>
      <c r="J885" s="4">
        <v>146449.24</v>
      </c>
      <c r="K885" s="4">
        <v>0</v>
      </c>
      <c r="L885" s="4">
        <f t="shared" si="55"/>
        <v>146449.24</v>
      </c>
      <c r="M885" s="9">
        <v>40885</v>
      </c>
      <c r="N885" s="9">
        <v>41364</v>
      </c>
      <c r="O885" s="9">
        <v>40878</v>
      </c>
      <c r="P885" s="9">
        <v>41518</v>
      </c>
    </row>
    <row r="886" spans="1:16" ht="15" customHeight="1" x14ac:dyDescent="0.25">
      <c r="A886" s="1" t="s">
        <v>145</v>
      </c>
      <c r="B886" s="14" t="s">
        <v>1101</v>
      </c>
      <c r="C886" s="1" t="s">
        <v>1514</v>
      </c>
      <c r="D886" s="1" t="s">
        <v>1515</v>
      </c>
      <c r="E886" s="4">
        <v>0</v>
      </c>
      <c r="F886" s="7"/>
      <c r="G886" s="4">
        <f t="shared" si="52"/>
        <v>0</v>
      </c>
      <c r="H886" s="8" t="str">
        <f t="shared" si="53"/>
        <v/>
      </c>
      <c r="I886" s="8" t="str">
        <f t="shared" si="54"/>
        <v/>
      </c>
      <c r="J886" s="4">
        <v>149197.10999999999</v>
      </c>
      <c r="K886" s="4">
        <v>0</v>
      </c>
      <c r="L886" s="4">
        <f t="shared" si="55"/>
        <v>149197.10999999999</v>
      </c>
      <c r="M886" s="9">
        <v>40885</v>
      </c>
      <c r="N886" s="9">
        <v>41364</v>
      </c>
      <c r="O886" s="9">
        <v>40878</v>
      </c>
      <c r="P886" s="9">
        <v>41518</v>
      </c>
    </row>
    <row r="887" spans="1:16" ht="15" customHeight="1" x14ac:dyDescent="0.25">
      <c r="A887" s="1" t="s">
        <v>145</v>
      </c>
      <c r="B887" s="14" t="s">
        <v>484</v>
      </c>
      <c r="C887" s="1" t="s">
        <v>1799</v>
      </c>
      <c r="D887" s="1" t="s">
        <v>1800</v>
      </c>
      <c r="E887" s="4">
        <v>0</v>
      </c>
      <c r="F887" s="7"/>
      <c r="G887" s="4">
        <f t="shared" si="52"/>
        <v>0</v>
      </c>
      <c r="H887" s="8" t="str">
        <f t="shared" si="53"/>
        <v/>
      </c>
      <c r="I887" s="8" t="str">
        <f t="shared" si="54"/>
        <v/>
      </c>
      <c r="J887" s="4">
        <v>84137.86</v>
      </c>
      <c r="K887" s="4">
        <v>0</v>
      </c>
      <c r="L887" s="4">
        <f t="shared" si="55"/>
        <v>84137.86</v>
      </c>
      <c r="M887" s="9">
        <v>40919</v>
      </c>
      <c r="N887" s="9">
        <v>41364</v>
      </c>
      <c r="O887" s="9">
        <v>40909</v>
      </c>
      <c r="P887" s="9">
        <v>41046</v>
      </c>
    </row>
    <row r="888" spans="1:16" ht="15" customHeight="1" x14ac:dyDescent="0.25">
      <c r="A888" s="1" t="s">
        <v>145</v>
      </c>
      <c r="B888" s="14" t="s">
        <v>653</v>
      </c>
      <c r="C888" s="1" t="s">
        <v>1897</v>
      </c>
      <c r="D888" s="1" t="s">
        <v>1898</v>
      </c>
      <c r="E888" s="4">
        <v>0</v>
      </c>
      <c r="F888" s="7"/>
      <c r="G888" s="4">
        <f t="shared" si="52"/>
        <v>0</v>
      </c>
      <c r="H888" s="8" t="str">
        <f t="shared" si="53"/>
        <v/>
      </c>
      <c r="I888" s="8" t="str">
        <f t="shared" si="54"/>
        <v/>
      </c>
      <c r="J888" s="4">
        <v>108634.47</v>
      </c>
      <c r="K888" s="4">
        <v>0</v>
      </c>
      <c r="L888" s="4">
        <f t="shared" si="55"/>
        <v>108634.47</v>
      </c>
      <c r="M888" s="9">
        <v>40924</v>
      </c>
      <c r="N888" s="9">
        <v>41364</v>
      </c>
      <c r="O888" s="9">
        <v>40909</v>
      </c>
      <c r="P888" s="9">
        <v>41159</v>
      </c>
    </row>
    <row r="889" spans="1:16" ht="15" customHeight="1" x14ac:dyDescent="0.25">
      <c r="A889" s="1" t="s">
        <v>145</v>
      </c>
      <c r="B889" s="14" t="s">
        <v>610</v>
      </c>
      <c r="C889" s="1" t="s">
        <v>1862</v>
      </c>
      <c r="D889" s="1" t="s">
        <v>1863</v>
      </c>
      <c r="E889" s="4">
        <v>0</v>
      </c>
      <c r="F889" s="7"/>
      <c r="G889" s="4">
        <f t="shared" si="52"/>
        <v>0</v>
      </c>
      <c r="H889" s="8" t="str">
        <f t="shared" si="53"/>
        <v/>
      </c>
      <c r="I889" s="8" t="str">
        <f t="shared" si="54"/>
        <v/>
      </c>
      <c r="J889" s="4">
        <v>18957.599999999999</v>
      </c>
      <c r="K889" s="4">
        <v>0</v>
      </c>
      <c r="L889" s="4">
        <f t="shared" si="55"/>
        <v>18957.599999999999</v>
      </c>
      <c r="M889" s="9">
        <v>40927</v>
      </c>
      <c r="N889" s="9">
        <v>41274</v>
      </c>
      <c r="O889" s="9">
        <v>40940</v>
      </c>
      <c r="P889" s="9">
        <v>41089</v>
      </c>
    </row>
    <row r="890" spans="1:16" ht="15" customHeight="1" x14ac:dyDescent="0.25">
      <c r="A890" s="1" t="s">
        <v>145</v>
      </c>
      <c r="B890" s="14" t="s">
        <v>1761</v>
      </c>
      <c r="C890" s="1" t="s">
        <v>1762</v>
      </c>
      <c r="D890" s="1" t="s">
        <v>1763</v>
      </c>
      <c r="E890" s="4">
        <v>0</v>
      </c>
      <c r="F890" s="7"/>
      <c r="G890" s="4">
        <f t="shared" si="52"/>
        <v>0</v>
      </c>
      <c r="H890" s="8" t="str">
        <f t="shared" si="53"/>
        <v/>
      </c>
      <c r="I890" s="8" t="str">
        <f t="shared" si="54"/>
        <v/>
      </c>
      <c r="J890" s="4">
        <v>1289624.2400000002</v>
      </c>
      <c r="K890" s="4">
        <v>0</v>
      </c>
      <c r="L890" s="4">
        <f t="shared" si="55"/>
        <v>1289624.2400000002</v>
      </c>
      <c r="M890" s="9">
        <v>40932</v>
      </c>
      <c r="N890" s="9">
        <v>41364</v>
      </c>
      <c r="O890" s="9">
        <v>40940</v>
      </c>
      <c r="P890" s="9">
        <v>41333</v>
      </c>
    </row>
    <row r="891" spans="1:16" ht="15" customHeight="1" x14ac:dyDescent="0.25">
      <c r="A891" s="1" t="s">
        <v>145</v>
      </c>
      <c r="B891" s="14" t="s">
        <v>610</v>
      </c>
      <c r="C891" s="1" t="s">
        <v>1864</v>
      </c>
      <c r="D891" s="1" t="s">
        <v>1865</v>
      </c>
      <c r="E891" s="4">
        <v>0</v>
      </c>
      <c r="F891" s="7"/>
      <c r="G891" s="4">
        <f t="shared" si="52"/>
        <v>0</v>
      </c>
      <c r="H891" s="8" t="str">
        <f t="shared" si="53"/>
        <v/>
      </c>
      <c r="I891" s="8" t="str">
        <f t="shared" si="54"/>
        <v/>
      </c>
      <c r="J891" s="4">
        <v>11667.359999999999</v>
      </c>
      <c r="K891" s="4">
        <v>0</v>
      </c>
      <c r="L891" s="4">
        <f t="shared" si="55"/>
        <v>11667.359999999999</v>
      </c>
      <c r="M891" s="9">
        <v>40934</v>
      </c>
      <c r="N891" s="9">
        <v>41274</v>
      </c>
      <c r="O891" s="9">
        <v>40969</v>
      </c>
      <c r="P891" s="9">
        <v>41087</v>
      </c>
    </row>
    <row r="892" spans="1:16" ht="15" customHeight="1" x14ac:dyDescent="0.25">
      <c r="A892" s="1" t="s">
        <v>145</v>
      </c>
      <c r="B892" s="14" t="s">
        <v>1083</v>
      </c>
      <c r="C892" s="1" t="s">
        <v>1805</v>
      </c>
      <c r="D892" s="1" t="s">
        <v>1806</v>
      </c>
      <c r="E892" s="4">
        <v>0</v>
      </c>
      <c r="F892" s="7"/>
      <c r="G892" s="4">
        <f t="shared" si="52"/>
        <v>0</v>
      </c>
      <c r="H892" s="8" t="str">
        <f t="shared" si="53"/>
        <v/>
      </c>
      <c r="I892" s="8" t="str">
        <f t="shared" si="54"/>
        <v/>
      </c>
      <c r="J892" s="4">
        <v>7584.18</v>
      </c>
      <c r="K892" s="4">
        <v>0</v>
      </c>
      <c r="L892" s="4">
        <f t="shared" si="55"/>
        <v>7584.18</v>
      </c>
      <c r="M892" s="9">
        <v>40938</v>
      </c>
      <c r="N892" s="9">
        <v>41091</v>
      </c>
      <c r="O892" s="9">
        <v>40940</v>
      </c>
      <c r="P892" s="9">
        <v>41044</v>
      </c>
    </row>
    <row r="893" spans="1:16" ht="15" customHeight="1" x14ac:dyDescent="0.25">
      <c r="A893" s="1" t="s">
        <v>145</v>
      </c>
      <c r="B893" s="14" t="s">
        <v>2124</v>
      </c>
      <c r="C893" s="1" t="s">
        <v>2125</v>
      </c>
      <c r="D893" s="1" t="s">
        <v>2126</v>
      </c>
      <c r="E893" s="4">
        <v>0</v>
      </c>
      <c r="F893" s="7"/>
      <c r="G893" s="4">
        <f t="shared" si="52"/>
        <v>0</v>
      </c>
      <c r="H893" s="8" t="str">
        <f t="shared" si="53"/>
        <v/>
      </c>
      <c r="I893" s="8" t="str">
        <f t="shared" si="54"/>
        <v/>
      </c>
      <c r="J893" s="4">
        <v>619233.04</v>
      </c>
      <c r="K893" s="4">
        <v>0</v>
      </c>
      <c r="L893" s="4">
        <f t="shared" si="55"/>
        <v>619233.04</v>
      </c>
      <c r="M893" s="9">
        <v>40938</v>
      </c>
      <c r="N893" s="9">
        <v>42094</v>
      </c>
      <c r="O893" s="9">
        <v>41275</v>
      </c>
      <c r="P893" s="9">
        <v>41744</v>
      </c>
    </row>
    <row r="894" spans="1:16" ht="15" customHeight="1" x14ac:dyDescent="0.25">
      <c r="A894" s="1" t="s">
        <v>145</v>
      </c>
      <c r="B894" s="14" t="s">
        <v>580</v>
      </c>
      <c r="C894" s="1" t="s">
        <v>1887</v>
      </c>
      <c r="D894" s="1" t="s">
        <v>1888</v>
      </c>
      <c r="E894" s="4">
        <v>0</v>
      </c>
      <c r="F894" s="7"/>
      <c r="G894" s="4">
        <f t="shared" si="52"/>
        <v>0</v>
      </c>
      <c r="H894" s="8" t="str">
        <f t="shared" si="53"/>
        <v/>
      </c>
      <c r="I894" s="8" t="str">
        <f t="shared" si="54"/>
        <v/>
      </c>
      <c r="J894" s="4">
        <v>393948.82</v>
      </c>
      <c r="K894" s="4">
        <v>0</v>
      </c>
      <c r="L894" s="4">
        <f t="shared" si="55"/>
        <v>393948.82</v>
      </c>
      <c r="M894" s="9">
        <v>40941</v>
      </c>
      <c r="N894" s="9">
        <v>41364</v>
      </c>
      <c r="O894" s="9">
        <v>40940</v>
      </c>
      <c r="P894" s="9">
        <v>41255</v>
      </c>
    </row>
    <row r="895" spans="1:16" ht="15" customHeight="1" x14ac:dyDescent="0.25">
      <c r="A895" s="1" t="s">
        <v>145</v>
      </c>
      <c r="B895" s="14" t="s">
        <v>1825</v>
      </c>
      <c r="C895" s="1" t="s">
        <v>1826</v>
      </c>
      <c r="D895" s="1" t="s">
        <v>1827</v>
      </c>
      <c r="E895" s="4">
        <v>0</v>
      </c>
      <c r="F895" s="7"/>
      <c r="G895" s="4">
        <f t="shared" si="52"/>
        <v>0</v>
      </c>
      <c r="H895" s="8" t="str">
        <f t="shared" si="53"/>
        <v/>
      </c>
      <c r="I895" s="8" t="str">
        <f t="shared" si="54"/>
        <v/>
      </c>
      <c r="J895" s="4">
        <v>3421.65</v>
      </c>
      <c r="K895" s="4">
        <v>0</v>
      </c>
      <c r="L895" s="4">
        <f t="shared" si="55"/>
        <v>3421.65</v>
      </c>
      <c r="M895" s="9">
        <v>40945</v>
      </c>
      <c r="N895" s="9">
        <v>40983</v>
      </c>
      <c r="O895" s="9">
        <v>40940</v>
      </c>
      <c r="P895" s="9">
        <v>41144</v>
      </c>
    </row>
    <row r="896" spans="1:16" ht="15" customHeight="1" x14ac:dyDescent="0.25">
      <c r="A896" s="1" t="s">
        <v>145</v>
      </c>
      <c r="B896" s="14" t="s">
        <v>481</v>
      </c>
      <c r="C896" s="1" t="s">
        <v>1797</v>
      </c>
      <c r="D896" s="1" t="s">
        <v>1798</v>
      </c>
      <c r="E896" s="4">
        <v>0</v>
      </c>
      <c r="F896" s="7"/>
      <c r="G896" s="4">
        <f t="shared" si="52"/>
        <v>0</v>
      </c>
      <c r="H896" s="8" t="str">
        <f t="shared" si="53"/>
        <v/>
      </c>
      <c r="I896" s="8" t="str">
        <f t="shared" si="54"/>
        <v/>
      </c>
      <c r="J896" s="4">
        <v>53352.23</v>
      </c>
      <c r="K896" s="4">
        <v>0</v>
      </c>
      <c r="L896" s="4">
        <f t="shared" si="55"/>
        <v>53352.23</v>
      </c>
      <c r="M896" s="9">
        <v>40947</v>
      </c>
      <c r="N896" s="9">
        <v>41364</v>
      </c>
      <c r="O896" s="9">
        <v>40940</v>
      </c>
      <c r="P896" s="9">
        <v>41037</v>
      </c>
    </row>
    <row r="897" spans="1:16" ht="15" customHeight="1" x14ac:dyDescent="0.25">
      <c r="A897" s="1" t="s">
        <v>145</v>
      </c>
      <c r="B897" s="14" t="s">
        <v>1067</v>
      </c>
      <c r="C897" s="1" t="s">
        <v>1803</v>
      </c>
      <c r="D897" s="1" t="s">
        <v>1804</v>
      </c>
      <c r="E897" s="4">
        <v>-553.49</v>
      </c>
      <c r="F897" s="7"/>
      <c r="G897" s="4">
        <f t="shared" si="52"/>
        <v>-553.49</v>
      </c>
      <c r="H897" s="8">
        <f t="shared" si="53"/>
        <v>1</v>
      </c>
      <c r="I897" s="8" t="str">
        <f t="shared" si="54"/>
        <v/>
      </c>
      <c r="J897" s="4">
        <v>18880.609999999997</v>
      </c>
      <c r="K897" s="4">
        <v>0</v>
      </c>
      <c r="L897" s="4">
        <f t="shared" si="55"/>
        <v>18880.609999999997</v>
      </c>
      <c r="M897" s="9">
        <v>40953</v>
      </c>
      <c r="N897" s="9">
        <v>41364</v>
      </c>
      <c r="O897" s="9">
        <v>41153</v>
      </c>
      <c r="P897" s="9">
        <v>41255</v>
      </c>
    </row>
    <row r="898" spans="1:16" ht="15" customHeight="1" x14ac:dyDescent="0.25">
      <c r="A898" s="1" t="s">
        <v>145</v>
      </c>
      <c r="B898" s="14" t="s">
        <v>580</v>
      </c>
      <c r="C898" s="1" t="s">
        <v>1889</v>
      </c>
      <c r="D898" s="1" t="s">
        <v>1890</v>
      </c>
      <c r="E898" s="4">
        <v>37021.42</v>
      </c>
      <c r="F898" s="7"/>
      <c r="G898" s="4">
        <f t="shared" si="52"/>
        <v>37021.42</v>
      </c>
      <c r="H898" s="8">
        <f t="shared" si="53"/>
        <v>1</v>
      </c>
      <c r="I898" s="8" t="str">
        <f t="shared" si="54"/>
        <v/>
      </c>
      <c r="J898" s="4">
        <v>46436.729999999996</v>
      </c>
      <c r="K898" s="4">
        <v>0</v>
      </c>
      <c r="L898" s="4">
        <f t="shared" si="55"/>
        <v>46436.729999999996</v>
      </c>
      <c r="M898" s="9">
        <v>40955</v>
      </c>
      <c r="N898" s="9">
        <v>41455</v>
      </c>
      <c r="O898" s="9">
        <v>40969</v>
      </c>
      <c r="P898" s="9">
        <v>41159</v>
      </c>
    </row>
    <row r="899" spans="1:16" ht="15" customHeight="1" x14ac:dyDescent="0.25">
      <c r="A899" s="1" t="s">
        <v>145</v>
      </c>
      <c r="B899" s="14" t="s">
        <v>1758</v>
      </c>
      <c r="C899" s="1" t="s">
        <v>1759</v>
      </c>
      <c r="D899" s="1" t="s">
        <v>1760</v>
      </c>
      <c r="E899" s="4">
        <v>0</v>
      </c>
      <c r="F899" s="7"/>
      <c r="G899" s="4">
        <f t="shared" si="52"/>
        <v>0</v>
      </c>
      <c r="H899" s="8" t="str">
        <f t="shared" si="53"/>
        <v/>
      </c>
      <c r="I899" s="8" t="str">
        <f t="shared" si="54"/>
        <v/>
      </c>
      <c r="J899" s="4">
        <v>483279.82000000012</v>
      </c>
      <c r="K899" s="4">
        <v>0</v>
      </c>
      <c r="L899" s="4">
        <f t="shared" si="55"/>
        <v>483279.82000000012</v>
      </c>
      <c r="M899" s="9">
        <v>40960</v>
      </c>
      <c r="N899" s="9">
        <v>41364</v>
      </c>
      <c r="O899" s="9">
        <v>40969</v>
      </c>
      <c r="P899" s="9">
        <v>41264</v>
      </c>
    </row>
    <row r="900" spans="1:16" ht="15" customHeight="1" x14ac:dyDescent="0.25">
      <c r="A900" s="1" t="s">
        <v>145</v>
      </c>
      <c r="B900" s="14" t="s">
        <v>1495</v>
      </c>
      <c r="C900" s="1" t="s">
        <v>1834</v>
      </c>
      <c r="D900" s="1" t="s">
        <v>1835</v>
      </c>
      <c r="E900" s="4">
        <v>0</v>
      </c>
      <c r="F900" s="7"/>
      <c r="G900" s="4">
        <f t="shared" si="52"/>
        <v>0</v>
      </c>
      <c r="H900" s="8" t="str">
        <f t="shared" si="53"/>
        <v/>
      </c>
      <c r="I900" s="8" t="str">
        <f t="shared" si="54"/>
        <v/>
      </c>
      <c r="J900" s="4">
        <v>3598.06</v>
      </c>
      <c r="K900" s="4">
        <v>0</v>
      </c>
      <c r="L900" s="4">
        <f t="shared" si="55"/>
        <v>3598.06</v>
      </c>
      <c r="M900" s="9">
        <v>40976</v>
      </c>
      <c r="N900" s="9">
        <v>41090</v>
      </c>
      <c r="O900" s="9">
        <v>41061</v>
      </c>
      <c r="P900" s="9">
        <v>41157</v>
      </c>
    </row>
    <row r="901" spans="1:16" ht="15" customHeight="1" x14ac:dyDescent="0.25">
      <c r="A901" s="1" t="s">
        <v>145</v>
      </c>
      <c r="B901" s="14" t="s">
        <v>1779</v>
      </c>
      <c r="C901" s="1" t="s">
        <v>1780</v>
      </c>
      <c r="D901" s="1" t="s">
        <v>1781</v>
      </c>
      <c r="E901" s="4">
        <v>0</v>
      </c>
      <c r="F901" s="7"/>
      <c r="G901" s="4">
        <f t="shared" ref="G901:G964" si="56">E901-F901</f>
        <v>0</v>
      </c>
      <c r="H901" s="8" t="str">
        <f t="shared" ref="H901:H964" si="57">IFERROR(G901/E901,"")</f>
        <v/>
      </c>
      <c r="I901" s="8" t="str">
        <f t="shared" ref="I901:I964" si="58">IFERROR(E901/F901,"")</f>
        <v/>
      </c>
      <c r="J901" s="4">
        <v>140420.41</v>
      </c>
      <c r="K901" s="4">
        <v>0</v>
      </c>
      <c r="L901" s="4">
        <f t="shared" ref="L901:L964" si="59">J901-K901</f>
        <v>140420.41</v>
      </c>
      <c r="M901" s="9">
        <v>40980</v>
      </c>
      <c r="N901" s="9">
        <v>41364</v>
      </c>
      <c r="O901" s="9">
        <v>40969</v>
      </c>
      <c r="P901" s="9">
        <v>41307</v>
      </c>
    </row>
    <row r="902" spans="1:16" ht="15" customHeight="1" x14ac:dyDescent="0.25">
      <c r="A902" s="1" t="s">
        <v>145</v>
      </c>
      <c r="B902" s="14" t="s">
        <v>1847</v>
      </c>
      <c r="C902" s="1" t="s">
        <v>1848</v>
      </c>
      <c r="D902" s="1" t="s">
        <v>1849</v>
      </c>
      <c r="E902" s="4">
        <v>0</v>
      </c>
      <c r="F902" s="7"/>
      <c r="G902" s="4">
        <f t="shared" si="56"/>
        <v>0</v>
      </c>
      <c r="H902" s="8" t="str">
        <f t="shared" si="57"/>
        <v/>
      </c>
      <c r="I902" s="8" t="str">
        <f t="shared" si="58"/>
        <v/>
      </c>
      <c r="J902" s="4">
        <v>15422.26</v>
      </c>
      <c r="K902" s="4">
        <v>0</v>
      </c>
      <c r="L902" s="4">
        <f t="shared" si="59"/>
        <v>15422.26</v>
      </c>
      <c r="M902" s="9">
        <v>41009</v>
      </c>
      <c r="N902" s="9">
        <v>41084</v>
      </c>
      <c r="O902" s="9">
        <v>41030</v>
      </c>
    </row>
    <row r="903" spans="1:16" ht="15" customHeight="1" x14ac:dyDescent="0.25">
      <c r="A903" s="1" t="s">
        <v>145</v>
      </c>
      <c r="B903" s="14" t="s">
        <v>1767</v>
      </c>
      <c r="C903" s="1" t="s">
        <v>1768</v>
      </c>
      <c r="D903" s="1" t="s">
        <v>1769</v>
      </c>
      <c r="E903" s="4">
        <v>0</v>
      </c>
      <c r="F903" s="7"/>
      <c r="G903" s="4">
        <f t="shared" si="56"/>
        <v>0</v>
      </c>
      <c r="H903" s="8" t="str">
        <f t="shared" si="57"/>
        <v/>
      </c>
      <c r="I903" s="8" t="str">
        <f t="shared" si="58"/>
        <v/>
      </c>
      <c r="J903" s="4">
        <v>12864.890000000001</v>
      </c>
      <c r="K903" s="4">
        <v>0</v>
      </c>
      <c r="L903" s="4">
        <f t="shared" si="59"/>
        <v>12864.890000000001</v>
      </c>
      <c r="M903" s="9">
        <v>41011</v>
      </c>
      <c r="N903" s="9">
        <v>41364</v>
      </c>
      <c r="O903" s="9">
        <v>41091</v>
      </c>
      <c r="P903" s="9">
        <v>41300</v>
      </c>
    </row>
    <row r="904" spans="1:16" ht="15" customHeight="1" x14ac:dyDescent="0.25">
      <c r="A904" s="1" t="s">
        <v>145</v>
      </c>
      <c r="B904" s="14" t="s">
        <v>1767</v>
      </c>
      <c r="C904" s="1" t="s">
        <v>1770</v>
      </c>
      <c r="D904" s="1" t="s">
        <v>1771</v>
      </c>
      <c r="E904" s="4">
        <v>0</v>
      </c>
      <c r="F904" s="7"/>
      <c r="G904" s="4">
        <f t="shared" si="56"/>
        <v>0</v>
      </c>
      <c r="H904" s="8" t="str">
        <f t="shared" si="57"/>
        <v/>
      </c>
      <c r="I904" s="8" t="str">
        <f t="shared" si="58"/>
        <v/>
      </c>
      <c r="J904" s="4">
        <v>30891.120000000003</v>
      </c>
      <c r="K904" s="4">
        <v>0</v>
      </c>
      <c r="L904" s="4">
        <f t="shared" si="59"/>
        <v>30891.120000000003</v>
      </c>
      <c r="M904" s="9">
        <v>41011</v>
      </c>
      <c r="N904" s="9">
        <v>41364</v>
      </c>
      <c r="O904" s="9">
        <v>41183</v>
      </c>
      <c r="P904" s="9">
        <v>41300</v>
      </c>
    </row>
    <row r="905" spans="1:16" ht="15" customHeight="1" x14ac:dyDescent="0.25">
      <c r="A905" s="1" t="s">
        <v>145</v>
      </c>
      <c r="B905" s="14" t="s">
        <v>1478</v>
      </c>
      <c r="C905" s="1" t="s">
        <v>1919</v>
      </c>
      <c r="D905" s="1" t="s">
        <v>1920</v>
      </c>
      <c r="E905" s="4">
        <v>0</v>
      </c>
      <c r="F905" s="7"/>
      <c r="G905" s="4">
        <f t="shared" si="56"/>
        <v>0</v>
      </c>
      <c r="H905" s="8" t="str">
        <f t="shared" si="57"/>
        <v/>
      </c>
      <c r="I905" s="8" t="str">
        <f t="shared" si="58"/>
        <v/>
      </c>
      <c r="J905" s="4">
        <v>20303.82</v>
      </c>
      <c r="K905" s="4">
        <v>0</v>
      </c>
      <c r="L905" s="4">
        <f t="shared" si="59"/>
        <v>20303.82</v>
      </c>
      <c r="M905" s="9">
        <v>41012</v>
      </c>
      <c r="N905" s="9">
        <v>41305</v>
      </c>
      <c r="O905" s="9">
        <v>41000</v>
      </c>
      <c r="P905" s="9">
        <v>41292</v>
      </c>
    </row>
    <row r="906" spans="1:16" ht="15" customHeight="1" x14ac:dyDescent="0.25">
      <c r="A906" s="1" t="s">
        <v>145</v>
      </c>
      <c r="B906" s="14" t="s">
        <v>1772</v>
      </c>
      <c r="C906" s="1" t="s">
        <v>1773</v>
      </c>
      <c r="D906" s="1" t="s">
        <v>1774</v>
      </c>
      <c r="E906" s="4">
        <v>0</v>
      </c>
      <c r="F906" s="7"/>
      <c r="G906" s="4">
        <f t="shared" si="56"/>
        <v>0</v>
      </c>
      <c r="H906" s="8" t="str">
        <f t="shared" si="57"/>
        <v/>
      </c>
      <c r="I906" s="8" t="str">
        <f t="shared" si="58"/>
        <v/>
      </c>
      <c r="J906" s="4">
        <v>438957.48000000004</v>
      </c>
      <c r="K906" s="4">
        <v>0</v>
      </c>
      <c r="L906" s="4">
        <f t="shared" si="59"/>
        <v>438957.48000000004</v>
      </c>
      <c r="M906" s="9">
        <v>41016</v>
      </c>
      <c r="N906" s="9">
        <v>41729</v>
      </c>
      <c r="O906" s="9">
        <v>41000</v>
      </c>
      <c r="P906" s="9">
        <v>41325</v>
      </c>
    </row>
    <row r="907" spans="1:16" ht="15" customHeight="1" x14ac:dyDescent="0.25">
      <c r="A907" s="1" t="s">
        <v>145</v>
      </c>
      <c r="B907" s="14" t="s">
        <v>1772</v>
      </c>
      <c r="C907" s="1" t="s">
        <v>1775</v>
      </c>
      <c r="D907" s="1" t="s">
        <v>1776</v>
      </c>
      <c r="E907" s="4">
        <v>0</v>
      </c>
      <c r="F907" s="7"/>
      <c r="G907" s="4">
        <f t="shared" si="56"/>
        <v>0</v>
      </c>
      <c r="H907" s="8" t="str">
        <f t="shared" si="57"/>
        <v/>
      </c>
      <c r="I907" s="8" t="str">
        <f t="shared" si="58"/>
        <v/>
      </c>
      <c r="J907" s="4">
        <v>229859.22000000003</v>
      </c>
      <c r="K907" s="4">
        <v>0</v>
      </c>
      <c r="L907" s="4">
        <f t="shared" si="59"/>
        <v>229859.22000000003</v>
      </c>
      <c r="M907" s="9">
        <v>41016</v>
      </c>
      <c r="N907" s="9">
        <v>42094</v>
      </c>
      <c r="O907" s="9">
        <v>41030</v>
      </c>
      <c r="P907" s="9">
        <v>41896</v>
      </c>
    </row>
    <row r="908" spans="1:16" ht="15" customHeight="1" x14ac:dyDescent="0.25">
      <c r="A908" s="1" t="s">
        <v>145</v>
      </c>
      <c r="B908" s="14" t="s">
        <v>1772</v>
      </c>
      <c r="C908" s="1" t="s">
        <v>1777</v>
      </c>
      <c r="D908" s="1" t="s">
        <v>1778</v>
      </c>
      <c r="E908" s="4">
        <v>0</v>
      </c>
      <c r="F908" s="7"/>
      <c r="G908" s="4">
        <f t="shared" si="56"/>
        <v>0</v>
      </c>
      <c r="H908" s="8" t="str">
        <f t="shared" si="57"/>
        <v/>
      </c>
      <c r="I908" s="8" t="str">
        <f t="shared" si="58"/>
        <v/>
      </c>
      <c r="J908" s="4">
        <v>246233.02</v>
      </c>
      <c r="K908" s="4">
        <v>0</v>
      </c>
      <c r="L908" s="4">
        <f t="shared" si="59"/>
        <v>246233.02</v>
      </c>
      <c r="M908" s="9">
        <v>41016</v>
      </c>
      <c r="N908" s="9">
        <v>41729</v>
      </c>
      <c r="O908" s="9">
        <v>41000</v>
      </c>
      <c r="P908" s="9">
        <v>41440</v>
      </c>
    </row>
    <row r="909" spans="1:16" ht="15" customHeight="1" x14ac:dyDescent="0.25">
      <c r="A909" s="1" t="s">
        <v>145</v>
      </c>
      <c r="B909" s="14" t="s">
        <v>1844</v>
      </c>
      <c r="C909" s="1" t="s">
        <v>1845</v>
      </c>
      <c r="D909" s="1" t="s">
        <v>1846</v>
      </c>
      <c r="E909" s="4">
        <v>0</v>
      </c>
      <c r="F909" s="7"/>
      <c r="G909" s="4">
        <f t="shared" si="56"/>
        <v>0</v>
      </c>
      <c r="H909" s="8" t="str">
        <f t="shared" si="57"/>
        <v/>
      </c>
      <c r="I909" s="8" t="str">
        <f t="shared" si="58"/>
        <v/>
      </c>
      <c r="J909" s="4">
        <v>89527.8</v>
      </c>
      <c r="K909" s="4">
        <v>0</v>
      </c>
      <c r="L909" s="4">
        <f t="shared" si="59"/>
        <v>89527.8</v>
      </c>
      <c r="M909" s="9">
        <v>41017</v>
      </c>
      <c r="N909" s="9">
        <v>40725</v>
      </c>
      <c r="O909" s="9">
        <v>41030</v>
      </c>
      <c r="P909" s="9">
        <v>40719</v>
      </c>
    </row>
    <row r="910" spans="1:16" ht="15" customHeight="1" x14ac:dyDescent="0.25">
      <c r="A910" s="1" t="s">
        <v>145</v>
      </c>
      <c r="B910" s="14" t="s">
        <v>1927</v>
      </c>
      <c r="C910" s="1" t="s">
        <v>1928</v>
      </c>
      <c r="D910" s="1" t="s">
        <v>1929</v>
      </c>
      <c r="E910" s="4">
        <v>0</v>
      </c>
      <c r="F910" s="7"/>
      <c r="G910" s="4">
        <f t="shared" si="56"/>
        <v>0</v>
      </c>
      <c r="H910" s="8" t="str">
        <f t="shared" si="57"/>
        <v/>
      </c>
      <c r="I910" s="8" t="str">
        <f t="shared" si="58"/>
        <v/>
      </c>
      <c r="J910" s="4">
        <v>252759.6</v>
      </c>
      <c r="K910" s="4">
        <v>248446</v>
      </c>
      <c r="L910" s="4">
        <f t="shared" si="59"/>
        <v>4313.6000000000058</v>
      </c>
      <c r="M910" s="9">
        <v>41031</v>
      </c>
      <c r="N910" s="9">
        <v>42094</v>
      </c>
      <c r="O910" s="9">
        <v>41030</v>
      </c>
      <c r="P910" s="9">
        <v>41896</v>
      </c>
    </row>
    <row r="911" spans="1:16" ht="15" customHeight="1" x14ac:dyDescent="0.25">
      <c r="A911" s="1" t="s">
        <v>145</v>
      </c>
      <c r="B911" s="14" t="s">
        <v>1930</v>
      </c>
      <c r="C911" s="1" t="s">
        <v>1931</v>
      </c>
      <c r="D911" s="1" t="s">
        <v>1932</v>
      </c>
      <c r="E911" s="4">
        <v>0</v>
      </c>
      <c r="F911" s="7"/>
      <c r="G911" s="4">
        <f t="shared" si="56"/>
        <v>0</v>
      </c>
      <c r="H911" s="8" t="str">
        <f t="shared" si="57"/>
        <v/>
      </c>
      <c r="I911" s="8" t="str">
        <f t="shared" si="58"/>
        <v/>
      </c>
      <c r="J911" s="4">
        <v>662219.99999999988</v>
      </c>
      <c r="K911" s="4">
        <v>320573</v>
      </c>
      <c r="L911" s="4">
        <f t="shared" si="59"/>
        <v>341646.99999999988</v>
      </c>
      <c r="M911" s="9">
        <v>41031</v>
      </c>
      <c r="N911" s="9">
        <v>42094</v>
      </c>
      <c r="O911" s="9">
        <v>41030</v>
      </c>
      <c r="P911" s="9">
        <v>42018</v>
      </c>
    </row>
    <row r="912" spans="1:16" ht="15" customHeight="1" x14ac:dyDescent="0.25">
      <c r="A912" s="1" t="s">
        <v>145</v>
      </c>
      <c r="B912" s="14" t="s">
        <v>1478</v>
      </c>
      <c r="C912" s="1" t="s">
        <v>1921</v>
      </c>
      <c r="D912" s="1" t="s">
        <v>1922</v>
      </c>
      <c r="E912" s="4">
        <v>0</v>
      </c>
      <c r="F912" s="7"/>
      <c r="G912" s="4">
        <f t="shared" si="56"/>
        <v>0</v>
      </c>
      <c r="H912" s="8" t="str">
        <f t="shared" si="57"/>
        <v/>
      </c>
      <c r="I912" s="8" t="str">
        <f t="shared" si="58"/>
        <v/>
      </c>
      <c r="J912" s="4">
        <v>18593.04</v>
      </c>
      <c r="K912" s="4">
        <v>0</v>
      </c>
      <c r="L912" s="4">
        <f t="shared" si="59"/>
        <v>18593.04</v>
      </c>
      <c r="M912" s="9">
        <v>41033</v>
      </c>
      <c r="N912" s="9">
        <v>41243</v>
      </c>
      <c r="O912" s="9">
        <v>41030</v>
      </c>
      <c r="P912" s="9">
        <v>41195</v>
      </c>
    </row>
    <row r="913" spans="1:16" ht="15" customHeight="1" x14ac:dyDescent="0.25">
      <c r="A913" s="1" t="s">
        <v>145</v>
      </c>
      <c r="B913" s="14" t="s">
        <v>2420</v>
      </c>
      <c r="C913" s="1" t="s">
        <v>2421</v>
      </c>
      <c r="D913" s="1" t="s">
        <v>2422</v>
      </c>
      <c r="E913" s="4">
        <v>0</v>
      </c>
      <c r="F913" s="7"/>
      <c r="G913" s="4">
        <f t="shared" si="56"/>
        <v>0</v>
      </c>
      <c r="H913" s="8" t="str">
        <f t="shared" si="57"/>
        <v/>
      </c>
      <c r="I913" s="8" t="str">
        <f t="shared" si="58"/>
        <v/>
      </c>
      <c r="J913" s="4">
        <v>0</v>
      </c>
      <c r="K913" s="4">
        <v>0</v>
      </c>
      <c r="L913" s="4">
        <f t="shared" si="59"/>
        <v>0</v>
      </c>
      <c r="M913" s="9">
        <v>41044</v>
      </c>
      <c r="N913" s="9">
        <v>41729</v>
      </c>
      <c r="O913" s="9">
        <v>41852</v>
      </c>
      <c r="P913" s="9">
        <v>41523</v>
      </c>
    </row>
    <row r="914" spans="1:16" ht="15" customHeight="1" x14ac:dyDescent="0.25">
      <c r="A914" s="1" t="s">
        <v>145</v>
      </c>
      <c r="B914" s="14" t="s">
        <v>1083</v>
      </c>
      <c r="C914" s="1" t="s">
        <v>1807</v>
      </c>
      <c r="D914" s="1" t="s">
        <v>1808</v>
      </c>
      <c r="E914" s="4">
        <v>0</v>
      </c>
      <c r="F914" s="7"/>
      <c r="G914" s="4">
        <f t="shared" si="56"/>
        <v>0</v>
      </c>
      <c r="H914" s="8" t="str">
        <f t="shared" si="57"/>
        <v/>
      </c>
      <c r="I914" s="8" t="str">
        <f t="shared" si="58"/>
        <v/>
      </c>
      <c r="J914" s="4">
        <v>14778.919999999998</v>
      </c>
      <c r="K914" s="4">
        <v>0</v>
      </c>
      <c r="L914" s="4">
        <f t="shared" si="59"/>
        <v>14778.919999999998</v>
      </c>
      <c r="M914" s="9">
        <v>41051</v>
      </c>
      <c r="N914" s="9">
        <v>41364</v>
      </c>
      <c r="O914" s="9">
        <v>41091</v>
      </c>
      <c r="P914" s="9">
        <v>41207</v>
      </c>
    </row>
    <row r="915" spans="1:16" ht="15" customHeight="1" x14ac:dyDescent="0.25">
      <c r="A915" s="1" t="s">
        <v>145</v>
      </c>
      <c r="B915" s="14" t="s">
        <v>1083</v>
      </c>
      <c r="C915" s="1" t="s">
        <v>1809</v>
      </c>
      <c r="D915" s="1" t="s">
        <v>1810</v>
      </c>
      <c r="E915" s="4">
        <v>0</v>
      </c>
      <c r="F915" s="7"/>
      <c r="G915" s="4">
        <f t="shared" si="56"/>
        <v>0</v>
      </c>
      <c r="H915" s="8" t="str">
        <f t="shared" si="57"/>
        <v/>
      </c>
      <c r="I915" s="8" t="str">
        <f t="shared" si="58"/>
        <v/>
      </c>
      <c r="J915" s="4">
        <v>18129.78</v>
      </c>
      <c r="K915" s="4">
        <v>0</v>
      </c>
      <c r="L915" s="4">
        <f t="shared" si="59"/>
        <v>18129.78</v>
      </c>
      <c r="M915" s="9">
        <v>41052</v>
      </c>
      <c r="N915" s="9">
        <v>41364</v>
      </c>
      <c r="O915" s="9">
        <v>41091</v>
      </c>
      <c r="P915" s="9">
        <v>41215</v>
      </c>
    </row>
    <row r="916" spans="1:16" ht="15" customHeight="1" x14ac:dyDescent="0.25">
      <c r="A916" s="1" t="s">
        <v>145</v>
      </c>
      <c r="B916" s="14" t="s">
        <v>1083</v>
      </c>
      <c r="C916" s="1" t="s">
        <v>1811</v>
      </c>
      <c r="D916" s="1" t="s">
        <v>1812</v>
      </c>
      <c r="E916" s="4">
        <v>0</v>
      </c>
      <c r="F916" s="7"/>
      <c r="G916" s="4">
        <f t="shared" si="56"/>
        <v>0</v>
      </c>
      <c r="H916" s="8" t="str">
        <f t="shared" si="57"/>
        <v/>
      </c>
      <c r="I916" s="8" t="str">
        <f t="shared" si="58"/>
        <v/>
      </c>
      <c r="J916" s="4">
        <v>11288.600000000002</v>
      </c>
      <c r="K916" s="4">
        <v>0</v>
      </c>
      <c r="L916" s="4">
        <f t="shared" si="59"/>
        <v>11288.600000000002</v>
      </c>
      <c r="M916" s="9">
        <v>41052</v>
      </c>
      <c r="N916" s="9">
        <v>41364</v>
      </c>
      <c r="O916" s="9">
        <v>41091</v>
      </c>
      <c r="P916" s="9">
        <v>41208</v>
      </c>
    </row>
    <row r="917" spans="1:16" ht="15" customHeight="1" x14ac:dyDescent="0.25">
      <c r="A917" s="1" t="s">
        <v>145</v>
      </c>
      <c r="B917" s="14" t="s">
        <v>588</v>
      </c>
      <c r="C917" s="1" t="s">
        <v>1813</v>
      </c>
      <c r="D917" s="1" t="s">
        <v>1814</v>
      </c>
      <c r="E917" s="4">
        <v>0</v>
      </c>
      <c r="F917" s="7"/>
      <c r="G917" s="4">
        <f t="shared" si="56"/>
        <v>0</v>
      </c>
      <c r="H917" s="8" t="str">
        <f t="shared" si="57"/>
        <v/>
      </c>
      <c r="I917" s="8" t="str">
        <f t="shared" si="58"/>
        <v/>
      </c>
      <c r="J917" s="4">
        <v>-328.25999999999976</v>
      </c>
      <c r="K917" s="4">
        <v>0</v>
      </c>
      <c r="L917" s="4">
        <f t="shared" si="59"/>
        <v>-328.25999999999976</v>
      </c>
      <c r="M917" s="9">
        <v>41053</v>
      </c>
      <c r="N917" s="9">
        <v>41152</v>
      </c>
      <c r="O917" s="9">
        <v>41030</v>
      </c>
      <c r="P917" s="9">
        <v>41145</v>
      </c>
    </row>
    <row r="918" spans="1:16" ht="15" customHeight="1" x14ac:dyDescent="0.25">
      <c r="A918" s="1" t="s">
        <v>145</v>
      </c>
      <c r="B918" s="14" t="s">
        <v>588</v>
      </c>
      <c r="C918" s="1" t="s">
        <v>1815</v>
      </c>
      <c r="D918" s="1" t="s">
        <v>1816</v>
      </c>
      <c r="E918" s="4">
        <v>0</v>
      </c>
      <c r="F918" s="7"/>
      <c r="G918" s="4">
        <f t="shared" si="56"/>
        <v>0</v>
      </c>
      <c r="H918" s="8" t="str">
        <f t="shared" si="57"/>
        <v/>
      </c>
      <c r="I918" s="8" t="str">
        <f t="shared" si="58"/>
        <v/>
      </c>
      <c r="J918" s="4">
        <v>8290.23</v>
      </c>
      <c r="K918" s="4">
        <v>0</v>
      </c>
      <c r="L918" s="4">
        <f t="shared" si="59"/>
        <v>8290.23</v>
      </c>
      <c r="M918" s="9">
        <v>41072</v>
      </c>
      <c r="N918" s="9">
        <v>41265</v>
      </c>
      <c r="O918" s="9">
        <v>41061</v>
      </c>
      <c r="P918" s="9">
        <v>41229</v>
      </c>
    </row>
    <row r="919" spans="1:16" ht="15" customHeight="1" x14ac:dyDescent="0.25">
      <c r="A919" s="1" t="s">
        <v>145</v>
      </c>
      <c r="B919" s="14" t="s">
        <v>1828</v>
      </c>
      <c r="C919" s="1" t="s">
        <v>1829</v>
      </c>
      <c r="D919" s="1" t="s">
        <v>1830</v>
      </c>
      <c r="E919" s="4">
        <v>0</v>
      </c>
      <c r="F919" s="7"/>
      <c r="G919" s="4">
        <f t="shared" si="56"/>
        <v>0</v>
      </c>
      <c r="H919" s="8" t="str">
        <f t="shared" si="57"/>
        <v/>
      </c>
      <c r="I919" s="8" t="str">
        <f t="shared" si="58"/>
        <v/>
      </c>
      <c r="J919" s="4">
        <v>1.0658141036401503E-14</v>
      </c>
      <c r="K919" s="4">
        <v>0</v>
      </c>
      <c r="L919" s="4">
        <f t="shared" si="59"/>
        <v>1.0658141036401503E-14</v>
      </c>
      <c r="M919" s="9">
        <v>41101</v>
      </c>
      <c r="N919" s="9">
        <v>41516</v>
      </c>
      <c r="O919" s="9">
        <v>41122</v>
      </c>
      <c r="P919" s="9">
        <v>41542</v>
      </c>
    </row>
    <row r="920" spans="1:16" ht="15" customHeight="1" x14ac:dyDescent="0.25">
      <c r="A920" s="1" t="s">
        <v>145</v>
      </c>
      <c r="B920" s="14" t="s">
        <v>1782</v>
      </c>
      <c r="C920" s="1" t="s">
        <v>1783</v>
      </c>
      <c r="D920" s="1" t="s">
        <v>1784</v>
      </c>
      <c r="E920" s="4">
        <v>0</v>
      </c>
      <c r="F920" s="7"/>
      <c r="G920" s="4">
        <f t="shared" si="56"/>
        <v>0</v>
      </c>
      <c r="H920" s="8" t="str">
        <f t="shared" si="57"/>
        <v/>
      </c>
      <c r="I920" s="8" t="str">
        <f t="shared" si="58"/>
        <v/>
      </c>
      <c r="J920" s="4">
        <v>44560.810000000005</v>
      </c>
      <c r="K920" s="4">
        <v>0</v>
      </c>
      <c r="L920" s="4">
        <f t="shared" si="59"/>
        <v>44560.810000000005</v>
      </c>
      <c r="M920" s="9">
        <v>41117</v>
      </c>
      <c r="N920" s="9">
        <v>41364</v>
      </c>
      <c r="O920" s="9">
        <v>41122</v>
      </c>
      <c r="P920" s="9">
        <v>41364</v>
      </c>
    </row>
    <row r="921" spans="1:16" ht="15" customHeight="1" x14ac:dyDescent="0.25">
      <c r="A921" s="1" t="s">
        <v>145</v>
      </c>
      <c r="B921" s="14" t="s">
        <v>1853</v>
      </c>
      <c r="C921" s="1" t="s">
        <v>1854</v>
      </c>
      <c r="D921" s="1" t="s">
        <v>1855</v>
      </c>
      <c r="E921" s="4">
        <v>0</v>
      </c>
      <c r="F921" s="7"/>
      <c r="G921" s="4">
        <f t="shared" si="56"/>
        <v>0</v>
      </c>
      <c r="H921" s="8" t="str">
        <f t="shared" si="57"/>
        <v/>
      </c>
      <c r="I921" s="8" t="str">
        <f t="shared" si="58"/>
        <v/>
      </c>
      <c r="J921" s="4">
        <v>8564.7900000000009</v>
      </c>
      <c r="K921" s="4">
        <v>0</v>
      </c>
      <c r="L921" s="4">
        <f t="shared" si="59"/>
        <v>8564.7900000000009</v>
      </c>
      <c r="M921" s="9">
        <v>41148</v>
      </c>
      <c r="N921" s="9">
        <v>41729</v>
      </c>
      <c r="O921" s="9">
        <v>41183</v>
      </c>
      <c r="P921" s="9">
        <v>41614</v>
      </c>
    </row>
    <row r="922" spans="1:16" ht="15" customHeight="1" x14ac:dyDescent="0.25">
      <c r="A922" s="1" t="s">
        <v>145</v>
      </c>
      <c r="B922" s="14" t="s">
        <v>1853</v>
      </c>
      <c r="C922" s="1" t="s">
        <v>1856</v>
      </c>
      <c r="D922" s="1" t="s">
        <v>1857</v>
      </c>
      <c r="E922" s="4">
        <v>0</v>
      </c>
      <c r="F922" s="7"/>
      <c r="G922" s="4">
        <f t="shared" si="56"/>
        <v>0</v>
      </c>
      <c r="H922" s="8" t="str">
        <f t="shared" si="57"/>
        <v/>
      </c>
      <c r="I922" s="8" t="str">
        <f t="shared" si="58"/>
        <v/>
      </c>
      <c r="J922" s="4">
        <v>13966.48</v>
      </c>
      <c r="K922" s="4">
        <v>0</v>
      </c>
      <c r="L922" s="4">
        <f t="shared" si="59"/>
        <v>13966.48</v>
      </c>
      <c r="M922" s="9">
        <v>41148</v>
      </c>
      <c r="N922" s="9">
        <v>41729</v>
      </c>
      <c r="O922" s="9">
        <v>41183</v>
      </c>
      <c r="P922" s="9">
        <v>41467</v>
      </c>
    </row>
    <row r="923" spans="1:16" ht="15" customHeight="1" x14ac:dyDescent="0.25">
      <c r="A923" s="1" t="s">
        <v>145</v>
      </c>
      <c r="B923" s="14" t="s">
        <v>1853</v>
      </c>
      <c r="C923" s="1" t="s">
        <v>1858</v>
      </c>
      <c r="D923" s="1" t="s">
        <v>1859</v>
      </c>
      <c r="E923" s="4">
        <v>0</v>
      </c>
      <c r="F923" s="7"/>
      <c r="G923" s="4">
        <f t="shared" si="56"/>
        <v>0</v>
      </c>
      <c r="H923" s="8" t="str">
        <f t="shared" si="57"/>
        <v/>
      </c>
      <c r="I923" s="8" t="str">
        <f t="shared" si="58"/>
        <v/>
      </c>
      <c r="J923" s="4">
        <v>32120.899999999998</v>
      </c>
      <c r="K923" s="4">
        <v>0</v>
      </c>
      <c r="L923" s="4">
        <f t="shared" si="59"/>
        <v>32120.899999999998</v>
      </c>
      <c r="M923" s="9">
        <v>41148</v>
      </c>
      <c r="N923" s="9">
        <v>41729</v>
      </c>
      <c r="O923" s="9">
        <v>41214</v>
      </c>
      <c r="P923" s="9">
        <v>41472</v>
      </c>
    </row>
    <row r="924" spans="1:16" ht="15" customHeight="1" x14ac:dyDescent="0.25">
      <c r="A924" s="1" t="s">
        <v>145</v>
      </c>
      <c r="B924" s="14" t="s">
        <v>1853</v>
      </c>
      <c r="C924" s="1" t="s">
        <v>1860</v>
      </c>
      <c r="D924" s="1" t="s">
        <v>1861</v>
      </c>
      <c r="E924" s="4">
        <v>0</v>
      </c>
      <c r="F924" s="7"/>
      <c r="G924" s="4">
        <f t="shared" si="56"/>
        <v>0</v>
      </c>
      <c r="H924" s="8" t="str">
        <f t="shared" si="57"/>
        <v/>
      </c>
      <c r="I924" s="8" t="str">
        <f t="shared" si="58"/>
        <v/>
      </c>
      <c r="J924" s="4">
        <v>29745.640000000003</v>
      </c>
      <c r="K924" s="4">
        <v>0</v>
      </c>
      <c r="L924" s="4">
        <f t="shared" si="59"/>
        <v>29745.640000000003</v>
      </c>
      <c r="M924" s="9">
        <v>41148</v>
      </c>
      <c r="N924" s="9">
        <v>41729</v>
      </c>
      <c r="O924" s="9">
        <v>41214</v>
      </c>
      <c r="P924" s="9">
        <v>41641</v>
      </c>
    </row>
    <row r="925" spans="1:16" ht="15" customHeight="1" x14ac:dyDescent="0.25">
      <c r="A925" s="1" t="s">
        <v>145</v>
      </c>
      <c r="B925" s="14" t="s">
        <v>588</v>
      </c>
      <c r="C925" s="1" t="s">
        <v>1817</v>
      </c>
      <c r="D925" s="1" t="s">
        <v>1818</v>
      </c>
      <c r="E925" s="4">
        <v>0</v>
      </c>
      <c r="F925" s="7"/>
      <c r="G925" s="4">
        <f t="shared" si="56"/>
        <v>0</v>
      </c>
      <c r="H925" s="8" t="str">
        <f t="shared" si="57"/>
        <v/>
      </c>
      <c r="I925" s="8" t="str">
        <f t="shared" si="58"/>
        <v/>
      </c>
      <c r="J925" s="4">
        <v>7261.43</v>
      </c>
      <c r="K925" s="4">
        <v>0</v>
      </c>
      <c r="L925" s="4">
        <f t="shared" si="59"/>
        <v>7261.43</v>
      </c>
      <c r="M925" s="9">
        <v>41149</v>
      </c>
      <c r="N925" s="9">
        <v>41271</v>
      </c>
      <c r="O925" s="9">
        <v>41153</v>
      </c>
      <c r="P925" s="9">
        <v>41339</v>
      </c>
    </row>
    <row r="926" spans="1:16" ht="15" customHeight="1" x14ac:dyDescent="0.25">
      <c r="A926" s="1" t="s">
        <v>145</v>
      </c>
      <c r="B926" s="14" t="s">
        <v>580</v>
      </c>
      <c r="C926" s="1" t="s">
        <v>1891</v>
      </c>
      <c r="D926" s="1" t="s">
        <v>1892</v>
      </c>
      <c r="E926" s="4">
        <v>0</v>
      </c>
      <c r="F926" s="7"/>
      <c r="G926" s="4">
        <f t="shared" si="56"/>
        <v>0</v>
      </c>
      <c r="H926" s="8" t="str">
        <f t="shared" si="57"/>
        <v/>
      </c>
      <c r="I926" s="8" t="str">
        <f t="shared" si="58"/>
        <v/>
      </c>
      <c r="J926" s="4">
        <v>42948.78</v>
      </c>
      <c r="K926" s="4">
        <v>0</v>
      </c>
      <c r="L926" s="4">
        <f t="shared" si="59"/>
        <v>42948.78</v>
      </c>
      <c r="M926" s="9">
        <v>41151</v>
      </c>
      <c r="N926" s="9">
        <v>42131</v>
      </c>
      <c r="O926" s="9">
        <v>41153</v>
      </c>
      <c r="P926" s="9">
        <v>42075</v>
      </c>
    </row>
    <row r="927" spans="1:16" ht="15" customHeight="1" x14ac:dyDescent="0.25">
      <c r="A927" s="1" t="s">
        <v>145</v>
      </c>
      <c r="B927" s="14" t="s">
        <v>1101</v>
      </c>
      <c r="C927" s="1" t="s">
        <v>1791</v>
      </c>
      <c r="D927" s="1" t="s">
        <v>1792</v>
      </c>
      <c r="E927" s="4">
        <v>0</v>
      </c>
      <c r="F927" s="7"/>
      <c r="G927" s="4">
        <f t="shared" si="56"/>
        <v>0</v>
      </c>
      <c r="H927" s="8" t="str">
        <f t="shared" si="57"/>
        <v/>
      </c>
      <c r="I927" s="8" t="str">
        <f t="shared" si="58"/>
        <v/>
      </c>
      <c r="J927" s="4">
        <v>58231.920000000006</v>
      </c>
      <c r="K927" s="4">
        <v>0</v>
      </c>
      <c r="L927" s="4">
        <f t="shared" si="59"/>
        <v>58231.920000000006</v>
      </c>
      <c r="M927" s="9">
        <v>41158</v>
      </c>
      <c r="N927" s="9">
        <v>41547</v>
      </c>
      <c r="O927" s="9">
        <v>41153</v>
      </c>
      <c r="P927" s="9">
        <v>41882</v>
      </c>
    </row>
    <row r="928" spans="1:16" ht="15" customHeight="1" x14ac:dyDescent="0.25">
      <c r="A928" s="1" t="s">
        <v>145</v>
      </c>
      <c r="B928" s="14" t="s">
        <v>588</v>
      </c>
      <c r="C928" s="1" t="s">
        <v>1819</v>
      </c>
      <c r="D928" s="1" t="s">
        <v>1820</v>
      </c>
      <c r="E928" s="4">
        <v>0</v>
      </c>
      <c r="F928" s="7"/>
      <c r="G928" s="4">
        <f t="shared" si="56"/>
        <v>0</v>
      </c>
      <c r="H928" s="8" t="str">
        <f t="shared" si="57"/>
        <v/>
      </c>
      <c r="I928" s="8" t="str">
        <f t="shared" si="58"/>
        <v/>
      </c>
      <c r="J928" s="4">
        <v>22979.54</v>
      </c>
      <c r="K928" s="4">
        <v>0</v>
      </c>
      <c r="L928" s="4">
        <f t="shared" si="59"/>
        <v>22979.54</v>
      </c>
      <c r="M928" s="9">
        <v>41162</v>
      </c>
      <c r="N928" s="9">
        <v>41271</v>
      </c>
      <c r="O928" s="9">
        <v>41153</v>
      </c>
      <c r="P928" s="9">
        <v>41264</v>
      </c>
    </row>
    <row r="929" spans="1:16" ht="15" customHeight="1" x14ac:dyDescent="0.25">
      <c r="A929" s="1" t="s">
        <v>145</v>
      </c>
      <c r="B929" s="14" t="s">
        <v>1101</v>
      </c>
      <c r="C929" s="1" t="s">
        <v>1793</v>
      </c>
      <c r="D929" s="1" t="s">
        <v>1794</v>
      </c>
      <c r="E929" s="4">
        <v>0</v>
      </c>
      <c r="F929" s="7"/>
      <c r="G929" s="4">
        <f t="shared" si="56"/>
        <v>0</v>
      </c>
      <c r="H929" s="8" t="str">
        <f t="shared" si="57"/>
        <v/>
      </c>
      <c r="I929" s="8" t="str">
        <f t="shared" si="58"/>
        <v/>
      </c>
      <c r="J929" s="4">
        <v>50345.99</v>
      </c>
      <c r="K929" s="4">
        <v>0</v>
      </c>
      <c r="L929" s="4">
        <f t="shared" si="59"/>
        <v>50345.99</v>
      </c>
      <c r="M929" s="9">
        <v>41162</v>
      </c>
      <c r="N929" s="9">
        <v>41364</v>
      </c>
      <c r="O929" s="9">
        <v>41153</v>
      </c>
      <c r="P929" s="9">
        <v>41698</v>
      </c>
    </row>
    <row r="930" spans="1:16" ht="15" customHeight="1" x14ac:dyDescent="0.25">
      <c r="A930" s="1" t="s">
        <v>145</v>
      </c>
      <c r="B930" s="14" t="s">
        <v>1101</v>
      </c>
      <c r="C930" s="1" t="s">
        <v>1795</v>
      </c>
      <c r="D930" s="1" t="s">
        <v>1796</v>
      </c>
      <c r="E930" s="4">
        <v>0</v>
      </c>
      <c r="F930" s="7"/>
      <c r="G930" s="4">
        <f t="shared" si="56"/>
        <v>0</v>
      </c>
      <c r="H930" s="8" t="str">
        <f t="shared" si="57"/>
        <v/>
      </c>
      <c r="I930" s="8" t="str">
        <f t="shared" si="58"/>
        <v/>
      </c>
      <c r="J930" s="4">
        <v>102608.81</v>
      </c>
      <c r="K930" s="4">
        <v>0</v>
      </c>
      <c r="L930" s="4">
        <f t="shared" si="59"/>
        <v>102608.81</v>
      </c>
      <c r="M930" s="9">
        <v>41162</v>
      </c>
      <c r="N930" s="9">
        <v>41364</v>
      </c>
      <c r="O930" s="9">
        <v>41153</v>
      </c>
      <c r="P930" s="9">
        <v>41518</v>
      </c>
    </row>
    <row r="931" spans="1:16" ht="15" customHeight="1" x14ac:dyDescent="0.25">
      <c r="A931" s="1" t="s">
        <v>145</v>
      </c>
      <c r="B931" s="14" t="s">
        <v>622</v>
      </c>
      <c r="C931" s="1" t="s">
        <v>1870</v>
      </c>
      <c r="D931" s="1" t="s">
        <v>1871</v>
      </c>
      <c r="E931" s="4">
        <v>0</v>
      </c>
      <c r="F931" s="7"/>
      <c r="G931" s="4">
        <f t="shared" si="56"/>
        <v>0</v>
      </c>
      <c r="H931" s="8" t="str">
        <f t="shared" si="57"/>
        <v/>
      </c>
      <c r="I931" s="8" t="str">
        <f t="shared" si="58"/>
        <v/>
      </c>
      <c r="J931" s="4">
        <v>48605</v>
      </c>
      <c r="K931" s="4">
        <v>0</v>
      </c>
      <c r="L931" s="4">
        <f t="shared" si="59"/>
        <v>48605</v>
      </c>
      <c r="M931" s="9">
        <v>41183</v>
      </c>
      <c r="N931" s="9">
        <v>41713</v>
      </c>
      <c r="O931" s="9">
        <v>41214</v>
      </c>
      <c r="P931" s="9">
        <v>41430</v>
      </c>
    </row>
    <row r="932" spans="1:16" ht="15" customHeight="1" x14ac:dyDescent="0.25">
      <c r="A932" s="1" t="s">
        <v>145</v>
      </c>
      <c r="B932" s="14" t="s">
        <v>1478</v>
      </c>
      <c r="C932" s="1" t="s">
        <v>1923</v>
      </c>
      <c r="D932" s="1" t="s">
        <v>1924</v>
      </c>
      <c r="E932" s="4">
        <v>0</v>
      </c>
      <c r="F932" s="7"/>
      <c r="G932" s="4">
        <f t="shared" si="56"/>
        <v>0</v>
      </c>
      <c r="H932" s="8" t="str">
        <f t="shared" si="57"/>
        <v/>
      </c>
      <c r="I932" s="8" t="str">
        <f t="shared" si="58"/>
        <v/>
      </c>
      <c r="J932" s="4">
        <v>351875.95999999996</v>
      </c>
      <c r="K932" s="4">
        <v>0</v>
      </c>
      <c r="L932" s="4">
        <f t="shared" si="59"/>
        <v>351875.95999999996</v>
      </c>
      <c r="M932" s="9">
        <v>41185</v>
      </c>
      <c r="N932" s="9">
        <v>41340</v>
      </c>
      <c r="O932" s="9">
        <v>41183</v>
      </c>
      <c r="P932" s="9">
        <v>41354</v>
      </c>
    </row>
    <row r="933" spans="1:16" ht="15" customHeight="1" x14ac:dyDescent="0.25">
      <c r="A933" s="1" t="s">
        <v>145</v>
      </c>
      <c r="B933" s="14" t="s">
        <v>588</v>
      </c>
      <c r="C933" s="1" t="s">
        <v>1821</v>
      </c>
      <c r="D933" s="1" t="s">
        <v>1822</v>
      </c>
      <c r="E933" s="4">
        <v>0</v>
      </c>
      <c r="F933" s="7"/>
      <c r="G933" s="4">
        <f t="shared" si="56"/>
        <v>0</v>
      </c>
      <c r="H933" s="8" t="str">
        <f t="shared" si="57"/>
        <v/>
      </c>
      <c r="I933" s="8" t="str">
        <f t="shared" si="58"/>
        <v/>
      </c>
      <c r="J933" s="4">
        <v>12895.47</v>
      </c>
      <c r="K933" s="4">
        <v>0</v>
      </c>
      <c r="L933" s="4">
        <f t="shared" si="59"/>
        <v>12895.47</v>
      </c>
      <c r="M933" s="9">
        <v>41187</v>
      </c>
      <c r="N933" s="9">
        <v>41293</v>
      </c>
      <c r="O933" s="9">
        <v>41183</v>
      </c>
      <c r="P933" s="9">
        <v>41284</v>
      </c>
    </row>
    <row r="934" spans="1:16" ht="15" customHeight="1" x14ac:dyDescent="0.25">
      <c r="A934" s="1" t="s">
        <v>145</v>
      </c>
      <c r="B934" s="14" t="s">
        <v>1083</v>
      </c>
      <c r="C934" s="1" t="s">
        <v>2155</v>
      </c>
      <c r="D934" s="1" t="s">
        <v>2156</v>
      </c>
      <c r="E934" s="4">
        <v>0</v>
      </c>
      <c r="F934" s="7"/>
      <c r="G934" s="4">
        <f t="shared" si="56"/>
        <v>0</v>
      </c>
      <c r="H934" s="8" t="str">
        <f t="shared" si="57"/>
        <v/>
      </c>
      <c r="I934" s="8" t="str">
        <f t="shared" si="58"/>
        <v/>
      </c>
      <c r="J934" s="4">
        <v>209704.62999999998</v>
      </c>
      <c r="K934" s="4">
        <v>0</v>
      </c>
      <c r="L934" s="4">
        <f t="shared" si="59"/>
        <v>209704.62999999998</v>
      </c>
      <c r="M934" s="9">
        <v>41197</v>
      </c>
      <c r="N934" s="9">
        <v>41699</v>
      </c>
      <c r="O934" s="9">
        <v>41275</v>
      </c>
      <c r="P934" s="9">
        <v>41680</v>
      </c>
    </row>
    <row r="935" spans="1:16" ht="15" customHeight="1" x14ac:dyDescent="0.25">
      <c r="A935" s="1" t="s">
        <v>145</v>
      </c>
      <c r="B935" s="14" t="s">
        <v>610</v>
      </c>
      <c r="C935" s="1" t="s">
        <v>2206</v>
      </c>
      <c r="D935" s="1" t="s">
        <v>2207</v>
      </c>
      <c r="E935" s="4">
        <v>0</v>
      </c>
      <c r="F935" s="7"/>
      <c r="G935" s="4">
        <f t="shared" si="56"/>
        <v>0</v>
      </c>
      <c r="H935" s="8" t="str">
        <f t="shared" si="57"/>
        <v/>
      </c>
      <c r="I935" s="8" t="str">
        <f t="shared" si="58"/>
        <v/>
      </c>
      <c r="J935" s="4">
        <v>17799.34</v>
      </c>
      <c r="K935" s="4">
        <v>0</v>
      </c>
      <c r="L935" s="4">
        <f t="shared" si="59"/>
        <v>17799.34</v>
      </c>
      <c r="M935" s="9">
        <v>41204</v>
      </c>
      <c r="N935" s="9">
        <v>41577</v>
      </c>
      <c r="O935" s="9">
        <v>41275</v>
      </c>
      <c r="P935" s="9">
        <v>41429</v>
      </c>
    </row>
    <row r="936" spans="1:16" ht="15" customHeight="1" x14ac:dyDescent="0.25">
      <c r="A936" s="1" t="s">
        <v>145</v>
      </c>
      <c r="B936" s="14" t="s">
        <v>588</v>
      </c>
      <c r="C936" s="1" t="s">
        <v>1823</v>
      </c>
      <c r="D936" s="1" t="s">
        <v>1824</v>
      </c>
      <c r="E936" s="4">
        <v>0</v>
      </c>
      <c r="F936" s="7"/>
      <c r="G936" s="4">
        <f t="shared" si="56"/>
        <v>0</v>
      </c>
      <c r="H936" s="8" t="str">
        <f t="shared" si="57"/>
        <v/>
      </c>
      <c r="I936" s="8" t="str">
        <f t="shared" si="58"/>
        <v/>
      </c>
      <c r="J936" s="4">
        <v>4358.34</v>
      </c>
      <c r="K936" s="4">
        <v>0</v>
      </c>
      <c r="L936" s="4">
        <f t="shared" si="59"/>
        <v>4358.34</v>
      </c>
      <c r="M936" s="9">
        <v>41214</v>
      </c>
      <c r="N936" s="9">
        <v>41307</v>
      </c>
      <c r="O936" s="9">
        <v>41214</v>
      </c>
      <c r="P936" s="9">
        <v>41307</v>
      </c>
    </row>
    <row r="937" spans="1:16" ht="15" customHeight="1" x14ac:dyDescent="0.25">
      <c r="A937" s="1" t="s">
        <v>145</v>
      </c>
      <c r="B937" s="14" t="s">
        <v>1764</v>
      </c>
      <c r="C937" s="1" t="s">
        <v>1765</v>
      </c>
      <c r="D937" s="1" t="s">
        <v>1766</v>
      </c>
      <c r="E937" s="4">
        <v>0</v>
      </c>
      <c r="F937" s="7"/>
      <c r="G937" s="4">
        <f t="shared" si="56"/>
        <v>0</v>
      </c>
      <c r="H937" s="8" t="str">
        <f t="shared" si="57"/>
        <v/>
      </c>
      <c r="I937" s="8" t="str">
        <f t="shared" si="58"/>
        <v/>
      </c>
      <c r="J937" s="4">
        <v>237224.91999999998</v>
      </c>
      <c r="K937" s="4">
        <v>0</v>
      </c>
      <c r="L937" s="4">
        <f t="shared" si="59"/>
        <v>237224.91999999998</v>
      </c>
      <c r="M937" s="9">
        <v>41220</v>
      </c>
      <c r="N937" s="9">
        <v>42094</v>
      </c>
      <c r="O937" s="9">
        <v>41214</v>
      </c>
      <c r="P937" s="9">
        <v>42042</v>
      </c>
    </row>
    <row r="938" spans="1:16" ht="15" customHeight="1" x14ac:dyDescent="0.25">
      <c r="A938" s="1" t="s">
        <v>145</v>
      </c>
      <c r="B938" s="14" t="s">
        <v>1083</v>
      </c>
      <c r="C938" s="1" t="s">
        <v>2157</v>
      </c>
      <c r="D938" s="1" t="s">
        <v>2158</v>
      </c>
      <c r="E938" s="4">
        <v>0</v>
      </c>
      <c r="F938" s="7"/>
      <c r="G938" s="4">
        <f t="shared" si="56"/>
        <v>0</v>
      </c>
      <c r="H938" s="8" t="str">
        <f t="shared" si="57"/>
        <v/>
      </c>
      <c r="I938" s="8" t="str">
        <f t="shared" si="58"/>
        <v/>
      </c>
      <c r="J938" s="4">
        <v>18866.47</v>
      </c>
      <c r="K938" s="4">
        <v>0</v>
      </c>
      <c r="L938" s="4">
        <f t="shared" si="59"/>
        <v>18866.47</v>
      </c>
      <c r="M938" s="9">
        <v>41225</v>
      </c>
      <c r="N938" s="9">
        <v>41545</v>
      </c>
      <c r="O938" s="9">
        <v>41306</v>
      </c>
      <c r="P938" s="9">
        <v>41486</v>
      </c>
    </row>
    <row r="939" spans="1:16" ht="15" customHeight="1" x14ac:dyDescent="0.25">
      <c r="A939" s="1" t="s">
        <v>145</v>
      </c>
      <c r="B939" s="14" t="s">
        <v>1083</v>
      </c>
      <c r="C939" s="1" t="s">
        <v>2159</v>
      </c>
      <c r="D939" s="1" t="s">
        <v>2160</v>
      </c>
      <c r="E939" s="4">
        <v>0</v>
      </c>
      <c r="F939" s="7"/>
      <c r="G939" s="4">
        <f t="shared" si="56"/>
        <v>0</v>
      </c>
      <c r="H939" s="8" t="str">
        <f t="shared" si="57"/>
        <v/>
      </c>
      <c r="I939" s="8" t="str">
        <f t="shared" si="58"/>
        <v/>
      </c>
      <c r="J939" s="4">
        <v>12132.74</v>
      </c>
      <c r="K939" s="4">
        <v>0</v>
      </c>
      <c r="L939" s="4">
        <f t="shared" si="59"/>
        <v>12132.74</v>
      </c>
      <c r="M939" s="9">
        <v>41225</v>
      </c>
      <c r="N939" s="9">
        <v>41635</v>
      </c>
      <c r="O939" s="9">
        <v>41306</v>
      </c>
      <c r="P939" s="9">
        <v>41486</v>
      </c>
    </row>
    <row r="940" spans="1:16" ht="15" customHeight="1" x14ac:dyDescent="0.25">
      <c r="A940" s="1" t="s">
        <v>145</v>
      </c>
      <c r="B940" s="14" t="s">
        <v>1850</v>
      </c>
      <c r="C940" s="1" t="s">
        <v>1851</v>
      </c>
      <c r="D940" s="1" t="s">
        <v>1852</v>
      </c>
      <c r="E940" s="4">
        <v>0</v>
      </c>
      <c r="F940" s="7"/>
      <c r="G940" s="4">
        <f t="shared" si="56"/>
        <v>0</v>
      </c>
      <c r="H940" s="8" t="str">
        <f t="shared" si="57"/>
        <v/>
      </c>
      <c r="I940" s="8" t="str">
        <f t="shared" si="58"/>
        <v/>
      </c>
      <c r="J940" s="4">
        <v>301140.03999999992</v>
      </c>
      <c r="K940" s="4">
        <v>0</v>
      </c>
      <c r="L940" s="4">
        <f t="shared" si="59"/>
        <v>301140.03999999992</v>
      </c>
      <c r="M940" s="9">
        <v>41239</v>
      </c>
      <c r="N940" s="9">
        <v>42003</v>
      </c>
      <c r="O940" s="9">
        <v>41244</v>
      </c>
      <c r="P940" s="9">
        <v>41814</v>
      </c>
    </row>
    <row r="941" spans="1:16" ht="15" customHeight="1" x14ac:dyDescent="0.25">
      <c r="A941" s="1" t="s">
        <v>145</v>
      </c>
      <c r="B941" s="14" t="s">
        <v>656</v>
      </c>
      <c r="C941" s="1" t="s">
        <v>1901</v>
      </c>
      <c r="D941" s="1" t="s">
        <v>1902</v>
      </c>
      <c r="E941" s="4">
        <v>0</v>
      </c>
      <c r="F941" s="7"/>
      <c r="G941" s="4">
        <f t="shared" si="56"/>
        <v>0</v>
      </c>
      <c r="H941" s="8" t="str">
        <f t="shared" si="57"/>
        <v/>
      </c>
      <c r="I941" s="8" t="str">
        <f t="shared" si="58"/>
        <v/>
      </c>
      <c r="J941" s="4">
        <v>42809.67</v>
      </c>
      <c r="K941" s="4">
        <v>0</v>
      </c>
      <c r="L941" s="4">
        <f t="shared" si="59"/>
        <v>42809.67</v>
      </c>
      <c r="M941" s="9">
        <v>41246</v>
      </c>
      <c r="N941" s="9">
        <v>41729</v>
      </c>
      <c r="O941" s="9">
        <v>41244</v>
      </c>
      <c r="P941" s="9">
        <v>41449</v>
      </c>
    </row>
    <row r="942" spans="1:16" ht="15" customHeight="1" x14ac:dyDescent="0.25">
      <c r="A942" s="1" t="s">
        <v>145</v>
      </c>
      <c r="B942" s="14" t="s">
        <v>580</v>
      </c>
      <c r="C942" s="1" t="s">
        <v>1893</v>
      </c>
      <c r="D942" s="1" t="s">
        <v>1894</v>
      </c>
      <c r="E942" s="4">
        <v>0</v>
      </c>
      <c r="F942" s="7"/>
      <c r="G942" s="4">
        <f t="shared" si="56"/>
        <v>0</v>
      </c>
      <c r="H942" s="8" t="str">
        <f t="shared" si="57"/>
        <v/>
      </c>
      <c r="I942" s="8" t="str">
        <f t="shared" si="58"/>
        <v/>
      </c>
      <c r="J942" s="4">
        <v>537669.43000000005</v>
      </c>
      <c r="K942" s="4">
        <v>0</v>
      </c>
      <c r="L942" s="4">
        <f t="shared" si="59"/>
        <v>537669.43000000005</v>
      </c>
      <c r="M942" s="9">
        <v>41249</v>
      </c>
      <c r="N942" s="9">
        <v>41524</v>
      </c>
      <c r="O942" s="9">
        <v>41244</v>
      </c>
      <c r="P942" s="9">
        <v>41427</v>
      </c>
    </row>
    <row r="943" spans="1:16" ht="15" customHeight="1" x14ac:dyDescent="0.25">
      <c r="A943" s="1" t="s">
        <v>145</v>
      </c>
      <c r="B943" s="14" t="s">
        <v>1478</v>
      </c>
      <c r="C943" s="1" t="s">
        <v>2266</v>
      </c>
      <c r="D943" s="1" t="s">
        <v>2267</v>
      </c>
      <c r="E943" s="4">
        <v>0</v>
      </c>
      <c r="F943" s="7"/>
      <c r="G943" s="4">
        <f t="shared" si="56"/>
        <v>0</v>
      </c>
      <c r="H943" s="8" t="str">
        <f t="shared" si="57"/>
        <v/>
      </c>
      <c r="I943" s="8" t="str">
        <f t="shared" si="58"/>
        <v/>
      </c>
      <c r="J943" s="4">
        <v>40410.239999999998</v>
      </c>
      <c r="K943" s="4">
        <v>0</v>
      </c>
      <c r="L943" s="4">
        <f t="shared" si="59"/>
        <v>40410.239999999998</v>
      </c>
      <c r="M943" s="9">
        <v>41253</v>
      </c>
      <c r="N943" s="9">
        <v>41638</v>
      </c>
      <c r="O943" s="9">
        <v>41548</v>
      </c>
      <c r="P943" s="9">
        <v>42049</v>
      </c>
    </row>
    <row r="944" spans="1:16" ht="15" customHeight="1" x14ac:dyDescent="0.25">
      <c r="A944" s="1" t="s">
        <v>145</v>
      </c>
      <c r="B944" s="14" t="s">
        <v>672</v>
      </c>
      <c r="C944" s="1" t="s">
        <v>2274</v>
      </c>
      <c r="D944" s="1" t="s">
        <v>2275</v>
      </c>
      <c r="E944" s="4">
        <v>0</v>
      </c>
      <c r="F944" s="7"/>
      <c r="G944" s="4">
        <f t="shared" si="56"/>
        <v>0</v>
      </c>
      <c r="H944" s="8" t="str">
        <f t="shared" si="57"/>
        <v/>
      </c>
      <c r="I944" s="8" t="str">
        <f t="shared" si="58"/>
        <v/>
      </c>
      <c r="J944" s="4">
        <v>108295.1</v>
      </c>
      <c r="K944" s="4">
        <v>85982.93</v>
      </c>
      <c r="L944" s="4">
        <f t="shared" si="59"/>
        <v>22312.170000000013</v>
      </c>
      <c r="M944" s="9">
        <v>41261</v>
      </c>
      <c r="N944" s="9">
        <v>42185</v>
      </c>
      <c r="O944" s="9">
        <v>41365</v>
      </c>
      <c r="P944" s="9">
        <v>41670</v>
      </c>
    </row>
    <row r="945" spans="1:16" ht="15" customHeight="1" x14ac:dyDescent="0.25">
      <c r="A945" s="1" t="s">
        <v>145</v>
      </c>
      <c r="B945" s="14" t="s">
        <v>1083</v>
      </c>
      <c r="C945" s="1" t="s">
        <v>2161</v>
      </c>
      <c r="D945" s="1" t="s">
        <v>2162</v>
      </c>
      <c r="E945" s="4">
        <v>0</v>
      </c>
      <c r="F945" s="7"/>
      <c r="G945" s="4">
        <f t="shared" si="56"/>
        <v>0</v>
      </c>
      <c r="H945" s="8" t="str">
        <f t="shared" si="57"/>
        <v/>
      </c>
      <c r="I945" s="8" t="str">
        <f t="shared" si="58"/>
        <v/>
      </c>
      <c r="J945" s="4">
        <v>5681.9</v>
      </c>
      <c r="K945" s="4">
        <v>0</v>
      </c>
      <c r="L945" s="4">
        <f t="shared" si="59"/>
        <v>5681.9</v>
      </c>
      <c r="M945" s="9">
        <v>41261</v>
      </c>
      <c r="N945" s="9">
        <v>41545</v>
      </c>
      <c r="O945" s="9">
        <v>41306</v>
      </c>
      <c r="P945" s="9">
        <v>41501</v>
      </c>
    </row>
    <row r="946" spans="1:16" ht="15" customHeight="1" x14ac:dyDescent="0.25">
      <c r="A946" s="1" t="s">
        <v>145</v>
      </c>
      <c r="B946" s="14" t="s">
        <v>1478</v>
      </c>
      <c r="C946" s="1" t="s">
        <v>2268</v>
      </c>
      <c r="D946" s="1" t="s">
        <v>2269</v>
      </c>
      <c r="E946" s="4">
        <v>0</v>
      </c>
      <c r="F946" s="7"/>
      <c r="G946" s="4">
        <f t="shared" si="56"/>
        <v>0</v>
      </c>
      <c r="H946" s="8" t="str">
        <f t="shared" si="57"/>
        <v/>
      </c>
      <c r="I946" s="8" t="str">
        <f t="shared" si="58"/>
        <v/>
      </c>
      <c r="J946" s="4">
        <v>12011.82</v>
      </c>
      <c r="K946" s="4">
        <v>0</v>
      </c>
      <c r="L946" s="4">
        <f t="shared" si="59"/>
        <v>12011.82</v>
      </c>
      <c r="M946" s="9">
        <v>41262</v>
      </c>
      <c r="N946" s="9">
        <v>41454</v>
      </c>
      <c r="O946" s="9">
        <v>41334</v>
      </c>
      <c r="P946" s="9">
        <v>41443</v>
      </c>
    </row>
    <row r="947" spans="1:16" ht="15" customHeight="1" x14ac:dyDescent="0.25">
      <c r="A947" s="1" t="s">
        <v>145</v>
      </c>
      <c r="B947" s="14" t="s">
        <v>580</v>
      </c>
      <c r="C947" s="1" t="s">
        <v>1895</v>
      </c>
      <c r="D947" s="1" t="s">
        <v>1896</v>
      </c>
      <c r="E947" s="4">
        <v>0</v>
      </c>
      <c r="F947" s="7"/>
      <c r="G947" s="4">
        <f t="shared" si="56"/>
        <v>0</v>
      </c>
      <c r="H947" s="8" t="str">
        <f t="shared" si="57"/>
        <v/>
      </c>
      <c r="I947" s="8" t="str">
        <f t="shared" si="58"/>
        <v/>
      </c>
      <c r="J947" s="4">
        <v>4138.9300000000076</v>
      </c>
      <c r="K947" s="4">
        <v>0</v>
      </c>
      <c r="L947" s="4">
        <f t="shared" si="59"/>
        <v>4138.9300000000076</v>
      </c>
      <c r="M947" s="9">
        <v>41262</v>
      </c>
      <c r="N947" s="9">
        <v>41921</v>
      </c>
      <c r="O947" s="9">
        <v>41244</v>
      </c>
      <c r="P947" s="9">
        <v>41886</v>
      </c>
    </row>
    <row r="948" spans="1:16" ht="15" customHeight="1" x14ac:dyDescent="0.25">
      <c r="A948" s="1" t="s">
        <v>145</v>
      </c>
      <c r="B948" s="14" t="s">
        <v>1788</v>
      </c>
      <c r="C948" s="1" t="s">
        <v>1789</v>
      </c>
      <c r="D948" s="1" t="s">
        <v>1790</v>
      </c>
      <c r="E948" s="4">
        <v>0</v>
      </c>
      <c r="F948" s="7"/>
      <c r="G948" s="4">
        <f t="shared" si="56"/>
        <v>0</v>
      </c>
      <c r="H948" s="8" t="str">
        <f t="shared" si="57"/>
        <v/>
      </c>
      <c r="I948" s="8" t="str">
        <f t="shared" si="58"/>
        <v/>
      </c>
      <c r="J948" s="4">
        <v>140465.13</v>
      </c>
      <c r="K948" s="4">
        <v>0</v>
      </c>
      <c r="L948" s="4">
        <f t="shared" si="59"/>
        <v>140465.13</v>
      </c>
      <c r="M948" s="9">
        <v>41262</v>
      </c>
      <c r="N948" s="9">
        <v>41424</v>
      </c>
      <c r="O948" s="9">
        <v>41244</v>
      </c>
      <c r="P948" s="9">
        <v>41486</v>
      </c>
    </row>
    <row r="949" spans="1:16" ht="15" customHeight="1" x14ac:dyDescent="0.25">
      <c r="A949" s="1" t="s">
        <v>145</v>
      </c>
      <c r="B949" s="14" t="s">
        <v>1831</v>
      </c>
      <c r="C949" s="1" t="s">
        <v>1832</v>
      </c>
      <c r="D949" s="1" t="s">
        <v>1833</v>
      </c>
      <c r="E949" s="4">
        <v>0</v>
      </c>
      <c r="F949" s="7"/>
      <c r="G949" s="4">
        <f t="shared" si="56"/>
        <v>0</v>
      </c>
      <c r="H949" s="8" t="str">
        <f t="shared" si="57"/>
        <v/>
      </c>
      <c r="I949" s="8" t="str">
        <f t="shared" si="58"/>
        <v/>
      </c>
      <c r="J949" s="4">
        <v>8288.7000000000025</v>
      </c>
      <c r="K949" s="4">
        <v>0</v>
      </c>
      <c r="L949" s="4">
        <f t="shared" si="59"/>
        <v>8288.7000000000025</v>
      </c>
      <c r="M949" s="9">
        <v>41263</v>
      </c>
      <c r="N949" s="9">
        <v>41547</v>
      </c>
      <c r="O949" s="9">
        <v>41244</v>
      </c>
      <c r="P949" s="9">
        <v>41633</v>
      </c>
    </row>
    <row r="950" spans="1:16" ht="15" customHeight="1" x14ac:dyDescent="0.25">
      <c r="A950" s="1" t="s">
        <v>145</v>
      </c>
      <c r="B950" s="14" t="s">
        <v>2173</v>
      </c>
      <c r="C950" s="1" t="s">
        <v>2174</v>
      </c>
      <c r="D950" s="1" t="s">
        <v>2175</v>
      </c>
      <c r="E950" s="4">
        <v>1374.26</v>
      </c>
      <c r="F950" s="7"/>
      <c r="G950" s="4">
        <f t="shared" si="56"/>
        <v>1374.26</v>
      </c>
      <c r="H950" s="8">
        <f t="shared" si="57"/>
        <v>1</v>
      </c>
      <c r="I950" s="8" t="str">
        <f t="shared" si="58"/>
        <v/>
      </c>
      <c r="J950" s="4">
        <v>10718.62</v>
      </c>
      <c r="K950" s="4">
        <v>0</v>
      </c>
      <c r="L950" s="4">
        <f t="shared" si="59"/>
        <v>10718.62</v>
      </c>
      <c r="M950" s="9">
        <v>41263</v>
      </c>
      <c r="N950" s="9">
        <v>42825</v>
      </c>
      <c r="O950" s="9">
        <v>41275</v>
      </c>
      <c r="P950" s="9">
        <v>42750</v>
      </c>
    </row>
    <row r="951" spans="1:16" ht="15" customHeight="1" x14ac:dyDescent="0.25">
      <c r="A951" s="1" t="s">
        <v>145</v>
      </c>
      <c r="B951" s="14" t="s">
        <v>1478</v>
      </c>
      <c r="C951" s="1" t="s">
        <v>2270</v>
      </c>
      <c r="D951" s="1" t="s">
        <v>2271</v>
      </c>
      <c r="E951" s="4">
        <v>0</v>
      </c>
      <c r="F951" s="7"/>
      <c r="G951" s="4">
        <f t="shared" si="56"/>
        <v>0</v>
      </c>
      <c r="H951" s="8" t="str">
        <f t="shared" si="57"/>
        <v/>
      </c>
      <c r="I951" s="8" t="str">
        <f t="shared" si="58"/>
        <v/>
      </c>
      <c r="J951" s="4">
        <v>45937.860000000008</v>
      </c>
      <c r="K951" s="4">
        <v>0</v>
      </c>
      <c r="L951" s="4">
        <f t="shared" si="59"/>
        <v>45937.860000000008</v>
      </c>
      <c r="M951" s="9">
        <v>41269</v>
      </c>
      <c r="N951" s="9">
        <v>41635</v>
      </c>
      <c r="O951" s="9">
        <v>41306</v>
      </c>
      <c r="P951" s="9">
        <v>41711</v>
      </c>
    </row>
    <row r="952" spans="1:16" ht="15" customHeight="1" x14ac:dyDescent="0.25">
      <c r="A952" s="1" t="s">
        <v>145</v>
      </c>
      <c r="B952" s="14" t="s">
        <v>2186</v>
      </c>
      <c r="C952" s="1" t="s">
        <v>2187</v>
      </c>
      <c r="D952" s="1" t="s">
        <v>2188</v>
      </c>
      <c r="E952" s="4">
        <v>0</v>
      </c>
      <c r="F952" s="7"/>
      <c r="G952" s="4">
        <f t="shared" si="56"/>
        <v>0</v>
      </c>
      <c r="H952" s="8" t="str">
        <f t="shared" si="57"/>
        <v/>
      </c>
      <c r="I952" s="8" t="str">
        <f t="shared" si="58"/>
        <v/>
      </c>
      <c r="J952" s="4">
        <v>29302.18</v>
      </c>
      <c r="K952" s="4">
        <v>0</v>
      </c>
      <c r="L952" s="4">
        <f t="shared" si="59"/>
        <v>29302.18</v>
      </c>
      <c r="M952" s="9">
        <v>41277</v>
      </c>
      <c r="N952" s="9">
        <v>41883</v>
      </c>
      <c r="O952" s="9">
        <v>41395</v>
      </c>
      <c r="P952" s="9">
        <v>41557</v>
      </c>
    </row>
    <row r="953" spans="1:16" ht="15" customHeight="1" x14ac:dyDescent="0.25">
      <c r="A953" s="1" t="s">
        <v>145</v>
      </c>
      <c r="B953" s="14" t="s">
        <v>1067</v>
      </c>
      <c r="C953" s="1" t="s">
        <v>2147</v>
      </c>
      <c r="D953" s="1" t="s">
        <v>2148</v>
      </c>
      <c r="E953" s="4">
        <v>0</v>
      </c>
      <c r="F953" s="7"/>
      <c r="G953" s="4">
        <f t="shared" si="56"/>
        <v>0</v>
      </c>
      <c r="H953" s="8" t="str">
        <f t="shared" si="57"/>
        <v/>
      </c>
      <c r="I953" s="8" t="str">
        <f t="shared" si="58"/>
        <v/>
      </c>
      <c r="J953" s="4">
        <v>43651.729999999996</v>
      </c>
      <c r="K953" s="4">
        <v>0</v>
      </c>
      <c r="L953" s="4">
        <f t="shared" si="59"/>
        <v>43651.729999999996</v>
      </c>
      <c r="M953" s="9">
        <v>41277</v>
      </c>
      <c r="N953" s="9">
        <v>41729</v>
      </c>
      <c r="O953" s="9">
        <v>41275</v>
      </c>
      <c r="P953" s="9">
        <v>41464</v>
      </c>
    </row>
    <row r="954" spans="1:16" ht="15" customHeight="1" x14ac:dyDescent="0.25">
      <c r="A954" s="1" t="s">
        <v>145</v>
      </c>
      <c r="B954" s="14" t="s">
        <v>2101</v>
      </c>
      <c r="C954" s="1" t="s">
        <v>2102</v>
      </c>
      <c r="D954" s="1" t="s">
        <v>2103</v>
      </c>
      <c r="E954" s="4">
        <v>0</v>
      </c>
      <c r="F954" s="7"/>
      <c r="G954" s="4">
        <f t="shared" si="56"/>
        <v>0</v>
      </c>
      <c r="H954" s="8" t="str">
        <f t="shared" si="57"/>
        <v/>
      </c>
      <c r="I954" s="8" t="str">
        <f t="shared" si="58"/>
        <v/>
      </c>
      <c r="J954" s="4">
        <v>74827.97</v>
      </c>
      <c r="K954" s="4">
        <v>0</v>
      </c>
      <c r="L954" s="4">
        <f t="shared" si="59"/>
        <v>74827.97</v>
      </c>
      <c r="M954" s="9">
        <v>41288</v>
      </c>
      <c r="N954" s="9">
        <v>41729</v>
      </c>
      <c r="O954" s="9">
        <v>41275</v>
      </c>
      <c r="P954" s="9">
        <v>41555</v>
      </c>
    </row>
    <row r="955" spans="1:16" ht="15" customHeight="1" x14ac:dyDescent="0.25">
      <c r="A955" s="1" t="s">
        <v>145</v>
      </c>
      <c r="B955" s="14" t="s">
        <v>610</v>
      </c>
      <c r="C955" s="1" t="s">
        <v>2208</v>
      </c>
      <c r="D955" s="1" t="s">
        <v>2209</v>
      </c>
      <c r="E955" s="4">
        <v>0</v>
      </c>
      <c r="F955" s="7"/>
      <c r="G955" s="4">
        <f t="shared" si="56"/>
        <v>0</v>
      </c>
      <c r="H955" s="8" t="str">
        <f t="shared" si="57"/>
        <v/>
      </c>
      <c r="I955" s="8" t="str">
        <f t="shared" si="58"/>
        <v/>
      </c>
      <c r="J955" s="4">
        <v>35799.65</v>
      </c>
      <c r="K955" s="4">
        <v>0</v>
      </c>
      <c r="L955" s="4">
        <f t="shared" si="59"/>
        <v>35799.65</v>
      </c>
      <c r="M955" s="9">
        <v>41291</v>
      </c>
      <c r="N955" s="9">
        <v>41670</v>
      </c>
      <c r="O955" s="9">
        <v>41365</v>
      </c>
      <c r="P955" s="9">
        <v>41565</v>
      </c>
    </row>
    <row r="956" spans="1:16" ht="15" customHeight="1" x14ac:dyDescent="0.25">
      <c r="A956" s="1" t="s">
        <v>145</v>
      </c>
      <c r="B956" s="14" t="s">
        <v>2124</v>
      </c>
      <c r="C956" s="1" t="s">
        <v>2127</v>
      </c>
      <c r="D956" s="1" t="s">
        <v>2128</v>
      </c>
      <c r="E956" s="4">
        <v>0</v>
      </c>
      <c r="F956" s="7"/>
      <c r="G956" s="4">
        <f t="shared" si="56"/>
        <v>0</v>
      </c>
      <c r="H956" s="8" t="str">
        <f t="shared" si="57"/>
        <v/>
      </c>
      <c r="I956" s="8" t="str">
        <f t="shared" si="58"/>
        <v/>
      </c>
      <c r="J956" s="4">
        <v>32930.29</v>
      </c>
      <c r="K956" s="4">
        <v>0</v>
      </c>
      <c r="L956" s="4">
        <f t="shared" si="59"/>
        <v>32930.29</v>
      </c>
      <c r="M956" s="9">
        <v>41292</v>
      </c>
      <c r="N956" s="9">
        <v>42094</v>
      </c>
      <c r="O956" s="9">
        <v>41275</v>
      </c>
      <c r="P956" s="9">
        <v>41644</v>
      </c>
    </row>
    <row r="957" spans="1:16" ht="15" customHeight="1" x14ac:dyDescent="0.25">
      <c r="A957" s="1" t="s">
        <v>145</v>
      </c>
      <c r="B957" s="14" t="s">
        <v>2107</v>
      </c>
      <c r="C957" s="1" t="s">
        <v>2108</v>
      </c>
      <c r="D957" s="1" t="s">
        <v>2109</v>
      </c>
      <c r="E957" s="4">
        <v>0</v>
      </c>
      <c r="F957" s="7"/>
      <c r="G957" s="4">
        <f t="shared" si="56"/>
        <v>0</v>
      </c>
      <c r="H957" s="8" t="str">
        <f t="shared" si="57"/>
        <v/>
      </c>
      <c r="I957" s="8" t="str">
        <f t="shared" si="58"/>
        <v/>
      </c>
      <c r="J957" s="4">
        <v>792.48000000000684</v>
      </c>
      <c r="K957" s="4">
        <v>0</v>
      </c>
      <c r="L957" s="4">
        <f t="shared" si="59"/>
        <v>792.48000000000684</v>
      </c>
      <c r="M957" s="9">
        <v>41305</v>
      </c>
      <c r="N957" s="9">
        <v>41729</v>
      </c>
      <c r="O957" s="9">
        <v>41306</v>
      </c>
      <c r="P957" s="9">
        <v>41510</v>
      </c>
    </row>
    <row r="958" spans="1:16" ht="15" customHeight="1" x14ac:dyDescent="0.25">
      <c r="A958" s="1" t="s">
        <v>145</v>
      </c>
      <c r="B958" s="14" t="s">
        <v>1080</v>
      </c>
      <c r="C958" s="1" t="s">
        <v>2153</v>
      </c>
      <c r="D958" s="1" t="s">
        <v>2154</v>
      </c>
      <c r="E958" s="4">
        <v>0</v>
      </c>
      <c r="F958" s="7"/>
      <c r="G958" s="4">
        <f t="shared" si="56"/>
        <v>0</v>
      </c>
      <c r="H958" s="8" t="str">
        <f t="shared" si="57"/>
        <v/>
      </c>
      <c r="I958" s="8" t="str">
        <f t="shared" si="58"/>
        <v/>
      </c>
      <c r="J958" s="4">
        <v>327179.96999999997</v>
      </c>
      <c r="K958" s="4">
        <v>0</v>
      </c>
      <c r="L958" s="4">
        <f t="shared" si="59"/>
        <v>327179.96999999997</v>
      </c>
      <c r="M958" s="9">
        <v>41319</v>
      </c>
      <c r="N958" s="9">
        <v>41729</v>
      </c>
      <c r="O958" s="9">
        <v>41306</v>
      </c>
      <c r="P958" s="9">
        <v>41641</v>
      </c>
    </row>
    <row r="959" spans="1:16" ht="15" customHeight="1" x14ac:dyDescent="0.25">
      <c r="A959" s="1" t="s">
        <v>145</v>
      </c>
      <c r="B959" s="14" t="s">
        <v>1067</v>
      </c>
      <c r="C959" s="1" t="s">
        <v>2149</v>
      </c>
      <c r="D959" s="1" t="s">
        <v>2150</v>
      </c>
      <c r="E959" s="4">
        <v>0</v>
      </c>
      <c r="F959" s="7"/>
      <c r="G959" s="4">
        <f t="shared" si="56"/>
        <v>0</v>
      </c>
      <c r="H959" s="8" t="str">
        <f t="shared" si="57"/>
        <v/>
      </c>
      <c r="I959" s="8" t="str">
        <f t="shared" si="58"/>
        <v/>
      </c>
      <c r="J959" s="4">
        <v>125214.30999999998</v>
      </c>
      <c r="K959" s="4">
        <v>0</v>
      </c>
      <c r="L959" s="4">
        <f t="shared" si="59"/>
        <v>125214.30999999998</v>
      </c>
      <c r="M959" s="9">
        <v>41338</v>
      </c>
      <c r="N959" s="9">
        <v>41729</v>
      </c>
      <c r="O959" s="9">
        <v>41365</v>
      </c>
      <c r="P959" s="9">
        <v>41693</v>
      </c>
    </row>
    <row r="960" spans="1:16" ht="15" customHeight="1" x14ac:dyDescent="0.25">
      <c r="A960" s="1" t="s">
        <v>145</v>
      </c>
      <c r="B960" s="14" t="s">
        <v>1083</v>
      </c>
      <c r="C960" s="1" t="s">
        <v>2163</v>
      </c>
      <c r="D960" s="1" t="s">
        <v>2164</v>
      </c>
      <c r="E960" s="4">
        <v>0</v>
      </c>
      <c r="F960" s="7"/>
      <c r="G960" s="4">
        <f t="shared" si="56"/>
        <v>0</v>
      </c>
      <c r="H960" s="8" t="str">
        <f t="shared" si="57"/>
        <v/>
      </c>
      <c r="I960" s="8" t="str">
        <f t="shared" si="58"/>
        <v/>
      </c>
      <c r="J960" s="4">
        <v>34060.17</v>
      </c>
      <c r="K960" s="4">
        <v>0</v>
      </c>
      <c r="L960" s="4">
        <f t="shared" si="59"/>
        <v>34060.17</v>
      </c>
      <c r="M960" s="9">
        <v>41358</v>
      </c>
      <c r="N960" s="9">
        <v>41639</v>
      </c>
      <c r="O960" s="9">
        <v>41395</v>
      </c>
      <c r="P960" s="9">
        <v>41524</v>
      </c>
    </row>
    <row r="961" spans="1:16" ht="15" customHeight="1" x14ac:dyDescent="0.25">
      <c r="A961" s="1" t="s">
        <v>145</v>
      </c>
      <c r="B961" s="14" t="s">
        <v>1067</v>
      </c>
      <c r="C961" s="1" t="s">
        <v>2151</v>
      </c>
      <c r="D961" s="1" t="s">
        <v>2152</v>
      </c>
      <c r="E961" s="4">
        <v>0</v>
      </c>
      <c r="F961" s="7"/>
      <c r="G961" s="4">
        <f t="shared" si="56"/>
        <v>0</v>
      </c>
      <c r="H961" s="8" t="str">
        <f t="shared" si="57"/>
        <v/>
      </c>
      <c r="I961" s="8" t="str">
        <f t="shared" si="58"/>
        <v/>
      </c>
      <c r="J961" s="4">
        <v>106542.75000000001</v>
      </c>
      <c r="K961" s="4">
        <v>0</v>
      </c>
      <c r="L961" s="4">
        <f t="shared" si="59"/>
        <v>106542.75000000001</v>
      </c>
      <c r="M961" s="9">
        <v>41359</v>
      </c>
      <c r="N961" s="9">
        <v>41729</v>
      </c>
      <c r="O961" s="9">
        <v>41365</v>
      </c>
      <c r="P961" s="9">
        <v>41600</v>
      </c>
    </row>
    <row r="962" spans="1:16" ht="15" customHeight="1" x14ac:dyDescent="0.25">
      <c r="A962" s="1" t="s">
        <v>145</v>
      </c>
      <c r="B962" s="14" t="s">
        <v>2263</v>
      </c>
      <c r="C962" s="1" t="s">
        <v>2264</v>
      </c>
      <c r="D962" s="1" t="s">
        <v>2265</v>
      </c>
      <c r="E962" s="4">
        <v>0</v>
      </c>
      <c r="F962" s="7"/>
      <c r="G962" s="4">
        <f t="shared" si="56"/>
        <v>0</v>
      </c>
      <c r="H962" s="8" t="str">
        <f t="shared" si="57"/>
        <v/>
      </c>
      <c r="I962" s="8" t="str">
        <f t="shared" si="58"/>
        <v/>
      </c>
      <c r="J962" s="4">
        <v>1587.47</v>
      </c>
      <c r="K962" s="4">
        <v>0</v>
      </c>
      <c r="L962" s="4">
        <f t="shared" si="59"/>
        <v>1587.47</v>
      </c>
      <c r="M962" s="9">
        <v>41373</v>
      </c>
      <c r="N962" s="9">
        <v>41386</v>
      </c>
      <c r="O962" s="9">
        <v>41426</v>
      </c>
      <c r="P962" s="9">
        <v>41548</v>
      </c>
    </row>
    <row r="963" spans="1:16" ht="15" customHeight="1" x14ac:dyDescent="0.25">
      <c r="A963" s="1" t="s">
        <v>145</v>
      </c>
      <c r="B963" s="14" t="s">
        <v>2098</v>
      </c>
      <c r="C963" s="1" t="s">
        <v>2099</v>
      </c>
      <c r="D963" s="1" t="s">
        <v>2100</v>
      </c>
      <c r="E963" s="4">
        <v>0</v>
      </c>
      <c r="F963" s="7"/>
      <c r="G963" s="4">
        <f t="shared" si="56"/>
        <v>0</v>
      </c>
      <c r="H963" s="8" t="str">
        <f t="shared" si="57"/>
        <v/>
      </c>
      <c r="I963" s="8" t="str">
        <f t="shared" si="58"/>
        <v/>
      </c>
      <c r="J963" s="4">
        <v>435665.83</v>
      </c>
      <c r="K963" s="4">
        <v>0</v>
      </c>
      <c r="L963" s="4">
        <f t="shared" si="59"/>
        <v>435665.83</v>
      </c>
      <c r="M963" s="9">
        <v>41380</v>
      </c>
      <c r="N963" s="9">
        <v>41729</v>
      </c>
      <c r="O963" s="9">
        <v>41365</v>
      </c>
      <c r="P963" s="9">
        <v>41718</v>
      </c>
    </row>
    <row r="964" spans="1:16" ht="15" customHeight="1" x14ac:dyDescent="0.25">
      <c r="A964" s="1" t="s">
        <v>145</v>
      </c>
      <c r="B964" s="14" t="s">
        <v>892</v>
      </c>
      <c r="C964" s="1" t="s">
        <v>893</v>
      </c>
      <c r="D964" s="1" t="s">
        <v>894</v>
      </c>
      <c r="E964" s="4">
        <v>0</v>
      </c>
      <c r="F964" s="7"/>
      <c r="G964" s="4">
        <f t="shared" si="56"/>
        <v>0</v>
      </c>
      <c r="H964" s="8" t="str">
        <f t="shared" si="57"/>
        <v/>
      </c>
      <c r="I964" s="8" t="str">
        <f t="shared" si="58"/>
        <v/>
      </c>
      <c r="J964" s="4">
        <v>24182.73</v>
      </c>
      <c r="K964" s="4">
        <v>0</v>
      </c>
      <c r="L964" s="4">
        <f t="shared" si="59"/>
        <v>24182.73</v>
      </c>
      <c r="M964" s="9">
        <v>40106</v>
      </c>
      <c r="N964" s="9">
        <v>40632</v>
      </c>
      <c r="O964" s="9">
        <v>40118</v>
      </c>
      <c r="P964" s="9">
        <v>40664</v>
      </c>
    </row>
    <row r="965" spans="1:16" ht="15" customHeight="1" x14ac:dyDescent="0.25">
      <c r="A965" s="1" t="s">
        <v>145</v>
      </c>
      <c r="B965" s="14" t="s">
        <v>1162</v>
      </c>
      <c r="C965" s="1" t="s">
        <v>1163</v>
      </c>
      <c r="D965" s="1" t="s">
        <v>1164</v>
      </c>
      <c r="E965" s="4">
        <v>0</v>
      </c>
      <c r="F965" s="7"/>
      <c r="G965" s="4">
        <f t="shared" ref="G965:G1028" si="60">E965-F965</f>
        <v>0</v>
      </c>
      <c r="H965" s="8" t="str">
        <f t="shared" ref="H965:H1028" si="61">IFERROR(G965/E965,"")</f>
        <v/>
      </c>
      <c r="I965" s="8" t="str">
        <f t="shared" ref="I965:I1028" si="62">IFERROR(E965/F965,"")</f>
        <v/>
      </c>
      <c r="J965" s="4">
        <v>45184.549999999996</v>
      </c>
      <c r="K965" s="4">
        <v>0</v>
      </c>
      <c r="L965" s="4">
        <f t="shared" ref="L965:L1028" si="63">J965-K965</f>
        <v>45184.549999999996</v>
      </c>
      <c r="M965" s="9">
        <v>40505</v>
      </c>
      <c r="N965" s="9">
        <v>40724</v>
      </c>
      <c r="O965" s="9">
        <v>40513</v>
      </c>
      <c r="P965" s="9">
        <v>40771</v>
      </c>
    </row>
    <row r="966" spans="1:16" ht="15" customHeight="1" x14ac:dyDescent="0.25">
      <c r="A966" s="1" t="s">
        <v>145</v>
      </c>
      <c r="B966" s="14" t="s">
        <v>601</v>
      </c>
      <c r="C966" s="1" t="s">
        <v>602</v>
      </c>
      <c r="D966" s="1" t="s">
        <v>603</v>
      </c>
      <c r="E966" s="4">
        <v>-101118.00000000001</v>
      </c>
      <c r="F966" s="7"/>
      <c r="G966" s="4">
        <f t="shared" si="60"/>
        <v>-101118.00000000001</v>
      </c>
      <c r="H966" s="8">
        <f t="shared" si="61"/>
        <v>1</v>
      </c>
      <c r="I966" s="8" t="str">
        <f t="shared" si="62"/>
        <v/>
      </c>
      <c r="J966" s="4">
        <v>849596.1100000001</v>
      </c>
      <c r="K966" s="4">
        <v>0</v>
      </c>
      <c r="L966" s="4">
        <f t="shared" si="63"/>
        <v>849596.1100000001</v>
      </c>
      <c r="M966" s="9">
        <v>39630</v>
      </c>
      <c r="N966" s="9">
        <v>55153</v>
      </c>
      <c r="O966" s="9">
        <v>39630</v>
      </c>
    </row>
    <row r="967" spans="1:16" ht="15" customHeight="1" x14ac:dyDescent="0.25">
      <c r="A967" s="1" t="s">
        <v>145</v>
      </c>
      <c r="B967" s="14" t="s">
        <v>604</v>
      </c>
      <c r="C967" s="1" t="s">
        <v>605</v>
      </c>
      <c r="D967" s="1" t="s">
        <v>606</v>
      </c>
      <c r="E967" s="4">
        <v>7549.5599999999995</v>
      </c>
      <c r="F967" s="7"/>
      <c r="G967" s="4">
        <f t="shared" si="60"/>
        <v>7549.5599999999995</v>
      </c>
      <c r="H967" s="8">
        <f t="shared" si="61"/>
        <v>1</v>
      </c>
      <c r="I967" s="8" t="str">
        <f t="shared" si="62"/>
        <v/>
      </c>
      <c r="J967" s="4">
        <v>510179.11</v>
      </c>
      <c r="K967" s="4">
        <v>0</v>
      </c>
      <c r="L967" s="4">
        <f t="shared" si="63"/>
        <v>510179.11</v>
      </c>
      <c r="M967" s="9">
        <v>39630</v>
      </c>
      <c r="N967" s="9">
        <v>55153</v>
      </c>
      <c r="O967" s="9">
        <v>39630</v>
      </c>
    </row>
    <row r="968" spans="1:16" ht="15" customHeight="1" x14ac:dyDescent="0.25">
      <c r="A968" s="1" t="s">
        <v>145</v>
      </c>
      <c r="B968" s="14" t="s">
        <v>2113</v>
      </c>
      <c r="C968" s="1" t="s">
        <v>2114</v>
      </c>
      <c r="D968" s="1" t="s">
        <v>2115</v>
      </c>
      <c r="E968" s="4">
        <v>0</v>
      </c>
      <c r="F968" s="7"/>
      <c r="G968" s="4">
        <f t="shared" si="60"/>
        <v>0</v>
      </c>
      <c r="H968" s="8" t="str">
        <f t="shared" si="61"/>
        <v/>
      </c>
      <c r="I968" s="8" t="str">
        <f t="shared" si="62"/>
        <v/>
      </c>
      <c r="J968" s="4">
        <v>707880.4</v>
      </c>
      <c r="K968" s="4">
        <v>0</v>
      </c>
      <c r="L968" s="4">
        <f t="shared" si="63"/>
        <v>707880.4</v>
      </c>
      <c r="M968" s="9">
        <v>41389</v>
      </c>
      <c r="N968" s="9">
        <v>42248</v>
      </c>
      <c r="O968" s="9">
        <v>41395</v>
      </c>
      <c r="P968" s="9">
        <v>41841</v>
      </c>
    </row>
    <row r="969" spans="1:16" ht="15" customHeight="1" x14ac:dyDescent="0.25">
      <c r="A969" s="1" t="s">
        <v>145</v>
      </c>
      <c r="B969" s="14" t="s">
        <v>2113</v>
      </c>
      <c r="C969" s="1" t="s">
        <v>2116</v>
      </c>
      <c r="D969" s="1" t="s">
        <v>2117</v>
      </c>
      <c r="E969" s="4">
        <v>0</v>
      </c>
      <c r="F969" s="7"/>
      <c r="G969" s="4">
        <f t="shared" si="60"/>
        <v>0</v>
      </c>
      <c r="H969" s="8" t="str">
        <f t="shared" si="61"/>
        <v/>
      </c>
      <c r="I969" s="8" t="str">
        <f t="shared" si="62"/>
        <v/>
      </c>
      <c r="J969" s="4">
        <v>2352207.59</v>
      </c>
      <c r="K969" s="4">
        <v>0</v>
      </c>
      <c r="L969" s="4">
        <f t="shared" si="63"/>
        <v>2352207.59</v>
      </c>
      <c r="M969" s="9">
        <v>41389</v>
      </c>
      <c r="N969" s="9">
        <v>42248</v>
      </c>
      <c r="O969" s="9">
        <v>41395</v>
      </c>
      <c r="P969" s="9">
        <v>42032</v>
      </c>
    </row>
    <row r="970" spans="1:16" ht="15" customHeight="1" x14ac:dyDescent="0.25">
      <c r="A970" s="1" t="s">
        <v>145</v>
      </c>
      <c r="B970" s="14" t="s">
        <v>2113</v>
      </c>
      <c r="C970" s="1" t="s">
        <v>2118</v>
      </c>
      <c r="D970" s="1" t="s">
        <v>2119</v>
      </c>
      <c r="E970" s="4">
        <v>-324021.82999999996</v>
      </c>
      <c r="F970" s="7"/>
      <c r="G970" s="4">
        <f t="shared" si="60"/>
        <v>-324021.82999999996</v>
      </c>
      <c r="H970" s="8">
        <f t="shared" si="61"/>
        <v>1</v>
      </c>
      <c r="I970" s="8" t="str">
        <f t="shared" si="62"/>
        <v/>
      </c>
      <c r="J970" s="4">
        <v>1083745.46</v>
      </c>
      <c r="K970" s="4">
        <v>0</v>
      </c>
      <c r="L970" s="4">
        <f t="shared" si="63"/>
        <v>1083745.46</v>
      </c>
      <c r="M970" s="9">
        <v>41389</v>
      </c>
      <c r="N970" s="9">
        <v>42248</v>
      </c>
      <c r="O970" s="9">
        <v>41579</v>
      </c>
      <c r="P970" s="9">
        <v>42237</v>
      </c>
    </row>
    <row r="971" spans="1:16" ht="15" customHeight="1" x14ac:dyDescent="0.25">
      <c r="A971" s="1" t="s">
        <v>145</v>
      </c>
      <c r="B971" s="14" t="s">
        <v>2113</v>
      </c>
      <c r="C971" s="1" t="s">
        <v>2120</v>
      </c>
      <c r="D971" s="1" t="s">
        <v>2121</v>
      </c>
      <c r="E971" s="4">
        <v>-12155.03</v>
      </c>
      <c r="F971" s="7"/>
      <c r="G971" s="4">
        <f t="shared" si="60"/>
        <v>-12155.03</v>
      </c>
      <c r="H971" s="8">
        <f t="shared" si="61"/>
        <v>1</v>
      </c>
      <c r="I971" s="8" t="str">
        <f t="shared" si="62"/>
        <v/>
      </c>
      <c r="J971" s="4">
        <v>500958.94999999995</v>
      </c>
      <c r="K971" s="4">
        <v>0</v>
      </c>
      <c r="L971" s="4">
        <f t="shared" si="63"/>
        <v>500958.94999999995</v>
      </c>
      <c r="M971" s="9">
        <v>41389</v>
      </c>
      <c r="N971" s="9">
        <v>42248</v>
      </c>
      <c r="O971" s="9">
        <v>41579</v>
      </c>
      <c r="P971" s="9">
        <v>42237</v>
      </c>
    </row>
    <row r="972" spans="1:16" ht="15" customHeight="1" x14ac:dyDescent="0.25">
      <c r="A972" s="1" t="s">
        <v>145</v>
      </c>
      <c r="B972" s="14" t="s">
        <v>2113</v>
      </c>
      <c r="C972" s="1" t="s">
        <v>2122</v>
      </c>
      <c r="D972" s="1" t="s">
        <v>2123</v>
      </c>
      <c r="E972" s="4">
        <v>0</v>
      </c>
      <c r="F972" s="7"/>
      <c r="G972" s="4">
        <f t="shared" si="60"/>
        <v>0</v>
      </c>
      <c r="H972" s="8" t="str">
        <f t="shared" si="61"/>
        <v/>
      </c>
      <c r="I972" s="8" t="str">
        <f t="shared" si="62"/>
        <v/>
      </c>
      <c r="J972" s="4">
        <v>670160.25</v>
      </c>
      <c r="K972" s="4">
        <v>0</v>
      </c>
      <c r="L972" s="4">
        <f t="shared" si="63"/>
        <v>670160.25</v>
      </c>
      <c r="M972" s="9">
        <v>41389</v>
      </c>
      <c r="N972" s="9">
        <v>42248</v>
      </c>
      <c r="O972" s="9">
        <v>41456</v>
      </c>
      <c r="P972" s="9">
        <v>41985</v>
      </c>
    </row>
    <row r="973" spans="1:16" ht="15" customHeight="1" x14ac:dyDescent="0.25">
      <c r="A973" s="1" t="s">
        <v>145</v>
      </c>
      <c r="B973" s="14" t="s">
        <v>610</v>
      </c>
      <c r="C973" s="1" t="s">
        <v>2210</v>
      </c>
      <c r="D973" s="1" t="s">
        <v>2211</v>
      </c>
      <c r="E973" s="4">
        <v>0</v>
      </c>
      <c r="F973" s="7"/>
      <c r="G973" s="4">
        <f t="shared" si="60"/>
        <v>0</v>
      </c>
      <c r="H973" s="8" t="str">
        <f t="shared" si="61"/>
        <v/>
      </c>
      <c r="I973" s="8" t="str">
        <f t="shared" si="62"/>
        <v/>
      </c>
      <c r="J973" s="4">
        <v>7068.61</v>
      </c>
      <c r="K973" s="4">
        <v>0</v>
      </c>
      <c r="L973" s="4">
        <f t="shared" si="63"/>
        <v>7068.61</v>
      </c>
      <c r="M973" s="9">
        <v>41396</v>
      </c>
      <c r="N973" s="9">
        <v>41608</v>
      </c>
      <c r="O973" s="9">
        <v>41395</v>
      </c>
      <c r="P973" s="9">
        <v>41594</v>
      </c>
    </row>
    <row r="974" spans="1:16" ht="15" customHeight="1" x14ac:dyDescent="0.25">
      <c r="A974" s="1" t="s">
        <v>145</v>
      </c>
      <c r="B974" s="14" t="s">
        <v>1083</v>
      </c>
      <c r="C974" s="1" t="s">
        <v>2165</v>
      </c>
      <c r="D974" s="1" t="s">
        <v>2166</v>
      </c>
      <c r="E974" s="4">
        <v>0</v>
      </c>
      <c r="F974" s="7"/>
      <c r="G974" s="4">
        <f t="shared" si="60"/>
        <v>0</v>
      </c>
      <c r="H974" s="8" t="str">
        <f t="shared" si="61"/>
        <v/>
      </c>
      <c r="I974" s="8" t="str">
        <f t="shared" si="62"/>
        <v/>
      </c>
      <c r="J974" s="4">
        <v>26578.589999999997</v>
      </c>
      <c r="K974" s="4">
        <v>0</v>
      </c>
      <c r="L974" s="4">
        <f t="shared" si="63"/>
        <v>26578.589999999997</v>
      </c>
      <c r="M974" s="9">
        <v>41407</v>
      </c>
      <c r="N974" s="9">
        <v>41639</v>
      </c>
      <c r="O974" s="9">
        <v>41426</v>
      </c>
      <c r="P974" s="9">
        <v>41537</v>
      </c>
    </row>
    <row r="975" spans="1:16" ht="15" customHeight="1" x14ac:dyDescent="0.25">
      <c r="A975" s="1" t="s">
        <v>145</v>
      </c>
      <c r="B975" s="14" t="s">
        <v>1083</v>
      </c>
      <c r="C975" s="1" t="s">
        <v>2167</v>
      </c>
      <c r="D975" s="1" t="s">
        <v>2168</v>
      </c>
      <c r="E975" s="4">
        <v>0</v>
      </c>
      <c r="F975" s="7"/>
      <c r="G975" s="4">
        <f t="shared" si="60"/>
        <v>0</v>
      </c>
      <c r="H975" s="8" t="str">
        <f t="shared" si="61"/>
        <v/>
      </c>
      <c r="I975" s="8" t="str">
        <f t="shared" si="62"/>
        <v/>
      </c>
      <c r="J975" s="4">
        <v>14085.489999999998</v>
      </c>
      <c r="K975" s="4">
        <v>0</v>
      </c>
      <c r="L975" s="4">
        <f t="shared" si="63"/>
        <v>14085.489999999998</v>
      </c>
      <c r="M975" s="9">
        <v>41407</v>
      </c>
      <c r="N975" s="9">
        <v>41639</v>
      </c>
      <c r="O975" s="9">
        <v>41426</v>
      </c>
      <c r="P975" s="9">
        <v>41537</v>
      </c>
    </row>
    <row r="976" spans="1:16" ht="15" customHeight="1" x14ac:dyDescent="0.25">
      <c r="A976" s="1" t="s">
        <v>145</v>
      </c>
      <c r="B976" s="14" t="s">
        <v>610</v>
      </c>
      <c r="C976" s="1" t="s">
        <v>2212</v>
      </c>
      <c r="D976" s="1" t="s">
        <v>2213</v>
      </c>
      <c r="E976" s="4">
        <v>0</v>
      </c>
      <c r="F976" s="7"/>
      <c r="G976" s="4">
        <f t="shared" si="60"/>
        <v>0</v>
      </c>
      <c r="H976" s="8" t="str">
        <f t="shared" si="61"/>
        <v/>
      </c>
      <c r="I976" s="8" t="str">
        <f t="shared" si="62"/>
        <v/>
      </c>
      <c r="J976" s="4">
        <v>4493.18</v>
      </c>
      <c r="K976" s="4">
        <v>0</v>
      </c>
      <c r="L976" s="4">
        <f t="shared" si="63"/>
        <v>4493.18</v>
      </c>
      <c r="M976" s="9">
        <v>41408</v>
      </c>
      <c r="N976" s="9">
        <v>41729</v>
      </c>
      <c r="O976" s="9">
        <v>41456</v>
      </c>
      <c r="P976" s="9">
        <v>41618</v>
      </c>
    </row>
    <row r="977" spans="1:16" ht="15" customHeight="1" x14ac:dyDescent="0.25">
      <c r="A977" s="1" t="s">
        <v>145</v>
      </c>
      <c r="B977" s="14" t="s">
        <v>2110</v>
      </c>
      <c r="C977" s="1" t="s">
        <v>2111</v>
      </c>
      <c r="D977" s="1" t="s">
        <v>2112</v>
      </c>
      <c r="E977" s="4">
        <v>0</v>
      </c>
      <c r="F977" s="7"/>
      <c r="G977" s="4">
        <f t="shared" si="60"/>
        <v>0</v>
      </c>
      <c r="H977" s="8" t="str">
        <f t="shared" si="61"/>
        <v/>
      </c>
      <c r="I977" s="8" t="str">
        <f t="shared" si="62"/>
        <v/>
      </c>
      <c r="J977" s="4">
        <v>93590.12</v>
      </c>
      <c r="K977" s="4">
        <v>0</v>
      </c>
      <c r="L977" s="4">
        <f t="shared" si="63"/>
        <v>93590.12</v>
      </c>
      <c r="M977" s="9">
        <v>41414</v>
      </c>
      <c r="N977" s="9">
        <v>41883</v>
      </c>
      <c r="O977" s="9">
        <v>41395</v>
      </c>
      <c r="P977" s="9">
        <v>41649</v>
      </c>
    </row>
    <row r="978" spans="1:16" ht="15" customHeight="1" x14ac:dyDescent="0.25">
      <c r="A978" s="1" t="s">
        <v>145</v>
      </c>
      <c r="B978" s="14" t="s">
        <v>2124</v>
      </c>
      <c r="C978" s="1" t="s">
        <v>2129</v>
      </c>
      <c r="D978" s="1" t="s">
        <v>2130</v>
      </c>
      <c r="E978" s="4">
        <v>0</v>
      </c>
      <c r="F978" s="7"/>
      <c r="G978" s="4">
        <f t="shared" si="60"/>
        <v>0</v>
      </c>
      <c r="H978" s="8" t="str">
        <f t="shared" si="61"/>
        <v/>
      </c>
      <c r="I978" s="8" t="str">
        <f t="shared" si="62"/>
        <v/>
      </c>
      <c r="J978" s="4">
        <v>10325.669999999998</v>
      </c>
      <c r="K978" s="4">
        <v>0</v>
      </c>
      <c r="L978" s="4">
        <f t="shared" si="63"/>
        <v>10325.669999999998</v>
      </c>
      <c r="M978" s="9">
        <v>41417</v>
      </c>
      <c r="N978" s="9">
        <v>42094</v>
      </c>
      <c r="O978" s="9">
        <v>41456</v>
      </c>
      <c r="P978" s="9">
        <v>41644</v>
      </c>
    </row>
    <row r="979" spans="1:16" ht="15" customHeight="1" x14ac:dyDescent="0.25">
      <c r="A979" s="1" t="s">
        <v>145</v>
      </c>
      <c r="B979" s="14" t="s">
        <v>580</v>
      </c>
      <c r="C979" s="1" t="s">
        <v>2230</v>
      </c>
      <c r="D979" s="1" t="s">
        <v>2231</v>
      </c>
      <c r="E979" s="4">
        <v>0</v>
      </c>
      <c r="F979" s="7"/>
      <c r="G979" s="4">
        <f t="shared" si="60"/>
        <v>0</v>
      </c>
      <c r="H979" s="8" t="str">
        <f t="shared" si="61"/>
        <v/>
      </c>
      <c r="I979" s="8" t="str">
        <f t="shared" si="62"/>
        <v/>
      </c>
      <c r="J979" s="4">
        <v>14514.779999999999</v>
      </c>
      <c r="K979" s="4">
        <v>0</v>
      </c>
      <c r="L979" s="4">
        <f t="shared" si="63"/>
        <v>14514.779999999999</v>
      </c>
      <c r="M979" s="9">
        <v>41442</v>
      </c>
      <c r="N979" s="9">
        <v>41640</v>
      </c>
      <c r="O979" s="9">
        <v>41426</v>
      </c>
      <c r="P979" s="9">
        <v>41655</v>
      </c>
    </row>
    <row r="980" spans="1:16" ht="15" customHeight="1" x14ac:dyDescent="0.25">
      <c r="A980" s="1" t="s">
        <v>145</v>
      </c>
      <c r="B980" s="14" t="s">
        <v>2104</v>
      </c>
      <c r="C980" s="1" t="s">
        <v>2105</v>
      </c>
      <c r="D980" s="1" t="s">
        <v>2106</v>
      </c>
      <c r="E980" s="4">
        <v>1172.25</v>
      </c>
      <c r="F980" s="7"/>
      <c r="G980" s="4">
        <f t="shared" si="60"/>
        <v>1172.25</v>
      </c>
      <c r="H980" s="8">
        <f t="shared" si="61"/>
        <v>1</v>
      </c>
      <c r="I980" s="8" t="str">
        <f t="shared" si="62"/>
        <v/>
      </c>
      <c r="J980" s="4">
        <v>1786194.7400000002</v>
      </c>
      <c r="K980" s="4">
        <v>0</v>
      </c>
      <c r="L980" s="4">
        <f t="shared" si="63"/>
        <v>1786194.7400000002</v>
      </c>
      <c r="M980" s="9">
        <v>41445</v>
      </c>
      <c r="N980" s="9">
        <v>42248</v>
      </c>
      <c r="O980" s="9">
        <v>41487</v>
      </c>
      <c r="P980" s="9">
        <v>42250</v>
      </c>
    </row>
    <row r="981" spans="1:16" ht="15" customHeight="1" x14ac:dyDescent="0.25">
      <c r="A981" s="1" t="s">
        <v>145</v>
      </c>
      <c r="B981" s="14" t="s">
        <v>2104</v>
      </c>
      <c r="C981" s="1" t="s">
        <v>2906</v>
      </c>
      <c r="D981" s="1" t="s">
        <v>2907</v>
      </c>
      <c r="E981" s="4">
        <v>10985.58</v>
      </c>
      <c r="F981" s="7"/>
      <c r="G981" s="4">
        <f t="shared" si="60"/>
        <v>10985.58</v>
      </c>
      <c r="H981" s="8">
        <f t="shared" si="61"/>
        <v>1</v>
      </c>
      <c r="I981" s="8" t="str">
        <f t="shared" si="62"/>
        <v/>
      </c>
      <c r="J981" s="4">
        <v>190802.54</v>
      </c>
      <c r="K981" s="4">
        <v>0</v>
      </c>
      <c r="L981" s="4">
        <f t="shared" si="63"/>
        <v>190802.54</v>
      </c>
      <c r="M981" s="9">
        <v>41446</v>
      </c>
      <c r="N981" s="9">
        <v>42491</v>
      </c>
      <c r="O981" s="9">
        <v>42156</v>
      </c>
      <c r="P981" s="9">
        <v>42452</v>
      </c>
    </row>
    <row r="982" spans="1:16" ht="15" customHeight="1" x14ac:dyDescent="0.25">
      <c r="A982" s="1" t="s">
        <v>145</v>
      </c>
      <c r="B982" s="14" t="s">
        <v>2104</v>
      </c>
      <c r="C982" s="1" t="s">
        <v>2435</v>
      </c>
      <c r="D982" s="1" t="s">
        <v>2436</v>
      </c>
      <c r="E982" s="4">
        <v>-160820.36000000004</v>
      </c>
      <c r="F982" s="7"/>
      <c r="G982" s="4">
        <f t="shared" si="60"/>
        <v>-160820.36000000004</v>
      </c>
      <c r="H982" s="8">
        <f t="shared" si="61"/>
        <v>1</v>
      </c>
      <c r="I982" s="8" t="str">
        <f t="shared" si="62"/>
        <v/>
      </c>
      <c r="J982" s="4">
        <v>319990.84999999992</v>
      </c>
      <c r="K982" s="4">
        <v>0</v>
      </c>
      <c r="L982" s="4">
        <f t="shared" si="63"/>
        <v>319990.84999999992</v>
      </c>
      <c r="M982" s="9">
        <v>41446</v>
      </c>
      <c r="N982" s="9">
        <v>42521</v>
      </c>
      <c r="O982" s="9">
        <v>41913</v>
      </c>
      <c r="P982" s="9">
        <v>42425</v>
      </c>
    </row>
    <row r="983" spans="1:16" ht="15" customHeight="1" x14ac:dyDescent="0.25">
      <c r="A983" s="1" t="s">
        <v>145</v>
      </c>
      <c r="B983" s="14" t="s">
        <v>2104</v>
      </c>
      <c r="C983" s="1" t="s">
        <v>2908</v>
      </c>
      <c r="D983" s="1" t="s">
        <v>2909</v>
      </c>
      <c r="E983" s="4">
        <v>5112.4999999999991</v>
      </c>
      <c r="F983" s="7"/>
      <c r="G983" s="4">
        <f t="shared" si="60"/>
        <v>5112.4999999999991</v>
      </c>
      <c r="H983" s="8">
        <f t="shared" si="61"/>
        <v>1</v>
      </c>
      <c r="I983" s="8" t="str">
        <f t="shared" si="62"/>
        <v/>
      </c>
      <c r="J983" s="4">
        <v>13606.48</v>
      </c>
      <c r="K983" s="4">
        <v>0</v>
      </c>
      <c r="L983" s="4">
        <f t="shared" si="63"/>
        <v>13606.48</v>
      </c>
      <c r="M983" s="9">
        <v>41446</v>
      </c>
      <c r="N983" s="9">
        <v>43555</v>
      </c>
      <c r="O983" s="9">
        <v>42156</v>
      </c>
    </row>
    <row r="984" spans="1:16" ht="15" customHeight="1" x14ac:dyDescent="0.25">
      <c r="A984" s="1" t="s">
        <v>145</v>
      </c>
      <c r="B984" s="14" t="s">
        <v>610</v>
      </c>
      <c r="C984" s="1" t="s">
        <v>2214</v>
      </c>
      <c r="D984" s="1" t="s">
        <v>2215</v>
      </c>
      <c r="E984" s="4">
        <v>0</v>
      </c>
      <c r="F984" s="7"/>
      <c r="G984" s="4">
        <f t="shared" si="60"/>
        <v>0</v>
      </c>
      <c r="H984" s="8" t="str">
        <f t="shared" si="61"/>
        <v/>
      </c>
      <c r="I984" s="8" t="str">
        <f t="shared" si="62"/>
        <v/>
      </c>
      <c r="J984" s="4">
        <v>69133.62</v>
      </c>
      <c r="K984" s="4">
        <v>0</v>
      </c>
      <c r="L984" s="4">
        <f t="shared" si="63"/>
        <v>69133.62</v>
      </c>
      <c r="M984" s="9">
        <v>41474</v>
      </c>
      <c r="N984" s="9">
        <v>41959</v>
      </c>
      <c r="O984" s="9">
        <v>41518</v>
      </c>
      <c r="P984" s="9">
        <v>41674</v>
      </c>
    </row>
    <row r="985" spans="1:16" ht="15" customHeight="1" x14ac:dyDescent="0.25">
      <c r="A985" s="1" t="s">
        <v>145</v>
      </c>
      <c r="B985" s="14" t="s">
        <v>588</v>
      </c>
      <c r="C985" s="1" t="s">
        <v>2171</v>
      </c>
      <c r="D985" s="1" t="s">
        <v>2172</v>
      </c>
      <c r="E985" s="4">
        <v>0</v>
      </c>
      <c r="F985" s="7"/>
      <c r="G985" s="4">
        <f t="shared" si="60"/>
        <v>0</v>
      </c>
      <c r="H985" s="8" t="str">
        <f t="shared" si="61"/>
        <v/>
      </c>
      <c r="I985" s="8" t="str">
        <f t="shared" si="62"/>
        <v/>
      </c>
      <c r="J985" s="4">
        <v>19749.13</v>
      </c>
      <c r="K985" s="4">
        <v>0</v>
      </c>
      <c r="L985" s="4">
        <f t="shared" si="63"/>
        <v>19749.13</v>
      </c>
      <c r="M985" s="9">
        <v>41480</v>
      </c>
      <c r="N985" s="9">
        <v>41576</v>
      </c>
      <c r="O985" s="9">
        <v>41456</v>
      </c>
      <c r="P985" s="9">
        <v>41574</v>
      </c>
    </row>
    <row r="986" spans="1:16" ht="15" customHeight="1" x14ac:dyDescent="0.25">
      <c r="A986" s="1" t="s">
        <v>145</v>
      </c>
      <c r="B986" s="14" t="s">
        <v>2177</v>
      </c>
      <c r="C986" s="1" t="s">
        <v>2178</v>
      </c>
      <c r="D986" s="1" t="s">
        <v>2179</v>
      </c>
      <c r="E986" s="4">
        <v>0</v>
      </c>
      <c r="F986" s="7"/>
      <c r="G986" s="4">
        <f t="shared" si="60"/>
        <v>0</v>
      </c>
      <c r="H986" s="8" t="str">
        <f t="shared" si="61"/>
        <v/>
      </c>
      <c r="I986" s="8" t="str">
        <f t="shared" si="62"/>
        <v/>
      </c>
      <c r="J986" s="4">
        <v>675.25</v>
      </c>
      <c r="K986" s="4">
        <v>0</v>
      </c>
      <c r="L986" s="4">
        <f t="shared" si="63"/>
        <v>675.25</v>
      </c>
      <c r="M986" s="9">
        <v>41487</v>
      </c>
      <c r="N986" s="9">
        <v>41578</v>
      </c>
      <c r="O986" s="9">
        <v>41487</v>
      </c>
      <c r="P986" s="9">
        <v>41729</v>
      </c>
    </row>
    <row r="987" spans="1:16" ht="15" customHeight="1" x14ac:dyDescent="0.25">
      <c r="A987" s="1" t="s">
        <v>145</v>
      </c>
      <c r="B987" s="14" t="s">
        <v>610</v>
      </c>
      <c r="C987" s="1" t="s">
        <v>2585</v>
      </c>
      <c r="D987" s="1" t="s">
        <v>2586</v>
      </c>
      <c r="E987" s="4">
        <v>-835.58</v>
      </c>
      <c r="F987" s="7"/>
      <c r="G987" s="4">
        <f t="shared" si="60"/>
        <v>-835.58</v>
      </c>
      <c r="H987" s="8">
        <f t="shared" si="61"/>
        <v>1</v>
      </c>
      <c r="I987" s="8" t="str">
        <f t="shared" si="62"/>
        <v/>
      </c>
      <c r="J987" s="4">
        <v>78433.669999999984</v>
      </c>
      <c r="K987" s="4">
        <v>0</v>
      </c>
      <c r="L987" s="4">
        <f t="shared" si="63"/>
        <v>78433.669999999984</v>
      </c>
      <c r="M987" s="9">
        <v>41491</v>
      </c>
      <c r="N987" s="9">
        <v>42018</v>
      </c>
      <c r="O987" s="9">
        <v>41640</v>
      </c>
      <c r="P987" s="9">
        <v>41851</v>
      </c>
    </row>
    <row r="988" spans="1:16" ht="15" customHeight="1" x14ac:dyDescent="0.25">
      <c r="A988" s="1" t="s">
        <v>145</v>
      </c>
      <c r="B988" s="14" t="s">
        <v>610</v>
      </c>
      <c r="C988" s="1" t="s">
        <v>2216</v>
      </c>
      <c r="D988" s="1" t="s">
        <v>2217</v>
      </c>
      <c r="E988" s="4">
        <v>0</v>
      </c>
      <c r="F988" s="7"/>
      <c r="G988" s="4">
        <f t="shared" si="60"/>
        <v>0</v>
      </c>
      <c r="H988" s="8" t="str">
        <f t="shared" si="61"/>
        <v/>
      </c>
      <c r="I988" s="8" t="str">
        <f t="shared" si="62"/>
        <v/>
      </c>
      <c r="J988" s="4">
        <v>-65977.39</v>
      </c>
      <c r="K988" s="4">
        <v>0</v>
      </c>
      <c r="L988" s="4">
        <f t="shared" si="63"/>
        <v>-65977.39</v>
      </c>
      <c r="M988" s="9">
        <v>41513</v>
      </c>
      <c r="N988" s="9">
        <v>41973</v>
      </c>
      <c r="O988" s="9">
        <v>41518</v>
      </c>
      <c r="P988" s="9">
        <v>41725</v>
      </c>
    </row>
    <row r="989" spans="1:16" ht="15" customHeight="1" x14ac:dyDescent="0.25">
      <c r="A989" s="1" t="s">
        <v>145</v>
      </c>
      <c r="B989" s="14" t="s">
        <v>1083</v>
      </c>
      <c r="C989" s="1" t="s">
        <v>2169</v>
      </c>
      <c r="D989" s="1" t="s">
        <v>2170</v>
      </c>
      <c r="E989" s="4">
        <v>0</v>
      </c>
      <c r="F989" s="7"/>
      <c r="G989" s="4">
        <f t="shared" si="60"/>
        <v>0</v>
      </c>
      <c r="H989" s="8" t="str">
        <f t="shared" si="61"/>
        <v/>
      </c>
      <c r="I989" s="8" t="str">
        <f t="shared" si="62"/>
        <v/>
      </c>
      <c r="J989" s="4">
        <v>24545.18</v>
      </c>
      <c r="K989" s="4">
        <v>0</v>
      </c>
      <c r="L989" s="4">
        <f t="shared" si="63"/>
        <v>24545.18</v>
      </c>
      <c r="M989" s="9">
        <v>41515</v>
      </c>
      <c r="N989" s="9">
        <v>41729</v>
      </c>
      <c r="O989" s="9">
        <v>41609</v>
      </c>
      <c r="P989" s="9">
        <v>41958</v>
      </c>
    </row>
    <row r="990" spans="1:16" ht="15" customHeight="1" x14ac:dyDescent="0.25">
      <c r="A990" s="1" t="s">
        <v>145</v>
      </c>
      <c r="B990" s="14" t="s">
        <v>580</v>
      </c>
      <c r="C990" s="1" t="s">
        <v>2232</v>
      </c>
      <c r="D990" s="1" t="s">
        <v>2233</v>
      </c>
      <c r="E990" s="4">
        <v>0</v>
      </c>
      <c r="F990" s="7"/>
      <c r="G990" s="4">
        <f t="shared" si="60"/>
        <v>0</v>
      </c>
      <c r="H990" s="8" t="str">
        <f t="shared" si="61"/>
        <v/>
      </c>
      <c r="I990" s="8" t="str">
        <f t="shared" si="62"/>
        <v/>
      </c>
      <c r="J990" s="4">
        <v>77791.299999999988</v>
      </c>
      <c r="K990" s="4">
        <v>0</v>
      </c>
      <c r="L990" s="4">
        <f t="shared" si="63"/>
        <v>77791.299999999988</v>
      </c>
      <c r="M990" s="9">
        <v>41516</v>
      </c>
      <c r="N990" s="9">
        <v>41882</v>
      </c>
      <c r="O990" s="9">
        <v>41518</v>
      </c>
      <c r="P990" s="9">
        <v>41815</v>
      </c>
    </row>
    <row r="991" spans="1:16" ht="15" customHeight="1" x14ac:dyDescent="0.25">
      <c r="A991" s="1" t="s">
        <v>145</v>
      </c>
      <c r="B991" s="14" t="s">
        <v>2189</v>
      </c>
      <c r="C991" s="1" t="s">
        <v>2190</v>
      </c>
      <c r="D991" s="1" t="s">
        <v>2191</v>
      </c>
      <c r="E991" s="4">
        <v>0</v>
      </c>
      <c r="F991" s="7"/>
      <c r="G991" s="4">
        <f t="shared" si="60"/>
        <v>0</v>
      </c>
      <c r="H991" s="8" t="str">
        <f t="shared" si="61"/>
        <v/>
      </c>
      <c r="I991" s="8" t="str">
        <f t="shared" si="62"/>
        <v/>
      </c>
      <c r="J991" s="4">
        <v>19591.140000000003</v>
      </c>
      <c r="K991" s="4">
        <v>0</v>
      </c>
      <c r="L991" s="4">
        <f t="shared" si="63"/>
        <v>19591.140000000003</v>
      </c>
      <c r="M991" s="9">
        <v>41576</v>
      </c>
      <c r="N991" s="9">
        <v>42248</v>
      </c>
      <c r="O991" s="9">
        <v>41609</v>
      </c>
      <c r="P991" s="9">
        <v>41822</v>
      </c>
    </row>
    <row r="992" spans="1:16" ht="15" customHeight="1" x14ac:dyDescent="0.25">
      <c r="A992" s="1" t="s">
        <v>145</v>
      </c>
      <c r="B992" s="14" t="s">
        <v>2189</v>
      </c>
      <c r="C992" s="1" t="s">
        <v>2192</v>
      </c>
      <c r="D992" s="1" t="s">
        <v>2193</v>
      </c>
      <c r="E992" s="4">
        <v>0</v>
      </c>
      <c r="F992" s="7"/>
      <c r="G992" s="4">
        <f t="shared" si="60"/>
        <v>0</v>
      </c>
      <c r="H992" s="8" t="str">
        <f t="shared" si="61"/>
        <v/>
      </c>
      <c r="I992" s="8" t="str">
        <f t="shared" si="62"/>
        <v/>
      </c>
      <c r="J992" s="4">
        <v>19635.460000000003</v>
      </c>
      <c r="K992" s="4">
        <v>0</v>
      </c>
      <c r="L992" s="4">
        <f t="shared" si="63"/>
        <v>19635.460000000003</v>
      </c>
      <c r="M992" s="9">
        <v>41576</v>
      </c>
      <c r="N992" s="9">
        <v>42248</v>
      </c>
      <c r="O992" s="9">
        <v>41609</v>
      </c>
      <c r="P992" s="9">
        <v>41795</v>
      </c>
    </row>
    <row r="993" spans="1:16" ht="15" customHeight="1" x14ac:dyDescent="0.25">
      <c r="A993" s="1" t="s">
        <v>145</v>
      </c>
      <c r="B993" s="14" t="s">
        <v>2189</v>
      </c>
      <c r="C993" s="1" t="s">
        <v>2194</v>
      </c>
      <c r="D993" s="1" t="s">
        <v>2195</v>
      </c>
      <c r="E993" s="4">
        <v>0</v>
      </c>
      <c r="F993" s="7"/>
      <c r="G993" s="4">
        <f t="shared" si="60"/>
        <v>0</v>
      </c>
      <c r="H993" s="8" t="str">
        <f t="shared" si="61"/>
        <v/>
      </c>
      <c r="I993" s="8" t="str">
        <f t="shared" si="62"/>
        <v/>
      </c>
      <c r="J993" s="4">
        <v>23922.63</v>
      </c>
      <c r="K993" s="4">
        <v>0</v>
      </c>
      <c r="L993" s="4">
        <f t="shared" si="63"/>
        <v>23922.63</v>
      </c>
      <c r="M993" s="9">
        <v>41576</v>
      </c>
      <c r="N993" s="9">
        <v>42248</v>
      </c>
      <c r="O993" s="9">
        <v>41579</v>
      </c>
      <c r="P993" s="9">
        <v>41773</v>
      </c>
    </row>
    <row r="994" spans="1:16" ht="15" customHeight="1" x14ac:dyDescent="0.25">
      <c r="A994" s="1" t="s">
        <v>145</v>
      </c>
      <c r="B994" s="14" t="s">
        <v>2189</v>
      </c>
      <c r="C994" s="1" t="s">
        <v>2579</v>
      </c>
      <c r="D994" s="1" t="s">
        <v>2580</v>
      </c>
      <c r="E994" s="4">
        <v>0</v>
      </c>
      <c r="F994" s="7"/>
      <c r="G994" s="4">
        <f t="shared" si="60"/>
        <v>0</v>
      </c>
      <c r="H994" s="8" t="str">
        <f t="shared" si="61"/>
        <v/>
      </c>
      <c r="I994" s="8" t="str">
        <f t="shared" si="62"/>
        <v/>
      </c>
      <c r="J994" s="4">
        <v>30506.050000000007</v>
      </c>
      <c r="K994" s="4">
        <v>0</v>
      </c>
      <c r="L994" s="4">
        <f t="shared" si="63"/>
        <v>30506.050000000007</v>
      </c>
      <c r="M994" s="9">
        <v>41576</v>
      </c>
      <c r="N994" s="9">
        <v>42248</v>
      </c>
      <c r="O994" s="9">
        <v>41640</v>
      </c>
      <c r="P994" s="9">
        <v>42049</v>
      </c>
    </row>
    <row r="995" spans="1:16" ht="15" customHeight="1" x14ac:dyDescent="0.25">
      <c r="A995" s="1" t="s">
        <v>145</v>
      </c>
      <c r="B995" s="14" t="s">
        <v>2189</v>
      </c>
      <c r="C995" s="1" t="s">
        <v>2196</v>
      </c>
      <c r="D995" s="1" t="s">
        <v>2197</v>
      </c>
      <c r="E995" s="4">
        <v>0</v>
      </c>
      <c r="F995" s="7"/>
      <c r="G995" s="4">
        <f t="shared" si="60"/>
        <v>0</v>
      </c>
      <c r="H995" s="8" t="str">
        <f t="shared" si="61"/>
        <v/>
      </c>
      <c r="I995" s="8" t="str">
        <f t="shared" si="62"/>
        <v/>
      </c>
      <c r="J995" s="4">
        <v>39481.99</v>
      </c>
      <c r="K995" s="4">
        <v>0</v>
      </c>
      <c r="L995" s="4">
        <f t="shared" si="63"/>
        <v>39481.99</v>
      </c>
      <c r="M995" s="9">
        <v>41576</v>
      </c>
      <c r="N995" s="9">
        <v>42248</v>
      </c>
      <c r="O995" s="9">
        <v>41579</v>
      </c>
      <c r="P995" s="9">
        <v>42046</v>
      </c>
    </row>
    <row r="996" spans="1:16" ht="15" customHeight="1" x14ac:dyDescent="0.25">
      <c r="A996" s="1" t="s">
        <v>145</v>
      </c>
      <c r="B996" s="14" t="s">
        <v>2189</v>
      </c>
      <c r="C996" s="1" t="s">
        <v>2198</v>
      </c>
      <c r="D996" s="1" t="s">
        <v>2199</v>
      </c>
      <c r="E996" s="4">
        <v>0</v>
      </c>
      <c r="F996" s="7"/>
      <c r="G996" s="4">
        <f t="shared" si="60"/>
        <v>0</v>
      </c>
      <c r="H996" s="8" t="str">
        <f t="shared" si="61"/>
        <v/>
      </c>
      <c r="I996" s="8" t="str">
        <f t="shared" si="62"/>
        <v/>
      </c>
      <c r="J996" s="4">
        <v>30412.030000000006</v>
      </c>
      <c r="K996" s="4">
        <v>0</v>
      </c>
      <c r="L996" s="4">
        <f t="shared" si="63"/>
        <v>30412.030000000006</v>
      </c>
      <c r="M996" s="9">
        <v>41577</v>
      </c>
      <c r="N996" s="9">
        <v>42248</v>
      </c>
      <c r="O996" s="9">
        <v>41609</v>
      </c>
      <c r="P996" s="9">
        <v>41851</v>
      </c>
    </row>
    <row r="997" spans="1:16" ht="15" customHeight="1" x14ac:dyDescent="0.25">
      <c r="A997" s="1" t="s">
        <v>145</v>
      </c>
      <c r="B997" s="14" t="s">
        <v>2189</v>
      </c>
      <c r="C997" s="1" t="s">
        <v>2200</v>
      </c>
      <c r="D997" s="1" t="s">
        <v>2201</v>
      </c>
      <c r="E997" s="4">
        <v>0</v>
      </c>
      <c r="F997" s="7"/>
      <c r="G997" s="4">
        <f t="shared" si="60"/>
        <v>0</v>
      </c>
      <c r="H997" s="8" t="str">
        <f t="shared" si="61"/>
        <v/>
      </c>
      <c r="I997" s="8" t="str">
        <f t="shared" si="62"/>
        <v/>
      </c>
      <c r="J997" s="4">
        <v>33210.799999999996</v>
      </c>
      <c r="K997" s="4">
        <v>0</v>
      </c>
      <c r="L997" s="4">
        <f t="shared" si="63"/>
        <v>33210.799999999996</v>
      </c>
      <c r="M997" s="9">
        <v>41577</v>
      </c>
      <c r="N997" s="9">
        <v>42248</v>
      </c>
      <c r="O997" s="9">
        <v>41609</v>
      </c>
      <c r="P997" s="9">
        <v>41921</v>
      </c>
    </row>
    <row r="998" spans="1:16" ht="15" customHeight="1" x14ac:dyDescent="0.25">
      <c r="A998" s="1" t="s">
        <v>145</v>
      </c>
      <c r="B998" s="14" t="s">
        <v>2189</v>
      </c>
      <c r="C998" s="1" t="s">
        <v>2202</v>
      </c>
      <c r="D998" s="1" t="s">
        <v>2203</v>
      </c>
      <c r="E998" s="4">
        <v>0</v>
      </c>
      <c r="F998" s="7"/>
      <c r="G998" s="4">
        <f t="shared" si="60"/>
        <v>0</v>
      </c>
      <c r="H998" s="8" t="str">
        <f t="shared" si="61"/>
        <v/>
      </c>
      <c r="I998" s="8" t="str">
        <f t="shared" si="62"/>
        <v/>
      </c>
      <c r="J998" s="4">
        <v>30744.61</v>
      </c>
      <c r="K998" s="4">
        <v>0</v>
      </c>
      <c r="L998" s="4">
        <f t="shared" si="63"/>
        <v>30744.61</v>
      </c>
      <c r="M998" s="9">
        <v>41577</v>
      </c>
      <c r="N998" s="9">
        <v>42248</v>
      </c>
      <c r="O998" s="9">
        <v>41609</v>
      </c>
      <c r="P998" s="9">
        <v>41907</v>
      </c>
    </row>
    <row r="999" spans="1:16" ht="15" customHeight="1" x14ac:dyDescent="0.25">
      <c r="A999" s="1" t="s">
        <v>145</v>
      </c>
      <c r="B999" s="14" t="s">
        <v>2189</v>
      </c>
      <c r="C999" s="1" t="s">
        <v>2581</v>
      </c>
      <c r="D999" s="1" t="s">
        <v>2582</v>
      </c>
      <c r="E999" s="4">
        <v>0</v>
      </c>
      <c r="F999" s="7"/>
      <c r="G999" s="4">
        <f t="shared" si="60"/>
        <v>0</v>
      </c>
      <c r="H999" s="8" t="str">
        <f t="shared" si="61"/>
        <v/>
      </c>
      <c r="I999" s="8" t="str">
        <f t="shared" si="62"/>
        <v/>
      </c>
      <c r="J999" s="4">
        <v>58116.640000000007</v>
      </c>
      <c r="K999" s="4">
        <v>0</v>
      </c>
      <c r="L999" s="4">
        <f t="shared" si="63"/>
        <v>58116.640000000007</v>
      </c>
      <c r="M999" s="9">
        <v>41577</v>
      </c>
      <c r="N999" s="9">
        <v>42248</v>
      </c>
      <c r="O999" s="9">
        <v>41640</v>
      </c>
      <c r="P999" s="9">
        <v>42020</v>
      </c>
    </row>
    <row r="1000" spans="1:16" ht="15" customHeight="1" x14ac:dyDescent="0.25">
      <c r="A1000" s="1" t="s">
        <v>145</v>
      </c>
      <c r="B1000" s="14" t="s">
        <v>2189</v>
      </c>
      <c r="C1000" s="1" t="s">
        <v>2583</v>
      </c>
      <c r="D1000" s="1" t="s">
        <v>2584</v>
      </c>
      <c r="E1000" s="4">
        <v>0</v>
      </c>
      <c r="F1000" s="7"/>
      <c r="G1000" s="4">
        <f t="shared" si="60"/>
        <v>0</v>
      </c>
      <c r="H1000" s="8" t="str">
        <f t="shared" si="61"/>
        <v/>
      </c>
      <c r="I1000" s="8" t="str">
        <f t="shared" si="62"/>
        <v/>
      </c>
      <c r="J1000" s="4">
        <v>66994.91</v>
      </c>
      <c r="K1000" s="4">
        <v>0</v>
      </c>
      <c r="L1000" s="4">
        <f t="shared" si="63"/>
        <v>66994.91</v>
      </c>
      <c r="M1000" s="9">
        <v>41577</v>
      </c>
      <c r="N1000" s="9">
        <v>42248</v>
      </c>
      <c r="O1000" s="9">
        <v>41640</v>
      </c>
      <c r="P1000" s="9">
        <v>41836</v>
      </c>
    </row>
    <row r="1001" spans="1:16" ht="15" customHeight="1" x14ac:dyDescent="0.25">
      <c r="A1001" s="1" t="s">
        <v>145</v>
      </c>
      <c r="B1001" s="14" t="s">
        <v>2462</v>
      </c>
      <c r="C1001" s="1" t="s">
        <v>2463</v>
      </c>
      <c r="D1001" s="1" t="s">
        <v>2464</v>
      </c>
      <c r="E1001" s="4">
        <v>0</v>
      </c>
      <c r="F1001" s="7"/>
      <c r="G1001" s="4">
        <f t="shared" si="60"/>
        <v>0</v>
      </c>
      <c r="H1001" s="8" t="str">
        <f t="shared" si="61"/>
        <v/>
      </c>
      <c r="I1001" s="8" t="str">
        <f t="shared" si="62"/>
        <v/>
      </c>
      <c r="J1001" s="4">
        <v>495173.27</v>
      </c>
      <c r="K1001" s="4">
        <v>0</v>
      </c>
      <c r="L1001" s="4">
        <f t="shared" si="63"/>
        <v>495173.27</v>
      </c>
      <c r="M1001" s="9">
        <v>41582</v>
      </c>
      <c r="N1001" s="9">
        <v>42248</v>
      </c>
      <c r="O1001" s="9">
        <v>41640</v>
      </c>
      <c r="P1001" s="9">
        <v>42185</v>
      </c>
    </row>
    <row r="1002" spans="1:16" ht="15" customHeight="1" x14ac:dyDescent="0.25">
      <c r="A1002" s="1" t="s">
        <v>145</v>
      </c>
      <c r="B1002" s="14" t="s">
        <v>487</v>
      </c>
      <c r="C1002" s="1" t="s">
        <v>2135</v>
      </c>
      <c r="D1002" s="1" t="s">
        <v>2136</v>
      </c>
      <c r="E1002" s="4">
        <v>-9898.92</v>
      </c>
      <c r="F1002" s="7"/>
      <c r="G1002" s="4">
        <f t="shared" si="60"/>
        <v>-9898.92</v>
      </c>
      <c r="H1002" s="8">
        <f t="shared" si="61"/>
        <v>1</v>
      </c>
      <c r="I1002" s="8" t="str">
        <f t="shared" si="62"/>
        <v/>
      </c>
      <c r="J1002" s="4">
        <v>56201.14</v>
      </c>
      <c r="K1002" s="4">
        <v>0</v>
      </c>
      <c r="L1002" s="4">
        <f t="shared" si="63"/>
        <v>56201.14</v>
      </c>
      <c r="M1002" s="9">
        <v>41584</v>
      </c>
      <c r="N1002" s="9">
        <v>42582</v>
      </c>
      <c r="O1002" s="9">
        <v>41579</v>
      </c>
      <c r="P1002" s="9">
        <v>42445</v>
      </c>
    </row>
    <row r="1003" spans="1:16" ht="15" customHeight="1" x14ac:dyDescent="0.25">
      <c r="A1003" s="1" t="s">
        <v>145</v>
      </c>
      <c r="B1003" s="14" t="s">
        <v>487</v>
      </c>
      <c r="C1003" s="1" t="s">
        <v>2503</v>
      </c>
      <c r="D1003" s="1" t="s">
        <v>2504</v>
      </c>
      <c r="E1003" s="4">
        <v>0</v>
      </c>
      <c r="F1003" s="7"/>
      <c r="G1003" s="4">
        <f t="shared" si="60"/>
        <v>0</v>
      </c>
      <c r="H1003" s="8" t="str">
        <f t="shared" si="61"/>
        <v/>
      </c>
      <c r="I1003" s="8" t="str">
        <f t="shared" si="62"/>
        <v/>
      </c>
      <c r="J1003" s="4">
        <v>100352.79</v>
      </c>
      <c r="K1003" s="4">
        <v>0</v>
      </c>
      <c r="L1003" s="4">
        <f t="shared" si="63"/>
        <v>100352.79</v>
      </c>
      <c r="M1003" s="9">
        <v>41589</v>
      </c>
      <c r="N1003" s="9">
        <v>42308</v>
      </c>
      <c r="O1003" s="9">
        <v>41640</v>
      </c>
      <c r="P1003" s="9">
        <v>42221</v>
      </c>
    </row>
    <row r="1004" spans="1:16" ht="15" customHeight="1" x14ac:dyDescent="0.25">
      <c r="A1004" s="1" t="s">
        <v>145</v>
      </c>
      <c r="B1004" s="14" t="s">
        <v>487</v>
      </c>
      <c r="C1004" s="1" t="s">
        <v>2505</v>
      </c>
      <c r="D1004" s="1" t="s">
        <v>2506</v>
      </c>
      <c r="E1004" s="4">
        <v>0</v>
      </c>
      <c r="F1004" s="7"/>
      <c r="G1004" s="4">
        <f t="shared" si="60"/>
        <v>0</v>
      </c>
      <c r="H1004" s="8" t="str">
        <f t="shared" si="61"/>
        <v/>
      </c>
      <c r="I1004" s="8" t="str">
        <f t="shared" si="62"/>
        <v/>
      </c>
      <c r="J1004" s="4">
        <v>31097.359999999997</v>
      </c>
      <c r="K1004" s="4">
        <v>0</v>
      </c>
      <c r="L1004" s="4">
        <f t="shared" si="63"/>
        <v>31097.359999999997</v>
      </c>
      <c r="M1004" s="9">
        <v>41590</v>
      </c>
      <c r="N1004" s="9">
        <v>42216</v>
      </c>
      <c r="O1004" s="9">
        <v>41640</v>
      </c>
      <c r="P1004" s="9">
        <v>42173</v>
      </c>
    </row>
    <row r="1005" spans="1:16" ht="15" customHeight="1" x14ac:dyDescent="0.25">
      <c r="A1005" s="1" t="s">
        <v>145</v>
      </c>
      <c r="B1005" s="14" t="s">
        <v>487</v>
      </c>
      <c r="C1005" s="1" t="s">
        <v>2910</v>
      </c>
      <c r="D1005" s="1" t="s">
        <v>2911</v>
      </c>
      <c r="E1005" s="4">
        <v>309.99</v>
      </c>
      <c r="F1005" s="7"/>
      <c r="G1005" s="4">
        <f t="shared" si="60"/>
        <v>309.99</v>
      </c>
      <c r="H1005" s="8">
        <f t="shared" si="61"/>
        <v>1</v>
      </c>
      <c r="I1005" s="8" t="str">
        <f t="shared" si="62"/>
        <v/>
      </c>
      <c r="J1005" s="4">
        <v>108883.11000000002</v>
      </c>
      <c r="K1005" s="4">
        <v>0</v>
      </c>
      <c r="L1005" s="4">
        <f t="shared" si="63"/>
        <v>108883.11000000002</v>
      </c>
      <c r="M1005" s="9">
        <v>41590</v>
      </c>
      <c r="N1005" s="9">
        <v>42734</v>
      </c>
      <c r="O1005" s="9">
        <v>42036</v>
      </c>
      <c r="P1005" s="9">
        <v>42541</v>
      </c>
    </row>
    <row r="1006" spans="1:16" ht="15" customHeight="1" x14ac:dyDescent="0.25">
      <c r="A1006" s="1" t="s">
        <v>145</v>
      </c>
      <c r="B1006" s="14" t="s">
        <v>487</v>
      </c>
      <c r="C1006" s="1" t="s">
        <v>2912</v>
      </c>
      <c r="D1006" s="1" t="s">
        <v>2913</v>
      </c>
      <c r="E1006" s="4">
        <v>0</v>
      </c>
      <c r="F1006" s="7"/>
      <c r="G1006" s="4">
        <f t="shared" si="60"/>
        <v>0</v>
      </c>
      <c r="H1006" s="8" t="str">
        <f t="shared" si="61"/>
        <v/>
      </c>
      <c r="I1006" s="8" t="str">
        <f t="shared" si="62"/>
        <v/>
      </c>
      <c r="J1006" s="4">
        <v>74255.280000000013</v>
      </c>
      <c r="K1006" s="4">
        <v>0</v>
      </c>
      <c r="L1006" s="4">
        <f t="shared" si="63"/>
        <v>74255.280000000013</v>
      </c>
      <c r="M1006" s="9">
        <v>41591</v>
      </c>
      <c r="N1006" s="9">
        <v>42368</v>
      </c>
      <c r="O1006" s="9">
        <v>42005</v>
      </c>
      <c r="P1006" s="9">
        <v>42214</v>
      </c>
    </row>
    <row r="1007" spans="1:16" ht="15" customHeight="1" x14ac:dyDescent="0.25">
      <c r="A1007" s="1" t="s">
        <v>145</v>
      </c>
      <c r="B1007" s="14" t="s">
        <v>487</v>
      </c>
      <c r="C1007" s="1" t="s">
        <v>2137</v>
      </c>
      <c r="D1007" s="1" t="s">
        <v>2138</v>
      </c>
      <c r="E1007" s="4">
        <v>139.95000000000002</v>
      </c>
      <c r="F1007" s="7"/>
      <c r="G1007" s="4">
        <f t="shared" si="60"/>
        <v>139.95000000000002</v>
      </c>
      <c r="H1007" s="8">
        <f t="shared" si="61"/>
        <v>1</v>
      </c>
      <c r="I1007" s="8" t="str">
        <f t="shared" si="62"/>
        <v/>
      </c>
      <c r="J1007" s="4">
        <v>37923</v>
      </c>
      <c r="K1007" s="4">
        <v>0</v>
      </c>
      <c r="L1007" s="4">
        <f t="shared" si="63"/>
        <v>37923</v>
      </c>
      <c r="M1007" s="9">
        <v>41591</v>
      </c>
      <c r="N1007" s="9">
        <v>42734</v>
      </c>
      <c r="O1007" s="9">
        <v>41579</v>
      </c>
      <c r="P1007" s="9">
        <v>42529</v>
      </c>
    </row>
    <row r="1008" spans="1:16" ht="15" customHeight="1" x14ac:dyDescent="0.25">
      <c r="A1008" s="1" t="s">
        <v>145</v>
      </c>
      <c r="B1008" s="14" t="s">
        <v>607</v>
      </c>
      <c r="C1008" s="1" t="s">
        <v>2204</v>
      </c>
      <c r="D1008" s="1" t="s">
        <v>2205</v>
      </c>
      <c r="E1008" s="4">
        <v>0</v>
      </c>
      <c r="F1008" s="7"/>
      <c r="G1008" s="4">
        <f t="shared" si="60"/>
        <v>0</v>
      </c>
      <c r="H1008" s="8" t="str">
        <f t="shared" si="61"/>
        <v/>
      </c>
      <c r="I1008" s="8" t="str">
        <f t="shared" si="62"/>
        <v/>
      </c>
      <c r="J1008" s="4">
        <v>53536.61</v>
      </c>
      <c r="K1008" s="4">
        <v>0</v>
      </c>
      <c r="L1008" s="4">
        <f t="shared" si="63"/>
        <v>53536.61</v>
      </c>
      <c r="M1008" s="9">
        <v>41598</v>
      </c>
      <c r="N1008" s="9">
        <v>41968</v>
      </c>
      <c r="O1008" s="9">
        <v>41579</v>
      </c>
      <c r="P1008" s="9">
        <v>41957</v>
      </c>
    </row>
    <row r="1009" spans="1:16" ht="15" customHeight="1" x14ac:dyDescent="0.25">
      <c r="A1009" s="1" t="s">
        <v>145</v>
      </c>
      <c r="B1009" s="14" t="s">
        <v>2256</v>
      </c>
      <c r="C1009" s="1" t="s">
        <v>2257</v>
      </c>
      <c r="D1009" s="1" t="s">
        <v>2258</v>
      </c>
      <c r="E1009" s="4">
        <v>0</v>
      </c>
      <c r="F1009" s="7"/>
      <c r="G1009" s="4">
        <f t="shared" si="60"/>
        <v>0</v>
      </c>
      <c r="H1009" s="8" t="str">
        <f t="shared" si="61"/>
        <v/>
      </c>
      <c r="I1009" s="8" t="str">
        <f t="shared" si="62"/>
        <v/>
      </c>
      <c r="J1009" s="4">
        <v>383965.7900000001</v>
      </c>
      <c r="K1009" s="4">
        <v>0</v>
      </c>
      <c r="L1009" s="4">
        <f t="shared" si="63"/>
        <v>383965.7900000001</v>
      </c>
      <c r="M1009" s="9">
        <v>41605</v>
      </c>
      <c r="N1009" s="9">
        <v>42185</v>
      </c>
      <c r="O1009" s="9">
        <v>41609</v>
      </c>
      <c r="P1009" s="9">
        <v>42093</v>
      </c>
    </row>
    <row r="1010" spans="1:16" ht="15" customHeight="1" x14ac:dyDescent="0.25">
      <c r="A1010" s="1" t="s">
        <v>145</v>
      </c>
      <c r="B1010" s="14" t="s">
        <v>2256</v>
      </c>
      <c r="C1010" s="1" t="s">
        <v>2259</v>
      </c>
      <c r="D1010" s="1" t="s">
        <v>2260</v>
      </c>
      <c r="E1010" s="4">
        <v>0</v>
      </c>
      <c r="F1010" s="7"/>
      <c r="G1010" s="4">
        <f t="shared" si="60"/>
        <v>0</v>
      </c>
      <c r="H1010" s="8" t="str">
        <f t="shared" si="61"/>
        <v/>
      </c>
      <c r="I1010" s="8" t="str">
        <f t="shared" si="62"/>
        <v/>
      </c>
      <c r="J1010" s="4">
        <v>330451.69999999995</v>
      </c>
      <c r="K1010" s="4">
        <v>0</v>
      </c>
      <c r="L1010" s="4">
        <f t="shared" si="63"/>
        <v>330451.69999999995</v>
      </c>
      <c r="M1010" s="9">
        <v>41605</v>
      </c>
      <c r="N1010" s="9">
        <v>42185</v>
      </c>
      <c r="O1010" s="9">
        <v>41609</v>
      </c>
      <c r="P1010" s="9">
        <v>42018</v>
      </c>
    </row>
    <row r="1011" spans="1:16" ht="15" customHeight="1" x14ac:dyDescent="0.25">
      <c r="A1011" s="1" t="s">
        <v>145</v>
      </c>
      <c r="B1011" s="14" t="s">
        <v>2256</v>
      </c>
      <c r="C1011" s="1" t="s">
        <v>2261</v>
      </c>
      <c r="D1011" s="1" t="s">
        <v>2262</v>
      </c>
      <c r="E1011" s="4">
        <v>0</v>
      </c>
      <c r="F1011" s="7"/>
      <c r="G1011" s="4">
        <f t="shared" si="60"/>
        <v>0</v>
      </c>
      <c r="H1011" s="8" t="str">
        <f t="shared" si="61"/>
        <v/>
      </c>
      <c r="I1011" s="8" t="str">
        <f t="shared" si="62"/>
        <v/>
      </c>
      <c r="J1011" s="4">
        <v>583196.08000000007</v>
      </c>
      <c r="K1011" s="4">
        <v>0</v>
      </c>
      <c r="L1011" s="4">
        <f t="shared" si="63"/>
        <v>583196.08000000007</v>
      </c>
      <c r="M1011" s="9">
        <v>41605</v>
      </c>
      <c r="N1011" s="9">
        <v>42185</v>
      </c>
      <c r="O1011" s="9">
        <v>41609</v>
      </c>
      <c r="P1011" s="9">
        <v>42072</v>
      </c>
    </row>
    <row r="1012" spans="1:16" ht="15" customHeight="1" x14ac:dyDescent="0.25">
      <c r="A1012" s="1" t="s">
        <v>145</v>
      </c>
      <c r="B1012" s="14" t="s">
        <v>487</v>
      </c>
      <c r="C1012" s="1" t="s">
        <v>2507</v>
      </c>
      <c r="D1012" s="1" t="s">
        <v>2508</v>
      </c>
      <c r="E1012" s="4">
        <v>23607.649999999998</v>
      </c>
      <c r="F1012" s="7"/>
      <c r="G1012" s="4">
        <f t="shared" si="60"/>
        <v>23607.649999999998</v>
      </c>
      <c r="H1012" s="8">
        <f t="shared" si="61"/>
        <v>1</v>
      </c>
      <c r="I1012" s="8" t="str">
        <f t="shared" si="62"/>
        <v/>
      </c>
      <c r="J1012" s="4">
        <v>298265.30000000005</v>
      </c>
      <c r="K1012" s="4">
        <v>0</v>
      </c>
      <c r="L1012" s="4">
        <f t="shared" si="63"/>
        <v>298265.30000000005</v>
      </c>
      <c r="M1012" s="9">
        <v>41611</v>
      </c>
      <c r="N1012" s="9">
        <v>42734</v>
      </c>
      <c r="O1012" s="9">
        <v>41913</v>
      </c>
      <c r="P1012" s="9">
        <v>42621</v>
      </c>
    </row>
    <row r="1013" spans="1:16" ht="15" customHeight="1" x14ac:dyDescent="0.25">
      <c r="A1013" s="1" t="s">
        <v>145</v>
      </c>
      <c r="B1013" s="14" t="s">
        <v>610</v>
      </c>
      <c r="C1013" s="1" t="s">
        <v>2218</v>
      </c>
      <c r="D1013" s="1" t="s">
        <v>2219</v>
      </c>
      <c r="E1013" s="4">
        <v>0</v>
      </c>
      <c r="F1013" s="7"/>
      <c r="G1013" s="4">
        <f t="shared" si="60"/>
        <v>0</v>
      </c>
      <c r="H1013" s="8" t="str">
        <f t="shared" si="61"/>
        <v/>
      </c>
      <c r="I1013" s="8" t="str">
        <f t="shared" si="62"/>
        <v/>
      </c>
      <c r="J1013" s="4">
        <v>73653.239999999991</v>
      </c>
      <c r="K1013" s="4">
        <v>0</v>
      </c>
      <c r="L1013" s="4">
        <f t="shared" si="63"/>
        <v>73653.239999999991</v>
      </c>
      <c r="M1013" s="9">
        <v>41612</v>
      </c>
      <c r="N1013" s="9">
        <v>41972</v>
      </c>
      <c r="O1013" s="9">
        <v>41609</v>
      </c>
      <c r="P1013" s="9">
        <v>41848</v>
      </c>
    </row>
    <row r="1014" spans="1:16" ht="15" customHeight="1" x14ac:dyDescent="0.25">
      <c r="A1014" s="1" t="s">
        <v>145</v>
      </c>
      <c r="B1014" s="14" t="s">
        <v>610</v>
      </c>
      <c r="C1014" s="1" t="s">
        <v>2587</v>
      </c>
      <c r="D1014" s="1" t="s">
        <v>2588</v>
      </c>
      <c r="E1014" s="4">
        <v>0</v>
      </c>
      <c r="F1014" s="7"/>
      <c r="G1014" s="4">
        <f t="shared" si="60"/>
        <v>0</v>
      </c>
      <c r="H1014" s="8" t="str">
        <f t="shared" si="61"/>
        <v/>
      </c>
      <c r="I1014" s="8" t="str">
        <f t="shared" si="62"/>
        <v/>
      </c>
      <c r="J1014" s="4">
        <v>18021.21</v>
      </c>
      <c r="K1014" s="4">
        <v>0</v>
      </c>
      <c r="L1014" s="4">
        <f t="shared" si="63"/>
        <v>18021.21</v>
      </c>
      <c r="M1014" s="9">
        <v>41612</v>
      </c>
      <c r="N1014" s="9">
        <v>41973</v>
      </c>
      <c r="O1014" s="9">
        <v>41640</v>
      </c>
      <c r="P1014" s="9">
        <v>41859</v>
      </c>
    </row>
    <row r="1015" spans="1:16" ht="15" customHeight="1" x14ac:dyDescent="0.25">
      <c r="A1015" s="1" t="s">
        <v>145</v>
      </c>
      <c r="B1015" s="14" t="s">
        <v>487</v>
      </c>
      <c r="C1015" s="1" t="s">
        <v>2509</v>
      </c>
      <c r="D1015" s="1" t="s">
        <v>2510</v>
      </c>
      <c r="E1015" s="4">
        <v>0</v>
      </c>
      <c r="F1015" s="7"/>
      <c r="G1015" s="4">
        <f t="shared" si="60"/>
        <v>0</v>
      </c>
      <c r="H1015" s="8" t="str">
        <f t="shared" si="61"/>
        <v/>
      </c>
      <c r="I1015" s="8" t="str">
        <f t="shared" si="62"/>
        <v/>
      </c>
      <c r="J1015" s="4">
        <v>134497.01</v>
      </c>
      <c r="K1015" s="4">
        <v>0</v>
      </c>
      <c r="L1015" s="4">
        <f t="shared" si="63"/>
        <v>134497.01</v>
      </c>
      <c r="M1015" s="9">
        <v>41613</v>
      </c>
      <c r="N1015" s="9">
        <v>42399</v>
      </c>
      <c r="O1015" s="9">
        <v>41760</v>
      </c>
      <c r="P1015" s="9">
        <v>42006</v>
      </c>
    </row>
    <row r="1016" spans="1:16" ht="15" customHeight="1" x14ac:dyDescent="0.25">
      <c r="A1016" s="1" t="s">
        <v>145</v>
      </c>
      <c r="B1016" s="14" t="s">
        <v>487</v>
      </c>
      <c r="C1016" s="1" t="s">
        <v>2511</v>
      </c>
      <c r="D1016" s="1" t="s">
        <v>2512</v>
      </c>
      <c r="E1016" s="4">
        <v>-24031.919999999998</v>
      </c>
      <c r="F1016" s="7"/>
      <c r="G1016" s="4">
        <f t="shared" si="60"/>
        <v>-24031.919999999998</v>
      </c>
      <c r="H1016" s="8">
        <f t="shared" si="61"/>
        <v>1</v>
      </c>
      <c r="I1016" s="8" t="str">
        <f t="shared" si="62"/>
        <v/>
      </c>
      <c r="J1016" s="4">
        <v>180576.87</v>
      </c>
      <c r="K1016" s="4">
        <v>0</v>
      </c>
      <c r="L1016" s="4">
        <f t="shared" si="63"/>
        <v>180576.87</v>
      </c>
      <c r="M1016" s="9">
        <v>41613</v>
      </c>
      <c r="N1016" s="9">
        <v>42551</v>
      </c>
      <c r="O1016" s="9">
        <v>41730</v>
      </c>
      <c r="P1016" s="9">
        <v>42415</v>
      </c>
    </row>
    <row r="1017" spans="1:16" ht="15" customHeight="1" x14ac:dyDescent="0.25">
      <c r="A1017" s="1" t="s">
        <v>145</v>
      </c>
      <c r="B1017" s="14" t="s">
        <v>487</v>
      </c>
      <c r="C1017" s="1" t="s">
        <v>2914</v>
      </c>
      <c r="D1017" s="1" t="s">
        <v>2915</v>
      </c>
      <c r="E1017" s="4">
        <v>-15862.01</v>
      </c>
      <c r="F1017" s="7"/>
      <c r="G1017" s="4">
        <f t="shared" si="60"/>
        <v>-15862.01</v>
      </c>
      <c r="H1017" s="8">
        <f t="shared" si="61"/>
        <v>1</v>
      </c>
      <c r="I1017" s="8" t="str">
        <f t="shared" si="62"/>
        <v/>
      </c>
      <c r="J1017" s="4">
        <v>120740.71</v>
      </c>
      <c r="K1017" s="4">
        <v>0</v>
      </c>
      <c r="L1017" s="4">
        <f t="shared" si="63"/>
        <v>120740.71</v>
      </c>
      <c r="M1017" s="9">
        <v>41614</v>
      </c>
      <c r="N1017" s="9">
        <v>42551</v>
      </c>
      <c r="O1017" s="9">
        <v>42005</v>
      </c>
      <c r="P1017" s="9">
        <v>42418</v>
      </c>
    </row>
    <row r="1018" spans="1:16" ht="15" customHeight="1" x14ac:dyDescent="0.25">
      <c r="A1018" s="1" t="s">
        <v>145</v>
      </c>
      <c r="B1018" s="14" t="s">
        <v>487</v>
      </c>
      <c r="C1018" s="1" t="s">
        <v>2139</v>
      </c>
      <c r="D1018" s="1" t="s">
        <v>2140</v>
      </c>
      <c r="E1018" s="4">
        <v>0</v>
      </c>
      <c r="F1018" s="7"/>
      <c r="G1018" s="4">
        <f t="shared" si="60"/>
        <v>0</v>
      </c>
      <c r="H1018" s="8" t="str">
        <f t="shared" si="61"/>
        <v/>
      </c>
      <c r="I1018" s="8" t="str">
        <f t="shared" si="62"/>
        <v/>
      </c>
      <c r="J1018" s="4">
        <v>168565.55000000002</v>
      </c>
      <c r="K1018" s="4">
        <v>0</v>
      </c>
      <c r="L1018" s="4">
        <f t="shared" si="63"/>
        <v>168565.55000000002</v>
      </c>
      <c r="M1018" s="9">
        <v>41620</v>
      </c>
      <c r="N1018" s="9">
        <v>42094</v>
      </c>
      <c r="O1018" s="9">
        <v>41609</v>
      </c>
      <c r="P1018" s="9">
        <v>42049</v>
      </c>
    </row>
    <row r="1019" spans="1:16" ht="15" customHeight="1" x14ac:dyDescent="0.25">
      <c r="A1019" s="1" t="s">
        <v>145</v>
      </c>
      <c r="B1019" s="14" t="s">
        <v>487</v>
      </c>
      <c r="C1019" s="1" t="s">
        <v>2141</v>
      </c>
      <c r="D1019" s="1" t="s">
        <v>2142</v>
      </c>
      <c r="E1019" s="4">
        <v>-7872.63</v>
      </c>
      <c r="F1019" s="7"/>
      <c r="G1019" s="4">
        <f t="shared" si="60"/>
        <v>-7872.63</v>
      </c>
      <c r="H1019" s="8">
        <f t="shared" si="61"/>
        <v>1</v>
      </c>
      <c r="I1019" s="8" t="str">
        <f t="shared" si="62"/>
        <v/>
      </c>
      <c r="J1019" s="4">
        <v>44877.29</v>
      </c>
      <c r="K1019" s="4">
        <v>0</v>
      </c>
      <c r="L1019" s="4">
        <f t="shared" si="63"/>
        <v>44877.29</v>
      </c>
      <c r="M1019" s="9">
        <v>41620</v>
      </c>
      <c r="N1019" s="9">
        <v>42522</v>
      </c>
      <c r="O1019" s="9">
        <v>41609</v>
      </c>
      <c r="P1019" s="9">
        <v>42172</v>
      </c>
    </row>
    <row r="1020" spans="1:16" ht="15" customHeight="1" x14ac:dyDescent="0.25">
      <c r="A1020" s="1" t="s">
        <v>145</v>
      </c>
      <c r="B1020" s="14" t="s">
        <v>487</v>
      </c>
      <c r="C1020" s="1" t="s">
        <v>2513</v>
      </c>
      <c r="D1020" s="1" t="s">
        <v>2514</v>
      </c>
      <c r="E1020" s="4">
        <v>0</v>
      </c>
      <c r="F1020" s="7"/>
      <c r="G1020" s="4">
        <f t="shared" si="60"/>
        <v>0</v>
      </c>
      <c r="H1020" s="8" t="str">
        <f t="shared" si="61"/>
        <v/>
      </c>
      <c r="I1020" s="8" t="str">
        <f t="shared" si="62"/>
        <v/>
      </c>
      <c r="J1020" s="4">
        <v>48642.689999999995</v>
      </c>
      <c r="K1020" s="4">
        <v>0</v>
      </c>
      <c r="L1020" s="4">
        <f t="shared" si="63"/>
        <v>48642.689999999995</v>
      </c>
      <c r="M1020" s="9">
        <v>41621</v>
      </c>
      <c r="N1020" s="9">
        <v>42094</v>
      </c>
      <c r="O1020" s="9">
        <v>41760</v>
      </c>
      <c r="P1020" s="9">
        <v>41932</v>
      </c>
    </row>
    <row r="1021" spans="1:16" ht="15" customHeight="1" x14ac:dyDescent="0.25">
      <c r="A1021" s="1" t="s">
        <v>145</v>
      </c>
      <c r="B1021" s="14" t="s">
        <v>487</v>
      </c>
      <c r="C1021" s="1" t="s">
        <v>2143</v>
      </c>
      <c r="D1021" s="1" t="s">
        <v>2144</v>
      </c>
      <c r="E1021" s="4">
        <v>0</v>
      </c>
      <c r="F1021" s="7"/>
      <c r="G1021" s="4">
        <f t="shared" si="60"/>
        <v>0</v>
      </c>
      <c r="H1021" s="8" t="str">
        <f t="shared" si="61"/>
        <v/>
      </c>
      <c r="I1021" s="8" t="str">
        <f t="shared" si="62"/>
        <v/>
      </c>
      <c r="J1021" s="4">
        <v>72686.450000000012</v>
      </c>
      <c r="K1021" s="4">
        <v>0</v>
      </c>
      <c r="L1021" s="4">
        <f t="shared" si="63"/>
        <v>72686.450000000012</v>
      </c>
      <c r="M1021" s="9">
        <v>41621</v>
      </c>
      <c r="N1021" s="9">
        <v>42216</v>
      </c>
      <c r="O1021" s="9">
        <v>41609</v>
      </c>
      <c r="P1021" s="9">
        <v>42175</v>
      </c>
    </row>
    <row r="1022" spans="1:16" ht="15" customHeight="1" x14ac:dyDescent="0.25">
      <c r="A1022" s="1" t="s">
        <v>145</v>
      </c>
      <c r="B1022" s="14" t="s">
        <v>487</v>
      </c>
      <c r="C1022" s="1" t="s">
        <v>2515</v>
      </c>
      <c r="D1022" s="1" t="s">
        <v>2516</v>
      </c>
      <c r="E1022" s="4">
        <v>-11282.4</v>
      </c>
      <c r="F1022" s="7"/>
      <c r="G1022" s="4">
        <f t="shared" si="60"/>
        <v>-11282.4</v>
      </c>
      <c r="H1022" s="8">
        <f t="shared" si="61"/>
        <v>1</v>
      </c>
      <c r="I1022" s="8" t="str">
        <f t="shared" si="62"/>
        <v/>
      </c>
      <c r="J1022" s="4">
        <v>16436.489999999998</v>
      </c>
      <c r="K1022" s="4">
        <v>0</v>
      </c>
      <c r="L1022" s="4">
        <f t="shared" si="63"/>
        <v>16436.489999999998</v>
      </c>
      <c r="M1022" s="9">
        <v>41625</v>
      </c>
      <c r="N1022" s="9">
        <v>42307</v>
      </c>
      <c r="O1022" s="9">
        <v>41974</v>
      </c>
      <c r="P1022" s="9">
        <v>42113</v>
      </c>
    </row>
    <row r="1023" spans="1:16" ht="15" customHeight="1" x14ac:dyDescent="0.25">
      <c r="A1023" s="1" t="s">
        <v>145</v>
      </c>
      <c r="B1023" s="14" t="s">
        <v>487</v>
      </c>
      <c r="C1023" s="1" t="s">
        <v>2517</v>
      </c>
      <c r="D1023" s="1" t="s">
        <v>2518</v>
      </c>
      <c r="E1023" s="4">
        <v>1216.3600000000006</v>
      </c>
      <c r="F1023" s="7"/>
      <c r="G1023" s="4">
        <f t="shared" si="60"/>
        <v>1216.3600000000006</v>
      </c>
      <c r="H1023" s="8">
        <f t="shared" si="61"/>
        <v>1</v>
      </c>
      <c r="I1023" s="8" t="str">
        <f t="shared" si="62"/>
        <v/>
      </c>
      <c r="J1023" s="4">
        <v>62240.78</v>
      </c>
      <c r="K1023" s="4">
        <v>0</v>
      </c>
      <c r="L1023" s="4">
        <f t="shared" si="63"/>
        <v>62240.78</v>
      </c>
      <c r="M1023" s="9">
        <v>41625</v>
      </c>
      <c r="N1023" s="9">
        <v>42551</v>
      </c>
      <c r="O1023" s="9">
        <v>41730</v>
      </c>
      <c r="P1023" s="9">
        <v>42417</v>
      </c>
    </row>
    <row r="1024" spans="1:16" ht="15" customHeight="1" x14ac:dyDescent="0.25">
      <c r="A1024" s="1" t="s">
        <v>145</v>
      </c>
      <c r="B1024" s="14" t="s">
        <v>487</v>
      </c>
      <c r="C1024" s="1" t="s">
        <v>2145</v>
      </c>
      <c r="D1024" s="1" t="s">
        <v>2146</v>
      </c>
      <c r="E1024" s="4">
        <v>-1553.11</v>
      </c>
      <c r="F1024" s="7"/>
      <c r="G1024" s="4">
        <f t="shared" si="60"/>
        <v>-1553.11</v>
      </c>
      <c r="H1024" s="8">
        <f t="shared" si="61"/>
        <v>1</v>
      </c>
      <c r="I1024" s="8" t="str">
        <f t="shared" si="62"/>
        <v/>
      </c>
      <c r="J1024" s="4">
        <v>76718.28</v>
      </c>
      <c r="K1024" s="4">
        <v>0</v>
      </c>
      <c r="L1024" s="4">
        <f t="shared" si="63"/>
        <v>76718.28</v>
      </c>
      <c r="M1024" s="9">
        <v>41625</v>
      </c>
      <c r="N1024" s="9">
        <v>42581</v>
      </c>
      <c r="O1024" s="9">
        <v>41609</v>
      </c>
      <c r="P1024" s="9">
        <v>42529</v>
      </c>
    </row>
    <row r="1025" spans="1:16" ht="15" customHeight="1" x14ac:dyDescent="0.25">
      <c r="A1025" s="1" t="s">
        <v>145</v>
      </c>
      <c r="B1025" s="14" t="s">
        <v>1083</v>
      </c>
      <c r="C1025" s="1" t="s">
        <v>2533</v>
      </c>
      <c r="D1025" s="1" t="s">
        <v>2534</v>
      </c>
      <c r="E1025" s="4">
        <v>0</v>
      </c>
      <c r="F1025" s="7"/>
      <c r="G1025" s="4">
        <f t="shared" si="60"/>
        <v>0</v>
      </c>
      <c r="H1025" s="8" t="str">
        <f t="shared" si="61"/>
        <v/>
      </c>
      <c r="I1025" s="8" t="str">
        <f t="shared" si="62"/>
        <v/>
      </c>
      <c r="J1025" s="4">
        <v>9535.91</v>
      </c>
      <c r="K1025" s="4">
        <v>0</v>
      </c>
      <c r="L1025" s="4">
        <f t="shared" si="63"/>
        <v>9535.91</v>
      </c>
      <c r="M1025" s="9">
        <v>41642</v>
      </c>
      <c r="N1025" s="9">
        <v>42094</v>
      </c>
      <c r="O1025" s="9">
        <v>41730</v>
      </c>
      <c r="P1025" s="9">
        <v>42047</v>
      </c>
    </row>
    <row r="1026" spans="1:16" ht="15" customHeight="1" x14ac:dyDescent="0.25">
      <c r="A1026" s="1" t="s">
        <v>145</v>
      </c>
      <c r="B1026" s="14" t="s">
        <v>1083</v>
      </c>
      <c r="C1026" s="1" t="s">
        <v>2535</v>
      </c>
      <c r="D1026" s="1" t="s">
        <v>2536</v>
      </c>
      <c r="E1026" s="4">
        <v>0</v>
      </c>
      <c r="F1026" s="7"/>
      <c r="G1026" s="4">
        <f t="shared" si="60"/>
        <v>0</v>
      </c>
      <c r="H1026" s="8" t="str">
        <f t="shared" si="61"/>
        <v/>
      </c>
      <c r="I1026" s="8" t="str">
        <f t="shared" si="62"/>
        <v/>
      </c>
      <c r="J1026" s="4">
        <v>7616.97</v>
      </c>
      <c r="K1026" s="4">
        <v>0</v>
      </c>
      <c r="L1026" s="4">
        <f t="shared" si="63"/>
        <v>7616.97</v>
      </c>
      <c r="M1026" s="9">
        <v>41642</v>
      </c>
      <c r="N1026" s="9">
        <v>42094</v>
      </c>
      <c r="O1026" s="9">
        <v>41699</v>
      </c>
      <c r="P1026" s="9">
        <v>41824</v>
      </c>
    </row>
    <row r="1027" spans="1:16" ht="15" customHeight="1" x14ac:dyDescent="0.25">
      <c r="A1027" s="1" t="s">
        <v>145</v>
      </c>
      <c r="B1027" s="14" t="s">
        <v>1067</v>
      </c>
      <c r="C1027" s="1" t="s">
        <v>2521</v>
      </c>
      <c r="D1027" s="1" t="s">
        <v>2522</v>
      </c>
      <c r="E1027" s="4">
        <v>0</v>
      </c>
      <c r="F1027" s="7"/>
      <c r="G1027" s="4">
        <f t="shared" si="60"/>
        <v>0</v>
      </c>
      <c r="H1027" s="8" t="str">
        <f t="shared" si="61"/>
        <v/>
      </c>
      <c r="I1027" s="8" t="str">
        <f t="shared" si="62"/>
        <v/>
      </c>
      <c r="J1027" s="4">
        <v>39654.36</v>
      </c>
      <c r="K1027" s="4">
        <v>0</v>
      </c>
      <c r="L1027" s="4">
        <f t="shared" si="63"/>
        <v>39654.36</v>
      </c>
      <c r="M1027" s="9">
        <v>41649</v>
      </c>
      <c r="N1027" s="9">
        <v>42185</v>
      </c>
      <c r="O1027" s="9">
        <v>41699</v>
      </c>
      <c r="P1027" s="9">
        <v>42086</v>
      </c>
    </row>
    <row r="1028" spans="1:16" ht="15" customHeight="1" x14ac:dyDescent="0.25">
      <c r="A1028" s="1" t="s">
        <v>145</v>
      </c>
      <c r="B1028" s="14" t="s">
        <v>672</v>
      </c>
      <c r="C1028" s="1" t="s">
        <v>2695</v>
      </c>
      <c r="D1028" s="1" t="s">
        <v>2696</v>
      </c>
      <c r="E1028" s="4">
        <v>0</v>
      </c>
      <c r="F1028" s="7"/>
      <c r="G1028" s="4">
        <f t="shared" si="60"/>
        <v>0</v>
      </c>
      <c r="H1028" s="8" t="str">
        <f t="shared" si="61"/>
        <v/>
      </c>
      <c r="I1028" s="8" t="str">
        <f t="shared" si="62"/>
        <v/>
      </c>
      <c r="J1028" s="4">
        <v>154132.69000000003</v>
      </c>
      <c r="K1028" s="4">
        <v>142644.34</v>
      </c>
      <c r="L1028" s="4">
        <f t="shared" si="63"/>
        <v>11488.350000000035</v>
      </c>
      <c r="M1028" s="9">
        <v>41654</v>
      </c>
      <c r="N1028" s="9">
        <v>42063</v>
      </c>
      <c r="O1028" s="9">
        <v>41640</v>
      </c>
      <c r="P1028" s="9">
        <v>41879</v>
      </c>
    </row>
    <row r="1029" spans="1:16" ht="15" customHeight="1" x14ac:dyDescent="0.25">
      <c r="A1029" s="1" t="s">
        <v>145</v>
      </c>
      <c r="B1029" s="14" t="s">
        <v>639</v>
      </c>
      <c r="C1029" s="1" t="s">
        <v>2650</v>
      </c>
      <c r="D1029" s="1" t="s">
        <v>2651</v>
      </c>
      <c r="E1029" s="4">
        <v>0</v>
      </c>
      <c r="F1029" s="7"/>
      <c r="G1029" s="4">
        <f t="shared" ref="G1029:G1092" si="64">E1029-F1029</f>
        <v>0</v>
      </c>
      <c r="H1029" s="8" t="str">
        <f t="shared" ref="H1029:H1092" si="65">IFERROR(G1029/E1029,"")</f>
        <v/>
      </c>
      <c r="I1029" s="8" t="str">
        <f t="shared" ref="I1029:I1092" si="66">IFERROR(E1029/F1029,"")</f>
        <v/>
      </c>
      <c r="J1029" s="4">
        <v>53672.570000000007</v>
      </c>
      <c r="K1029" s="4">
        <v>0</v>
      </c>
      <c r="L1029" s="4">
        <f t="shared" ref="L1029:L1092" si="67">J1029-K1029</f>
        <v>53672.570000000007</v>
      </c>
      <c r="M1029" s="9">
        <v>41666</v>
      </c>
      <c r="N1029" s="9">
        <v>42094</v>
      </c>
      <c r="O1029" s="9">
        <v>41671</v>
      </c>
      <c r="P1029" s="9">
        <v>41943</v>
      </c>
    </row>
    <row r="1030" spans="1:16" ht="15" customHeight="1" x14ac:dyDescent="0.25">
      <c r="A1030" s="1" t="s">
        <v>145</v>
      </c>
      <c r="B1030" s="14" t="s">
        <v>2459</v>
      </c>
      <c r="C1030" s="1" t="s">
        <v>2460</v>
      </c>
      <c r="D1030" s="1" t="s">
        <v>2461</v>
      </c>
      <c r="E1030" s="4">
        <v>56434.99</v>
      </c>
      <c r="F1030" s="7"/>
      <c r="G1030" s="4">
        <f t="shared" si="64"/>
        <v>56434.99</v>
      </c>
      <c r="H1030" s="8">
        <f t="shared" si="65"/>
        <v>1</v>
      </c>
      <c r="I1030" s="8" t="str">
        <f t="shared" si="66"/>
        <v/>
      </c>
      <c r="J1030" s="4">
        <v>775070.2699999999</v>
      </c>
      <c r="K1030" s="4">
        <v>0</v>
      </c>
      <c r="L1030" s="4">
        <f t="shared" si="67"/>
        <v>775070.2699999999</v>
      </c>
      <c r="M1030" s="9">
        <v>41688</v>
      </c>
      <c r="N1030" s="9">
        <v>43525</v>
      </c>
      <c r="O1030" s="9">
        <v>41699</v>
      </c>
    </row>
    <row r="1031" spans="1:16" ht="15" customHeight="1" x14ac:dyDescent="0.25">
      <c r="A1031" s="1" t="s">
        <v>145</v>
      </c>
      <c r="B1031" s="14" t="s">
        <v>487</v>
      </c>
      <c r="C1031" s="1" t="s">
        <v>3395</v>
      </c>
      <c r="D1031" s="1" t="s">
        <v>3396</v>
      </c>
      <c r="E1031" s="4">
        <v>44501.86</v>
      </c>
      <c r="F1031" s="7"/>
      <c r="G1031" s="4">
        <f t="shared" si="64"/>
        <v>44501.86</v>
      </c>
      <c r="H1031" s="8">
        <f t="shared" si="65"/>
        <v>1</v>
      </c>
      <c r="I1031" s="8" t="str">
        <f t="shared" si="66"/>
        <v/>
      </c>
      <c r="J1031" s="4">
        <v>44501.86</v>
      </c>
      <c r="K1031" s="4">
        <v>0</v>
      </c>
      <c r="L1031" s="4">
        <f t="shared" si="67"/>
        <v>44501.86</v>
      </c>
      <c r="M1031" s="9">
        <v>41717</v>
      </c>
      <c r="N1031" s="9">
        <v>42825</v>
      </c>
      <c r="O1031" s="9">
        <v>42401</v>
      </c>
      <c r="P1031" s="9">
        <v>42670</v>
      </c>
    </row>
    <row r="1032" spans="1:16" ht="15" customHeight="1" x14ac:dyDescent="0.25">
      <c r="A1032" s="1" t="s">
        <v>145</v>
      </c>
      <c r="B1032" s="14" t="s">
        <v>610</v>
      </c>
      <c r="C1032" s="1" t="s">
        <v>1866</v>
      </c>
      <c r="D1032" s="1" t="s">
        <v>1867</v>
      </c>
      <c r="E1032" s="4">
        <v>0</v>
      </c>
      <c r="F1032" s="7"/>
      <c r="G1032" s="4">
        <f t="shared" si="64"/>
        <v>0</v>
      </c>
      <c r="H1032" s="8" t="str">
        <f t="shared" si="65"/>
        <v/>
      </c>
      <c r="I1032" s="8" t="str">
        <f t="shared" si="66"/>
        <v/>
      </c>
      <c r="J1032" s="4">
        <v>5870552.0599999996</v>
      </c>
      <c r="K1032" s="4">
        <v>0</v>
      </c>
      <c r="L1032" s="4">
        <f t="shared" si="67"/>
        <v>5870552.0599999996</v>
      </c>
      <c r="M1032" s="9">
        <v>40942</v>
      </c>
      <c r="N1032" s="9">
        <v>41274</v>
      </c>
      <c r="O1032" s="9">
        <v>40909</v>
      </c>
      <c r="P1032" s="9">
        <v>41364</v>
      </c>
    </row>
    <row r="1033" spans="1:16" ht="15" customHeight="1" x14ac:dyDescent="0.25">
      <c r="A1033" s="1" t="s">
        <v>145</v>
      </c>
      <c r="B1033" s="14" t="s">
        <v>610</v>
      </c>
      <c r="C1033" s="1" t="s">
        <v>1868</v>
      </c>
      <c r="D1033" s="1" t="s">
        <v>1869</v>
      </c>
      <c r="E1033" s="4">
        <v>0</v>
      </c>
      <c r="F1033" s="7"/>
      <c r="G1033" s="4">
        <f t="shared" si="64"/>
        <v>0</v>
      </c>
      <c r="H1033" s="8" t="str">
        <f t="shared" si="65"/>
        <v/>
      </c>
      <c r="I1033" s="8" t="str">
        <f t="shared" si="66"/>
        <v/>
      </c>
      <c r="J1033" s="4">
        <v>10494333.249999998</v>
      </c>
      <c r="K1033" s="4">
        <v>0</v>
      </c>
      <c r="L1033" s="4">
        <f t="shared" si="67"/>
        <v>10494333.249999998</v>
      </c>
      <c r="M1033" s="9">
        <v>41264</v>
      </c>
      <c r="N1033" s="9">
        <v>41639</v>
      </c>
      <c r="O1033" s="9">
        <v>41244</v>
      </c>
      <c r="P1033" s="9">
        <v>41729</v>
      </c>
    </row>
    <row r="1034" spans="1:16" ht="15" customHeight="1" x14ac:dyDescent="0.25">
      <c r="A1034" s="1" t="s">
        <v>145</v>
      </c>
      <c r="B1034" s="14" t="s">
        <v>610</v>
      </c>
      <c r="C1034" s="1" t="s">
        <v>2220</v>
      </c>
      <c r="D1034" s="1" t="s">
        <v>2221</v>
      </c>
      <c r="E1034" s="4">
        <v>0</v>
      </c>
      <c r="F1034" s="7"/>
      <c r="G1034" s="4">
        <f t="shared" si="64"/>
        <v>0</v>
      </c>
      <c r="H1034" s="8" t="str">
        <f t="shared" si="65"/>
        <v/>
      </c>
      <c r="I1034" s="8" t="str">
        <f t="shared" si="66"/>
        <v/>
      </c>
      <c r="J1034" s="4">
        <v>8190663.870000001</v>
      </c>
      <c r="K1034" s="4">
        <v>0</v>
      </c>
      <c r="L1034" s="4">
        <f t="shared" si="67"/>
        <v>8190663.870000001</v>
      </c>
      <c r="M1034" s="9">
        <v>41635</v>
      </c>
      <c r="N1034" s="9">
        <v>42004</v>
      </c>
      <c r="O1034" s="9">
        <v>41609</v>
      </c>
      <c r="P1034" s="9">
        <v>42094</v>
      </c>
    </row>
    <row r="1035" spans="1:16" ht="15" customHeight="1" x14ac:dyDescent="0.25">
      <c r="A1035" s="1" t="s">
        <v>145</v>
      </c>
      <c r="B1035" s="14" t="s">
        <v>610</v>
      </c>
      <c r="C1035" s="1" t="s">
        <v>2589</v>
      </c>
      <c r="D1035" s="1" t="s">
        <v>2590</v>
      </c>
      <c r="E1035" s="4">
        <v>0</v>
      </c>
      <c r="F1035" s="7"/>
      <c r="G1035" s="4">
        <f t="shared" si="64"/>
        <v>0</v>
      </c>
      <c r="H1035" s="8" t="str">
        <f t="shared" si="65"/>
        <v/>
      </c>
      <c r="I1035" s="8" t="str">
        <f t="shared" si="66"/>
        <v/>
      </c>
      <c r="J1035" s="4">
        <v>5199091.21</v>
      </c>
      <c r="K1035" s="4">
        <v>0</v>
      </c>
      <c r="L1035" s="4">
        <f t="shared" si="67"/>
        <v>5199091.21</v>
      </c>
      <c r="M1035" s="9">
        <v>41991</v>
      </c>
      <c r="N1035" s="9">
        <v>42369</v>
      </c>
      <c r="O1035" s="9">
        <v>41974</v>
      </c>
      <c r="P1035" s="9">
        <v>42460</v>
      </c>
    </row>
    <row r="1036" spans="1:16" ht="15" customHeight="1" x14ac:dyDescent="0.25">
      <c r="A1036" s="1" t="s">
        <v>145</v>
      </c>
      <c r="B1036" s="14" t="s">
        <v>610</v>
      </c>
      <c r="C1036" s="1" t="s">
        <v>2591</v>
      </c>
      <c r="D1036" s="1" t="s">
        <v>2592</v>
      </c>
      <c r="E1036" s="4">
        <v>0</v>
      </c>
      <c r="F1036" s="7"/>
      <c r="G1036" s="4">
        <f t="shared" si="64"/>
        <v>0</v>
      </c>
      <c r="H1036" s="8" t="str">
        <f t="shared" si="65"/>
        <v/>
      </c>
      <c r="I1036" s="8" t="str">
        <f t="shared" si="66"/>
        <v/>
      </c>
      <c r="J1036" s="4">
        <v>5195932.6900000004</v>
      </c>
      <c r="K1036" s="4">
        <v>0</v>
      </c>
      <c r="L1036" s="4">
        <f t="shared" si="67"/>
        <v>5195932.6900000004</v>
      </c>
      <c r="M1036" s="9">
        <v>41991</v>
      </c>
      <c r="N1036" s="9">
        <v>42369</v>
      </c>
      <c r="O1036" s="9">
        <v>41974</v>
      </c>
      <c r="P1036" s="9">
        <v>42460</v>
      </c>
    </row>
    <row r="1037" spans="1:16" ht="15" customHeight="1" x14ac:dyDescent="0.25">
      <c r="A1037" s="1" t="s">
        <v>145</v>
      </c>
      <c r="B1037" s="14" t="s">
        <v>610</v>
      </c>
      <c r="C1037" s="1" t="s">
        <v>2916</v>
      </c>
      <c r="D1037" s="1" t="s">
        <v>2917</v>
      </c>
      <c r="E1037" s="4">
        <v>3252913.3200000008</v>
      </c>
      <c r="F1037" s="7"/>
      <c r="G1037" s="4">
        <f t="shared" si="64"/>
        <v>3252913.3200000008</v>
      </c>
      <c r="H1037" s="8">
        <f t="shared" si="65"/>
        <v>1</v>
      </c>
      <c r="I1037" s="8" t="str">
        <f t="shared" si="66"/>
        <v/>
      </c>
      <c r="J1037" s="4">
        <v>3897653.7400000007</v>
      </c>
      <c r="K1037" s="4">
        <v>0</v>
      </c>
      <c r="L1037" s="4">
        <f t="shared" si="67"/>
        <v>3897653.7400000007</v>
      </c>
      <c r="M1037" s="9">
        <v>42338.66333333333</v>
      </c>
      <c r="N1037" s="9">
        <v>42735</v>
      </c>
      <c r="O1037" s="9">
        <v>42339</v>
      </c>
    </row>
    <row r="1038" spans="1:16" ht="15" customHeight="1" x14ac:dyDescent="0.25">
      <c r="A1038" s="1" t="s">
        <v>145</v>
      </c>
      <c r="B1038" s="14" t="s">
        <v>610</v>
      </c>
      <c r="C1038" s="1" t="s">
        <v>2918</v>
      </c>
      <c r="D1038" s="1" t="s">
        <v>2919</v>
      </c>
      <c r="E1038" s="4">
        <v>3637724.9799999995</v>
      </c>
      <c r="F1038" s="7"/>
      <c r="G1038" s="4">
        <f t="shared" si="64"/>
        <v>3637724.9799999995</v>
      </c>
      <c r="H1038" s="8">
        <f t="shared" si="65"/>
        <v>1</v>
      </c>
      <c r="I1038" s="8" t="str">
        <f t="shared" si="66"/>
        <v/>
      </c>
      <c r="J1038" s="4">
        <v>4030703.6899999995</v>
      </c>
      <c r="K1038" s="4">
        <v>0</v>
      </c>
      <c r="L1038" s="4">
        <f t="shared" si="67"/>
        <v>4030703.6899999995</v>
      </c>
      <c r="M1038" s="9">
        <v>42338.668912037036</v>
      </c>
      <c r="N1038" s="9">
        <v>42735</v>
      </c>
      <c r="O1038" s="9">
        <v>42339</v>
      </c>
    </row>
    <row r="1039" spans="1:16" ht="15" customHeight="1" x14ac:dyDescent="0.25">
      <c r="A1039" s="1" t="s">
        <v>145</v>
      </c>
      <c r="B1039" s="14" t="s">
        <v>610</v>
      </c>
      <c r="C1039" s="1" t="s">
        <v>1516</v>
      </c>
      <c r="D1039" s="1" t="s">
        <v>1517</v>
      </c>
      <c r="E1039" s="4">
        <v>0</v>
      </c>
      <c r="F1039" s="7"/>
      <c r="G1039" s="4">
        <f t="shared" si="64"/>
        <v>0</v>
      </c>
      <c r="H1039" s="8" t="str">
        <f t="shared" si="65"/>
        <v/>
      </c>
      <c r="I1039" s="8" t="str">
        <f t="shared" si="66"/>
        <v/>
      </c>
      <c r="J1039" s="4">
        <v>9791865.0500000007</v>
      </c>
      <c r="K1039" s="4">
        <v>0</v>
      </c>
      <c r="L1039" s="4">
        <f t="shared" si="67"/>
        <v>9791865.0500000007</v>
      </c>
      <c r="M1039" s="9">
        <v>40893</v>
      </c>
      <c r="N1039" s="9">
        <v>40908</v>
      </c>
      <c r="O1039" s="9">
        <v>40878</v>
      </c>
    </row>
    <row r="1040" spans="1:16" ht="15" customHeight="1" x14ac:dyDescent="0.25">
      <c r="A1040" s="1" t="s">
        <v>145</v>
      </c>
      <c r="B1040" s="14" t="s">
        <v>2454</v>
      </c>
      <c r="C1040" s="1" t="s">
        <v>2455</v>
      </c>
      <c r="D1040" s="1" t="s">
        <v>2456</v>
      </c>
      <c r="E1040" s="4">
        <v>24857.13</v>
      </c>
      <c r="F1040" s="7"/>
      <c r="G1040" s="4">
        <f t="shared" si="64"/>
        <v>24857.13</v>
      </c>
      <c r="H1040" s="8">
        <f t="shared" si="65"/>
        <v>1</v>
      </c>
      <c r="I1040" s="8" t="str">
        <f t="shared" si="66"/>
        <v/>
      </c>
      <c r="J1040" s="4">
        <v>1684967.5799999998</v>
      </c>
      <c r="K1040" s="4">
        <v>0</v>
      </c>
      <c r="L1040" s="4">
        <f t="shared" si="67"/>
        <v>1684967.5799999998</v>
      </c>
      <c r="M1040" s="9">
        <v>41722</v>
      </c>
      <c r="N1040" s="9">
        <v>42248</v>
      </c>
      <c r="O1040" s="9">
        <v>41699</v>
      </c>
      <c r="P1040" s="9">
        <v>42245</v>
      </c>
    </row>
    <row r="1041" spans="1:16" ht="15" customHeight="1" x14ac:dyDescent="0.25">
      <c r="A1041" s="1" t="s">
        <v>145</v>
      </c>
      <c r="B1041" s="14" t="s">
        <v>2454</v>
      </c>
      <c r="C1041" s="1" t="s">
        <v>2457</v>
      </c>
      <c r="D1041" s="1" t="s">
        <v>2458</v>
      </c>
      <c r="E1041" s="4">
        <v>0</v>
      </c>
      <c r="F1041" s="7"/>
      <c r="G1041" s="4">
        <f t="shared" si="64"/>
        <v>0</v>
      </c>
      <c r="H1041" s="8" t="str">
        <f t="shared" si="65"/>
        <v/>
      </c>
      <c r="I1041" s="8" t="str">
        <f t="shared" si="66"/>
        <v/>
      </c>
      <c r="J1041" s="4">
        <v>193189.27000000002</v>
      </c>
      <c r="K1041" s="4">
        <v>0</v>
      </c>
      <c r="L1041" s="4">
        <f t="shared" si="67"/>
        <v>193189.27000000002</v>
      </c>
      <c r="M1041" s="9">
        <v>41722</v>
      </c>
      <c r="N1041" s="9">
        <v>42278</v>
      </c>
      <c r="O1041" s="9">
        <v>41699</v>
      </c>
      <c r="P1041" s="9">
        <v>42260</v>
      </c>
    </row>
    <row r="1042" spans="1:16" ht="15" customHeight="1" x14ac:dyDescent="0.25">
      <c r="A1042" s="1" t="s">
        <v>145</v>
      </c>
      <c r="B1042" s="14" t="s">
        <v>1083</v>
      </c>
      <c r="C1042" s="1" t="s">
        <v>2537</v>
      </c>
      <c r="D1042" s="1" t="s">
        <v>2538</v>
      </c>
      <c r="E1042" s="4">
        <v>0</v>
      </c>
      <c r="F1042" s="7"/>
      <c r="G1042" s="4">
        <f t="shared" si="64"/>
        <v>0</v>
      </c>
      <c r="H1042" s="8" t="str">
        <f t="shared" si="65"/>
        <v/>
      </c>
      <c r="I1042" s="8" t="str">
        <f t="shared" si="66"/>
        <v/>
      </c>
      <c r="J1042" s="4">
        <v>11977.539999999999</v>
      </c>
      <c r="K1042" s="4">
        <v>0</v>
      </c>
      <c r="L1042" s="4">
        <f t="shared" si="67"/>
        <v>11977.539999999999</v>
      </c>
      <c r="M1042" s="9">
        <v>41722</v>
      </c>
      <c r="N1042" s="9">
        <v>42094</v>
      </c>
      <c r="O1042" s="9">
        <v>41821</v>
      </c>
      <c r="P1042" s="9">
        <v>41934</v>
      </c>
    </row>
    <row r="1043" spans="1:16" ht="15" customHeight="1" x14ac:dyDescent="0.25">
      <c r="A1043" s="1" t="s">
        <v>145</v>
      </c>
      <c r="B1043" s="14" t="s">
        <v>487</v>
      </c>
      <c r="C1043" s="1" t="s">
        <v>2920</v>
      </c>
      <c r="D1043" s="1" t="s">
        <v>2921</v>
      </c>
      <c r="E1043" s="4">
        <v>-4386.6499999999996</v>
      </c>
      <c r="F1043" s="7"/>
      <c r="G1043" s="4">
        <f t="shared" si="64"/>
        <v>-4386.6499999999996</v>
      </c>
      <c r="H1043" s="8">
        <f t="shared" si="65"/>
        <v>1</v>
      </c>
      <c r="I1043" s="8" t="str">
        <f t="shared" si="66"/>
        <v/>
      </c>
      <c r="J1043" s="4">
        <v>91780.53</v>
      </c>
      <c r="K1043" s="4">
        <v>0</v>
      </c>
      <c r="L1043" s="4">
        <f t="shared" si="67"/>
        <v>91780.53</v>
      </c>
      <c r="M1043" s="9">
        <v>41723</v>
      </c>
      <c r="N1043" s="9">
        <v>42460</v>
      </c>
      <c r="O1043" s="9">
        <v>42217</v>
      </c>
      <c r="P1043" s="9">
        <v>42369</v>
      </c>
    </row>
    <row r="1044" spans="1:16" ht="15" customHeight="1" x14ac:dyDescent="0.25">
      <c r="A1044" s="1" t="s">
        <v>145</v>
      </c>
      <c r="B1044" s="14" t="s">
        <v>487</v>
      </c>
      <c r="C1044" s="1" t="s">
        <v>2519</v>
      </c>
      <c r="D1044" s="1" t="s">
        <v>2520</v>
      </c>
      <c r="E1044" s="4">
        <v>44642.99</v>
      </c>
      <c r="F1044" s="7"/>
      <c r="G1044" s="4">
        <f t="shared" si="64"/>
        <v>44642.99</v>
      </c>
      <c r="H1044" s="8">
        <f t="shared" si="65"/>
        <v>1</v>
      </c>
      <c r="I1044" s="8" t="str">
        <f t="shared" si="66"/>
        <v/>
      </c>
      <c r="J1044" s="4">
        <v>45046.38</v>
      </c>
      <c r="K1044" s="4">
        <v>0</v>
      </c>
      <c r="L1044" s="4">
        <f t="shared" si="67"/>
        <v>45046.38</v>
      </c>
      <c r="M1044" s="9">
        <v>41729</v>
      </c>
      <c r="N1044" s="9">
        <v>42734</v>
      </c>
      <c r="O1044" s="9">
        <v>41730</v>
      </c>
      <c r="P1044" s="9">
        <v>42628</v>
      </c>
    </row>
    <row r="1045" spans="1:16" ht="15" customHeight="1" x14ac:dyDescent="0.25">
      <c r="A1045" s="1" t="s">
        <v>145</v>
      </c>
      <c r="B1045" s="14" t="s">
        <v>487</v>
      </c>
      <c r="C1045" s="1" t="s">
        <v>2922</v>
      </c>
      <c r="D1045" s="1" t="s">
        <v>2923</v>
      </c>
      <c r="E1045" s="4">
        <v>5145.9299999999994</v>
      </c>
      <c r="F1045" s="7"/>
      <c r="G1045" s="4">
        <f t="shared" si="64"/>
        <v>5145.9299999999994</v>
      </c>
      <c r="H1045" s="8">
        <f t="shared" si="65"/>
        <v>1</v>
      </c>
      <c r="I1045" s="8" t="str">
        <f t="shared" si="66"/>
        <v/>
      </c>
      <c r="J1045" s="4">
        <v>153998.92000000001</v>
      </c>
      <c r="K1045" s="4">
        <v>0</v>
      </c>
      <c r="L1045" s="4">
        <f t="shared" si="67"/>
        <v>153998.92000000001</v>
      </c>
      <c r="M1045" s="9">
        <v>41729</v>
      </c>
      <c r="N1045" s="9">
        <v>42766</v>
      </c>
      <c r="O1045" s="9">
        <v>42125</v>
      </c>
      <c r="P1045" s="9">
        <v>42676</v>
      </c>
    </row>
    <row r="1046" spans="1:16" ht="15" customHeight="1" x14ac:dyDescent="0.25">
      <c r="A1046" s="1" t="s">
        <v>145</v>
      </c>
      <c r="B1046" s="14" t="s">
        <v>487</v>
      </c>
      <c r="C1046" s="1" t="s">
        <v>3397</v>
      </c>
      <c r="D1046" s="1" t="s">
        <v>3398</v>
      </c>
      <c r="E1046" s="4">
        <v>63437.41</v>
      </c>
      <c r="F1046" s="7"/>
      <c r="G1046" s="4">
        <f t="shared" si="64"/>
        <v>63437.41</v>
      </c>
      <c r="H1046" s="8">
        <f t="shared" si="65"/>
        <v>1</v>
      </c>
      <c r="I1046" s="8" t="str">
        <f t="shared" si="66"/>
        <v/>
      </c>
      <c r="J1046" s="4">
        <v>63437.41</v>
      </c>
      <c r="K1046" s="4">
        <v>0</v>
      </c>
      <c r="L1046" s="4">
        <f t="shared" si="67"/>
        <v>63437.41</v>
      </c>
      <c r="M1046" s="9">
        <v>41729</v>
      </c>
      <c r="N1046" s="9">
        <v>42766</v>
      </c>
      <c r="O1046" s="9">
        <v>42491</v>
      </c>
      <c r="P1046" s="9">
        <v>42697</v>
      </c>
    </row>
    <row r="1047" spans="1:16" ht="15" customHeight="1" x14ac:dyDescent="0.25">
      <c r="A1047" s="1" t="s">
        <v>145</v>
      </c>
      <c r="B1047" s="14" t="s">
        <v>487</v>
      </c>
      <c r="C1047" s="1" t="s">
        <v>3399</v>
      </c>
      <c r="D1047" s="1" t="s">
        <v>3400</v>
      </c>
      <c r="E1047" s="4">
        <v>120996.34</v>
      </c>
      <c r="F1047" s="7"/>
      <c r="G1047" s="4">
        <f t="shared" si="64"/>
        <v>120996.34</v>
      </c>
      <c r="H1047" s="8">
        <f t="shared" si="65"/>
        <v>1</v>
      </c>
      <c r="I1047" s="8" t="str">
        <f t="shared" si="66"/>
        <v/>
      </c>
      <c r="J1047" s="4">
        <v>120996.34</v>
      </c>
      <c r="K1047" s="4">
        <v>0</v>
      </c>
      <c r="L1047" s="4">
        <f t="shared" si="67"/>
        <v>120996.34</v>
      </c>
      <c r="M1047" s="9">
        <v>41731</v>
      </c>
      <c r="N1047" s="9">
        <v>42766</v>
      </c>
      <c r="O1047" s="9">
        <v>42491</v>
      </c>
      <c r="P1047" s="9">
        <v>42679</v>
      </c>
    </row>
    <row r="1048" spans="1:16" ht="15" customHeight="1" x14ac:dyDescent="0.25">
      <c r="A1048" s="1" t="s">
        <v>145</v>
      </c>
      <c r="B1048" s="14" t="s">
        <v>487</v>
      </c>
      <c r="C1048" s="1" t="s">
        <v>3401</v>
      </c>
      <c r="D1048" s="1" t="s">
        <v>3402</v>
      </c>
      <c r="E1048" s="4">
        <v>159597.40000000002</v>
      </c>
      <c r="F1048" s="7"/>
      <c r="G1048" s="4">
        <f t="shared" si="64"/>
        <v>159597.40000000002</v>
      </c>
      <c r="H1048" s="8">
        <f t="shared" si="65"/>
        <v>1</v>
      </c>
      <c r="I1048" s="8" t="str">
        <f t="shared" si="66"/>
        <v/>
      </c>
      <c r="J1048" s="4">
        <v>159597.40000000002</v>
      </c>
      <c r="K1048" s="4">
        <v>0</v>
      </c>
      <c r="L1048" s="4">
        <f t="shared" si="67"/>
        <v>159597.40000000002</v>
      </c>
      <c r="M1048" s="9">
        <v>41731</v>
      </c>
      <c r="N1048" s="9">
        <v>43131</v>
      </c>
      <c r="O1048" s="9">
        <v>42491</v>
      </c>
      <c r="P1048" s="9">
        <v>42944</v>
      </c>
    </row>
    <row r="1049" spans="1:16" ht="15" customHeight="1" x14ac:dyDescent="0.25">
      <c r="A1049" s="1" t="s">
        <v>145</v>
      </c>
      <c r="B1049" s="14" t="s">
        <v>487</v>
      </c>
      <c r="C1049" s="1" t="s">
        <v>3403</v>
      </c>
      <c r="D1049" s="1" t="s">
        <v>3404</v>
      </c>
      <c r="E1049" s="4">
        <v>70991.7</v>
      </c>
      <c r="F1049" s="7"/>
      <c r="G1049" s="4">
        <f t="shared" si="64"/>
        <v>70991.7</v>
      </c>
      <c r="H1049" s="8">
        <f t="shared" si="65"/>
        <v>1</v>
      </c>
      <c r="I1049" s="8" t="str">
        <f t="shared" si="66"/>
        <v/>
      </c>
      <c r="J1049" s="4">
        <v>70991.7</v>
      </c>
      <c r="K1049" s="4">
        <v>0</v>
      </c>
      <c r="L1049" s="4">
        <f t="shared" si="67"/>
        <v>70991.7</v>
      </c>
      <c r="M1049" s="9">
        <v>41736</v>
      </c>
      <c r="N1049" s="9">
        <v>42614</v>
      </c>
      <c r="O1049" s="9">
        <v>42401</v>
      </c>
      <c r="P1049" s="9">
        <v>42525</v>
      </c>
    </row>
    <row r="1050" spans="1:16" ht="15" customHeight="1" x14ac:dyDescent="0.25">
      <c r="A1050" s="1" t="s">
        <v>145</v>
      </c>
      <c r="B1050" s="14" t="s">
        <v>487</v>
      </c>
      <c r="C1050" s="1" t="s">
        <v>3405</v>
      </c>
      <c r="D1050" s="1" t="s">
        <v>3406</v>
      </c>
      <c r="E1050" s="4">
        <v>183558.56999999998</v>
      </c>
      <c r="F1050" s="7"/>
      <c r="G1050" s="4">
        <f t="shared" si="64"/>
        <v>183558.56999999998</v>
      </c>
      <c r="H1050" s="8">
        <f t="shared" si="65"/>
        <v>1</v>
      </c>
      <c r="I1050" s="8" t="str">
        <f t="shared" si="66"/>
        <v/>
      </c>
      <c r="J1050" s="4">
        <v>183558.56999999998</v>
      </c>
      <c r="K1050" s="4">
        <v>0</v>
      </c>
      <c r="L1050" s="4">
        <f t="shared" si="67"/>
        <v>183558.56999999998</v>
      </c>
      <c r="M1050" s="9">
        <v>41739</v>
      </c>
      <c r="N1050" s="9">
        <v>42962</v>
      </c>
      <c r="O1050" s="9">
        <v>42461</v>
      </c>
      <c r="P1050" s="9">
        <v>42809</v>
      </c>
    </row>
    <row r="1051" spans="1:16" ht="15" customHeight="1" x14ac:dyDescent="0.25">
      <c r="A1051" s="1" t="s">
        <v>145</v>
      </c>
      <c r="B1051" s="14" t="s">
        <v>2561</v>
      </c>
      <c r="C1051" s="1" t="s">
        <v>2562</v>
      </c>
      <c r="D1051" s="1" t="s">
        <v>2563</v>
      </c>
      <c r="E1051" s="4">
        <v>0</v>
      </c>
      <c r="F1051" s="7"/>
      <c r="G1051" s="4">
        <f t="shared" si="64"/>
        <v>0</v>
      </c>
      <c r="H1051" s="8" t="str">
        <f t="shared" si="65"/>
        <v/>
      </c>
      <c r="I1051" s="8" t="str">
        <f t="shared" si="66"/>
        <v/>
      </c>
      <c r="J1051" s="4">
        <v>7230.09</v>
      </c>
      <c r="K1051" s="4">
        <v>0</v>
      </c>
      <c r="L1051" s="4">
        <f t="shared" si="67"/>
        <v>7230.09</v>
      </c>
      <c r="M1051" s="9">
        <v>41740</v>
      </c>
      <c r="N1051" s="9">
        <v>42035</v>
      </c>
      <c r="O1051" s="9">
        <v>41730</v>
      </c>
      <c r="P1051" s="9">
        <v>42034</v>
      </c>
    </row>
    <row r="1052" spans="1:16" ht="15" customHeight="1" x14ac:dyDescent="0.25">
      <c r="A1052" s="1" t="s">
        <v>145</v>
      </c>
      <c r="B1052" s="14" t="s">
        <v>487</v>
      </c>
      <c r="C1052" s="1" t="s">
        <v>2924</v>
      </c>
      <c r="D1052" s="1" t="s">
        <v>2925</v>
      </c>
      <c r="E1052" s="4">
        <v>0</v>
      </c>
      <c r="F1052" s="7"/>
      <c r="G1052" s="4">
        <f t="shared" si="64"/>
        <v>0</v>
      </c>
      <c r="H1052" s="8" t="str">
        <f t="shared" si="65"/>
        <v/>
      </c>
      <c r="I1052" s="8" t="str">
        <f t="shared" si="66"/>
        <v/>
      </c>
      <c r="J1052" s="4">
        <v>42638.090000000004</v>
      </c>
      <c r="K1052" s="4">
        <v>0</v>
      </c>
      <c r="L1052" s="4">
        <f t="shared" si="67"/>
        <v>42638.090000000004</v>
      </c>
      <c r="M1052" s="9">
        <v>41740</v>
      </c>
      <c r="N1052" s="9">
        <v>42458</v>
      </c>
      <c r="O1052" s="9">
        <v>42125</v>
      </c>
      <c r="P1052" s="9">
        <v>42230</v>
      </c>
    </row>
    <row r="1053" spans="1:16" ht="15" customHeight="1" x14ac:dyDescent="0.25">
      <c r="A1053" s="1" t="s">
        <v>145</v>
      </c>
      <c r="B1053" s="14" t="s">
        <v>588</v>
      </c>
      <c r="C1053" s="1" t="s">
        <v>2547</v>
      </c>
      <c r="D1053" s="1" t="s">
        <v>2548</v>
      </c>
      <c r="E1053" s="4">
        <v>0</v>
      </c>
      <c r="F1053" s="7"/>
      <c r="G1053" s="4">
        <f t="shared" si="64"/>
        <v>0</v>
      </c>
      <c r="H1053" s="8" t="str">
        <f t="shared" si="65"/>
        <v/>
      </c>
      <c r="I1053" s="8" t="str">
        <f t="shared" si="66"/>
        <v/>
      </c>
      <c r="J1053" s="4">
        <v>78277.62000000001</v>
      </c>
      <c r="K1053" s="4">
        <v>0</v>
      </c>
      <c r="L1053" s="4">
        <f t="shared" si="67"/>
        <v>78277.62000000001</v>
      </c>
      <c r="M1053" s="9">
        <v>41750</v>
      </c>
      <c r="N1053" s="9">
        <v>41912</v>
      </c>
      <c r="O1053" s="9">
        <v>41730</v>
      </c>
      <c r="P1053" s="9">
        <v>41859</v>
      </c>
    </row>
    <row r="1054" spans="1:16" ht="15" customHeight="1" x14ac:dyDescent="0.25">
      <c r="A1054" s="1" t="s">
        <v>145</v>
      </c>
      <c r="B1054" s="14" t="s">
        <v>610</v>
      </c>
      <c r="C1054" s="1" t="s">
        <v>2593</v>
      </c>
      <c r="D1054" s="1" t="s">
        <v>2594</v>
      </c>
      <c r="E1054" s="4">
        <v>0</v>
      </c>
      <c r="F1054" s="7"/>
      <c r="G1054" s="4">
        <f t="shared" si="64"/>
        <v>0</v>
      </c>
      <c r="H1054" s="8" t="str">
        <f t="shared" si="65"/>
        <v/>
      </c>
      <c r="I1054" s="8" t="str">
        <f t="shared" si="66"/>
        <v/>
      </c>
      <c r="J1054" s="4">
        <v>7515.5199999999995</v>
      </c>
      <c r="K1054" s="4">
        <v>0</v>
      </c>
      <c r="L1054" s="4">
        <f t="shared" si="67"/>
        <v>7515.5199999999995</v>
      </c>
      <c r="M1054" s="9">
        <v>41757</v>
      </c>
      <c r="N1054" s="9">
        <v>42122</v>
      </c>
      <c r="O1054" s="9">
        <v>41791</v>
      </c>
      <c r="P1054" s="9">
        <v>41906</v>
      </c>
    </row>
    <row r="1055" spans="1:16" ht="15" customHeight="1" x14ac:dyDescent="0.25">
      <c r="A1055" s="1" t="s">
        <v>145</v>
      </c>
      <c r="B1055" s="14" t="s">
        <v>3407</v>
      </c>
      <c r="C1055" s="1" t="s">
        <v>3408</v>
      </c>
      <c r="D1055" s="1" t="s">
        <v>3409</v>
      </c>
      <c r="E1055" s="4">
        <v>7435.35</v>
      </c>
      <c r="F1055" s="7"/>
      <c r="G1055" s="4">
        <f t="shared" si="64"/>
        <v>7435.35</v>
      </c>
      <c r="H1055" s="8">
        <f t="shared" si="65"/>
        <v>1</v>
      </c>
      <c r="I1055" s="8" t="str">
        <f t="shared" si="66"/>
        <v/>
      </c>
      <c r="J1055" s="4">
        <v>7435.35</v>
      </c>
      <c r="K1055" s="4">
        <v>0</v>
      </c>
      <c r="L1055" s="4">
        <f t="shared" si="67"/>
        <v>7435.35</v>
      </c>
      <c r="M1055" s="9">
        <v>42577.585590277777</v>
      </c>
      <c r="N1055" s="9">
        <v>43131</v>
      </c>
      <c r="O1055" s="9">
        <v>42614</v>
      </c>
    </row>
    <row r="1056" spans="1:16" ht="15" customHeight="1" x14ac:dyDescent="0.25">
      <c r="A1056" s="1" t="s">
        <v>145</v>
      </c>
      <c r="B1056" s="14" t="s">
        <v>3410</v>
      </c>
      <c r="C1056" s="1" t="s">
        <v>3411</v>
      </c>
      <c r="D1056" s="1" t="s">
        <v>3412</v>
      </c>
      <c r="E1056" s="4">
        <v>99084.79</v>
      </c>
      <c r="F1056" s="7"/>
      <c r="G1056" s="4">
        <f t="shared" si="64"/>
        <v>99084.79</v>
      </c>
      <c r="H1056" s="8">
        <f t="shared" si="65"/>
        <v>1</v>
      </c>
      <c r="I1056" s="8" t="str">
        <f t="shared" si="66"/>
        <v/>
      </c>
      <c r="J1056" s="4">
        <v>99084.79</v>
      </c>
      <c r="K1056" s="4">
        <v>0</v>
      </c>
      <c r="L1056" s="4">
        <f t="shared" si="67"/>
        <v>99084.79</v>
      </c>
      <c r="M1056" s="9">
        <v>42635.444479166668</v>
      </c>
      <c r="N1056" s="9">
        <v>43190</v>
      </c>
      <c r="O1056" s="9">
        <v>42614</v>
      </c>
    </row>
    <row r="1057" spans="1:16" ht="15" customHeight="1" x14ac:dyDescent="0.25">
      <c r="A1057" s="1" t="s">
        <v>145</v>
      </c>
      <c r="B1057" s="14" t="s">
        <v>3410</v>
      </c>
      <c r="C1057" s="1" t="s">
        <v>3413</v>
      </c>
      <c r="D1057" s="1" t="s">
        <v>3414</v>
      </c>
      <c r="E1057" s="4">
        <v>98894.549999999988</v>
      </c>
      <c r="F1057" s="7"/>
      <c r="G1057" s="4">
        <f t="shared" si="64"/>
        <v>98894.549999999988</v>
      </c>
      <c r="H1057" s="8">
        <f t="shared" si="65"/>
        <v>1</v>
      </c>
      <c r="I1057" s="8" t="str">
        <f t="shared" si="66"/>
        <v/>
      </c>
      <c r="J1057" s="4">
        <v>98894.549999999988</v>
      </c>
      <c r="K1057" s="4">
        <v>0</v>
      </c>
      <c r="L1057" s="4">
        <f t="shared" si="67"/>
        <v>98894.549999999988</v>
      </c>
      <c r="M1057" s="9">
        <v>42635.578831018516</v>
      </c>
      <c r="N1057" s="9">
        <v>42979</v>
      </c>
      <c r="O1057" s="9">
        <v>42614</v>
      </c>
      <c r="P1057" s="9">
        <v>42895</v>
      </c>
    </row>
    <row r="1058" spans="1:16" ht="15" customHeight="1" x14ac:dyDescent="0.25">
      <c r="A1058" s="1" t="s">
        <v>145</v>
      </c>
      <c r="B1058" s="14" t="s">
        <v>3410</v>
      </c>
      <c r="C1058" s="1" t="s">
        <v>3415</v>
      </c>
      <c r="D1058" s="1" t="s">
        <v>3416</v>
      </c>
      <c r="E1058" s="4">
        <v>7793.2000000000007</v>
      </c>
      <c r="F1058" s="7"/>
      <c r="G1058" s="4">
        <f t="shared" si="64"/>
        <v>7793.2000000000007</v>
      </c>
      <c r="H1058" s="8">
        <f t="shared" si="65"/>
        <v>1</v>
      </c>
      <c r="I1058" s="8" t="str">
        <f t="shared" si="66"/>
        <v/>
      </c>
      <c r="J1058" s="4">
        <v>7793.2000000000007</v>
      </c>
      <c r="K1058" s="4">
        <v>0</v>
      </c>
      <c r="L1058" s="4">
        <f t="shared" si="67"/>
        <v>7793.2000000000007</v>
      </c>
      <c r="M1058" s="9">
        <v>42691.536099537036</v>
      </c>
      <c r="N1058" s="9">
        <v>43190</v>
      </c>
      <c r="O1058" s="9">
        <v>42675</v>
      </c>
      <c r="P1058" s="9">
        <v>42921</v>
      </c>
    </row>
    <row r="1059" spans="1:16" ht="15" customHeight="1" x14ac:dyDescent="0.25">
      <c r="A1059" s="1" t="s">
        <v>145</v>
      </c>
      <c r="B1059" s="14" t="s">
        <v>3410</v>
      </c>
      <c r="C1059" s="1" t="s">
        <v>3417</v>
      </c>
      <c r="D1059" s="1" t="s">
        <v>3418</v>
      </c>
      <c r="E1059" s="4">
        <v>8200.5300000000007</v>
      </c>
      <c r="F1059" s="7"/>
      <c r="G1059" s="4">
        <f t="shared" si="64"/>
        <v>8200.5300000000007</v>
      </c>
      <c r="H1059" s="8">
        <f t="shared" si="65"/>
        <v>1</v>
      </c>
      <c r="I1059" s="8" t="str">
        <f t="shared" si="66"/>
        <v/>
      </c>
      <c r="J1059" s="4">
        <v>8200.5300000000007</v>
      </c>
      <c r="K1059" s="4">
        <v>0</v>
      </c>
      <c r="L1059" s="4">
        <f t="shared" si="67"/>
        <v>8200.5300000000007</v>
      </c>
      <c r="M1059" s="9">
        <v>42691.543530092589</v>
      </c>
      <c r="N1059" s="9">
        <v>43190</v>
      </c>
      <c r="O1059" s="9">
        <v>42675</v>
      </c>
      <c r="P1059" s="9">
        <v>42957</v>
      </c>
    </row>
    <row r="1060" spans="1:16" ht="15" customHeight="1" x14ac:dyDescent="0.25">
      <c r="A1060" s="1" t="s">
        <v>145</v>
      </c>
      <c r="B1060" s="14" t="s">
        <v>3419</v>
      </c>
      <c r="C1060" s="1" t="s">
        <v>3420</v>
      </c>
      <c r="D1060" s="1" t="s">
        <v>3421</v>
      </c>
      <c r="E1060" s="4">
        <v>2461.21</v>
      </c>
      <c r="F1060" s="7"/>
      <c r="G1060" s="4">
        <f t="shared" si="64"/>
        <v>2461.21</v>
      </c>
      <c r="H1060" s="8">
        <f t="shared" si="65"/>
        <v>1</v>
      </c>
      <c r="I1060" s="8" t="str">
        <f t="shared" si="66"/>
        <v/>
      </c>
      <c r="J1060" s="4">
        <v>2461.21</v>
      </c>
      <c r="K1060" s="4">
        <v>0</v>
      </c>
      <c r="L1060" s="4">
        <f t="shared" si="67"/>
        <v>2461.21</v>
      </c>
      <c r="M1060" s="9">
        <v>42300.420324074075</v>
      </c>
      <c r="N1060" s="9">
        <v>43677</v>
      </c>
      <c r="O1060" s="9">
        <v>42614</v>
      </c>
    </row>
    <row r="1061" spans="1:16" ht="15" customHeight="1" x14ac:dyDescent="0.25">
      <c r="A1061" s="1" t="s">
        <v>145</v>
      </c>
      <c r="B1061" s="14" t="s">
        <v>3422</v>
      </c>
      <c r="C1061" s="1" t="s">
        <v>3423</v>
      </c>
      <c r="D1061" s="1" t="s">
        <v>3424</v>
      </c>
      <c r="E1061" s="4">
        <v>3927.04</v>
      </c>
      <c r="F1061" s="7"/>
      <c r="G1061" s="4">
        <f t="shared" si="64"/>
        <v>3927.04</v>
      </c>
      <c r="H1061" s="8">
        <f t="shared" si="65"/>
        <v>1</v>
      </c>
      <c r="I1061" s="8" t="str">
        <f t="shared" si="66"/>
        <v/>
      </c>
      <c r="J1061" s="4">
        <v>3927.04</v>
      </c>
      <c r="K1061" s="4">
        <v>0</v>
      </c>
      <c r="L1061" s="4">
        <f t="shared" si="67"/>
        <v>3927.04</v>
      </c>
      <c r="M1061" s="9">
        <v>42300.420324074075</v>
      </c>
      <c r="N1061" s="9">
        <v>43251</v>
      </c>
      <c r="O1061" s="9">
        <v>42614</v>
      </c>
    </row>
    <row r="1062" spans="1:16" ht="15" customHeight="1" x14ac:dyDescent="0.25">
      <c r="A1062" s="1" t="s">
        <v>145</v>
      </c>
      <c r="B1062" s="14" t="s">
        <v>3425</v>
      </c>
      <c r="C1062" s="1" t="s">
        <v>3426</v>
      </c>
      <c r="D1062" s="1" t="s">
        <v>3427</v>
      </c>
      <c r="E1062" s="4">
        <v>4919.4000000000005</v>
      </c>
      <c r="F1062" s="7"/>
      <c r="G1062" s="4">
        <f t="shared" si="64"/>
        <v>4919.4000000000005</v>
      </c>
      <c r="H1062" s="8">
        <f t="shared" si="65"/>
        <v>1</v>
      </c>
      <c r="I1062" s="8" t="str">
        <f t="shared" si="66"/>
        <v/>
      </c>
      <c r="J1062" s="4">
        <v>4919.4000000000005</v>
      </c>
      <c r="K1062" s="4">
        <v>0</v>
      </c>
      <c r="L1062" s="4">
        <f t="shared" si="67"/>
        <v>4919.4000000000005</v>
      </c>
      <c r="M1062" s="9">
        <v>42303.753680555557</v>
      </c>
      <c r="N1062" s="9">
        <v>43708</v>
      </c>
      <c r="O1062" s="9">
        <v>42614</v>
      </c>
    </row>
    <row r="1063" spans="1:16" ht="15" customHeight="1" x14ac:dyDescent="0.25">
      <c r="A1063" s="1" t="s">
        <v>145</v>
      </c>
      <c r="B1063" s="14" t="s">
        <v>3428</v>
      </c>
      <c r="C1063" s="1" t="s">
        <v>3429</v>
      </c>
      <c r="D1063" s="1" t="s">
        <v>3430</v>
      </c>
      <c r="E1063" s="4">
        <v>7875.5399999999981</v>
      </c>
      <c r="F1063" s="7"/>
      <c r="G1063" s="4">
        <f t="shared" si="64"/>
        <v>7875.5399999999981</v>
      </c>
      <c r="H1063" s="8">
        <f t="shared" si="65"/>
        <v>1</v>
      </c>
      <c r="I1063" s="8" t="str">
        <f t="shared" si="66"/>
        <v/>
      </c>
      <c r="J1063" s="4">
        <v>7875.5399999999981</v>
      </c>
      <c r="K1063" s="4">
        <v>0</v>
      </c>
      <c r="L1063" s="4">
        <f t="shared" si="67"/>
        <v>7875.5399999999981</v>
      </c>
      <c r="M1063" s="9">
        <v>42492.586018518516</v>
      </c>
      <c r="N1063" s="9">
        <v>43281</v>
      </c>
      <c r="O1063" s="9">
        <v>42491</v>
      </c>
    </row>
    <row r="1064" spans="1:16" ht="15" customHeight="1" x14ac:dyDescent="0.25">
      <c r="A1064" s="1" t="s">
        <v>145</v>
      </c>
      <c r="B1064" s="14" t="s">
        <v>3431</v>
      </c>
      <c r="C1064" s="1" t="s">
        <v>3432</v>
      </c>
      <c r="D1064" s="1" t="s">
        <v>3433</v>
      </c>
      <c r="E1064" s="4">
        <v>1152.3399999999999</v>
      </c>
      <c r="F1064" s="7"/>
      <c r="G1064" s="4">
        <f t="shared" si="64"/>
        <v>1152.3399999999999</v>
      </c>
      <c r="H1064" s="8">
        <f t="shared" si="65"/>
        <v>1</v>
      </c>
      <c r="I1064" s="8" t="str">
        <f t="shared" si="66"/>
        <v/>
      </c>
      <c r="J1064" s="4">
        <v>1152.3399999999999</v>
      </c>
      <c r="K1064" s="4">
        <v>0</v>
      </c>
      <c r="L1064" s="4">
        <f t="shared" si="67"/>
        <v>1152.3399999999999</v>
      </c>
      <c r="M1064" s="9">
        <v>42681.418935185182</v>
      </c>
      <c r="N1064" s="9">
        <v>43343</v>
      </c>
      <c r="O1064" s="9">
        <v>42705</v>
      </c>
    </row>
    <row r="1065" spans="1:16" ht="15" customHeight="1" x14ac:dyDescent="0.25">
      <c r="A1065" s="1" t="s">
        <v>145</v>
      </c>
      <c r="B1065" s="14" t="s">
        <v>3434</v>
      </c>
      <c r="C1065" s="1" t="s">
        <v>3435</v>
      </c>
      <c r="D1065" s="1" t="s">
        <v>3436</v>
      </c>
      <c r="E1065" s="4">
        <v>858.13</v>
      </c>
      <c r="F1065" s="7"/>
      <c r="G1065" s="4">
        <f t="shared" si="64"/>
        <v>858.13</v>
      </c>
      <c r="H1065" s="8">
        <f t="shared" si="65"/>
        <v>1</v>
      </c>
      <c r="I1065" s="8" t="str">
        <f t="shared" si="66"/>
        <v/>
      </c>
      <c r="J1065" s="4">
        <v>858.13</v>
      </c>
      <c r="K1065" s="4">
        <v>0</v>
      </c>
      <c r="L1065" s="4">
        <f t="shared" si="67"/>
        <v>858.13</v>
      </c>
      <c r="M1065" s="9">
        <v>42678.754062499997</v>
      </c>
      <c r="N1065" s="9">
        <v>43404</v>
      </c>
      <c r="O1065" s="9">
        <v>42705</v>
      </c>
    </row>
    <row r="1066" spans="1:16" ht="15" customHeight="1" x14ac:dyDescent="0.25">
      <c r="A1066" s="1" t="s">
        <v>145</v>
      </c>
      <c r="B1066" s="14" t="s">
        <v>2926</v>
      </c>
      <c r="C1066" s="1" t="s">
        <v>2927</v>
      </c>
      <c r="D1066" s="1" t="s">
        <v>2928</v>
      </c>
      <c r="E1066" s="4">
        <v>-1940.96</v>
      </c>
      <c r="F1066" s="7"/>
      <c r="G1066" s="4">
        <f t="shared" si="64"/>
        <v>-1940.96</v>
      </c>
      <c r="H1066" s="8">
        <f t="shared" si="65"/>
        <v>1</v>
      </c>
      <c r="I1066" s="8" t="str">
        <f t="shared" si="66"/>
        <v/>
      </c>
      <c r="J1066" s="4">
        <v>270050.45</v>
      </c>
      <c r="K1066" s="4">
        <v>0</v>
      </c>
      <c r="L1066" s="4">
        <f t="shared" si="67"/>
        <v>270050.45</v>
      </c>
      <c r="M1066" s="9">
        <v>42158.417118055557</v>
      </c>
      <c r="N1066" s="9">
        <v>42460</v>
      </c>
      <c r="O1066" s="9">
        <v>42095</v>
      </c>
      <c r="P1066" s="9">
        <v>42333</v>
      </c>
    </row>
    <row r="1067" spans="1:16" ht="15" customHeight="1" x14ac:dyDescent="0.25">
      <c r="A1067" s="1" t="s">
        <v>145</v>
      </c>
      <c r="B1067" s="14" t="s">
        <v>2929</v>
      </c>
      <c r="C1067" s="1" t="s">
        <v>2930</v>
      </c>
      <c r="D1067" s="1" t="s">
        <v>2931</v>
      </c>
      <c r="E1067" s="4">
        <v>138376.97</v>
      </c>
      <c r="F1067" s="7"/>
      <c r="G1067" s="4">
        <f t="shared" si="64"/>
        <v>138376.97</v>
      </c>
      <c r="H1067" s="8">
        <f t="shared" si="65"/>
        <v>1</v>
      </c>
      <c r="I1067" s="8" t="str">
        <f t="shared" si="66"/>
        <v/>
      </c>
      <c r="J1067" s="4">
        <v>247794.46000000002</v>
      </c>
      <c r="K1067" s="4">
        <v>0</v>
      </c>
      <c r="L1067" s="4">
        <f t="shared" si="67"/>
        <v>247794.46000000002</v>
      </c>
      <c r="M1067" s="9">
        <v>42158.583680555559</v>
      </c>
      <c r="N1067" s="9">
        <v>42672</v>
      </c>
      <c r="O1067" s="9">
        <v>42156</v>
      </c>
      <c r="P1067" s="9">
        <v>42493</v>
      </c>
    </row>
    <row r="1068" spans="1:16" ht="15" customHeight="1" x14ac:dyDescent="0.25">
      <c r="A1068" s="1" t="s">
        <v>145</v>
      </c>
      <c r="B1068" s="14" t="s">
        <v>2932</v>
      </c>
      <c r="C1068" s="1" t="s">
        <v>2933</v>
      </c>
      <c r="D1068" s="1" t="s">
        <v>2934</v>
      </c>
      <c r="E1068" s="4">
        <v>84098.49</v>
      </c>
      <c r="F1068" s="7"/>
      <c r="G1068" s="4">
        <f t="shared" si="64"/>
        <v>84098.49</v>
      </c>
      <c r="H1068" s="8">
        <f t="shared" si="65"/>
        <v>1</v>
      </c>
      <c r="I1068" s="8" t="str">
        <f t="shared" si="66"/>
        <v/>
      </c>
      <c r="J1068" s="4">
        <v>101950.98000000001</v>
      </c>
      <c r="K1068" s="4">
        <v>0</v>
      </c>
      <c r="L1068" s="4">
        <f t="shared" si="67"/>
        <v>101950.98000000001</v>
      </c>
      <c r="M1068" s="9">
        <v>42290.587557870371</v>
      </c>
      <c r="N1068" s="9">
        <v>42460</v>
      </c>
      <c r="O1068" s="9">
        <v>42278</v>
      </c>
      <c r="P1068" s="9">
        <v>42476</v>
      </c>
    </row>
    <row r="1069" spans="1:16" ht="15" customHeight="1" x14ac:dyDescent="0.25">
      <c r="A1069" s="1" t="s">
        <v>145</v>
      </c>
      <c r="B1069" s="14" t="s">
        <v>2935</v>
      </c>
      <c r="C1069" s="1" t="s">
        <v>2936</v>
      </c>
      <c r="D1069" s="1" t="s">
        <v>2937</v>
      </c>
      <c r="E1069" s="4">
        <v>226728.7</v>
      </c>
      <c r="F1069" s="7"/>
      <c r="G1069" s="4">
        <f t="shared" si="64"/>
        <v>226728.7</v>
      </c>
      <c r="H1069" s="8">
        <f t="shared" si="65"/>
        <v>1</v>
      </c>
      <c r="I1069" s="8" t="str">
        <f t="shared" si="66"/>
        <v/>
      </c>
      <c r="J1069" s="4">
        <v>231649.18000000002</v>
      </c>
      <c r="K1069" s="4">
        <v>0</v>
      </c>
      <c r="L1069" s="4">
        <f t="shared" si="67"/>
        <v>231649.18000000002</v>
      </c>
      <c r="M1069" s="9">
        <v>42348.585902777777</v>
      </c>
      <c r="N1069" s="9">
        <v>42710</v>
      </c>
      <c r="O1069" s="9">
        <v>42339</v>
      </c>
      <c r="P1069" s="9">
        <v>42592</v>
      </c>
    </row>
    <row r="1070" spans="1:16" ht="15" customHeight="1" x14ac:dyDescent="0.25">
      <c r="A1070" s="1" t="s">
        <v>145</v>
      </c>
      <c r="B1070" s="14" t="s">
        <v>2938</v>
      </c>
      <c r="C1070" s="1" t="s">
        <v>2939</v>
      </c>
      <c r="D1070" s="1" t="s">
        <v>2940</v>
      </c>
      <c r="E1070" s="4">
        <v>107516.48999999999</v>
      </c>
      <c r="F1070" s="7"/>
      <c r="G1070" s="4">
        <f t="shared" si="64"/>
        <v>107516.48999999999</v>
      </c>
      <c r="H1070" s="8">
        <f t="shared" si="65"/>
        <v>1</v>
      </c>
      <c r="I1070" s="8" t="str">
        <f t="shared" si="66"/>
        <v/>
      </c>
      <c r="J1070" s="4">
        <v>114921.95999999999</v>
      </c>
      <c r="K1070" s="4">
        <v>0</v>
      </c>
      <c r="L1070" s="4">
        <f t="shared" si="67"/>
        <v>114921.95999999999</v>
      </c>
      <c r="M1070" s="9">
        <v>42156.583807870367</v>
      </c>
      <c r="N1070" s="9">
        <v>42643</v>
      </c>
      <c r="O1070" s="9">
        <v>42248</v>
      </c>
      <c r="P1070" s="9">
        <v>42606</v>
      </c>
    </row>
    <row r="1071" spans="1:16" ht="15" customHeight="1" x14ac:dyDescent="0.25">
      <c r="A1071" s="1" t="s">
        <v>145</v>
      </c>
      <c r="B1071" s="14" t="s">
        <v>3437</v>
      </c>
      <c r="C1071" s="1" t="s">
        <v>3438</v>
      </c>
      <c r="D1071" s="1" t="s">
        <v>3439</v>
      </c>
      <c r="E1071" s="4">
        <v>-60266.84</v>
      </c>
      <c r="F1071" s="7"/>
      <c r="G1071" s="4">
        <f t="shared" si="64"/>
        <v>-60266.84</v>
      </c>
      <c r="H1071" s="8">
        <f t="shared" si="65"/>
        <v>1</v>
      </c>
      <c r="I1071" s="8" t="str">
        <f t="shared" si="66"/>
        <v/>
      </c>
      <c r="J1071" s="4">
        <v>-60266.84</v>
      </c>
      <c r="K1071" s="4">
        <v>0</v>
      </c>
      <c r="L1071" s="4">
        <f t="shared" si="67"/>
        <v>-60266.84</v>
      </c>
      <c r="M1071" s="9">
        <v>42605.585740740738</v>
      </c>
      <c r="N1071" s="9">
        <v>42975</v>
      </c>
      <c r="O1071" s="9">
        <v>42644</v>
      </c>
      <c r="P1071" s="9">
        <v>43104</v>
      </c>
    </row>
    <row r="1072" spans="1:16" ht="15" customHeight="1" x14ac:dyDescent="0.25">
      <c r="A1072" s="1" t="s">
        <v>145</v>
      </c>
      <c r="B1072" s="14" t="s">
        <v>2941</v>
      </c>
      <c r="C1072" s="1" t="s">
        <v>2942</v>
      </c>
      <c r="D1072" s="1" t="s">
        <v>2943</v>
      </c>
      <c r="E1072" s="4">
        <v>100658.54999999999</v>
      </c>
      <c r="F1072" s="7"/>
      <c r="G1072" s="4">
        <f t="shared" si="64"/>
        <v>100658.54999999999</v>
      </c>
      <c r="H1072" s="8">
        <f t="shared" si="65"/>
        <v>1</v>
      </c>
      <c r="I1072" s="8" t="str">
        <f t="shared" si="66"/>
        <v/>
      </c>
      <c r="J1072" s="4">
        <v>103203.09999999999</v>
      </c>
      <c r="K1072" s="4">
        <v>0</v>
      </c>
      <c r="L1072" s="4">
        <f t="shared" si="67"/>
        <v>103203.09999999999</v>
      </c>
      <c r="M1072" s="9">
        <v>42327.586087962962</v>
      </c>
      <c r="N1072" s="9">
        <v>42591</v>
      </c>
      <c r="O1072" s="9">
        <v>42339</v>
      </c>
      <c r="P1072" s="9">
        <v>42538</v>
      </c>
    </row>
    <row r="1073" spans="1:16" ht="15" customHeight="1" x14ac:dyDescent="0.25">
      <c r="A1073" s="1" t="s">
        <v>145</v>
      </c>
      <c r="B1073" s="14" t="s">
        <v>2944</v>
      </c>
      <c r="C1073" s="1" t="s">
        <v>2945</v>
      </c>
      <c r="D1073" s="1" t="s">
        <v>2946</v>
      </c>
      <c r="E1073" s="4">
        <v>176447.19999999998</v>
      </c>
      <c r="F1073" s="7"/>
      <c r="G1073" s="4">
        <f t="shared" si="64"/>
        <v>176447.19999999998</v>
      </c>
      <c r="H1073" s="8">
        <f t="shared" si="65"/>
        <v>1</v>
      </c>
      <c r="I1073" s="8" t="str">
        <f t="shared" si="66"/>
        <v/>
      </c>
      <c r="J1073" s="4">
        <v>219220.46</v>
      </c>
      <c r="K1073" s="4">
        <v>0</v>
      </c>
      <c r="L1073" s="4">
        <f t="shared" si="67"/>
        <v>219220.46</v>
      </c>
      <c r="M1073" s="9">
        <v>42255.751157407409</v>
      </c>
      <c r="N1073" s="9">
        <v>42614</v>
      </c>
      <c r="O1073" s="9">
        <v>42248</v>
      </c>
      <c r="P1073" s="9">
        <v>42613</v>
      </c>
    </row>
    <row r="1074" spans="1:16" ht="15" customHeight="1" x14ac:dyDescent="0.25">
      <c r="A1074" s="1" t="s">
        <v>145</v>
      </c>
      <c r="B1074" s="14" t="s">
        <v>3440</v>
      </c>
      <c r="C1074" s="1" t="s">
        <v>3441</v>
      </c>
      <c r="D1074" s="1" t="s">
        <v>3442</v>
      </c>
      <c r="E1074" s="4">
        <v>30970.730000000003</v>
      </c>
      <c r="F1074" s="7"/>
      <c r="G1074" s="4">
        <f t="shared" si="64"/>
        <v>30970.730000000003</v>
      </c>
      <c r="H1074" s="8">
        <f t="shared" si="65"/>
        <v>1</v>
      </c>
      <c r="I1074" s="8" t="str">
        <f t="shared" si="66"/>
        <v/>
      </c>
      <c r="J1074" s="4">
        <v>30970.730000000003</v>
      </c>
      <c r="K1074" s="4">
        <v>0</v>
      </c>
      <c r="L1074" s="4">
        <f t="shared" si="67"/>
        <v>30970.730000000003</v>
      </c>
      <c r="M1074" s="9">
        <v>42558.753738425927</v>
      </c>
      <c r="N1074" s="9">
        <v>43101</v>
      </c>
      <c r="O1074" s="9">
        <v>42552</v>
      </c>
    </row>
    <row r="1075" spans="1:16" ht="15" customHeight="1" x14ac:dyDescent="0.25">
      <c r="A1075" s="1" t="s">
        <v>145</v>
      </c>
      <c r="B1075" s="14" t="s">
        <v>3443</v>
      </c>
      <c r="C1075" s="1" t="s">
        <v>3444</v>
      </c>
      <c r="D1075" s="1" t="s">
        <v>3445</v>
      </c>
      <c r="E1075" s="4">
        <v>-149992.37999999998</v>
      </c>
      <c r="F1075" s="7"/>
      <c r="G1075" s="4">
        <f t="shared" si="64"/>
        <v>-149992.37999999998</v>
      </c>
      <c r="H1075" s="8">
        <f t="shared" si="65"/>
        <v>1</v>
      </c>
      <c r="I1075" s="8" t="str">
        <f t="shared" si="66"/>
        <v/>
      </c>
      <c r="J1075" s="4">
        <v>-149992.37999999998</v>
      </c>
      <c r="K1075" s="4">
        <v>0</v>
      </c>
      <c r="L1075" s="4">
        <f t="shared" si="67"/>
        <v>-149992.37999999998</v>
      </c>
      <c r="M1075" s="9">
        <v>42573.75408564815</v>
      </c>
      <c r="N1075" s="9">
        <v>42944</v>
      </c>
      <c r="O1075" s="9">
        <v>42583</v>
      </c>
      <c r="P1075" s="9">
        <v>42906</v>
      </c>
    </row>
    <row r="1076" spans="1:16" ht="15" customHeight="1" x14ac:dyDescent="0.25">
      <c r="A1076" s="1" t="s">
        <v>145</v>
      </c>
      <c r="B1076" s="14" t="s">
        <v>3446</v>
      </c>
      <c r="C1076" s="1" t="s">
        <v>3447</v>
      </c>
      <c r="D1076" s="1" t="s">
        <v>3448</v>
      </c>
      <c r="E1076" s="4">
        <v>3391.61</v>
      </c>
      <c r="F1076" s="7"/>
      <c r="G1076" s="4">
        <f t="shared" si="64"/>
        <v>3391.61</v>
      </c>
      <c r="H1076" s="8">
        <f t="shared" si="65"/>
        <v>1</v>
      </c>
      <c r="I1076" s="8" t="str">
        <f t="shared" si="66"/>
        <v/>
      </c>
      <c r="J1076" s="4">
        <v>3391.61</v>
      </c>
      <c r="K1076" s="4">
        <v>0</v>
      </c>
      <c r="L1076" s="4">
        <f t="shared" si="67"/>
        <v>3391.61</v>
      </c>
      <c r="M1076" s="9">
        <v>42709.586377314816</v>
      </c>
      <c r="N1076" s="9">
        <v>42962</v>
      </c>
      <c r="O1076" s="9">
        <v>42705</v>
      </c>
      <c r="P1076" s="9">
        <v>43129</v>
      </c>
    </row>
    <row r="1077" spans="1:16" ht="15" customHeight="1" x14ac:dyDescent="0.25">
      <c r="A1077" s="1" t="s">
        <v>145</v>
      </c>
      <c r="B1077" s="14" t="s">
        <v>3449</v>
      </c>
      <c r="C1077" s="1" t="s">
        <v>3450</v>
      </c>
      <c r="D1077" s="1" t="s">
        <v>3451</v>
      </c>
      <c r="E1077" s="4">
        <v>215569.14000000004</v>
      </c>
      <c r="F1077" s="7"/>
      <c r="G1077" s="4">
        <f t="shared" si="64"/>
        <v>215569.14000000004</v>
      </c>
      <c r="H1077" s="8">
        <f t="shared" si="65"/>
        <v>1</v>
      </c>
      <c r="I1077" s="8" t="str">
        <f t="shared" si="66"/>
        <v/>
      </c>
      <c r="J1077" s="4">
        <v>215569.14000000004</v>
      </c>
      <c r="K1077" s="4">
        <v>0</v>
      </c>
      <c r="L1077" s="4">
        <f t="shared" si="67"/>
        <v>215569.14000000004</v>
      </c>
      <c r="M1077" s="9">
        <v>42382.75304398148</v>
      </c>
      <c r="N1077" s="9">
        <v>42734</v>
      </c>
      <c r="O1077" s="9">
        <v>42370</v>
      </c>
      <c r="P1077" s="9">
        <v>42672</v>
      </c>
    </row>
    <row r="1078" spans="1:16" ht="15" customHeight="1" x14ac:dyDescent="0.25">
      <c r="A1078" s="1" t="s">
        <v>145</v>
      </c>
      <c r="B1078" s="14" t="s">
        <v>3452</v>
      </c>
      <c r="C1078" s="1" t="s">
        <v>3453</v>
      </c>
      <c r="D1078" s="1" t="s">
        <v>3454</v>
      </c>
      <c r="E1078" s="4">
        <v>12927.87</v>
      </c>
      <c r="F1078" s="7"/>
      <c r="G1078" s="4">
        <f t="shared" si="64"/>
        <v>12927.87</v>
      </c>
      <c r="H1078" s="8">
        <f t="shared" si="65"/>
        <v>1</v>
      </c>
      <c r="I1078" s="8" t="str">
        <f t="shared" si="66"/>
        <v/>
      </c>
      <c r="J1078" s="4">
        <v>12927.87</v>
      </c>
      <c r="K1078" s="4">
        <v>0</v>
      </c>
      <c r="L1078" s="4">
        <f t="shared" si="67"/>
        <v>12927.87</v>
      </c>
      <c r="M1078" s="9">
        <v>42405.586805555555</v>
      </c>
      <c r="N1078" s="9">
        <v>43281</v>
      </c>
      <c r="O1078" s="9">
        <v>42401</v>
      </c>
    </row>
    <row r="1079" spans="1:16" ht="15" customHeight="1" x14ac:dyDescent="0.25">
      <c r="A1079" s="1" t="s">
        <v>145</v>
      </c>
      <c r="B1079" s="14" t="s">
        <v>3455</v>
      </c>
      <c r="C1079" s="1" t="s">
        <v>3456</v>
      </c>
      <c r="D1079" s="1" t="s">
        <v>3457</v>
      </c>
      <c r="E1079" s="4">
        <v>10227.709999999999</v>
      </c>
      <c r="F1079" s="7"/>
      <c r="G1079" s="4">
        <f t="shared" si="64"/>
        <v>10227.709999999999</v>
      </c>
      <c r="H1079" s="8">
        <f t="shared" si="65"/>
        <v>1</v>
      </c>
      <c r="I1079" s="8" t="str">
        <f t="shared" si="66"/>
        <v/>
      </c>
      <c r="J1079" s="4">
        <v>10227.709999999999</v>
      </c>
      <c r="K1079" s="4">
        <v>0</v>
      </c>
      <c r="L1079" s="4">
        <f t="shared" si="67"/>
        <v>10227.709999999999</v>
      </c>
      <c r="M1079" s="9">
        <v>42408.586377314816</v>
      </c>
      <c r="N1079" s="9">
        <v>43281</v>
      </c>
      <c r="O1079" s="9">
        <v>42430</v>
      </c>
    </row>
    <row r="1080" spans="1:16" ht="15" customHeight="1" x14ac:dyDescent="0.25">
      <c r="A1080" s="1" t="s">
        <v>145</v>
      </c>
      <c r="B1080" s="14" t="s">
        <v>3458</v>
      </c>
      <c r="C1080" s="1" t="s">
        <v>3459</v>
      </c>
      <c r="D1080" s="1" t="s">
        <v>3460</v>
      </c>
      <c r="E1080" s="4">
        <v>183216.80999999997</v>
      </c>
      <c r="F1080" s="7"/>
      <c r="G1080" s="4">
        <f t="shared" si="64"/>
        <v>183216.80999999997</v>
      </c>
      <c r="H1080" s="8">
        <f t="shared" si="65"/>
        <v>1</v>
      </c>
      <c r="I1080" s="8" t="str">
        <f t="shared" si="66"/>
        <v/>
      </c>
      <c r="J1080" s="4">
        <v>183216.80999999997</v>
      </c>
      <c r="K1080" s="4">
        <v>0</v>
      </c>
      <c r="L1080" s="4">
        <f t="shared" si="67"/>
        <v>183216.80999999997</v>
      </c>
      <c r="M1080" s="9">
        <v>42445.585914351854</v>
      </c>
      <c r="N1080" s="9">
        <v>42946</v>
      </c>
      <c r="O1080" s="9">
        <v>42430</v>
      </c>
      <c r="P1080" s="9">
        <v>42740</v>
      </c>
    </row>
    <row r="1081" spans="1:16" ht="15" customHeight="1" x14ac:dyDescent="0.25">
      <c r="A1081" s="1" t="s">
        <v>145</v>
      </c>
      <c r="B1081" s="14" t="s">
        <v>3461</v>
      </c>
      <c r="C1081" s="1" t="s">
        <v>3462</v>
      </c>
      <c r="D1081" s="1" t="s">
        <v>3463</v>
      </c>
      <c r="E1081" s="4">
        <v>71420.040000000008</v>
      </c>
      <c r="F1081" s="7"/>
      <c r="G1081" s="4">
        <f t="shared" si="64"/>
        <v>71420.040000000008</v>
      </c>
      <c r="H1081" s="8">
        <f t="shared" si="65"/>
        <v>1</v>
      </c>
      <c r="I1081" s="8" t="str">
        <f t="shared" si="66"/>
        <v/>
      </c>
      <c r="J1081" s="4">
        <v>71420.040000000008</v>
      </c>
      <c r="K1081" s="4">
        <v>0</v>
      </c>
      <c r="L1081" s="4">
        <f t="shared" si="67"/>
        <v>71420.040000000008</v>
      </c>
      <c r="M1081" s="9">
        <v>42307.420069444444</v>
      </c>
      <c r="N1081" s="9">
        <v>43008</v>
      </c>
      <c r="O1081" s="9">
        <v>42552</v>
      </c>
      <c r="P1081" s="9">
        <v>42726</v>
      </c>
    </row>
    <row r="1082" spans="1:16" ht="15" customHeight="1" x14ac:dyDescent="0.25">
      <c r="A1082" s="1" t="s">
        <v>145</v>
      </c>
      <c r="B1082" s="14" t="s">
        <v>3464</v>
      </c>
      <c r="C1082" s="1" t="s">
        <v>3465</v>
      </c>
      <c r="D1082" s="1" t="s">
        <v>3466</v>
      </c>
      <c r="E1082" s="4">
        <v>80547.88</v>
      </c>
      <c r="F1082" s="7"/>
      <c r="G1082" s="4">
        <f t="shared" si="64"/>
        <v>80547.88</v>
      </c>
      <c r="H1082" s="8">
        <f t="shared" si="65"/>
        <v>1</v>
      </c>
      <c r="I1082" s="8" t="str">
        <f t="shared" si="66"/>
        <v/>
      </c>
      <c r="J1082" s="4">
        <v>80547.88</v>
      </c>
      <c r="K1082" s="4">
        <v>0</v>
      </c>
      <c r="L1082" s="4">
        <f t="shared" si="67"/>
        <v>80547.88</v>
      </c>
      <c r="M1082" s="9">
        <v>42307.420069444444</v>
      </c>
      <c r="N1082" s="9">
        <v>42704</v>
      </c>
      <c r="O1082" s="9">
        <v>42401</v>
      </c>
      <c r="P1082" s="9">
        <v>42672</v>
      </c>
    </row>
    <row r="1083" spans="1:16" ht="15" customHeight="1" x14ac:dyDescent="0.25">
      <c r="A1083" s="1" t="s">
        <v>145</v>
      </c>
      <c r="B1083" s="14" t="s">
        <v>2947</v>
      </c>
      <c r="C1083" s="1" t="s">
        <v>2948</v>
      </c>
      <c r="D1083" s="1" t="s">
        <v>2949</v>
      </c>
      <c r="E1083" s="4">
        <v>2224.6999999999994</v>
      </c>
      <c r="F1083" s="7"/>
      <c r="G1083" s="4">
        <f t="shared" si="64"/>
        <v>2224.6999999999994</v>
      </c>
      <c r="H1083" s="8">
        <f t="shared" si="65"/>
        <v>1</v>
      </c>
      <c r="I1083" s="8" t="str">
        <f t="shared" si="66"/>
        <v/>
      </c>
      <c r="J1083" s="4">
        <v>440063.36</v>
      </c>
      <c r="K1083" s="4">
        <v>0</v>
      </c>
      <c r="L1083" s="4">
        <f t="shared" si="67"/>
        <v>440063.36</v>
      </c>
      <c r="M1083" s="9">
        <v>42192.417129629626</v>
      </c>
      <c r="N1083" s="9">
        <v>42490</v>
      </c>
      <c r="O1083" s="9">
        <v>42248</v>
      </c>
      <c r="P1083" s="9">
        <v>42459</v>
      </c>
    </row>
    <row r="1084" spans="1:16" ht="15" customHeight="1" x14ac:dyDescent="0.25">
      <c r="A1084" s="1" t="s">
        <v>145</v>
      </c>
      <c r="B1084" s="14" t="s">
        <v>3467</v>
      </c>
      <c r="C1084" s="1" t="s">
        <v>3468</v>
      </c>
      <c r="D1084" s="1" t="s">
        <v>3469</v>
      </c>
      <c r="E1084" s="4">
        <v>228783.36999999997</v>
      </c>
      <c r="F1084" s="7"/>
      <c r="G1084" s="4">
        <f t="shared" si="64"/>
        <v>228783.36999999997</v>
      </c>
      <c r="H1084" s="8">
        <f t="shared" si="65"/>
        <v>1</v>
      </c>
      <c r="I1084" s="8" t="str">
        <f t="shared" si="66"/>
        <v/>
      </c>
      <c r="J1084" s="4">
        <v>228783.36999999997</v>
      </c>
      <c r="K1084" s="4">
        <v>0</v>
      </c>
      <c r="L1084" s="4">
        <f t="shared" si="67"/>
        <v>228783.36999999997</v>
      </c>
      <c r="M1084" s="9">
        <v>42552.754120370373</v>
      </c>
      <c r="N1084" s="9">
        <v>42883</v>
      </c>
      <c r="O1084" s="9">
        <v>42583</v>
      </c>
      <c r="P1084" s="9">
        <v>42837</v>
      </c>
    </row>
    <row r="1085" spans="1:16" ht="15" customHeight="1" x14ac:dyDescent="0.25">
      <c r="A1085" s="1" t="s">
        <v>145</v>
      </c>
      <c r="B1085" s="14" t="s">
        <v>2950</v>
      </c>
      <c r="C1085" s="1" t="s">
        <v>2951</v>
      </c>
      <c r="D1085" s="1" t="s">
        <v>2952</v>
      </c>
      <c r="E1085" s="4">
        <v>21.459999999999997</v>
      </c>
      <c r="F1085" s="7"/>
      <c r="G1085" s="4">
        <f t="shared" si="64"/>
        <v>21.459999999999997</v>
      </c>
      <c r="H1085" s="8">
        <f t="shared" si="65"/>
        <v>1</v>
      </c>
      <c r="I1085" s="8" t="str">
        <f t="shared" si="66"/>
        <v/>
      </c>
      <c r="J1085" s="4">
        <v>216.74000000000004</v>
      </c>
      <c r="K1085" s="4">
        <v>0</v>
      </c>
      <c r="L1085" s="4">
        <f t="shared" si="67"/>
        <v>216.74000000000004</v>
      </c>
      <c r="M1085" s="9">
        <v>42075.661608796298</v>
      </c>
      <c r="N1085" s="9">
        <v>42428</v>
      </c>
      <c r="O1085" s="9">
        <v>42095</v>
      </c>
      <c r="P1085" s="9">
        <v>42398</v>
      </c>
    </row>
    <row r="1086" spans="1:16" ht="15" customHeight="1" x14ac:dyDescent="0.25">
      <c r="A1086" s="1" t="s">
        <v>145</v>
      </c>
      <c r="B1086" s="14" t="s">
        <v>3470</v>
      </c>
      <c r="C1086" s="1" t="s">
        <v>3471</v>
      </c>
      <c r="D1086" s="1" t="s">
        <v>3472</v>
      </c>
      <c r="E1086" s="4">
        <v>57423.69</v>
      </c>
      <c r="F1086" s="7"/>
      <c r="G1086" s="4">
        <f t="shared" si="64"/>
        <v>57423.69</v>
      </c>
      <c r="H1086" s="8">
        <f t="shared" si="65"/>
        <v>1</v>
      </c>
      <c r="I1086" s="8" t="str">
        <f t="shared" si="66"/>
        <v/>
      </c>
      <c r="J1086" s="4">
        <v>57423.69</v>
      </c>
      <c r="K1086" s="4">
        <v>0</v>
      </c>
      <c r="L1086" s="4">
        <f t="shared" si="67"/>
        <v>57423.69</v>
      </c>
      <c r="M1086" s="9">
        <v>42580.753738425927</v>
      </c>
      <c r="N1086" s="9">
        <v>42733</v>
      </c>
      <c r="O1086" s="9">
        <v>42583</v>
      </c>
      <c r="P1086" s="9">
        <v>42723</v>
      </c>
    </row>
    <row r="1087" spans="1:16" ht="15" customHeight="1" x14ac:dyDescent="0.25">
      <c r="A1087" s="1" t="s">
        <v>145</v>
      </c>
      <c r="B1087" s="14" t="s">
        <v>3473</v>
      </c>
      <c r="C1087" s="1" t="s">
        <v>3474</v>
      </c>
      <c r="D1087" s="1" t="s">
        <v>3475</v>
      </c>
      <c r="E1087" s="4">
        <v>24298.84</v>
      </c>
      <c r="F1087" s="7"/>
      <c r="G1087" s="4">
        <f t="shared" si="64"/>
        <v>24298.84</v>
      </c>
      <c r="H1087" s="8">
        <f t="shared" si="65"/>
        <v>1</v>
      </c>
      <c r="I1087" s="8" t="str">
        <f t="shared" si="66"/>
        <v/>
      </c>
      <c r="J1087" s="4">
        <v>24298.84</v>
      </c>
      <c r="K1087" s="4">
        <v>0</v>
      </c>
      <c r="L1087" s="4">
        <f t="shared" si="67"/>
        <v>24298.84</v>
      </c>
      <c r="M1087" s="9">
        <v>42598.586296296293</v>
      </c>
      <c r="N1087" s="9">
        <v>42896</v>
      </c>
      <c r="O1087" s="9">
        <v>42583</v>
      </c>
      <c r="P1087" s="9">
        <v>42876</v>
      </c>
    </row>
    <row r="1088" spans="1:16" ht="15" customHeight="1" x14ac:dyDescent="0.25">
      <c r="A1088" s="1" t="s">
        <v>145</v>
      </c>
      <c r="B1088" s="14" t="s">
        <v>2953</v>
      </c>
      <c r="C1088" s="1" t="s">
        <v>2954</v>
      </c>
      <c r="D1088" s="1" t="s">
        <v>2955</v>
      </c>
      <c r="E1088" s="4">
        <v>-2180.36</v>
      </c>
      <c r="F1088" s="7"/>
      <c r="G1088" s="4">
        <f t="shared" si="64"/>
        <v>-2180.36</v>
      </c>
      <c r="H1088" s="8">
        <f t="shared" si="65"/>
        <v>1</v>
      </c>
      <c r="I1088" s="8" t="str">
        <f t="shared" si="66"/>
        <v/>
      </c>
      <c r="J1088" s="4">
        <v>70932.45</v>
      </c>
      <c r="K1088" s="4">
        <v>0</v>
      </c>
      <c r="L1088" s="4">
        <f t="shared" si="67"/>
        <v>70932.45</v>
      </c>
      <c r="M1088" s="9">
        <v>42220.750474537039</v>
      </c>
      <c r="N1088" s="9">
        <v>42459</v>
      </c>
      <c r="O1088" s="9">
        <v>42248</v>
      </c>
      <c r="P1088" s="9">
        <v>42363</v>
      </c>
    </row>
    <row r="1089" spans="1:16" ht="15" customHeight="1" x14ac:dyDescent="0.25">
      <c r="A1089" s="1" t="s">
        <v>145</v>
      </c>
      <c r="B1089" s="14" t="s">
        <v>2956</v>
      </c>
      <c r="C1089" s="1" t="s">
        <v>2957</v>
      </c>
      <c r="D1089" s="1" t="s">
        <v>2958</v>
      </c>
      <c r="E1089" s="4">
        <v>85072.319999999992</v>
      </c>
      <c r="F1089" s="7"/>
      <c r="G1089" s="4">
        <f t="shared" si="64"/>
        <v>85072.319999999992</v>
      </c>
      <c r="H1089" s="8">
        <f t="shared" si="65"/>
        <v>1</v>
      </c>
      <c r="I1089" s="8" t="str">
        <f t="shared" si="66"/>
        <v/>
      </c>
      <c r="J1089" s="4">
        <v>138999.59</v>
      </c>
      <c r="K1089" s="4">
        <v>0</v>
      </c>
      <c r="L1089" s="4">
        <f t="shared" si="67"/>
        <v>138999.59</v>
      </c>
      <c r="M1089" s="9">
        <v>42128.583912037036</v>
      </c>
      <c r="N1089" s="9">
        <v>42548</v>
      </c>
      <c r="O1089" s="9">
        <v>42125</v>
      </c>
      <c r="P1089" s="9">
        <v>42421</v>
      </c>
    </row>
    <row r="1090" spans="1:16" ht="15" customHeight="1" x14ac:dyDescent="0.25">
      <c r="A1090" s="1" t="s">
        <v>145</v>
      </c>
      <c r="B1090" s="14" t="s">
        <v>3476</v>
      </c>
      <c r="C1090" s="1" t="s">
        <v>3477</v>
      </c>
      <c r="D1090" s="1" t="s">
        <v>3478</v>
      </c>
      <c r="E1090" s="4">
        <v>384266.20999999996</v>
      </c>
      <c r="F1090" s="7"/>
      <c r="G1090" s="4">
        <f t="shared" si="64"/>
        <v>384266.20999999996</v>
      </c>
      <c r="H1090" s="8">
        <f t="shared" si="65"/>
        <v>1</v>
      </c>
      <c r="I1090" s="8" t="str">
        <f t="shared" si="66"/>
        <v/>
      </c>
      <c r="J1090" s="4">
        <v>384266.20999999996</v>
      </c>
      <c r="K1090" s="4">
        <v>0</v>
      </c>
      <c r="L1090" s="4">
        <f t="shared" si="67"/>
        <v>384266.20999999996</v>
      </c>
      <c r="M1090" s="9">
        <v>42534.419374999998</v>
      </c>
      <c r="N1090" s="9">
        <v>42794</v>
      </c>
      <c r="O1090" s="9">
        <v>42614</v>
      </c>
      <c r="P1090" s="9">
        <v>42781</v>
      </c>
    </row>
    <row r="1091" spans="1:16" ht="15" customHeight="1" x14ac:dyDescent="0.25">
      <c r="A1091" s="1" t="s">
        <v>145</v>
      </c>
      <c r="B1091" s="14" t="s">
        <v>3479</v>
      </c>
      <c r="C1091" s="1" t="s">
        <v>3480</v>
      </c>
      <c r="D1091" s="1" t="s">
        <v>3481</v>
      </c>
      <c r="E1091" s="4">
        <v>85312.840000000011</v>
      </c>
      <c r="F1091" s="7"/>
      <c r="G1091" s="4">
        <f t="shared" si="64"/>
        <v>85312.840000000011</v>
      </c>
      <c r="H1091" s="8">
        <f t="shared" si="65"/>
        <v>1</v>
      </c>
      <c r="I1091" s="8" t="str">
        <f t="shared" si="66"/>
        <v/>
      </c>
      <c r="J1091" s="4">
        <v>85312.840000000011</v>
      </c>
      <c r="K1091" s="4">
        <v>0</v>
      </c>
      <c r="L1091" s="4">
        <f t="shared" si="67"/>
        <v>85312.840000000011</v>
      </c>
      <c r="M1091" s="9">
        <v>42387.753148148149</v>
      </c>
      <c r="N1091" s="9">
        <v>42794</v>
      </c>
      <c r="O1091" s="9">
        <v>42552</v>
      </c>
      <c r="P1091" s="9">
        <v>42754</v>
      </c>
    </row>
    <row r="1092" spans="1:16" ht="15" customHeight="1" x14ac:dyDescent="0.25">
      <c r="A1092" s="1" t="s">
        <v>145</v>
      </c>
      <c r="B1092" s="14" t="s">
        <v>2959</v>
      </c>
      <c r="C1092" s="1" t="s">
        <v>2960</v>
      </c>
      <c r="D1092" s="1" t="s">
        <v>2961</v>
      </c>
      <c r="E1092" s="4">
        <v>-150.62</v>
      </c>
      <c r="F1092" s="7"/>
      <c r="G1092" s="4">
        <f t="shared" si="64"/>
        <v>-150.62</v>
      </c>
      <c r="H1092" s="8">
        <f t="shared" si="65"/>
        <v>1</v>
      </c>
      <c r="I1092" s="8" t="str">
        <f t="shared" si="66"/>
        <v/>
      </c>
      <c r="J1092" s="4">
        <v>44144.159999999996</v>
      </c>
      <c r="K1092" s="4">
        <v>0</v>
      </c>
      <c r="L1092" s="4">
        <f t="shared" si="67"/>
        <v>44144.159999999996</v>
      </c>
      <c r="M1092" s="9">
        <v>42286.753368055557</v>
      </c>
      <c r="N1092" s="9">
        <v>42480</v>
      </c>
      <c r="O1092" s="9">
        <v>42309</v>
      </c>
      <c r="P1092" s="9">
        <v>42458</v>
      </c>
    </row>
    <row r="1093" spans="1:16" ht="15" customHeight="1" x14ac:dyDescent="0.25">
      <c r="A1093" s="1" t="s">
        <v>145</v>
      </c>
      <c r="B1093" s="14" t="s">
        <v>2962</v>
      </c>
      <c r="C1093" s="1" t="s">
        <v>2963</v>
      </c>
      <c r="D1093" s="1" t="s">
        <v>2964</v>
      </c>
      <c r="E1093" s="4">
        <v>173823.37</v>
      </c>
      <c r="F1093" s="7"/>
      <c r="G1093" s="4">
        <f t="shared" ref="G1093:G1156" si="68">E1093-F1093</f>
        <v>173823.37</v>
      </c>
      <c r="H1093" s="8">
        <f t="shared" ref="H1093:H1156" si="69">IFERROR(G1093/E1093,"")</f>
        <v>1</v>
      </c>
      <c r="I1093" s="8" t="str">
        <f t="shared" ref="I1093:I1156" si="70">IFERROR(E1093/F1093,"")</f>
        <v/>
      </c>
      <c r="J1093" s="4">
        <v>63143.059999999983</v>
      </c>
      <c r="K1093" s="4">
        <v>0</v>
      </c>
      <c r="L1093" s="4">
        <f t="shared" ref="L1093:L1156" si="71">J1093-K1093</f>
        <v>63143.059999999983</v>
      </c>
      <c r="M1093" s="9">
        <v>42177.583692129629</v>
      </c>
      <c r="N1093" s="9">
        <v>42715</v>
      </c>
      <c r="O1093" s="9">
        <v>42248</v>
      </c>
      <c r="P1093" s="9">
        <v>42421</v>
      </c>
    </row>
    <row r="1094" spans="1:16" ht="15" customHeight="1" x14ac:dyDescent="0.25">
      <c r="A1094" s="1" t="s">
        <v>145</v>
      </c>
      <c r="B1094" s="14" t="s">
        <v>2965</v>
      </c>
      <c r="C1094" s="1" t="s">
        <v>2966</v>
      </c>
      <c r="D1094" s="1" t="s">
        <v>2967</v>
      </c>
      <c r="E1094" s="4">
        <v>2546.8599999999997</v>
      </c>
      <c r="F1094" s="7"/>
      <c r="G1094" s="4">
        <f t="shared" si="68"/>
        <v>2546.8599999999997</v>
      </c>
      <c r="H1094" s="8">
        <f t="shared" si="69"/>
        <v>1</v>
      </c>
      <c r="I1094" s="8" t="str">
        <f t="shared" si="70"/>
        <v/>
      </c>
      <c r="J1094" s="4">
        <v>96171.430000000008</v>
      </c>
      <c r="K1094" s="4">
        <v>0</v>
      </c>
      <c r="L1094" s="4">
        <f t="shared" si="71"/>
        <v>96171.430000000008</v>
      </c>
      <c r="M1094" s="9">
        <v>42179.738344907404</v>
      </c>
      <c r="N1094" s="9">
        <v>42759</v>
      </c>
      <c r="O1094" s="9">
        <v>42217</v>
      </c>
      <c r="P1094" s="9">
        <v>42378</v>
      </c>
    </row>
    <row r="1095" spans="1:16" ht="15" customHeight="1" x14ac:dyDescent="0.25">
      <c r="A1095" s="1" t="s">
        <v>145</v>
      </c>
      <c r="B1095" s="14" t="s">
        <v>3482</v>
      </c>
      <c r="C1095" s="1" t="s">
        <v>3483</v>
      </c>
      <c r="D1095" s="1" t="s">
        <v>3484</v>
      </c>
      <c r="E1095" s="4">
        <v>13170.809999999998</v>
      </c>
      <c r="F1095" s="7"/>
      <c r="G1095" s="4">
        <f t="shared" si="68"/>
        <v>13170.809999999998</v>
      </c>
      <c r="H1095" s="8">
        <f t="shared" si="69"/>
        <v>1</v>
      </c>
      <c r="I1095" s="8" t="str">
        <f t="shared" si="70"/>
        <v/>
      </c>
      <c r="J1095" s="4">
        <v>13170.809999999998</v>
      </c>
      <c r="K1095" s="4">
        <v>0</v>
      </c>
      <c r="L1095" s="4">
        <f t="shared" si="71"/>
        <v>13170.809999999998</v>
      </c>
      <c r="M1095" s="9">
        <v>42625.586145833331</v>
      </c>
      <c r="N1095" s="9">
        <v>42810</v>
      </c>
      <c r="O1095" s="9">
        <v>42614</v>
      </c>
      <c r="P1095" s="9">
        <v>42774</v>
      </c>
    </row>
    <row r="1096" spans="1:16" ht="15" customHeight="1" x14ac:dyDescent="0.25">
      <c r="A1096" s="1" t="s">
        <v>145</v>
      </c>
      <c r="B1096" s="14" t="s">
        <v>3485</v>
      </c>
      <c r="C1096" s="1" t="s">
        <v>3486</v>
      </c>
      <c r="D1096" s="1" t="s">
        <v>3487</v>
      </c>
      <c r="E1096" s="4">
        <v>609552.37000000011</v>
      </c>
      <c r="F1096" s="7"/>
      <c r="G1096" s="4">
        <f t="shared" si="68"/>
        <v>609552.37000000011</v>
      </c>
      <c r="H1096" s="8">
        <f t="shared" si="69"/>
        <v>1</v>
      </c>
      <c r="I1096" s="8" t="str">
        <f t="shared" si="70"/>
        <v/>
      </c>
      <c r="J1096" s="4">
        <v>609552.37000000011</v>
      </c>
      <c r="K1096" s="4">
        <v>0</v>
      </c>
      <c r="L1096" s="4">
        <f t="shared" si="71"/>
        <v>609552.37000000011</v>
      </c>
      <c r="M1096" s="9">
        <v>42331.588321759256</v>
      </c>
      <c r="N1096" s="9">
        <v>42931</v>
      </c>
      <c r="O1096" s="9">
        <v>42370</v>
      </c>
      <c r="P1096" s="9">
        <v>42851</v>
      </c>
    </row>
    <row r="1097" spans="1:16" ht="15" customHeight="1" x14ac:dyDescent="0.25">
      <c r="A1097" s="1" t="s">
        <v>145</v>
      </c>
      <c r="B1097" s="14" t="s">
        <v>3488</v>
      </c>
      <c r="C1097" s="1" t="s">
        <v>3489</v>
      </c>
      <c r="D1097" s="1" t="s">
        <v>3490</v>
      </c>
      <c r="E1097" s="4">
        <v>299275.46000000008</v>
      </c>
      <c r="F1097" s="7"/>
      <c r="G1097" s="4">
        <f t="shared" si="68"/>
        <v>299275.46000000008</v>
      </c>
      <c r="H1097" s="8">
        <f t="shared" si="69"/>
        <v>1</v>
      </c>
      <c r="I1097" s="8" t="str">
        <f t="shared" si="70"/>
        <v/>
      </c>
      <c r="J1097" s="4">
        <v>299275.46000000008</v>
      </c>
      <c r="K1097" s="4">
        <v>0</v>
      </c>
      <c r="L1097" s="4">
        <f t="shared" si="71"/>
        <v>299275.46000000008</v>
      </c>
      <c r="M1097" s="9">
        <v>42257.751377314817</v>
      </c>
      <c r="N1097" s="9">
        <v>42794</v>
      </c>
      <c r="O1097" s="9">
        <v>42370</v>
      </c>
      <c r="P1097" s="9">
        <v>42680</v>
      </c>
    </row>
    <row r="1098" spans="1:16" ht="15" customHeight="1" x14ac:dyDescent="0.25">
      <c r="A1098" s="1" t="s">
        <v>145</v>
      </c>
      <c r="B1098" s="14" t="s">
        <v>2968</v>
      </c>
      <c r="C1098" s="1" t="s">
        <v>2969</v>
      </c>
      <c r="D1098" s="1" t="s">
        <v>2970</v>
      </c>
      <c r="E1098" s="4">
        <v>25841.969999999998</v>
      </c>
      <c r="F1098" s="7"/>
      <c r="G1098" s="4">
        <f t="shared" si="68"/>
        <v>25841.969999999998</v>
      </c>
      <c r="H1098" s="8">
        <f t="shared" si="69"/>
        <v>1</v>
      </c>
      <c r="I1098" s="8" t="str">
        <f t="shared" si="70"/>
        <v/>
      </c>
      <c r="J1098" s="4">
        <v>59214.759999999995</v>
      </c>
      <c r="K1098" s="4">
        <v>0</v>
      </c>
      <c r="L1098" s="4">
        <f t="shared" si="71"/>
        <v>59214.759999999995</v>
      </c>
      <c r="M1098" s="9">
        <v>42321.754710648151</v>
      </c>
      <c r="N1098" s="9">
        <v>42643</v>
      </c>
      <c r="O1098" s="9">
        <v>42339</v>
      </c>
      <c r="P1098" s="9">
        <v>42489</v>
      </c>
    </row>
    <row r="1099" spans="1:16" ht="15" customHeight="1" x14ac:dyDescent="0.25">
      <c r="A1099" s="1" t="s">
        <v>145</v>
      </c>
      <c r="B1099" s="14" t="s">
        <v>2971</v>
      </c>
      <c r="C1099" s="1" t="s">
        <v>2972</v>
      </c>
      <c r="D1099" s="1" t="s">
        <v>2973</v>
      </c>
      <c r="E1099" s="4">
        <v>264880.67000000004</v>
      </c>
      <c r="F1099" s="7"/>
      <c r="G1099" s="4">
        <f t="shared" si="68"/>
        <v>264880.67000000004</v>
      </c>
      <c r="H1099" s="8">
        <f t="shared" si="69"/>
        <v>1</v>
      </c>
      <c r="I1099" s="8" t="str">
        <f t="shared" si="70"/>
        <v/>
      </c>
      <c r="J1099" s="4">
        <v>341137.15</v>
      </c>
      <c r="K1099" s="4">
        <v>0</v>
      </c>
      <c r="L1099" s="4">
        <f t="shared" si="71"/>
        <v>341137.15</v>
      </c>
      <c r="M1099" s="9">
        <v>42191.583831018521</v>
      </c>
      <c r="N1099" s="9">
        <v>42551</v>
      </c>
      <c r="O1099" s="9">
        <v>42186</v>
      </c>
      <c r="P1099" s="9">
        <v>42543</v>
      </c>
    </row>
    <row r="1100" spans="1:16" ht="15" customHeight="1" x14ac:dyDescent="0.25">
      <c r="A1100" s="1" t="s">
        <v>145</v>
      </c>
      <c r="B1100" s="14" t="s">
        <v>3491</v>
      </c>
      <c r="C1100" s="1" t="s">
        <v>3492</v>
      </c>
      <c r="D1100" s="1" t="s">
        <v>3493</v>
      </c>
      <c r="E1100" s="4">
        <v>85707.01</v>
      </c>
      <c r="F1100" s="7"/>
      <c r="G1100" s="4">
        <f t="shared" si="68"/>
        <v>85707.01</v>
      </c>
      <c r="H1100" s="8">
        <f t="shared" si="69"/>
        <v>1</v>
      </c>
      <c r="I1100" s="8" t="str">
        <f t="shared" si="70"/>
        <v/>
      </c>
      <c r="J1100" s="4">
        <v>85707.01</v>
      </c>
      <c r="K1100" s="4">
        <v>0</v>
      </c>
      <c r="L1100" s="4">
        <f t="shared" si="71"/>
        <v>85707.01</v>
      </c>
      <c r="M1100" s="9">
        <v>42408.586377314816</v>
      </c>
      <c r="N1100" s="9">
        <v>42840</v>
      </c>
      <c r="O1100" s="9">
        <v>42461</v>
      </c>
      <c r="P1100" s="9">
        <v>42815</v>
      </c>
    </row>
    <row r="1101" spans="1:16" ht="15" customHeight="1" x14ac:dyDescent="0.25">
      <c r="A1101" s="1" t="s">
        <v>145</v>
      </c>
      <c r="B1101" s="14" t="s">
        <v>3494</v>
      </c>
      <c r="C1101" s="1" t="s">
        <v>3495</v>
      </c>
      <c r="D1101" s="1" t="s">
        <v>3496</v>
      </c>
      <c r="E1101" s="4">
        <v>134022.39000000001</v>
      </c>
      <c r="F1101" s="7"/>
      <c r="G1101" s="4">
        <f t="shared" si="68"/>
        <v>134022.39000000001</v>
      </c>
      <c r="H1101" s="8">
        <f t="shared" si="69"/>
        <v>1</v>
      </c>
      <c r="I1101" s="8" t="str">
        <f t="shared" si="70"/>
        <v/>
      </c>
      <c r="J1101" s="4">
        <v>134022.39000000001</v>
      </c>
      <c r="K1101" s="4">
        <v>0</v>
      </c>
      <c r="L1101" s="4">
        <f t="shared" si="71"/>
        <v>134022.39000000001</v>
      </c>
      <c r="M1101" s="9">
        <v>42412.586481481485</v>
      </c>
      <c r="N1101" s="9">
        <v>42824</v>
      </c>
      <c r="O1101" s="9">
        <v>42583</v>
      </c>
      <c r="P1101" s="9">
        <v>42780</v>
      </c>
    </row>
    <row r="1102" spans="1:16" ht="15" customHeight="1" x14ac:dyDescent="0.25">
      <c r="A1102" s="1" t="s">
        <v>145</v>
      </c>
      <c r="B1102" s="14" t="s">
        <v>2974</v>
      </c>
      <c r="C1102" s="1" t="s">
        <v>2975</v>
      </c>
      <c r="D1102" s="1" t="s">
        <v>2976</v>
      </c>
      <c r="E1102" s="4">
        <v>5597.0199999999986</v>
      </c>
      <c r="F1102" s="7"/>
      <c r="G1102" s="4">
        <f t="shared" si="68"/>
        <v>5597.0199999999986</v>
      </c>
      <c r="H1102" s="8">
        <f t="shared" si="69"/>
        <v>1</v>
      </c>
      <c r="I1102" s="8" t="str">
        <f t="shared" si="70"/>
        <v/>
      </c>
      <c r="J1102" s="4">
        <v>71556.680000000008</v>
      </c>
      <c r="K1102" s="4">
        <v>0</v>
      </c>
      <c r="L1102" s="4">
        <f t="shared" si="71"/>
        <v>71556.680000000008</v>
      </c>
      <c r="M1102" s="9">
        <v>42177.417129629626</v>
      </c>
      <c r="N1102" s="9">
        <v>42419</v>
      </c>
      <c r="O1102" s="9">
        <v>42217</v>
      </c>
      <c r="P1102" s="9">
        <v>42392</v>
      </c>
    </row>
    <row r="1103" spans="1:16" ht="15" customHeight="1" x14ac:dyDescent="0.25">
      <c r="A1103" s="1" t="s">
        <v>145</v>
      </c>
      <c r="B1103" s="14" t="s">
        <v>2977</v>
      </c>
      <c r="C1103" s="1" t="s">
        <v>2978</v>
      </c>
      <c r="D1103" s="1" t="s">
        <v>2979</v>
      </c>
      <c r="E1103" s="4">
        <v>42207.88</v>
      </c>
      <c r="F1103" s="7"/>
      <c r="G1103" s="4">
        <f t="shared" si="68"/>
        <v>42207.88</v>
      </c>
      <c r="H1103" s="8">
        <f t="shared" si="69"/>
        <v>1</v>
      </c>
      <c r="I1103" s="8" t="str">
        <f t="shared" si="70"/>
        <v/>
      </c>
      <c r="J1103" s="4">
        <v>119491.22</v>
      </c>
      <c r="K1103" s="4">
        <v>0</v>
      </c>
      <c r="L1103" s="4">
        <f t="shared" si="71"/>
        <v>119491.22</v>
      </c>
      <c r="M1103" s="9">
        <v>42286.753368055557</v>
      </c>
      <c r="N1103" s="9">
        <v>42479</v>
      </c>
      <c r="O1103" s="9">
        <v>42278</v>
      </c>
      <c r="P1103" s="9">
        <v>42458</v>
      </c>
    </row>
    <row r="1104" spans="1:16" ht="15" customHeight="1" x14ac:dyDescent="0.25">
      <c r="A1104" s="1" t="s">
        <v>145</v>
      </c>
      <c r="B1104" s="14" t="s">
        <v>3497</v>
      </c>
      <c r="C1104" s="1" t="s">
        <v>3498</v>
      </c>
      <c r="D1104" s="1" t="s">
        <v>3499</v>
      </c>
      <c r="E1104" s="4">
        <v>34965.24</v>
      </c>
      <c r="F1104" s="7"/>
      <c r="G1104" s="4">
        <f t="shared" si="68"/>
        <v>34965.24</v>
      </c>
      <c r="H1104" s="8">
        <f t="shared" si="69"/>
        <v>1</v>
      </c>
      <c r="I1104" s="8" t="str">
        <f t="shared" si="70"/>
        <v/>
      </c>
      <c r="J1104" s="4">
        <v>34965.24</v>
      </c>
      <c r="K1104" s="4">
        <v>0</v>
      </c>
      <c r="L1104" s="4">
        <f t="shared" si="71"/>
        <v>34965.24</v>
      </c>
      <c r="M1104" s="9">
        <v>42382.75304398148</v>
      </c>
      <c r="N1104" s="9">
        <v>42643</v>
      </c>
      <c r="O1104" s="9">
        <v>42370</v>
      </c>
      <c r="P1104" s="9">
        <v>42586</v>
      </c>
    </row>
    <row r="1105" spans="1:16" ht="15" customHeight="1" x14ac:dyDescent="0.25">
      <c r="A1105" s="1" t="s">
        <v>145</v>
      </c>
      <c r="B1105" s="14" t="s">
        <v>2980</v>
      </c>
      <c r="C1105" s="1" t="s">
        <v>2981</v>
      </c>
      <c r="D1105" s="1" t="s">
        <v>2982</v>
      </c>
      <c r="E1105" s="4">
        <v>54724.89</v>
      </c>
      <c r="F1105" s="7"/>
      <c r="G1105" s="4">
        <f t="shared" si="68"/>
        <v>54724.89</v>
      </c>
      <c r="H1105" s="8">
        <f t="shared" si="69"/>
        <v>1</v>
      </c>
      <c r="I1105" s="8" t="str">
        <f t="shared" si="70"/>
        <v/>
      </c>
      <c r="J1105" s="4">
        <v>80206.179999999993</v>
      </c>
      <c r="K1105" s="4">
        <v>0</v>
      </c>
      <c r="L1105" s="4">
        <f t="shared" si="71"/>
        <v>80206.179999999993</v>
      </c>
      <c r="M1105" s="9">
        <v>42293.585659722223</v>
      </c>
      <c r="N1105" s="9">
        <v>42460</v>
      </c>
      <c r="O1105" s="9">
        <v>42278</v>
      </c>
      <c r="P1105" s="9">
        <v>42493</v>
      </c>
    </row>
    <row r="1106" spans="1:16" ht="15" customHeight="1" x14ac:dyDescent="0.25">
      <c r="A1106" s="1" t="s">
        <v>145</v>
      </c>
      <c r="B1106" s="14" t="s">
        <v>3500</v>
      </c>
      <c r="C1106" s="1" t="s">
        <v>3501</v>
      </c>
      <c r="D1106" s="1" t="s">
        <v>3502</v>
      </c>
      <c r="E1106" s="4">
        <v>173409.40000000002</v>
      </c>
      <c r="F1106" s="7"/>
      <c r="G1106" s="4">
        <f t="shared" si="68"/>
        <v>173409.40000000002</v>
      </c>
      <c r="H1106" s="8">
        <f t="shared" si="69"/>
        <v>1</v>
      </c>
      <c r="I1106" s="8" t="str">
        <f t="shared" si="70"/>
        <v/>
      </c>
      <c r="J1106" s="4">
        <v>173409.40000000002</v>
      </c>
      <c r="K1106" s="4">
        <v>0</v>
      </c>
      <c r="L1106" s="4">
        <f t="shared" si="71"/>
        <v>173409.40000000002</v>
      </c>
      <c r="M1106" s="9">
        <v>42422.419340277775</v>
      </c>
      <c r="N1106" s="9">
        <v>42825</v>
      </c>
      <c r="O1106" s="9">
        <v>42614</v>
      </c>
      <c r="P1106" s="9">
        <v>42748</v>
      </c>
    </row>
    <row r="1107" spans="1:16" ht="15" customHeight="1" x14ac:dyDescent="0.25">
      <c r="A1107" s="1" t="s">
        <v>145</v>
      </c>
      <c r="B1107" s="14" t="s">
        <v>2983</v>
      </c>
      <c r="C1107" s="1" t="s">
        <v>2984</v>
      </c>
      <c r="D1107" s="1" t="s">
        <v>2985</v>
      </c>
      <c r="E1107" s="4">
        <v>-1313.44</v>
      </c>
      <c r="F1107" s="7"/>
      <c r="G1107" s="4">
        <f t="shared" si="68"/>
        <v>-1313.44</v>
      </c>
      <c r="H1107" s="8">
        <f t="shared" si="69"/>
        <v>1</v>
      </c>
      <c r="I1107" s="8" t="str">
        <f t="shared" si="70"/>
        <v/>
      </c>
      <c r="J1107" s="4">
        <v>57549.61</v>
      </c>
      <c r="K1107" s="4">
        <v>0</v>
      </c>
      <c r="L1107" s="4">
        <f t="shared" si="71"/>
        <v>57549.61</v>
      </c>
      <c r="M1107" s="9">
        <v>42278.752627314818</v>
      </c>
      <c r="N1107" s="9">
        <v>42441</v>
      </c>
      <c r="O1107" s="9">
        <v>42309</v>
      </c>
      <c r="P1107" s="9">
        <v>42435</v>
      </c>
    </row>
    <row r="1108" spans="1:16" ht="15" customHeight="1" x14ac:dyDescent="0.25">
      <c r="A1108" s="1" t="s">
        <v>145</v>
      </c>
      <c r="B1108" s="14" t="s">
        <v>481</v>
      </c>
      <c r="C1108" s="1" t="s">
        <v>3503</v>
      </c>
      <c r="D1108" s="1" t="s">
        <v>3504</v>
      </c>
      <c r="E1108" s="4">
        <v>4758.9100000000008</v>
      </c>
      <c r="F1108" s="7"/>
      <c r="G1108" s="4">
        <f t="shared" si="68"/>
        <v>4758.9100000000008</v>
      </c>
      <c r="H1108" s="8">
        <f t="shared" si="69"/>
        <v>1</v>
      </c>
      <c r="I1108" s="8" t="str">
        <f t="shared" si="70"/>
        <v/>
      </c>
      <c r="J1108" s="4">
        <v>4758.9100000000008</v>
      </c>
      <c r="K1108" s="4">
        <v>0</v>
      </c>
      <c r="L1108" s="4">
        <f t="shared" si="71"/>
        <v>4758.9100000000008</v>
      </c>
      <c r="M1108" s="9">
        <v>42671.35869212963</v>
      </c>
      <c r="N1108" s="9">
        <v>42916</v>
      </c>
      <c r="O1108" s="9">
        <v>42675</v>
      </c>
      <c r="P1108" s="9">
        <v>42825</v>
      </c>
    </row>
    <row r="1109" spans="1:16" ht="15" customHeight="1" x14ac:dyDescent="0.25">
      <c r="A1109" s="1" t="s">
        <v>145</v>
      </c>
      <c r="B1109" s="14" t="s">
        <v>604</v>
      </c>
      <c r="C1109" s="1" t="s">
        <v>3505</v>
      </c>
      <c r="D1109" s="1" t="s">
        <v>3506</v>
      </c>
      <c r="E1109" s="4">
        <v>30154.78</v>
      </c>
      <c r="F1109" s="7"/>
      <c r="G1109" s="4">
        <f t="shared" si="68"/>
        <v>30154.78</v>
      </c>
      <c r="H1109" s="8">
        <f t="shared" si="69"/>
        <v>1</v>
      </c>
      <c r="I1109" s="8" t="str">
        <f t="shared" si="70"/>
        <v/>
      </c>
      <c r="J1109" s="4">
        <v>30154.78</v>
      </c>
      <c r="K1109" s="4">
        <v>0</v>
      </c>
      <c r="L1109" s="4">
        <f t="shared" si="71"/>
        <v>30154.78</v>
      </c>
      <c r="M1109" s="9">
        <v>42410.62158564815</v>
      </c>
      <c r="N1109" s="9">
        <v>42614</v>
      </c>
      <c r="O1109" s="9">
        <v>42430</v>
      </c>
      <c r="P1109" s="9">
        <v>42514</v>
      </c>
    </row>
    <row r="1110" spans="1:16" ht="15" customHeight="1" x14ac:dyDescent="0.25">
      <c r="A1110" s="1" t="s">
        <v>145</v>
      </c>
      <c r="B1110" s="14" t="s">
        <v>604</v>
      </c>
      <c r="C1110" s="1" t="s">
        <v>3507</v>
      </c>
      <c r="D1110" s="1" t="s">
        <v>3508</v>
      </c>
      <c r="E1110" s="4">
        <v>91316.39999999998</v>
      </c>
      <c r="F1110" s="7"/>
      <c r="G1110" s="4">
        <f t="shared" si="68"/>
        <v>91316.39999999998</v>
      </c>
      <c r="H1110" s="8">
        <f t="shared" si="69"/>
        <v>1</v>
      </c>
      <c r="I1110" s="8" t="str">
        <f t="shared" si="70"/>
        <v/>
      </c>
      <c r="J1110" s="4">
        <v>91316.39999999998</v>
      </c>
      <c r="K1110" s="4">
        <v>0</v>
      </c>
      <c r="L1110" s="4">
        <f t="shared" si="71"/>
        <v>91316.39999999998</v>
      </c>
      <c r="M1110" s="9">
        <v>42412.42292824074</v>
      </c>
      <c r="N1110" s="9">
        <v>42614</v>
      </c>
      <c r="O1110" s="9">
        <v>42430</v>
      </c>
      <c r="P1110" s="9">
        <v>42516</v>
      </c>
    </row>
    <row r="1111" spans="1:16" ht="15" customHeight="1" x14ac:dyDescent="0.25">
      <c r="A1111" s="1" t="s">
        <v>145</v>
      </c>
      <c r="B1111" s="14" t="s">
        <v>604</v>
      </c>
      <c r="C1111" s="1" t="s">
        <v>3509</v>
      </c>
      <c r="D1111" s="1" t="s">
        <v>3510</v>
      </c>
      <c r="E1111" s="4">
        <v>70544.2</v>
      </c>
      <c r="F1111" s="7"/>
      <c r="G1111" s="4">
        <f t="shared" si="68"/>
        <v>70544.2</v>
      </c>
      <c r="H1111" s="8">
        <f t="shared" si="69"/>
        <v>1</v>
      </c>
      <c r="I1111" s="8" t="str">
        <f t="shared" si="70"/>
        <v/>
      </c>
      <c r="J1111" s="4">
        <v>70544.2</v>
      </c>
      <c r="K1111" s="4">
        <v>0</v>
      </c>
      <c r="L1111" s="4">
        <f t="shared" si="71"/>
        <v>70544.2</v>
      </c>
      <c r="M1111" s="9">
        <v>42412.455960648149</v>
      </c>
      <c r="N1111" s="9">
        <v>43132</v>
      </c>
      <c r="O1111" s="9">
        <v>42644</v>
      </c>
      <c r="P1111" s="9">
        <v>42796</v>
      </c>
    </row>
    <row r="1112" spans="1:16" ht="15" customHeight="1" x14ac:dyDescent="0.25">
      <c r="A1112" s="1" t="s">
        <v>145</v>
      </c>
      <c r="B1112" s="14" t="s">
        <v>604</v>
      </c>
      <c r="C1112" s="1" t="s">
        <v>3511</v>
      </c>
      <c r="D1112" s="1" t="s">
        <v>3512</v>
      </c>
      <c r="E1112" s="4">
        <v>25902.58</v>
      </c>
      <c r="F1112" s="7"/>
      <c r="G1112" s="4">
        <f t="shared" si="68"/>
        <v>25902.58</v>
      </c>
      <c r="H1112" s="8">
        <f t="shared" si="69"/>
        <v>1</v>
      </c>
      <c r="I1112" s="8" t="str">
        <f t="shared" si="70"/>
        <v/>
      </c>
      <c r="J1112" s="4">
        <v>25902.58</v>
      </c>
      <c r="K1112" s="4">
        <v>0</v>
      </c>
      <c r="L1112" s="4">
        <f t="shared" si="71"/>
        <v>25902.58</v>
      </c>
      <c r="M1112" s="9">
        <v>42534.676145833335</v>
      </c>
      <c r="N1112" s="9">
        <v>43555</v>
      </c>
      <c r="O1112" s="9">
        <v>42552</v>
      </c>
    </row>
    <row r="1113" spans="1:16" ht="15" customHeight="1" x14ac:dyDescent="0.25">
      <c r="A1113" s="1" t="s">
        <v>145</v>
      </c>
      <c r="B1113" s="14" t="s">
        <v>604</v>
      </c>
      <c r="C1113" s="1" t="s">
        <v>3513</v>
      </c>
      <c r="D1113" s="1" t="s">
        <v>3514</v>
      </c>
      <c r="E1113" s="4">
        <v>103971.47</v>
      </c>
      <c r="F1113" s="7"/>
      <c r="G1113" s="4">
        <f t="shared" si="68"/>
        <v>103971.47</v>
      </c>
      <c r="H1113" s="8">
        <f t="shared" si="69"/>
        <v>1</v>
      </c>
      <c r="I1113" s="8" t="str">
        <f t="shared" si="70"/>
        <v/>
      </c>
      <c r="J1113" s="4">
        <v>103971.47</v>
      </c>
      <c r="K1113" s="4">
        <v>0</v>
      </c>
      <c r="L1113" s="4">
        <f t="shared" si="71"/>
        <v>103971.47</v>
      </c>
      <c r="M1113" s="9">
        <v>42614.378067129626</v>
      </c>
      <c r="N1113" s="9">
        <v>42765</v>
      </c>
      <c r="O1113" s="9">
        <v>42614</v>
      </c>
      <c r="P1113" s="9">
        <v>42752</v>
      </c>
    </row>
    <row r="1114" spans="1:16" ht="15" customHeight="1" x14ac:dyDescent="0.25">
      <c r="A1114" s="1" t="s">
        <v>145</v>
      </c>
      <c r="B1114" s="14" t="s">
        <v>642</v>
      </c>
      <c r="C1114" s="1" t="s">
        <v>3515</v>
      </c>
      <c r="D1114" s="1" t="s">
        <v>3516</v>
      </c>
      <c r="E1114" s="4">
        <v>49268.3</v>
      </c>
      <c r="F1114" s="7"/>
      <c r="G1114" s="4">
        <f t="shared" si="68"/>
        <v>49268.3</v>
      </c>
      <c r="H1114" s="8">
        <f t="shared" si="69"/>
        <v>1</v>
      </c>
      <c r="I1114" s="8" t="str">
        <f t="shared" si="70"/>
        <v/>
      </c>
      <c r="J1114" s="4">
        <v>49268.3</v>
      </c>
      <c r="K1114" s="4">
        <v>0</v>
      </c>
      <c r="L1114" s="4">
        <f t="shared" si="71"/>
        <v>49268.3</v>
      </c>
      <c r="M1114" s="9">
        <v>42410.541250000002</v>
      </c>
      <c r="N1114" s="9">
        <v>42825</v>
      </c>
      <c r="O1114" s="9">
        <v>42401</v>
      </c>
      <c r="P1114" s="9">
        <v>42700</v>
      </c>
    </row>
    <row r="1115" spans="1:16" ht="15" customHeight="1" x14ac:dyDescent="0.25">
      <c r="A1115" s="1" t="s">
        <v>145</v>
      </c>
      <c r="B1115" s="14" t="s">
        <v>653</v>
      </c>
      <c r="C1115" s="1" t="s">
        <v>2986</v>
      </c>
      <c r="D1115" s="1" t="s">
        <v>2987</v>
      </c>
      <c r="E1115" s="4">
        <v>2536.1600000000003</v>
      </c>
      <c r="F1115" s="7"/>
      <c r="G1115" s="4">
        <f t="shared" si="68"/>
        <v>2536.1600000000003</v>
      </c>
      <c r="H1115" s="8">
        <f t="shared" si="69"/>
        <v>1</v>
      </c>
      <c r="I1115" s="8" t="str">
        <f t="shared" si="70"/>
        <v/>
      </c>
      <c r="J1115" s="4">
        <v>3164.4800000000005</v>
      </c>
      <c r="K1115" s="4">
        <v>0</v>
      </c>
      <c r="L1115" s="4">
        <f t="shared" si="71"/>
        <v>3164.4800000000005</v>
      </c>
      <c r="M1115" s="9">
        <v>42210.791250000002</v>
      </c>
      <c r="N1115" s="9">
        <v>43190</v>
      </c>
      <c r="O1115" s="9">
        <v>42248</v>
      </c>
    </row>
    <row r="1116" spans="1:16" ht="15" customHeight="1" x14ac:dyDescent="0.25">
      <c r="A1116" s="1" t="s">
        <v>145</v>
      </c>
      <c r="B1116" s="14" t="s">
        <v>653</v>
      </c>
      <c r="C1116" s="1" t="s">
        <v>3517</v>
      </c>
      <c r="D1116" s="1" t="s">
        <v>3518</v>
      </c>
      <c r="E1116" s="4">
        <v>-144698.50999999998</v>
      </c>
      <c r="F1116" s="7"/>
      <c r="G1116" s="4">
        <f t="shared" si="68"/>
        <v>-144698.50999999998</v>
      </c>
      <c r="H1116" s="8">
        <f t="shared" si="69"/>
        <v>1</v>
      </c>
      <c r="I1116" s="8" t="str">
        <f t="shared" si="70"/>
        <v/>
      </c>
      <c r="J1116" s="4">
        <v>-144698.50999999998</v>
      </c>
      <c r="K1116" s="4">
        <v>0</v>
      </c>
      <c r="L1116" s="4">
        <f t="shared" si="71"/>
        <v>-144698.50999999998</v>
      </c>
      <c r="M1116" s="9">
        <v>42465.467395833337</v>
      </c>
      <c r="N1116" s="9">
        <v>42736</v>
      </c>
      <c r="O1116" s="9">
        <v>42461</v>
      </c>
      <c r="P1116" s="9">
        <v>42675</v>
      </c>
    </row>
    <row r="1117" spans="1:16" ht="15" customHeight="1" x14ac:dyDescent="0.25">
      <c r="A1117" s="1" t="s">
        <v>145</v>
      </c>
      <c r="B1117" s="14" t="s">
        <v>1528</v>
      </c>
      <c r="C1117" s="1" t="s">
        <v>3519</v>
      </c>
      <c r="D1117" s="1" t="s">
        <v>3520</v>
      </c>
      <c r="E1117" s="4">
        <v>33588.759999999995</v>
      </c>
      <c r="F1117" s="7"/>
      <c r="G1117" s="4">
        <f t="shared" si="68"/>
        <v>33588.759999999995</v>
      </c>
      <c r="H1117" s="8">
        <f t="shared" si="69"/>
        <v>1</v>
      </c>
      <c r="I1117" s="8" t="str">
        <f t="shared" si="70"/>
        <v/>
      </c>
      <c r="J1117" s="4">
        <v>33588.759999999995</v>
      </c>
      <c r="K1117" s="4">
        <v>0</v>
      </c>
      <c r="L1117" s="4">
        <f t="shared" si="71"/>
        <v>33588.759999999995</v>
      </c>
      <c r="M1117" s="9">
        <v>42688.686099537037</v>
      </c>
      <c r="N1117" s="9">
        <v>42856</v>
      </c>
      <c r="O1117" s="9">
        <v>42675</v>
      </c>
      <c r="P1117" s="9">
        <v>42794</v>
      </c>
    </row>
    <row r="1118" spans="1:16" ht="15" customHeight="1" x14ac:dyDescent="0.25">
      <c r="A1118" s="1" t="s">
        <v>145</v>
      </c>
      <c r="B1118" s="14" t="s">
        <v>1067</v>
      </c>
      <c r="C1118" s="1" t="s">
        <v>2523</v>
      </c>
      <c r="D1118" s="1" t="s">
        <v>2524</v>
      </c>
      <c r="E1118" s="4">
        <v>-21.51</v>
      </c>
      <c r="F1118" s="7"/>
      <c r="G1118" s="4">
        <f t="shared" si="68"/>
        <v>-21.51</v>
      </c>
      <c r="H1118" s="8">
        <f t="shared" si="69"/>
        <v>1</v>
      </c>
      <c r="I1118" s="8" t="str">
        <f t="shared" si="70"/>
        <v/>
      </c>
      <c r="J1118" s="4">
        <v>34408.43</v>
      </c>
      <c r="K1118" s="4">
        <v>0</v>
      </c>
      <c r="L1118" s="4">
        <f t="shared" si="71"/>
        <v>34408.43</v>
      </c>
      <c r="M1118" s="9">
        <v>41767</v>
      </c>
      <c r="N1118" s="9">
        <v>42309</v>
      </c>
      <c r="O1118" s="9">
        <v>41791</v>
      </c>
      <c r="P1118" s="9">
        <v>42223</v>
      </c>
    </row>
    <row r="1119" spans="1:16" ht="15" customHeight="1" x14ac:dyDescent="0.25">
      <c r="A1119" s="1" t="s">
        <v>145</v>
      </c>
      <c r="B1119" s="14" t="s">
        <v>2451</v>
      </c>
      <c r="C1119" s="1" t="s">
        <v>2452</v>
      </c>
      <c r="D1119" s="1" t="s">
        <v>2453</v>
      </c>
      <c r="E1119" s="4">
        <v>0</v>
      </c>
      <c r="F1119" s="7"/>
      <c r="G1119" s="4">
        <f t="shared" si="68"/>
        <v>0</v>
      </c>
      <c r="H1119" s="8" t="str">
        <f t="shared" si="69"/>
        <v/>
      </c>
      <c r="I1119" s="8" t="str">
        <f t="shared" si="70"/>
        <v/>
      </c>
      <c r="J1119" s="4">
        <v>267427.44</v>
      </c>
      <c r="K1119" s="4">
        <v>0</v>
      </c>
      <c r="L1119" s="4">
        <f t="shared" si="71"/>
        <v>267427.44</v>
      </c>
      <c r="M1119" s="9">
        <v>41767</v>
      </c>
      <c r="N1119" s="9">
        <v>42094</v>
      </c>
      <c r="O1119" s="9">
        <v>41760</v>
      </c>
      <c r="P1119" s="9">
        <v>42093</v>
      </c>
    </row>
    <row r="1120" spans="1:16" ht="15" customHeight="1" x14ac:dyDescent="0.25">
      <c r="A1120" s="1" t="s">
        <v>145</v>
      </c>
      <c r="B1120" s="14" t="s">
        <v>1067</v>
      </c>
      <c r="C1120" s="1" t="s">
        <v>2525</v>
      </c>
      <c r="D1120" s="1" t="s">
        <v>2526</v>
      </c>
      <c r="E1120" s="4">
        <v>8763.02</v>
      </c>
      <c r="F1120" s="7"/>
      <c r="G1120" s="4">
        <f t="shared" si="68"/>
        <v>8763.02</v>
      </c>
      <c r="H1120" s="8">
        <f t="shared" si="69"/>
        <v>1</v>
      </c>
      <c r="I1120" s="8" t="str">
        <f t="shared" si="70"/>
        <v/>
      </c>
      <c r="J1120" s="4">
        <v>69969.98</v>
      </c>
      <c r="K1120" s="4">
        <v>0</v>
      </c>
      <c r="L1120" s="4">
        <f t="shared" si="71"/>
        <v>69969.98</v>
      </c>
      <c r="M1120" s="9">
        <v>41767</v>
      </c>
      <c r="N1120" s="9">
        <v>42581</v>
      </c>
      <c r="O1120" s="9">
        <v>41791</v>
      </c>
      <c r="P1120" s="9">
        <v>42546</v>
      </c>
    </row>
    <row r="1121" spans="1:16" ht="15" customHeight="1" x14ac:dyDescent="0.25">
      <c r="A1121" s="1" t="s">
        <v>145</v>
      </c>
      <c r="B1121" s="14" t="s">
        <v>2437</v>
      </c>
      <c r="C1121" s="1" t="s">
        <v>2438</v>
      </c>
      <c r="D1121" s="1" t="s">
        <v>2439</v>
      </c>
      <c r="E1121" s="4">
        <v>0</v>
      </c>
      <c r="F1121" s="7"/>
      <c r="G1121" s="4">
        <f t="shared" si="68"/>
        <v>0</v>
      </c>
      <c r="H1121" s="8" t="str">
        <f t="shared" si="69"/>
        <v/>
      </c>
      <c r="I1121" s="8" t="str">
        <f t="shared" si="70"/>
        <v/>
      </c>
      <c r="J1121" s="4">
        <v>210828.53000000003</v>
      </c>
      <c r="K1121" s="4">
        <v>0</v>
      </c>
      <c r="L1121" s="4">
        <f t="shared" si="71"/>
        <v>210828.53000000003</v>
      </c>
      <c r="M1121" s="9">
        <v>41767</v>
      </c>
      <c r="N1121" s="9">
        <v>42094</v>
      </c>
      <c r="O1121" s="9">
        <v>41760</v>
      </c>
      <c r="P1121" s="9">
        <v>42072</v>
      </c>
    </row>
    <row r="1122" spans="1:16" ht="15" customHeight="1" x14ac:dyDescent="0.25">
      <c r="A1122" s="1" t="s">
        <v>145</v>
      </c>
      <c r="B1122" s="14" t="s">
        <v>2437</v>
      </c>
      <c r="C1122" s="1" t="s">
        <v>2440</v>
      </c>
      <c r="D1122" s="1" t="s">
        <v>2441</v>
      </c>
      <c r="E1122" s="4">
        <v>0</v>
      </c>
      <c r="F1122" s="7"/>
      <c r="G1122" s="4">
        <f t="shared" si="68"/>
        <v>0</v>
      </c>
      <c r="H1122" s="8" t="str">
        <f t="shared" si="69"/>
        <v/>
      </c>
      <c r="I1122" s="8" t="str">
        <f t="shared" si="70"/>
        <v/>
      </c>
      <c r="J1122" s="4">
        <v>11887.63</v>
      </c>
      <c r="K1122" s="4">
        <v>0</v>
      </c>
      <c r="L1122" s="4">
        <f t="shared" si="71"/>
        <v>11887.63</v>
      </c>
      <c r="M1122" s="9">
        <v>41767</v>
      </c>
      <c r="N1122" s="9">
        <v>42094</v>
      </c>
      <c r="O1122" s="9">
        <v>41821</v>
      </c>
      <c r="P1122" s="9">
        <v>42072</v>
      </c>
    </row>
    <row r="1123" spans="1:16" ht="15" customHeight="1" x14ac:dyDescent="0.25">
      <c r="A1123" s="1" t="s">
        <v>145</v>
      </c>
      <c r="B1123" s="14" t="s">
        <v>2468</v>
      </c>
      <c r="C1123" s="1" t="s">
        <v>2469</v>
      </c>
      <c r="D1123" s="1" t="s">
        <v>2470</v>
      </c>
      <c r="E1123" s="4">
        <v>0</v>
      </c>
      <c r="F1123" s="7"/>
      <c r="G1123" s="4">
        <f t="shared" si="68"/>
        <v>0</v>
      </c>
      <c r="H1123" s="8" t="str">
        <f t="shared" si="69"/>
        <v/>
      </c>
      <c r="I1123" s="8" t="str">
        <f t="shared" si="70"/>
        <v/>
      </c>
      <c r="J1123" s="4">
        <v>698213.09000000008</v>
      </c>
      <c r="K1123" s="4">
        <v>0</v>
      </c>
      <c r="L1123" s="4">
        <f t="shared" si="71"/>
        <v>698213.09000000008</v>
      </c>
      <c r="M1123" s="9">
        <v>41774</v>
      </c>
      <c r="N1123" s="9">
        <v>42460</v>
      </c>
      <c r="O1123" s="9">
        <v>41821</v>
      </c>
      <c r="P1123" s="9">
        <v>42201</v>
      </c>
    </row>
    <row r="1124" spans="1:16" ht="15" customHeight="1" x14ac:dyDescent="0.25">
      <c r="A1124" s="1" t="s">
        <v>145</v>
      </c>
      <c r="B1124" s="14" t="s">
        <v>2442</v>
      </c>
      <c r="C1124" s="1" t="s">
        <v>2443</v>
      </c>
      <c r="D1124" s="1" t="s">
        <v>2444</v>
      </c>
      <c r="E1124" s="4">
        <v>7397.93</v>
      </c>
      <c r="F1124" s="7"/>
      <c r="G1124" s="4">
        <f t="shared" si="68"/>
        <v>7397.93</v>
      </c>
      <c r="H1124" s="8">
        <f t="shared" si="69"/>
        <v>1</v>
      </c>
      <c r="I1124" s="8" t="str">
        <f t="shared" si="70"/>
        <v/>
      </c>
      <c r="J1124" s="4">
        <v>712767.18</v>
      </c>
      <c r="K1124" s="4">
        <v>0</v>
      </c>
      <c r="L1124" s="4">
        <f t="shared" si="71"/>
        <v>712767.18</v>
      </c>
      <c r="M1124" s="9">
        <v>41780</v>
      </c>
      <c r="N1124" s="9">
        <v>42460</v>
      </c>
      <c r="O1124" s="9">
        <v>41791</v>
      </c>
      <c r="P1124" s="9">
        <v>42392</v>
      </c>
    </row>
    <row r="1125" spans="1:16" ht="15" customHeight="1" x14ac:dyDescent="0.25">
      <c r="A1125" s="1" t="s">
        <v>145</v>
      </c>
      <c r="B1125" s="14" t="s">
        <v>2448</v>
      </c>
      <c r="C1125" s="1" t="s">
        <v>2449</v>
      </c>
      <c r="D1125" s="1" t="s">
        <v>2450</v>
      </c>
      <c r="E1125" s="4">
        <v>13262.61</v>
      </c>
      <c r="F1125" s="7"/>
      <c r="G1125" s="4">
        <f t="shared" si="68"/>
        <v>13262.61</v>
      </c>
      <c r="H1125" s="8">
        <f t="shared" si="69"/>
        <v>1</v>
      </c>
      <c r="I1125" s="8" t="str">
        <f t="shared" si="70"/>
        <v/>
      </c>
      <c r="J1125" s="4">
        <v>286255.01</v>
      </c>
      <c r="K1125" s="4">
        <v>0</v>
      </c>
      <c r="L1125" s="4">
        <f t="shared" si="71"/>
        <v>286255.01</v>
      </c>
      <c r="M1125" s="9">
        <v>41781</v>
      </c>
      <c r="N1125" s="9">
        <v>42277</v>
      </c>
      <c r="O1125" s="9">
        <v>41791</v>
      </c>
      <c r="P1125" s="9">
        <v>42217</v>
      </c>
    </row>
    <row r="1126" spans="1:16" ht="15" customHeight="1" x14ac:dyDescent="0.25">
      <c r="A1126" s="1" t="s">
        <v>145</v>
      </c>
      <c r="B1126" s="14" t="s">
        <v>2465</v>
      </c>
      <c r="C1126" s="1" t="s">
        <v>2466</v>
      </c>
      <c r="D1126" s="1" t="s">
        <v>2467</v>
      </c>
      <c r="E1126" s="4">
        <v>0</v>
      </c>
      <c r="F1126" s="7"/>
      <c r="G1126" s="4">
        <f t="shared" si="68"/>
        <v>0</v>
      </c>
      <c r="H1126" s="8" t="str">
        <f t="shared" si="69"/>
        <v/>
      </c>
      <c r="I1126" s="8" t="str">
        <f t="shared" si="70"/>
        <v/>
      </c>
      <c r="J1126" s="4">
        <v>189218.31</v>
      </c>
      <c r="K1126" s="4">
        <v>0</v>
      </c>
      <c r="L1126" s="4">
        <f t="shared" si="71"/>
        <v>189218.31</v>
      </c>
      <c r="M1126" s="9">
        <v>41781</v>
      </c>
      <c r="N1126" s="9">
        <v>42248</v>
      </c>
      <c r="O1126" s="9">
        <v>41791</v>
      </c>
      <c r="P1126" s="9">
        <v>42185</v>
      </c>
    </row>
    <row r="1127" spans="1:16" ht="15" customHeight="1" x14ac:dyDescent="0.25">
      <c r="A1127" s="1" t="s">
        <v>145</v>
      </c>
      <c r="B1127" s="14" t="s">
        <v>591</v>
      </c>
      <c r="C1127" s="1" t="s">
        <v>2648</v>
      </c>
      <c r="D1127" s="1" t="s">
        <v>2649</v>
      </c>
      <c r="E1127" s="4">
        <v>0</v>
      </c>
      <c r="F1127" s="7"/>
      <c r="G1127" s="4">
        <f t="shared" si="68"/>
        <v>0</v>
      </c>
      <c r="H1127" s="8" t="str">
        <f t="shared" si="69"/>
        <v/>
      </c>
      <c r="I1127" s="8" t="str">
        <f t="shared" si="70"/>
        <v/>
      </c>
      <c r="J1127" s="4">
        <v>26740.640000000003</v>
      </c>
      <c r="K1127" s="4">
        <v>0</v>
      </c>
      <c r="L1127" s="4">
        <f t="shared" si="71"/>
        <v>26740.640000000003</v>
      </c>
      <c r="M1127" s="9">
        <v>41781</v>
      </c>
      <c r="N1127" s="9">
        <v>42338</v>
      </c>
      <c r="O1127" s="9">
        <v>41821</v>
      </c>
      <c r="P1127" s="9">
        <v>42039</v>
      </c>
    </row>
    <row r="1128" spans="1:16" ht="15" customHeight="1" x14ac:dyDescent="0.25">
      <c r="A1128" s="1" t="s">
        <v>145</v>
      </c>
      <c r="B1128" s="14" t="s">
        <v>639</v>
      </c>
      <c r="C1128" s="1" t="s">
        <v>1881</v>
      </c>
      <c r="D1128" s="1" t="s">
        <v>1882</v>
      </c>
      <c r="E1128" s="4">
        <v>0</v>
      </c>
      <c r="F1128" s="7"/>
      <c r="G1128" s="4">
        <f t="shared" si="68"/>
        <v>0</v>
      </c>
      <c r="H1128" s="8" t="str">
        <f t="shared" si="69"/>
        <v/>
      </c>
      <c r="I1128" s="8" t="str">
        <f t="shared" si="70"/>
        <v/>
      </c>
      <c r="J1128" s="4">
        <v>0</v>
      </c>
      <c r="K1128" s="4">
        <v>0</v>
      </c>
      <c r="L1128" s="4">
        <f t="shared" si="71"/>
        <v>0</v>
      </c>
      <c r="M1128" s="9">
        <v>41052</v>
      </c>
      <c r="N1128" s="9">
        <v>55153</v>
      </c>
      <c r="O1128" s="9">
        <v>41183</v>
      </c>
    </row>
    <row r="1129" spans="1:16" ht="15" customHeight="1" x14ac:dyDescent="0.25">
      <c r="A1129" s="1" t="s">
        <v>145</v>
      </c>
      <c r="B1129" s="14" t="s">
        <v>656</v>
      </c>
      <c r="C1129" s="1" t="s">
        <v>1518</v>
      </c>
      <c r="D1129" s="1" t="s">
        <v>1519</v>
      </c>
      <c r="E1129" s="4">
        <v>-97241.479999999981</v>
      </c>
      <c r="F1129" s="7"/>
      <c r="G1129" s="4">
        <f t="shared" si="68"/>
        <v>-97241.479999999981</v>
      </c>
      <c r="H1129" s="8">
        <f t="shared" si="69"/>
        <v>1</v>
      </c>
      <c r="I1129" s="8" t="str">
        <f t="shared" si="70"/>
        <v/>
      </c>
      <c r="J1129" s="4">
        <v>-583.51999999998952</v>
      </c>
      <c r="K1129" s="4">
        <v>0</v>
      </c>
      <c r="L1129" s="4">
        <f t="shared" si="71"/>
        <v>-583.51999999998952</v>
      </c>
      <c r="M1129" s="9">
        <v>40534</v>
      </c>
      <c r="N1129" s="9">
        <v>42369</v>
      </c>
      <c r="O1129" s="9">
        <v>40603</v>
      </c>
    </row>
    <row r="1130" spans="1:16" ht="15" customHeight="1" x14ac:dyDescent="0.25">
      <c r="A1130" s="1" t="s">
        <v>145</v>
      </c>
      <c r="B1130" s="14" t="s">
        <v>481</v>
      </c>
      <c r="C1130" s="1" t="s">
        <v>2131</v>
      </c>
      <c r="D1130" s="1" t="s">
        <v>2132</v>
      </c>
      <c r="E1130" s="4">
        <v>8423.18</v>
      </c>
      <c r="F1130" s="7"/>
      <c r="G1130" s="4">
        <f t="shared" si="68"/>
        <v>8423.18</v>
      </c>
      <c r="H1130" s="8">
        <f t="shared" si="69"/>
        <v>1</v>
      </c>
      <c r="I1130" s="8" t="str">
        <f t="shared" si="70"/>
        <v/>
      </c>
      <c r="J1130" s="4">
        <v>568357.02000000014</v>
      </c>
      <c r="K1130" s="4">
        <v>0</v>
      </c>
      <c r="L1130" s="4">
        <f t="shared" si="71"/>
        <v>568357.02000000014</v>
      </c>
      <c r="M1130" s="9">
        <v>41353</v>
      </c>
      <c r="N1130" s="9">
        <v>55153</v>
      </c>
      <c r="O1130" s="9">
        <v>41579</v>
      </c>
    </row>
    <row r="1131" spans="1:16" ht="15" customHeight="1" x14ac:dyDescent="0.25">
      <c r="A1131" s="1" t="s">
        <v>145</v>
      </c>
      <c r="B1131" s="14" t="s">
        <v>656</v>
      </c>
      <c r="C1131" s="1" t="s">
        <v>2236</v>
      </c>
      <c r="D1131" s="1" t="s">
        <v>2237</v>
      </c>
      <c r="E1131" s="4">
        <v>-4708.6400000000003</v>
      </c>
      <c r="F1131" s="7"/>
      <c r="G1131" s="4">
        <f t="shared" si="68"/>
        <v>-4708.6400000000003</v>
      </c>
      <c r="H1131" s="8">
        <f t="shared" si="69"/>
        <v>1</v>
      </c>
      <c r="I1131" s="8" t="str">
        <f t="shared" si="70"/>
        <v/>
      </c>
      <c r="J1131" s="4">
        <v>0</v>
      </c>
      <c r="K1131" s="4">
        <v>0</v>
      </c>
      <c r="L1131" s="4">
        <f t="shared" si="71"/>
        <v>0</v>
      </c>
      <c r="M1131" s="9">
        <v>41029</v>
      </c>
      <c r="N1131" s="9">
        <v>55153</v>
      </c>
      <c r="O1131" s="9">
        <v>41306</v>
      </c>
    </row>
    <row r="1132" spans="1:16" ht="15" customHeight="1" x14ac:dyDescent="0.25">
      <c r="A1132" s="1" t="s">
        <v>145</v>
      </c>
      <c r="B1132" s="14" t="s">
        <v>2445</v>
      </c>
      <c r="C1132" s="1" t="s">
        <v>2446</v>
      </c>
      <c r="D1132" s="1" t="s">
        <v>2447</v>
      </c>
      <c r="E1132" s="4">
        <v>3140.89</v>
      </c>
      <c r="F1132" s="7"/>
      <c r="G1132" s="4">
        <f t="shared" si="68"/>
        <v>3140.89</v>
      </c>
      <c r="H1132" s="8">
        <f t="shared" si="69"/>
        <v>1</v>
      </c>
      <c r="I1132" s="8" t="str">
        <f t="shared" si="70"/>
        <v/>
      </c>
      <c r="J1132" s="4">
        <v>273987.61</v>
      </c>
      <c r="K1132" s="4">
        <v>0</v>
      </c>
      <c r="L1132" s="4">
        <f t="shared" si="71"/>
        <v>273987.61</v>
      </c>
      <c r="M1132" s="9">
        <v>41788</v>
      </c>
      <c r="N1132" s="9">
        <v>42277</v>
      </c>
      <c r="O1132" s="9">
        <v>41791</v>
      </c>
      <c r="P1132" s="9">
        <v>42245</v>
      </c>
    </row>
    <row r="1133" spans="1:16" ht="15" customHeight="1" x14ac:dyDescent="0.25">
      <c r="A1133" s="1" t="s">
        <v>145</v>
      </c>
      <c r="B1133" s="14" t="s">
        <v>580</v>
      </c>
      <c r="C1133" s="1" t="s">
        <v>2652</v>
      </c>
      <c r="D1133" s="1" t="s">
        <v>2653</v>
      </c>
      <c r="E1133" s="4">
        <v>0</v>
      </c>
      <c r="F1133" s="7"/>
      <c r="G1133" s="4">
        <f t="shared" si="68"/>
        <v>0</v>
      </c>
      <c r="H1133" s="8" t="str">
        <f t="shared" si="69"/>
        <v/>
      </c>
      <c r="I1133" s="8" t="str">
        <f t="shared" si="70"/>
        <v/>
      </c>
      <c r="J1133" s="4">
        <v>1012.4100000000035</v>
      </c>
      <c r="K1133" s="4">
        <v>0</v>
      </c>
      <c r="L1133" s="4">
        <f t="shared" si="71"/>
        <v>1012.4100000000035</v>
      </c>
      <c r="M1133" s="9">
        <v>41793</v>
      </c>
      <c r="N1133" s="9">
        <v>42126</v>
      </c>
      <c r="O1133" s="9">
        <v>41791</v>
      </c>
      <c r="P1133" s="9">
        <v>42055</v>
      </c>
    </row>
    <row r="1134" spans="1:16" ht="15" customHeight="1" x14ac:dyDescent="0.25">
      <c r="A1134" s="1" t="s">
        <v>145</v>
      </c>
      <c r="B1134" s="14" t="s">
        <v>656</v>
      </c>
      <c r="C1134" s="1" t="s">
        <v>1903</v>
      </c>
      <c r="D1134" s="1" t="s">
        <v>1904</v>
      </c>
      <c r="E1134" s="4">
        <v>0</v>
      </c>
      <c r="F1134" s="7"/>
      <c r="G1134" s="4">
        <f t="shared" si="68"/>
        <v>0</v>
      </c>
      <c r="H1134" s="8" t="str">
        <f t="shared" si="69"/>
        <v/>
      </c>
      <c r="I1134" s="8" t="str">
        <f t="shared" si="70"/>
        <v/>
      </c>
      <c r="J1134" s="4">
        <v>0</v>
      </c>
      <c r="K1134" s="4">
        <v>0</v>
      </c>
      <c r="L1134" s="4">
        <f t="shared" si="71"/>
        <v>0</v>
      </c>
      <c r="M1134" s="9">
        <v>40921</v>
      </c>
      <c r="N1134" s="9">
        <v>42369</v>
      </c>
      <c r="O1134" s="9">
        <v>40909</v>
      </c>
    </row>
    <row r="1135" spans="1:16" ht="15" customHeight="1" x14ac:dyDescent="0.25">
      <c r="A1135" s="1" t="s">
        <v>145</v>
      </c>
      <c r="B1135" s="14" t="s">
        <v>610</v>
      </c>
      <c r="C1135" s="1" t="s">
        <v>2595</v>
      </c>
      <c r="D1135" s="1" t="s">
        <v>2596</v>
      </c>
      <c r="E1135" s="4">
        <v>0</v>
      </c>
      <c r="F1135" s="7"/>
      <c r="G1135" s="4">
        <f t="shared" si="68"/>
        <v>0</v>
      </c>
      <c r="H1135" s="8" t="str">
        <f t="shared" si="69"/>
        <v/>
      </c>
      <c r="I1135" s="8" t="str">
        <f t="shared" si="70"/>
        <v/>
      </c>
      <c r="J1135" s="4">
        <v>516.13</v>
      </c>
      <c r="K1135" s="4">
        <v>0</v>
      </c>
      <c r="L1135" s="4">
        <f t="shared" si="71"/>
        <v>516.13</v>
      </c>
      <c r="M1135" s="9">
        <v>41149</v>
      </c>
      <c r="N1135" s="9">
        <v>55153</v>
      </c>
      <c r="O1135" s="9">
        <v>41699</v>
      </c>
    </row>
    <row r="1136" spans="1:16" ht="15" customHeight="1" x14ac:dyDescent="0.25">
      <c r="A1136" s="1" t="s">
        <v>145</v>
      </c>
      <c r="B1136" s="14" t="s">
        <v>2869</v>
      </c>
      <c r="C1136" s="1" t="s">
        <v>2988</v>
      </c>
      <c r="D1136" s="1" t="s">
        <v>2989</v>
      </c>
      <c r="E1136" s="4">
        <v>3217.1099999999997</v>
      </c>
      <c r="F1136" s="7"/>
      <c r="G1136" s="4">
        <f t="shared" si="68"/>
        <v>3217.1099999999997</v>
      </c>
      <c r="H1136" s="8">
        <f t="shared" si="69"/>
        <v>1</v>
      </c>
      <c r="I1136" s="8" t="str">
        <f t="shared" si="70"/>
        <v/>
      </c>
      <c r="J1136" s="4">
        <v>3926.4799999999996</v>
      </c>
      <c r="K1136" s="4">
        <v>0</v>
      </c>
      <c r="L1136" s="4">
        <f t="shared" si="71"/>
        <v>3926.4799999999996</v>
      </c>
      <c r="M1136" s="9">
        <v>42093.52888888889</v>
      </c>
      <c r="N1136" s="9">
        <v>43039</v>
      </c>
      <c r="O1136" s="9">
        <v>42156</v>
      </c>
      <c r="P1136" s="9">
        <v>43046</v>
      </c>
    </row>
    <row r="1137" spans="1:16" ht="15" customHeight="1" x14ac:dyDescent="0.25">
      <c r="A1137" s="1" t="s">
        <v>145</v>
      </c>
      <c r="B1137" s="14" t="s">
        <v>2872</v>
      </c>
      <c r="C1137" s="1" t="s">
        <v>2990</v>
      </c>
      <c r="D1137" s="1" t="s">
        <v>2991</v>
      </c>
      <c r="E1137" s="4">
        <v>517494.71999999991</v>
      </c>
      <c r="F1137" s="7"/>
      <c r="G1137" s="4">
        <f t="shared" si="68"/>
        <v>517494.71999999991</v>
      </c>
      <c r="H1137" s="8">
        <f t="shared" si="69"/>
        <v>1</v>
      </c>
      <c r="I1137" s="8" t="str">
        <f t="shared" si="70"/>
        <v/>
      </c>
      <c r="J1137" s="4">
        <v>750022.79999999993</v>
      </c>
      <c r="K1137" s="4">
        <v>0</v>
      </c>
      <c r="L1137" s="4">
        <f t="shared" si="71"/>
        <v>750022.79999999993</v>
      </c>
      <c r="M1137" s="9">
        <v>42093.5858912037</v>
      </c>
      <c r="N1137" s="9">
        <v>43039</v>
      </c>
      <c r="O1137" s="9">
        <v>42125</v>
      </c>
      <c r="P1137" s="9">
        <v>43046</v>
      </c>
    </row>
    <row r="1138" spans="1:16" ht="15" customHeight="1" x14ac:dyDescent="0.25">
      <c r="A1138" s="1" t="s">
        <v>145</v>
      </c>
      <c r="B1138" s="14" t="s">
        <v>580</v>
      </c>
      <c r="C1138" s="1" t="s">
        <v>2992</v>
      </c>
      <c r="D1138" s="1" t="s">
        <v>2993</v>
      </c>
      <c r="E1138" s="4">
        <v>71317.33</v>
      </c>
      <c r="F1138" s="7"/>
      <c r="G1138" s="4">
        <f t="shared" si="68"/>
        <v>71317.33</v>
      </c>
      <c r="H1138" s="8">
        <f t="shared" si="69"/>
        <v>1</v>
      </c>
      <c r="I1138" s="8" t="str">
        <f t="shared" si="70"/>
        <v/>
      </c>
      <c r="J1138" s="4">
        <v>120345.84999999999</v>
      </c>
      <c r="K1138" s="4">
        <v>0</v>
      </c>
      <c r="L1138" s="4">
        <f t="shared" si="71"/>
        <v>120345.84999999999</v>
      </c>
      <c r="M1138" s="9">
        <v>42011</v>
      </c>
      <c r="N1138" s="9">
        <v>46022</v>
      </c>
      <c r="O1138" s="9">
        <v>42095</v>
      </c>
    </row>
    <row r="1139" spans="1:16" ht="15" customHeight="1" x14ac:dyDescent="0.25">
      <c r="A1139" s="1" t="s">
        <v>145</v>
      </c>
      <c r="B1139" s="14" t="s">
        <v>2869</v>
      </c>
      <c r="C1139" s="1" t="s">
        <v>2994</v>
      </c>
      <c r="D1139" s="1" t="s">
        <v>2995</v>
      </c>
      <c r="E1139" s="4">
        <v>49971.28</v>
      </c>
      <c r="F1139" s="7"/>
      <c r="G1139" s="4">
        <f t="shared" si="68"/>
        <v>49971.28</v>
      </c>
      <c r="H1139" s="8">
        <f t="shared" si="69"/>
        <v>1</v>
      </c>
      <c r="I1139" s="8" t="str">
        <f t="shared" si="70"/>
        <v/>
      </c>
      <c r="J1139" s="4">
        <v>52801.86</v>
      </c>
      <c r="K1139" s="4">
        <v>0</v>
      </c>
      <c r="L1139" s="4">
        <f t="shared" si="71"/>
        <v>52801.86</v>
      </c>
      <c r="M1139" s="9">
        <v>42093.663113425922</v>
      </c>
      <c r="N1139" s="9">
        <v>43039</v>
      </c>
      <c r="O1139" s="9">
        <v>42186</v>
      </c>
      <c r="P1139" s="9">
        <v>43046</v>
      </c>
    </row>
    <row r="1140" spans="1:16" ht="15" customHeight="1" x14ac:dyDescent="0.25">
      <c r="A1140" s="1" t="s">
        <v>145</v>
      </c>
      <c r="B1140" s="14" t="s">
        <v>2872</v>
      </c>
      <c r="C1140" s="1" t="s">
        <v>2996</v>
      </c>
      <c r="D1140" s="1" t="s">
        <v>2997</v>
      </c>
      <c r="E1140" s="4">
        <v>272763.44</v>
      </c>
      <c r="F1140" s="7"/>
      <c r="G1140" s="4">
        <f t="shared" si="68"/>
        <v>272763.44</v>
      </c>
      <c r="H1140" s="8">
        <f t="shared" si="69"/>
        <v>1</v>
      </c>
      <c r="I1140" s="8" t="str">
        <f t="shared" si="70"/>
        <v/>
      </c>
      <c r="J1140" s="4">
        <v>390553.88</v>
      </c>
      <c r="K1140" s="4">
        <v>0</v>
      </c>
      <c r="L1140" s="4">
        <f t="shared" si="71"/>
        <v>390553.88</v>
      </c>
      <c r="M1140" s="9">
        <v>42093.620844907404</v>
      </c>
      <c r="N1140" s="9">
        <v>43039</v>
      </c>
      <c r="O1140" s="9">
        <v>42125</v>
      </c>
      <c r="P1140" s="9">
        <v>43046</v>
      </c>
    </row>
    <row r="1141" spans="1:16" ht="15" customHeight="1" x14ac:dyDescent="0.25">
      <c r="A1141" s="1" t="s">
        <v>145</v>
      </c>
      <c r="B1141" s="14" t="s">
        <v>607</v>
      </c>
      <c r="C1141" s="1" t="s">
        <v>608</v>
      </c>
      <c r="D1141" s="1" t="s">
        <v>609</v>
      </c>
      <c r="E1141" s="4">
        <v>1051.71</v>
      </c>
      <c r="F1141" s="7"/>
      <c r="G1141" s="4">
        <f t="shared" si="68"/>
        <v>1051.71</v>
      </c>
      <c r="H1141" s="8">
        <f t="shared" si="69"/>
        <v>1</v>
      </c>
      <c r="I1141" s="8" t="str">
        <f t="shared" si="70"/>
        <v/>
      </c>
      <c r="J1141" s="4">
        <v>-4.3200998334214091E-12</v>
      </c>
      <c r="K1141" s="4">
        <v>0</v>
      </c>
      <c r="L1141" s="4">
        <f t="shared" si="71"/>
        <v>-4.3200998334214091E-12</v>
      </c>
      <c r="M1141" s="9">
        <v>39630</v>
      </c>
      <c r="N1141" s="9">
        <v>55153</v>
      </c>
      <c r="O1141" s="9">
        <v>39661</v>
      </c>
    </row>
    <row r="1142" spans="1:16" ht="15" customHeight="1" x14ac:dyDescent="0.25">
      <c r="A1142" s="1" t="s">
        <v>145</v>
      </c>
      <c r="B1142" s="14" t="s">
        <v>2570</v>
      </c>
      <c r="C1142" s="1" t="s">
        <v>2571</v>
      </c>
      <c r="D1142" s="1" t="s">
        <v>2572</v>
      </c>
      <c r="E1142" s="4">
        <v>-3142.78</v>
      </c>
      <c r="F1142" s="7"/>
      <c r="G1142" s="4">
        <f t="shared" si="68"/>
        <v>-3142.78</v>
      </c>
      <c r="H1142" s="8">
        <f t="shared" si="69"/>
        <v>1</v>
      </c>
      <c r="I1142" s="8" t="str">
        <f t="shared" si="70"/>
        <v/>
      </c>
      <c r="J1142" s="4">
        <v>97284.180000000008</v>
      </c>
      <c r="K1142" s="4">
        <v>0</v>
      </c>
      <c r="L1142" s="4">
        <f t="shared" si="71"/>
        <v>97284.180000000008</v>
      </c>
      <c r="M1142" s="9">
        <v>41859</v>
      </c>
      <c r="N1142" s="9">
        <v>42338</v>
      </c>
      <c r="O1142" s="9">
        <v>41852</v>
      </c>
      <c r="P1142" s="9">
        <v>42212</v>
      </c>
    </row>
    <row r="1143" spans="1:16" ht="15" customHeight="1" x14ac:dyDescent="0.25">
      <c r="A1143" s="1" t="s">
        <v>145</v>
      </c>
      <c r="B1143" s="14" t="s">
        <v>2573</v>
      </c>
      <c r="C1143" s="1" t="s">
        <v>2574</v>
      </c>
      <c r="D1143" s="1" t="s">
        <v>2575</v>
      </c>
      <c r="E1143" s="4">
        <v>0</v>
      </c>
      <c r="F1143" s="7"/>
      <c r="G1143" s="4">
        <f t="shared" si="68"/>
        <v>0</v>
      </c>
      <c r="H1143" s="8" t="str">
        <f t="shared" si="69"/>
        <v/>
      </c>
      <c r="I1143" s="8" t="str">
        <f t="shared" si="70"/>
        <v/>
      </c>
      <c r="J1143" s="4">
        <v>8180.4599999999991</v>
      </c>
      <c r="K1143" s="4">
        <v>0</v>
      </c>
      <c r="L1143" s="4">
        <f t="shared" si="71"/>
        <v>8180.4599999999991</v>
      </c>
      <c r="M1143" s="9">
        <v>41815</v>
      </c>
      <c r="N1143" s="9">
        <v>42185</v>
      </c>
      <c r="O1143" s="9">
        <v>41821</v>
      </c>
      <c r="P1143" s="9">
        <v>42175</v>
      </c>
    </row>
    <row r="1144" spans="1:16" ht="15" customHeight="1" x14ac:dyDescent="0.25">
      <c r="A1144" s="1" t="s">
        <v>145</v>
      </c>
      <c r="B1144" s="14" t="s">
        <v>588</v>
      </c>
      <c r="C1144" s="1" t="s">
        <v>2549</v>
      </c>
      <c r="D1144" s="1" t="s">
        <v>2550</v>
      </c>
      <c r="E1144" s="4">
        <v>0</v>
      </c>
      <c r="F1144" s="7"/>
      <c r="G1144" s="4">
        <f t="shared" si="68"/>
        <v>0</v>
      </c>
      <c r="H1144" s="8" t="str">
        <f t="shared" si="69"/>
        <v/>
      </c>
      <c r="I1144" s="8" t="str">
        <f t="shared" si="70"/>
        <v/>
      </c>
      <c r="J1144" s="4">
        <v>5754.53</v>
      </c>
      <c r="K1144" s="4">
        <v>0</v>
      </c>
      <c r="L1144" s="4">
        <f t="shared" si="71"/>
        <v>5754.53</v>
      </c>
      <c r="M1144" s="9">
        <v>41817</v>
      </c>
      <c r="N1144" s="9">
        <v>42094</v>
      </c>
      <c r="O1144" s="9">
        <v>41821</v>
      </c>
      <c r="P1144" s="9">
        <v>41954</v>
      </c>
    </row>
    <row r="1145" spans="1:16" ht="15" customHeight="1" x14ac:dyDescent="0.25">
      <c r="A1145" s="1" t="s">
        <v>145</v>
      </c>
      <c r="B1145" s="14" t="s">
        <v>588</v>
      </c>
      <c r="C1145" s="1" t="s">
        <v>2551</v>
      </c>
      <c r="D1145" s="1" t="s">
        <v>2552</v>
      </c>
      <c r="E1145" s="4">
        <v>0</v>
      </c>
      <c r="F1145" s="7"/>
      <c r="G1145" s="4">
        <f t="shared" si="68"/>
        <v>0</v>
      </c>
      <c r="H1145" s="8" t="str">
        <f t="shared" si="69"/>
        <v/>
      </c>
      <c r="I1145" s="8" t="str">
        <f t="shared" si="70"/>
        <v/>
      </c>
      <c r="J1145" s="4">
        <v>9574.1200000000008</v>
      </c>
      <c r="K1145" s="4">
        <v>0</v>
      </c>
      <c r="L1145" s="4">
        <f t="shared" si="71"/>
        <v>9574.1200000000008</v>
      </c>
      <c r="M1145" s="9">
        <v>41817</v>
      </c>
      <c r="N1145" s="9">
        <v>42094</v>
      </c>
      <c r="O1145" s="9">
        <v>41821</v>
      </c>
      <c r="P1145" s="9">
        <v>41948</v>
      </c>
    </row>
    <row r="1146" spans="1:16" ht="15" customHeight="1" x14ac:dyDescent="0.25">
      <c r="A1146" s="1" t="s">
        <v>145</v>
      </c>
      <c r="B1146" s="14" t="s">
        <v>588</v>
      </c>
      <c r="C1146" s="1" t="s">
        <v>2553</v>
      </c>
      <c r="D1146" s="1" t="s">
        <v>2554</v>
      </c>
      <c r="E1146" s="4">
        <v>0</v>
      </c>
      <c r="F1146" s="7"/>
      <c r="G1146" s="4">
        <f t="shared" si="68"/>
        <v>0</v>
      </c>
      <c r="H1146" s="8" t="str">
        <f t="shared" si="69"/>
        <v/>
      </c>
      <c r="I1146" s="8" t="str">
        <f t="shared" si="70"/>
        <v/>
      </c>
      <c r="J1146" s="4">
        <v>6505.08</v>
      </c>
      <c r="K1146" s="4">
        <v>0</v>
      </c>
      <c r="L1146" s="4">
        <f t="shared" si="71"/>
        <v>6505.08</v>
      </c>
      <c r="M1146" s="9">
        <v>41817</v>
      </c>
      <c r="N1146" s="9">
        <v>42094</v>
      </c>
      <c r="O1146" s="9">
        <v>41852</v>
      </c>
      <c r="P1146" s="9">
        <v>41968</v>
      </c>
    </row>
    <row r="1147" spans="1:16" ht="15" customHeight="1" x14ac:dyDescent="0.25">
      <c r="A1147" s="1" t="s">
        <v>145</v>
      </c>
      <c r="B1147" s="14" t="s">
        <v>1083</v>
      </c>
      <c r="C1147" s="1" t="s">
        <v>2539</v>
      </c>
      <c r="D1147" s="1" t="s">
        <v>2540</v>
      </c>
      <c r="E1147" s="4">
        <v>0</v>
      </c>
      <c r="F1147" s="7"/>
      <c r="G1147" s="4">
        <f t="shared" si="68"/>
        <v>0</v>
      </c>
      <c r="H1147" s="8" t="str">
        <f t="shared" si="69"/>
        <v/>
      </c>
      <c r="I1147" s="8" t="str">
        <f t="shared" si="70"/>
        <v/>
      </c>
      <c r="J1147" s="4">
        <v>6432</v>
      </c>
      <c r="K1147" s="4">
        <v>0</v>
      </c>
      <c r="L1147" s="4">
        <f t="shared" si="71"/>
        <v>6432</v>
      </c>
      <c r="M1147" s="9">
        <v>41817</v>
      </c>
      <c r="N1147" s="9">
        <v>42094</v>
      </c>
      <c r="O1147" s="9">
        <v>41852</v>
      </c>
      <c r="P1147" s="9">
        <v>41968</v>
      </c>
    </row>
    <row r="1148" spans="1:16" ht="15" customHeight="1" x14ac:dyDescent="0.25">
      <c r="A1148" s="1" t="s">
        <v>145</v>
      </c>
      <c r="B1148" s="14" t="s">
        <v>672</v>
      </c>
      <c r="C1148" s="1" t="s">
        <v>2697</v>
      </c>
      <c r="D1148" s="1" t="s">
        <v>2698</v>
      </c>
      <c r="E1148" s="4">
        <v>0</v>
      </c>
      <c r="F1148" s="7"/>
      <c r="G1148" s="4">
        <f t="shared" si="68"/>
        <v>0</v>
      </c>
      <c r="H1148" s="8" t="str">
        <f t="shared" si="69"/>
        <v/>
      </c>
      <c r="I1148" s="8" t="str">
        <f t="shared" si="70"/>
        <v/>
      </c>
      <c r="J1148" s="4">
        <v>189919.24000000002</v>
      </c>
      <c r="K1148" s="4">
        <v>158779.79999999999</v>
      </c>
      <c r="L1148" s="4">
        <f t="shared" si="71"/>
        <v>31139.440000000031</v>
      </c>
      <c r="M1148" s="9">
        <v>41820</v>
      </c>
      <c r="N1148" s="9">
        <v>42185</v>
      </c>
      <c r="O1148" s="9">
        <v>41852</v>
      </c>
      <c r="P1148" s="9">
        <v>42065</v>
      </c>
    </row>
    <row r="1149" spans="1:16" ht="15" customHeight="1" x14ac:dyDescent="0.25">
      <c r="A1149" s="1" t="s">
        <v>145</v>
      </c>
      <c r="B1149" s="14" t="s">
        <v>610</v>
      </c>
      <c r="C1149" s="1" t="s">
        <v>611</v>
      </c>
      <c r="D1149" s="1" t="s">
        <v>612</v>
      </c>
      <c r="E1149" s="4">
        <v>-530495.75</v>
      </c>
      <c r="F1149" s="7"/>
      <c r="G1149" s="4">
        <f t="shared" si="68"/>
        <v>-530495.75</v>
      </c>
      <c r="H1149" s="8">
        <f t="shared" si="69"/>
        <v>1</v>
      </c>
      <c r="I1149" s="8" t="str">
        <f t="shared" si="70"/>
        <v/>
      </c>
      <c r="J1149" s="4">
        <v>5035250.8200000012</v>
      </c>
      <c r="K1149" s="4">
        <v>0</v>
      </c>
      <c r="L1149" s="4">
        <f t="shared" si="71"/>
        <v>5035250.8200000012</v>
      </c>
      <c r="M1149" s="9">
        <v>39630</v>
      </c>
      <c r="N1149" s="9">
        <v>55153</v>
      </c>
      <c r="O1149" s="9">
        <v>39630</v>
      </c>
    </row>
    <row r="1150" spans="1:16" ht="15" customHeight="1" x14ac:dyDescent="0.25">
      <c r="A1150" s="1" t="s">
        <v>145</v>
      </c>
      <c r="B1150" s="14" t="s">
        <v>610</v>
      </c>
      <c r="C1150" s="1" t="s">
        <v>3521</v>
      </c>
      <c r="D1150" s="1" t="s">
        <v>3522</v>
      </c>
      <c r="E1150" s="4">
        <v>1025532.02</v>
      </c>
      <c r="F1150" s="7"/>
      <c r="G1150" s="4">
        <f t="shared" si="68"/>
        <v>1025532.02</v>
      </c>
      <c r="H1150" s="8">
        <f t="shared" si="69"/>
        <v>1</v>
      </c>
      <c r="I1150" s="8" t="str">
        <f t="shared" si="70"/>
        <v/>
      </c>
      <c r="J1150" s="4">
        <v>1025532.02</v>
      </c>
      <c r="K1150" s="4">
        <v>0</v>
      </c>
      <c r="L1150" s="4">
        <f t="shared" si="71"/>
        <v>1025532.02</v>
      </c>
      <c r="M1150" s="9">
        <v>42390.582129629627</v>
      </c>
      <c r="N1150" s="9">
        <v>46022</v>
      </c>
      <c r="O1150" s="9">
        <v>42401</v>
      </c>
    </row>
    <row r="1151" spans="1:16" ht="15" customHeight="1" x14ac:dyDescent="0.25">
      <c r="A1151" s="1" t="s">
        <v>145</v>
      </c>
      <c r="B1151" s="14" t="s">
        <v>610</v>
      </c>
      <c r="C1151" s="1" t="s">
        <v>3523</v>
      </c>
      <c r="D1151" s="1" t="s">
        <v>3524</v>
      </c>
      <c r="E1151" s="4">
        <v>1640243.11</v>
      </c>
      <c r="F1151" s="7"/>
      <c r="G1151" s="4">
        <f t="shared" si="68"/>
        <v>1640243.11</v>
      </c>
      <c r="H1151" s="8">
        <f t="shared" si="69"/>
        <v>1</v>
      </c>
      <c r="I1151" s="8" t="str">
        <f t="shared" si="70"/>
        <v/>
      </c>
      <c r="J1151" s="4">
        <v>1640243.11</v>
      </c>
      <c r="K1151" s="4">
        <v>0</v>
      </c>
      <c r="L1151" s="4">
        <f t="shared" si="71"/>
        <v>1640243.11</v>
      </c>
      <c r="M1151" s="9">
        <v>42390.577187499999</v>
      </c>
      <c r="N1151" s="9">
        <v>46022</v>
      </c>
      <c r="O1151" s="9">
        <v>42401</v>
      </c>
    </row>
    <row r="1152" spans="1:16" ht="15" customHeight="1" x14ac:dyDescent="0.25">
      <c r="A1152" s="1" t="s">
        <v>145</v>
      </c>
      <c r="B1152" s="14" t="s">
        <v>613</v>
      </c>
      <c r="C1152" s="1" t="s">
        <v>614</v>
      </c>
      <c r="D1152" s="1" t="s">
        <v>615</v>
      </c>
      <c r="E1152" s="4">
        <v>0</v>
      </c>
      <c r="F1152" s="7"/>
      <c r="G1152" s="4">
        <f t="shared" si="68"/>
        <v>0</v>
      </c>
      <c r="H1152" s="8" t="str">
        <f t="shared" si="69"/>
        <v/>
      </c>
      <c r="I1152" s="8" t="str">
        <f t="shared" si="70"/>
        <v/>
      </c>
      <c r="J1152" s="4">
        <v>33297.67</v>
      </c>
      <c r="K1152" s="4">
        <v>0</v>
      </c>
      <c r="L1152" s="4">
        <f t="shared" si="71"/>
        <v>33297.67</v>
      </c>
      <c r="M1152" s="9">
        <v>39630</v>
      </c>
      <c r="N1152" s="9">
        <v>55153</v>
      </c>
      <c r="O1152" s="9">
        <v>39661</v>
      </c>
    </row>
    <row r="1153" spans="1:16" ht="15" customHeight="1" x14ac:dyDescent="0.25">
      <c r="A1153" s="1" t="s">
        <v>145</v>
      </c>
      <c r="B1153" s="14" t="s">
        <v>2605</v>
      </c>
      <c r="C1153" s="1" t="s">
        <v>2606</v>
      </c>
      <c r="D1153" s="1" t="s">
        <v>2607</v>
      </c>
      <c r="E1153" s="4">
        <v>0</v>
      </c>
      <c r="F1153" s="7"/>
      <c r="G1153" s="4">
        <f t="shared" si="68"/>
        <v>0</v>
      </c>
      <c r="H1153" s="8" t="str">
        <f t="shared" si="69"/>
        <v/>
      </c>
      <c r="I1153" s="8" t="str">
        <f t="shared" si="70"/>
        <v/>
      </c>
      <c r="J1153" s="4">
        <v>4909.0099999999993</v>
      </c>
      <c r="K1153" s="4">
        <v>0</v>
      </c>
      <c r="L1153" s="4">
        <f t="shared" si="71"/>
        <v>4909.0099999999993</v>
      </c>
      <c r="M1153" s="9">
        <v>41802</v>
      </c>
      <c r="N1153" s="9">
        <v>41935</v>
      </c>
      <c r="O1153" s="9">
        <v>41791</v>
      </c>
      <c r="P1153" s="9">
        <v>42109</v>
      </c>
    </row>
    <row r="1154" spans="1:16" ht="15" customHeight="1" x14ac:dyDescent="0.25">
      <c r="A1154" s="1" t="s">
        <v>145</v>
      </c>
      <c r="B1154" s="14" t="s">
        <v>598</v>
      </c>
      <c r="C1154" s="1" t="s">
        <v>616</v>
      </c>
      <c r="D1154" s="1" t="s">
        <v>617</v>
      </c>
      <c r="E1154" s="4">
        <v>0</v>
      </c>
      <c r="F1154" s="7"/>
      <c r="G1154" s="4">
        <f t="shared" si="68"/>
        <v>0</v>
      </c>
      <c r="H1154" s="8" t="str">
        <f t="shared" si="69"/>
        <v/>
      </c>
      <c r="I1154" s="8" t="str">
        <f t="shared" si="70"/>
        <v/>
      </c>
      <c r="J1154" s="4">
        <v>0</v>
      </c>
      <c r="K1154" s="4">
        <v>0</v>
      </c>
      <c r="L1154" s="4">
        <f t="shared" si="71"/>
        <v>0</v>
      </c>
      <c r="M1154" s="9">
        <v>39630</v>
      </c>
      <c r="N1154" s="9">
        <v>44196</v>
      </c>
      <c r="O1154" s="9">
        <v>39661</v>
      </c>
    </row>
    <row r="1155" spans="1:16" ht="15" customHeight="1" x14ac:dyDescent="0.25">
      <c r="A1155" s="1" t="s">
        <v>145</v>
      </c>
      <c r="B1155" s="14" t="s">
        <v>598</v>
      </c>
      <c r="C1155" s="1" t="s">
        <v>618</v>
      </c>
      <c r="D1155" s="1" t="s">
        <v>619</v>
      </c>
      <c r="E1155" s="4">
        <v>0</v>
      </c>
      <c r="F1155" s="7"/>
      <c r="G1155" s="4">
        <f t="shared" si="68"/>
        <v>0</v>
      </c>
      <c r="H1155" s="8" t="str">
        <f t="shared" si="69"/>
        <v/>
      </c>
      <c r="I1155" s="8" t="str">
        <f t="shared" si="70"/>
        <v/>
      </c>
      <c r="J1155" s="4">
        <v>0</v>
      </c>
      <c r="K1155" s="4">
        <v>0</v>
      </c>
      <c r="L1155" s="4">
        <f t="shared" si="71"/>
        <v>0</v>
      </c>
      <c r="M1155" s="9">
        <v>39630</v>
      </c>
      <c r="N1155" s="9">
        <v>55153</v>
      </c>
      <c r="O1155" s="9">
        <v>39692</v>
      </c>
    </row>
    <row r="1156" spans="1:16" ht="15" customHeight="1" x14ac:dyDescent="0.25">
      <c r="A1156" s="1" t="s">
        <v>145</v>
      </c>
      <c r="B1156" s="14" t="s">
        <v>598</v>
      </c>
      <c r="C1156" s="1" t="s">
        <v>620</v>
      </c>
      <c r="D1156" s="1" t="s">
        <v>621</v>
      </c>
      <c r="E1156" s="4">
        <v>0</v>
      </c>
      <c r="F1156" s="7"/>
      <c r="G1156" s="4">
        <f t="shared" si="68"/>
        <v>0</v>
      </c>
      <c r="H1156" s="8" t="str">
        <f t="shared" si="69"/>
        <v/>
      </c>
      <c r="I1156" s="8" t="str">
        <f t="shared" si="70"/>
        <v/>
      </c>
      <c r="J1156" s="4">
        <v>0</v>
      </c>
      <c r="K1156" s="4">
        <v>0</v>
      </c>
      <c r="L1156" s="4">
        <f t="shared" si="71"/>
        <v>0</v>
      </c>
      <c r="M1156" s="9">
        <v>39630</v>
      </c>
      <c r="N1156" s="9">
        <v>55153</v>
      </c>
      <c r="O1156" s="9">
        <v>39661</v>
      </c>
    </row>
    <row r="1157" spans="1:16" ht="15" customHeight="1" x14ac:dyDescent="0.25">
      <c r="A1157" s="1" t="s">
        <v>145</v>
      </c>
      <c r="B1157" s="14" t="s">
        <v>1101</v>
      </c>
      <c r="C1157" s="1" t="s">
        <v>2481</v>
      </c>
      <c r="D1157" s="1" t="s">
        <v>2482</v>
      </c>
      <c r="E1157" s="4">
        <v>0</v>
      </c>
      <c r="F1157" s="7"/>
      <c r="G1157" s="4">
        <f t="shared" ref="G1157:G1220" si="72">E1157-F1157</f>
        <v>0</v>
      </c>
      <c r="H1157" s="8" t="str">
        <f t="shared" ref="H1157:H1220" si="73">IFERROR(G1157/E1157,"")</f>
        <v/>
      </c>
      <c r="I1157" s="8" t="str">
        <f t="shared" ref="I1157:I1220" si="74">IFERROR(E1157/F1157,"")</f>
        <v/>
      </c>
      <c r="J1157" s="4">
        <v>0</v>
      </c>
      <c r="K1157" s="4">
        <v>0</v>
      </c>
      <c r="L1157" s="4">
        <f t="shared" ref="L1157:L1220" si="75">J1157-K1157</f>
        <v>0</v>
      </c>
      <c r="M1157" s="9">
        <v>41831</v>
      </c>
      <c r="N1157" s="9">
        <v>40984</v>
      </c>
      <c r="O1157" s="9">
        <v>41852</v>
      </c>
      <c r="P1157" s="9">
        <v>37701</v>
      </c>
    </row>
    <row r="1158" spans="1:16" ht="15" customHeight="1" x14ac:dyDescent="0.25">
      <c r="A1158" s="1" t="s">
        <v>145</v>
      </c>
      <c r="B1158" s="14" t="s">
        <v>1080</v>
      </c>
      <c r="C1158" s="1" t="s">
        <v>2527</v>
      </c>
      <c r="D1158" s="1" t="s">
        <v>2528</v>
      </c>
      <c r="E1158" s="4">
        <v>0</v>
      </c>
      <c r="F1158" s="7"/>
      <c r="G1158" s="4">
        <f t="shared" si="72"/>
        <v>0</v>
      </c>
      <c r="H1158" s="8" t="str">
        <f t="shared" si="73"/>
        <v/>
      </c>
      <c r="I1158" s="8" t="str">
        <f t="shared" si="74"/>
        <v/>
      </c>
      <c r="J1158" s="4">
        <v>503345.61</v>
      </c>
      <c r="K1158" s="4">
        <v>0</v>
      </c>
      <c r="L1158" s="4">
        <f t="shared" si="75"/>
        <v>503345.61</v>
      </c>
      <c r="M1158" s="9">
        <v>41832</v>
      </c>
      <c r="N1158" s="9">
        <v>42400</v>
      </c>
      <c r="O1158" s="9">
        <v>41821</v>
      </c>
      <c r="P1158" s="9">
        <v>42199</v>
      </c>
    </row>
    <row r="1159" spans="1:16" ht="15" customHeight="1" x14ac:dyDescent="0.25">
      <c r="A1159" s="1" t="s">
        <v>145</v>
      </c>
      <c r="B1159" s="14" t="s">
        <v>1101</v>
      </c>
      <c r="C1159" s="1" t="s">
        <v>2483</v>
      </c>
      <c r="D1159" s="1" t="s">
        <v>2484</v>
      </c>
      <c r="E1159" s="4">
        <v>0</v>
      </c>
      <c r="F1159" s="7"/>
      <c r="G1159" s="4">
        <f t="shared" si="72"/>
        <v>0</v>
      </c>
      <c r="H1159" s="8" t="str">
        <f t="shared" si="73"/>
        <v/>
      </c>
      <c r="I1159" s="8" t="str">
        <f t="shared" si="74"/>
        <v/>
      </c>
      <c r="J1159" s="4">
        <v>0</v>
      </c>
      <c r="K1159" s="4">
        <v>0</v>
      </c>
      <c r="L1159" s="4">
        <f t="shared" si="75"/>
        <v>0</v>
      </c>
      <c r="M1159" s="9">
        <v>41834</v>
      </c>
      <c r="N1159" s="9">
        <v>41349</v>
      </c>
      <c r="O1159" s="9">
        <v>41852</v>
      </c>
      <c r="P1159" s="9">
        <v>41050</v>
      </c>
    </row>
    <row r="1160" spans="1:16" ht="15" customHeight="1" x14ac:dyDescent="0.25">
      <c r="A1160" s="1" t="s">
        <v>145</v>
      </c>
      <c r="B1160" s="14" t="s">
        <v>1101</v>
      </c>
      <c r="C1160" s="1" t="s">
        <v>2485</v>
      </c>
      <c r="D1160" s="1" t="s">
        <v>2486</v>
      </c>
      <c r="E1160" s="4">
        <v>0</v>
      </c>
      <c r="F1160" s="7"/>
      <c r="G1160" s="4">
        <f t="shared" si="72"/>
        <v>0</v>
      </c>
      <c r="H1160" s="8" t="str">
        <f t="shared" si="73"/>
        <v/>
      </c>
      <c r="I1160" s="8" t="str">
        <f t="shared" si="74"/>
        <v/>
      </c>
      <c r="J1160" s="4">
        <v>0</v>
      </c>
      <c r="K1160" s="4">
        <v>0</v>
      </c>
      <c r="L1160" s="4">
        <f t="shared" si="75"/>
        <v>0</v>
      </c>
      <c r="M1160" s="9">
        <v>41834</v>
      </c>
      <c r="N1160" s="9">
        <v>41349</v>
      </c>
      <c r="O1160" s="9">
        <v>41852</v>
      </c>
      <c r="P1160" s="9">
        <v>41050</v>
      </c>
    </row>
    <row r="1161" spans="1:16" ht="15" customHeight="1" x14ac:dyDescent="0.25">
      <c r="A1161" s="1" t="s">
        <v>145</v>
      </c>
      <c r="B1161" s="14" t="s">
        <v>1101</v>
      </c>
      <c r="C1161" s="1" t="s">
        <v>2487</v>
      </c>
      <c r="D1161" s="1" t="s">
        <v>2488</v>
      </c>
      <c r="E1161" s="4">
        <v>0</v>
      </c>
      <c r="F1161" s="7"/>
      <c r="G1161" s="4">
        <f t="shared" si="72"/>
        <v>0</v>
      </c>
      <c r="H1161" s="8" t="str">
        <f t="shared" si="73"/>
        <v/>
      </c>
      <c r="I1161" s="8" t="str">
        <f t="shared" si="74"/>
        <v/>
      </c>
      <c r="J1161" s="4">
        <v>0</v>
      </c>
      <c r="K1161" s="4">
        <v>0</v>
      </c>
      <c r="L1161" s="4">
        <f t="shared" si="75"/>
        <v>0</v>
      </c>
      <c r="M1161" s="9">
        <v>41834</v>
      </c>
      <c r="N1161" s="9">
        <v>40984</v>
      </c>
      <c r="O1161" s="9">
        <v>41852</v>
      </c>
      <c r="P1161" s="9">
        <v>41050</v>
      </c>
    </row>
    <row r="1162" spans="1:16" ht="15" customHeight="1" x14ac:dyDescent="0.25">
      <c r="A1162" s="1" t="s">
        <v>145</v>
      </c>
      <c r="B1162" s="14" t="s">
        <v>1101</v>
      </c>
      <c r="C1162" s="1" t="s">
        <v>2489</v>
      </c>
      <c r="D1162" s="1" t="s">
        <v>2490</v>
      </c>
      <c r="E1162" s="4">
        <v>0</v>
      </c>
      <c r="F1162" s="7"/>
      <c r="G1162" s="4">
        <f t="shared" si="72"/>
        <v>0</v>
      </c>
      <c r="H1162" s="8" t="str">
        <f t="shared" si="73"/>
        <v/>
      </c>
      <c r="I1162" s="8" t="str">
        <f t="shared" si="74"/>
        <v/>
      </c>
      <c r="J1162" s="4">
        <v>0</v>
      </c>
      <c r="K1162" s="4">
        <v>0</v>
      </c>
      <c r="L1162" s="4">
        <f t="shared" si="75"/>
        <v>0</v>
      </c>
      <c r="M1162" s="9">
        <v>41834</v>
      </c>
      <c r="N1162" s="9">
        <v>40984</v>
      </c>
      <c r="O1162" s="9">
        <v>41852</v>
      </c>
      <c r="P1162" s="9">
        <v>41041</v>
      </c>
    </row>
    <row r="1163" spans="1:16" ht="15" customHeight="1" x14ac:dyDescent="0.25">
      <c r="A1163" s="1" t="s">
        <v>145</v>
      </c>
      <c r="B1163" s="14" t="s">
        <v>1101</v>
      </c>
      <c r="C1163" s="1" t="s">
        <v>2491</v>
      </c>
      <c r="D1163" s="1" t="s">
        <v>2492</v>
      </c>
      <c r="E1163" s="4">
        <v>0</v>
      </c>
      <c r="F1163" s="7"/>
      <c r="G1163" s="4">
        <f t="shared" si="72"/>
        <v>0</v>
      </c>
      <c r="H1163" s="8" t="str">
        <f t="shared" si="73"/>
        <v/>
      </c>
      <c r="I1163" s="8" t="str">
        <f t="shared" si="74"/>
        <v/>
      </c>
      <c r="J1163" s="4">
        <v>0</v>
      </c>
      <c r="K1163" s="4">
        <v>0</v>
      </c>
      <c r="L1163" s="4">
        <f t="shared" si="75"/>
        <v>0</v>
      </c>
      <c r="M1163" s="9">
        <v>41834</v>
      </c>
      <c r="N1163" s="9">
        <v>40984</v>
      </c>
      <c r="O1163" s="9">
        <v>41883</v>
      </c>
      <c r="P1163" s="9">
        <v>41913</v>
      </c>
    </row>
    <row r="1164" spans="1:16" ht="15" customHeight="1" x14ac:dyDescent="0.25">
      <c r="A1164" s="1" t="s">
        <v>145</v>
      </c>
      <c r="B1164" s="14" t="s">
        <v>588</v>
      </c>
      <c r="C1164" s="1" t="s">
        <v>2555</v>
      </c>
      <c r="D1164" s="1" t="s">
        <v>2556</v>
      </c>
      <c r="E1164" s="4">
        <v>0</v>
      </c>
      <c r="F1164" s="7"/>
      <c r="G1164" s="4">
        <f t="shared" si="72"/>
        <v>0</v>
      </c>
      <c r="H1164" s="8" t="str">
        <f t="shared" si="73"/>
        <v/>
      </c>
      <c r="I1164" s="8" t="str">
        <f t="shared" si="74"/>
        <v/>
      </c>
      <c r="J1164" s="4">
        <v>9108.49</v>
      </c>
      <c r="K1164" s="4">
        <v>0</v>
      </c>
      <c r="L1164" s="4">
        <f t="shared" si="75"/>
        <v>9108.49</v>
      </c>
      <c r="M1164" s="9">
        <v>41836</v>
      </c>
      <c r="N1164" s="9">
        <v>42094</v>
      </c>
      <c r="O1164" s="9">
        <v>41913</v>
      </c>
      <c r="P1164" s="9">
        <v>42157</v>
      </c>
    </row>
    <row r="1165" spans="1:16" ht="15" customHeight="1" x14ac:dyDescent="0.25">
      <c r="A1165" s="1" t="s">
        <v>145</v>
      </c>
      <c r="B1165" s="14" t="s">
        <v>588</v>
      </c>
      <c r="C1165" s="1" t="s">
        <v>2557</v>
      </c>
      <c r="D1165" s="1" t="s">
        <v>2558</v>
      </c>
      <c r="E1165" s="4">
        <v>10324.059999999998</v>
      </c>
      <c r="F1165" s="7"/>
      <c r="G1165" s="4">
        <f t="shared" si="72"/>
        <v>10324.059999999998</v>
      </c>
      <c r="H1165" s="8">
        <f t="shared" si="73"/>
        <v>1</v>
      </c>
      <c r="I1165" s="8" t="str">
        <f t="shared" si="74"/>
        <v/>
      </c>
      <c r="J1165" s="4">
        <v>18628.849999999999</v>
      </c>
      <c r="K1165" s="4">
        <v>0</v>
      </c>
      <c r="L1165" s="4">
        <f t="shared" si="75"/>
        <v>18628.849999999999</v>
      </c>
      <c r="M1165" s="9">
        <v>41836</v>
      </c>
      <c r="N1165" s="9">
        <v>42643</v>
      </c>
      <c r="O1165" s="9">
        <v>41913</v>
      </c>
      <c r="P1165" s="9">
        <v>42473</v>
      </c>
    </row>
    <row r="1166" spans="1:16" ht="15" customHeight="1" x14ac:dyDescent="0.25">
      <c r="A1166" s="1" t="s">
        <v>145</v>
      </c>
      <c r="B1166" s="14" t="s">
        <v>588</v>
      </c>
      <c r="C1166" s="1" t="s">
        <v>2559</v>
      </c>
      <c r="D1166" s="1" t="s">
        <v>2560</v>
      </c>
      <c r="E1166" s="4">
        <v>0</v>
      </c>
      <c r="F1166" s="7"/>
      <c r="G1166" s="4">
        <f t="shared" si="72"/>
        <v>0</v>
      </c>
      <c r="H1166" s="8" t="str">
        <f t="shared" si="73"/>
        <v/>
      </c>
      <c r="I1166" s="8" t="str">
        <f t="shared" si="74"/>
        <v/>
      </c>
      <c r="J1166" s="4">
        <v>10700.119999999999</v>
      </c>
      <c r="K1166" s="4">
        <v>0</v>
      </c>
      <c r="L1166" s="4">
        <f t="shared" si="75"/>
        <v>10700.119999999999</v>
      </c>
      <c r="M1166" s="9">
        <v>41836</v>
      </c>
      <c r="N1166" s="9">
        <v>42094</v>
      </c>
      <c r="O1166" s="9">
        <v>41852</v>
      </c>
      <c r="P1166" s="9">
        <v>41961</v>
      </c>
    </row>
    <row r="1167" spans="1:16" ht="15" customHeight="1" x14ac:dyDescent="0.25">
      <c r="A1167" s="1" t="s">
        <v>145</v>
      </c>
      <c r="B1167" s="14" t="s">
        <v>1101</v>
      </c>
      <c r="C1167" s="1" t="s">
        <v>2493</v>
      </c>
      <c r="D1167" s="1" t="s">
        <v>2494</v>
      </c>
      <c r="E1167" s="4">
        <v>0</v>
      </c>
      <c r="F1167" s="7"/>
      <c r="G1167" s="4">
        <f t="shared" si="72"/>
        <v>0</v>
      </c>
      <c r="H1167" s="8" t="str">
        <f t="shared" si="73"/>
        <v/>
      </c>
      <c r="I1167" s="8" t="str">
        <f t="shared" si="74"/>
        <v/>
      </c>
      <c r="J1167" s="4">
        <v>1493.02</v>
      </c>
      <c r="K1167" s="4">
        <v>0</v>
      </c>
      <c r="L1167" s="4">
        <f t="shared" si="75"/>
        <v>1493.02</v>
      </c>
      <c r="M1167" s="9">
        <v>41837</v>
      </c>
      <c r="N1167" s="9">
        <v>41973</v>
      </c>
      <c r="O1167" s="9">
        <v>41821</v>
      </c>
      <c r="P1167" s="9">
        <v>41958</v>
      </c>
    </row>
    <row r="1168" spans="1:16" ht="15" customHeight="1" x14ac:dyDescent="0.25">
      <c r="A1168" s="1" t="s">
        <v>145</v>
      </c>
      <c r="B1168" s="14" t="s">
        <v>1101</v>
      </c>
      <c r="C1168" s="1" t="s">
        <v>2495</v>
      </c>
      <c r="D1168" s="1" t="s">
        <v>2496</v>
      </c>
      <c r="E1168" s="4">
        <v>0</v>
      </c>
      <c r="F1168" s="7"/>
      <c r="G1168" s="4">
        <f t="shared" si="72"/>
        <v>0</v>
      </c>
      <c r="H1168" s="8" t="str">
        <f t="shared" si="73"/>
        <v/>
      </c>
      <c r="I1168" s="8" t="str">
        <f t="shared" si="74"/>
        <v/>
      </c>
      <c r="J1168" s="4">
        <v>805.92000000000007</v>
      </c>
      <c r="K1168" s="4">
        <v>0</v>
      </c>
      <c r="L1168" s="4">
        <f t="shared" si="75"/>
        <v>805.92000000000007</v>
      </c>
      <c r="M1168" s="9">
        <v>41837</v>
      </c>
      <c r="N1168" s="9">
        <v>41973</v>
      </c>
      <c r="O1168" s="9">
        <v>41821</v>
      </c>
      <c r="P1168" s="9">
        <v>41913</v>
      </c>
    </row>
    <row r="1169" spans="1:16" ht="15" customHeight="1" x14ac:dyDescent="0.25">
      <c r="A1169" s="1" t="s">
        <v>145</v>
      </c>
      <c r="B1169" s="14" t="s">
        <v>610</v>
      </c>
      <c r="C1169" s="1" t="s">
        <v>2597</v>
      </c>
      <c r="D1169" s="1" t="s">
        <v>2598</v>
      </c>
      <c r="E1169" s="4">
        <v>-375.74</v>
      </c>
      <c r="F1169" s="7"/>
      <c r="G1169" s="4">
        <f t="shared" si="72"/>
        <v>-375.74</v>
      </c>
      <c r="H1169" s="8">
        <f t="shared" si="73"/>
        <v>1</v>
      </c>
      <c r="I1169" s="8" t="str">
        <f t="shared" si="74"/>
        <v/>
      </c>
      <c r="J1169" s="4">
        <v>11060.989999999998</v>
      </c>
      <c r="K1169" s="4">
        <v>0</v>
      </c>
      <c r="L1169" s="4">
        <f t="shared" si="75"/>
        <v>11060.989999999998</v>
      </c>
      <c r="M1169" s="9">
        <v>41837</v>
      </c>
      <c r="N1169" s="9">
        <v>42336</v>
      </c>
      <c r="O1169" s="9">
        <v>41852</v>
      </c>
      <c r="P1169" s="9">
        <v>41929</v>
      </c>
    </row>
    <row r="1170" spans="1:16" ht="15" customHeight="1" x14ac:dyDescent="0.25">
      <c r="A1170" s="1" t="s">
        <v>145</v>
      </c>
      <c r="B1170" s="14" t="s">
        <v>610</v>
      </c>
      <c r="C1170" s="1" t="s">
        <v>2599</v>
      </c>
      <c r="D1170" s="1" t="s">
        <v>2600</v>
      </c>
      <c r="E1170" s="4">
        <v>0</v>
      </c>
      <c r="F1170" s="7"/>
      <c r="G1170" s="4">
        <f t="shared" si="72"/>
        <v>0</v>
      </c>
      <c r="H1170" s="8" t="str">
        <f t="shared" si="73"/>
        <v/>
      </c>
      <c r="I1170" s="8" t="str">
        <f t="shared" si="74"/>
        <v/>
      </c>
      <c r="J1170" s="4">
        <v>74218.759999999995</v>
      </c>
      <c r="K1170" s="4">
        <v>0</v>
      </c>
      <c r="L1170" s="4">
        <f t="shared" si="75"/>
        <v>74218.759999999995</v>
      </c>
      <c r="M1170" s="9">
        <v>41841</v>
      </c>
      <c r="N1170" s="9">
        <v>42169</v>
      </c>
      <c r="O1170" s="9">
        <v>41821</v>
      </c>
      <c r="P1170" s="9">
        <v>42026</v>
      </c>
    </row>
    <row r="1171" spans="1:16" ht="15" customHeight="1" x14ac:dyDescent="0.25">
      <c r="A1171" s="1" t="s">
        <v>145</v>
      </c>
      <c r="B1171" s="14" t="s">
        <v>2432</v>
      </c>
      <c r="C1171" s="1" t="s">
        <v>2433</v>
      </c>
      <c r="D1171" s="1" t="s">
        <v>2434</v>
      </c>
      <c r="E1171" s="4">
        <v>0</v>
      </c>
      <c r="F1171" s="7"/>
      <c r="G1171" s="4">
        <f t="shared" si="72"/>
        <v>0</v>
      </c>
      <c r="H1171" s="8" t="str">
        <f t="shared" si="73"/>
        <v/>
      </c>
      <c r="I1171" s="8" t="str">
        <f t="shared" si="74"/>
        <v/>
      </c>
      <c r="J1171" s="4">
        <v>37736.03</v>
      </c>
      <c r="K1171" s="4">
        <v>0</v>
      </c>
      <c r="L1171" s="4">
        <f t="shared" si="75"/>
        <v>37736.03</v>
      </c>
      <c r="M1171" s="9">
        <v>41843</v>
      </c>
      <c r="N1171" s="9">
        <v>42185</v>
      </c>
      <c r="O1171" s="9">
        <v>41852</v>
      </c>
      <c r="P1171" s="9">
        <v>42009</v>
      </c>
    </row>
    <row r="1172" spans="1:16" ht="15" customHeight="1" x14ac:dyDescent="0.25">
      <c r="A1172" s="1" t="s">
        <v>145</v>
      </c>
      <c r="B1172" s="14" t="s">
        <v>1083</v>
      </c>
      <c r="C1172" s="1" t="s">
        <v>2541</v>
      </c>
      <c r="D1172" s="1" t="s">
        <v>2542</v>
      </c>
      <c r="E1172" s="4">
        <v>0</v>
      </c>
      <c r="F1172" s="7"/>
      <c r="G1172" s="4">
        <f t="shared" si="72"/>
        <v>0</v>
      </c>
      <c r="H1172" s="8" t="str">
        <f t="shared" si="73"/>
        <v/>
      </c>
      <c r="I1172" s="8" t="str">
        <f t="shared" si="74"/>
        <v/>
      </c>
      <c r="J1172" s="4">
        <v>4543.82</v>
      </c>
      <c r="K1172" s="4">
        <v>0</v>
      </c>
      <c r="L1172" s="4">
        <f t="shared" si="75"/>
        <v>4543.82</v>
      </c>
      <c r="M1172" s="9">
        <v>41845</v>
      </c>
      <c r="N1172" s="9">
        <v>42094</v>
      </c>
      <c r="O1172" s="9">
        <v>41852</v>
      </c>
      <c r="P1172" s="9">
        <v>41947</v>
      </c>
    </row>
    <row r="1173" spans="1:16" ht="15" customHeight="1" x14ac:dyDescent="0.25">
      <c r="A1173" s="1" t="s">
        <v>145</v>
      </c>
      <c r="B1173" s="14" t="s">
        <v>1083</v>
      </c>
      <c r="C1173" s="1" t="s">
        <v>2543</v>
      </c>
      <c r="D1173" s="1" t="s">
        <v>2544</v>
      </c>
      <c r="E1173" s="4">
        <v>0</v>
      </c>
      <c r="F1173" s="7"/>
      <c r="G1173" s="4">
        <f t="shared" si="72"/>
        <v>0</v>
      </c>
      <c r="H1173" s="8" t="str">
        <f t="shared" si="73"/>
        <v/>
      </c>
      <c r="I1173" s="8" t="str">
        <f t="shared" si="74"/>
        <v/>
      </c>
      <c r="J1173" s="4">
        <v>10180.710000000001</v>
      </c>
      <c r="K1173" s="4">
        <v>0</v>
      </c>
      <c r="L1173" s="4">
        <f t="shared" si="75"/>
        <v>10180.710000000001</v>
      </c>
      <c r="M1173" s="9">
        <v>41848</v>
      </c>
      <c r="N1173" s="9">
        <v>42094</v>
      </c>
      <c r="O1173" s="9">
        <v>41852</v>
      </c>
      <c r="P1173" s="9">
        <v>42028</v>
      </c>
    </row>
    <row r="1174" spans="1:16" ht="15" customHeight="1" x14ac:dyDescent="0.25">
      <c r="A1174" s="1" t="s">
        <v>145</v>
      </c>
      <c r="B1174" s="14" t="s">
        <v>656</v>
      </c>
      <c r="C1174" s="1" t="s">
        <v>1520</v>
      </c>
      <c r="D1174" s="1" t="s">
        <v>1521</v>
      </c>
      <c r="E1174" s="4">
        <v>0</v>
      </c>
      <c r="F1174" s="7"/>
      <c r="G1174" s="4">
        <f t="shared" si="72"/>
        <v>0</v>
      </c>
      <c r="H1174" s="8" t="str">
        <f t="shared" si="73"/>
        <v/>
      </c>
      <c r="I1174" s="8" t="str">
        <f t="shared" si="74"/>
        <v/>
      </c>
      <c r="J1174" s="4">
        <v>-1.4551915228366852E-11</v>
      </c>
      <c r="K1174" s="4">
        <v>0</v>
      </c>
      <c r="L1174" s="4">
        <f t="shared" si="75"/>
        <v>-1.4551915228366852E-11</v>
      </c>
      <c r="M1174" s="9">
        <v>40534</v>
      </c>
      <c r="N1174" s="9">
        <v>55153</v>
      </c>
      <c r="O1174" s="9">
        <v>40575</v>
      </c>
    </row>
    <row r="1175" spans="1:16" ht="15" customHeight="1" x14ac:dyDescent="0.25">
      <c r="A1175" s="1" t="s">
        <v>145</v>
      </c>
      <c r="B1175" s="14" t="s">
        <v>656</v>
      </c>
      <c r="C1175" s="1" t="s">
        <v>1520</v>
      </c>
      <c r="D1175" s="1" t="s">
        <v>2998</v>
      </c>
      <c r="E1175" s="4">
        <v>0</v>
      </c>
      <c r="F1175" s="7"/>
      <c r="G1175" s="4">
        <f t="shared" si="72"/>
        <v>0</v>
      </c>
      <c r="H1175" s="8" t="str">
        <f t="shared" si="73"/>
        <v/>
      </c>
      <c r="I1175" s="8" t="str">
        <f t="shared" si="74"/>
        <v/>
      </c>
      <c r="J1175" s="4">
        <v>-1.4551915228366852E-11</v>
      </c>
      <c r="K1175" s="4">
        <v>0</v>
      </c>
      <c r="L1175" s="4">
        <f t="shared" si="75"/>
        <v>-1.4551915228366852E-11</v>
      </c>
      <c r="M1175" s="9">
        <v>40534</v>
      </c>
      <c r="N1175" s="9">
        <v>55153</v>
      </c>
      <c r="O1175" s="9">
        <v>40575</v>
      </c>
    </row>
    <row r="1176" spans="1:16" ht="15" customHeight="1" x14ac:dyDescent="0.25">
      <c r="A1176" s="1" t="s">
        <v>145</v>
      </c>
      <c r="B1176" s="14" t="s">
        <v>622</v>
      </c>
      <c r="C1176" s="1" t="s">
        <v>623</v>
      </c>
      <c r="D1176" s="1" t="s">
        <v>624</v>
      </c>
      <c r="E1176" s="4">
        <v>0</v>
      </c>
      <c r="F1176" s="7"/>
      <c r="G1176" s="4">
        <f t="shared" si="72"/>
        <v>0</v>
      </c>
      <c r="H1176" s="8" t="str">
        <f t="shared" si="73"/>
        <v/>
      </c>
      <c r="I1176" s="8" t="str">
        <f t="shared" si="74"/>
        <v/>
      </c>
      <c r="J1176" s="4">
        <v>-3546.8300000000017</v>
      </c>
      <c r="K1176" s="4">
        <v>0</v>
      </c>
      <c r="L1176" s="4">
        <f t="shared" si="75"/>
        <v>-3546.8300000000017</v>
      </c>
      <c r="M1176" s="9">
        <v>39630</v>
      </c>
      <c r="N1176" s="9">
        <v>55153</v>
      </c>
      <c r="O1176" s="9">
        <v>39630</v>
      </c>
      <c r="P1176" s="9">
        <v>39802</v>
      </c>
    </row>
    <row r="1177" spans="1:16" ht="15" customHeight="1" x14ac:dyDescent="0.25">
      <c r="A1177" s="1" t="s">
        <v>145</v>
      </c>
      <c r="B1177" s="14" t="s">
        <v>625</v>
      </c>
      <c r="C1177" s="1" t="s">
        <v>626</v>
      </c>
      <c r="D1177" s="1" t="s">
        <v>627</v>
      </c>
      <c r="E1177" s="4">
        <v>0</v>
      </c>
      <c r="F1177" s="7"/>
      <c r="G1177" s="4">
        <f t="shared" si="72"/>
        <v>0</v>
      </c>
      <c r="H1177" s="8" t="str">
        <f t="shared" si="73"/>
        <v/>
      </c>
      <c r="I1177" s="8" t="str">
        <f t="shared" si="74"/>
        <v/>
      </c>
      <c r="J1177" s="4">
        <v>2.9558577807620168E-12</v>
      </c>
      <c r="K1177" s="4">
        <v>0</v>
      </c>
      <c r="L1177" s="4">
        <f t="shared" si="75"/>
        <v>2.9558577807620168E-12</v>
      </c>
      <c r="M1177" s="9">
        <v>39630</v>
      </c>
      <c r="N1177" s="9">
        <v>55153</v>
      </c>
      <c r="O1177" s="9">
        <v>39630</v>
      </c>
      <c r="P1177" s="9">
        <v>39904</v>
      </c>
    </row>
    <row r="1178" spans="1:16" ht="15" customHeight="1" x14ac:dyDescent="0.25">
      <c r="A1178" s="1" t="s">
        <v>145</v>
      </c>
      <c r="B1178" s="14" t="s">
        <v>576</v>
      </c>
      <c r="C1178" s="1" t="s">
        <v>895</v>
      </c>
      <c r="D1178" s="1" t="s">
        <v>624</v>
      </c>
      <c r="E1178" s="4">
        <v>0</v>
      </c>
      <c r="F1178" s="7"/>
      <c r="G1178" s="4">
        <f t="shared" si="72"/>
        <v>0</v>
      </c>
      <c r="H1178" s="8" t="str">
        <f t="shared" si="73"/>
        <v/>
      </c>
      <c r="I1178" s="8" t="str">
        <f t="shared" si="74"/>
        <v/>
      </c>
      <c r="J1178" s="4">
        <v>11031.049999999992</v>
      </c>
      <c r="K1178" s="4">
        <v>0</v>
      </c>
      <c r="L1178" s="4">
        <f t="shared" si="75"/>
        <v>11031.049999999992</v>
      </c>
      <c r="M1178" s="9">
        <v>39815</v>
      </c>
      <c r="N1178" s="9">
        <v>55153</v>
      </c>
      <c r="O1178" s="9">
        <v>39814</v>
      </c>
      <c r="P1178" s="9">
        <v>40178</v>
      </c>
    </row>
    <row r="1179" spans="1:16" ht="15" customHeight="1" x14ac:dyDescent="0.25">
      <c r="A1179" s="1" t="s">
        <v>145</v>
      </c>
      <c r="B1179" s="14" t="s">
        <v>576</v>
      </c>
      <c r="C1179" s="1" t="s">
        <v>896</v>
      </c>
      <c r="D1179" s="1" t="s">
        <v>627</v>
      </c>
      <c r="E1179" s="4">
        <v>0</v>
      </c>
      <c r="F1179" s="7"/>
      <c r="G1179" s="4">
        <f t="shared" si="72"/>
        <v>0</v>
      </c>
      <c r="H1179" s="8" t="str">
        <f t="shared" si="73"/>
        <v/>
      </c>
      <c r="I1179" s="8" t="str">
        <f t="shared" si="74"/>
        <v/>
      </c>
      <c r="J1179" s="4">
        <v>914.48000000000025</v>
      </c>
      <c r="K1179" s="4">
        <v>0</v>
      </c>
      <c r="L1179" s="4">
        <f t="shared" si="75"/>
        <v>914.48000000000025</v>
      </c>
      <c r="M1179" s="9">
        <v>39815</v>
      </c>
      <c r="N1179" s="9">
        <v>55153</v>
      </c>
      <c r="O1179" s="9">
        <v>39845</v>
      </c>
      <c r="P1179" s="9">
        <v>40178</v>
      </c>
    </row>
    <row r="1180" spans="1:16" ht="15" customHeight="1" x14ac:dyDescent="0.25">
      <c r="A1180" s="1" t="s">
        <v>145</v>
      </c>
      <c r="B1180" s="14" t="s">
        <v>622</v>
      </c>
      <c r="C1180" s="1" t="s">
        <v>1522</v>
      </c>
      <c r="D1180" s="1" t="s">
        <v>1523</v>
      </c>
      <c r="E1180" s="4">
        <v>0</v>
      </c>
      <c r="F1180" s="7"/>
      <c r="G1180" s="4">
        <f t="shared" si="72"/>
        <v>0</v>
      </c>
      <c r="H1180" s="8" t="str">
        <f t="shared" si="73"/>
        <v/>
      </c>
      <c r="I1180" s="8" t="str">
        <f t="shared" si="74"/>
        <v/>
      </c>
      <c r="J1180" s="4">
        <v>0</v>
      </c>
      <c r="K1180" s="4">
        <v>0</v>
      </c>
      <c r="L1180" s="4">
        <f t="shared" si="75"/>
        <v>0</v>
      </c>
      <c r="M1180" s="9">
        <v>40547</v>
      </c>
      <c r="N1180" s="9">
        <v>41274</v>
      </c>
      <c r="O1180" s="9">
        <v>40544</v>
      </c>
    </row>
    <row r="1181" spans="1:16" ht="15" customHeight="1" x14ac:dyDescent="0.25">
      <c r="A1181" s="1" t="s">
        <v>145</v>
      </c>
      <c r="B1181" s="14" t="s">
        <v>625</v>
      </c>
      <c r="C1181" s="1" t="s">
        <v>1524</v>
      </c>
      <c r="D1181" s="1" t="s">
        <v>1525</v>
      </c>
      <c r="E1181" s="4">
        <v>0</v>
      </c>
      <c r="F1181" s="7"/>
      <c r="G1181" s="4">
        <f t="shared" si="72"/>
        <v>0</v>
      </c>
      <c r="H1181" s="8" t="str">
        <f t="shared" si="73"/>
        <v/>
      </c>
      <c r="I1181" s="8" t="str">
        <f t="shared" si="74"/>
        <v/>
      </c>
      <c r="J1181" s="4">
        <v>0</v>
      </c>
      <c r="K1181" s="4">
        <v>0</v>
      </c>
      <c r="L1181" s="4">
        <f t="shared" si="75"/>
        <v>0</v>
      </c>
      <c r="M1181" s="9">
        <v>40547</v>
      </c>
      <c r="N1181" s="9">
        <v>55153</v>
      </c>
      <c r="O1181" s="9">
        <v>40544</v>
      </c>
    </row>
    <row r="1182" spans="1:16" ht="15" customHeight="1" x14ac:dyDescent="0.25">
      <c r="A1182" s="1" t="s">
        <v>145</v>
      </c>
      <c r="B1182" s="14" t="s">
        <v>622</v>
      </c>
      <c r="C1182" s="1" t="s">
        <v>1526</v>
      </c>
      <c r="D1182" s="1" t="s">
        <v>1527</v>
      </c>
      <c r="E1182" s="4">
        <v>0</v>
      </c>
      <c r="F1182" s="7"/>
      <c r="G1182" s="4">
        <f t="shared" si="72"/>
        <v>0</v>
      </c>
      <c r="H1182" s="8" t="str">
        <f t="shared" si="73"/>
        <v/>
      </c>
      <c r="I1182" s="8" t="str">
        <f t="shared" si="74"/>
        <v/>
      </c>
      <c r="J1182" s="4">
        <v>84224.869999999981</v>
      </c>
      <c r="K1182" s="4">
        <v>0</v>
      </c>
      <c r="L1182" s="4">
        <f t="shared" si="75"/>
        <v>84224.869999999981</v>
      </c>
      <c r="M1182" s="9">
        <v>40861</v>
      </c>
      <c r="N1182" s="9">
        <v>41426</v>
      </c>
      <c r="O1182" s="9">
        <v>40878</v>
      </c>
    </row>
    <row r="1183" spans="1:16" ht="15" customHeight="1" x14ac:dyDescent="0.25">
      <c r="A1183" s="1" t="s">
        <v>145</v>
      </c>
      <c r="B1183" s="14" t="s">
        <v>625</v>
      </c>
      <c r="C1183" s="1" t="s">
        <v>1872</v>
      </c>
      <c r="D1183" s="1" t="s">
        <v>1873</v>
      </c>
      <c r="E1183" s="4">
        <v>0</v>
      </c>
      <c r="F1183" s="7"/>
      <c r="G1183" s="4">
        <f t="shared" si="72"/>
        <v>0</v>
      </c>
      <c r="H1183" s="8" t="str">
        <f t="shared" si="73"/>
        <v/>
      </c>
      <c r="I1183" s="8" t="str">
        <f t="shared" si="74"/>
        <v/>
      </c>
      <c r="J1183" s="4">
        <v>450</v>
      </c>
      <c r="K1183" s="4">
        <v>0</v>
      </c>
      <c r="L1183" s="4">
        <f t="shared" si="75"/>
        <v>450</v>
      </c>
      <c r="M1183" s="9">
        <v>40861</v>
      </c>
      <c r="N1183" s="9">
        <v>41426</v>
      </c>
      <c r="O1183" s="9">
        <v>41244</v>
      </c>
    </row>
    <row r="1184" spans="1:16" ht="15" customHeight="1" x14ac:dyDescent="0.25">
      <c r="A1184" s="1" t="s">
        <v>145</v>
      </c>
      <c r="B1184" s="14" t="s">
        <v>622</v>
      </c>
      <c r="C1184" s="1" t="s">
        <v>2222</v>
      </c>
      <c r="D1184" s="1" t="s">
        <v>2223</v>
      </c>
      <c r="E1184" s="4">
        <v>0</v>
      </c>
      <c r="F1184" s="7"/>
      <c r="G1184" s="4">
        <f t="shared" si="72"/>
        <v>0</v>
      </c>
      <c r="H1184" s="8" t="str">
        <f t="shared" si="73"/>
        <v/>
      </c>
      <c r="I1184" s="8" t="str">
        <f t="shared" si="74"/>
        <v/>
      </c>
      <c r="J1184" s="4">
        <v>0</v>
      </c>
      <c r="K1184" s="4">
        <v>0</v>
      </c>
      <c r="L1184" s="4">
        <f t="shared" si="75"/>
        <v>0</v>
      </c>
      <c r="M1184" s="9">
        <v>41278</v>
      </c>
      <c r="N1184" s="9">
        <v>41913</v>
      </c>
      <c r="O1184" s="9">
        <v>41275</v>
      </c>
    </row>
    <row r="1185" spans="1:16" ht="15" customHeight="1" x14ac:dyDescent="0.25">
      <c r="A1185" s="1" t="s">
        <v>145</v>
      </c>
      <c r="B1185" s="14" t="s">
        <v>625</v>
      </c>
      <c r="C1185" s="1" t="s">
        <v>2224</v>
      </c>
      <c r="D1185" s="1" t="s">
        <v>2225</v>
      </c>
      <c r="E1185" s="4">
        <v>0</v>
      </c>
      <c r="F1185" s="7"/>
      <c r="G1185" s="4">
        <f t="shared" si="72"/>
        <v>0</v>
      </c>
      <c r="H1185" s="8" t="str">
        <f t="shared" si="73"/>
        <v/>
      </c>
      <c r="I1185" s="8" t="str">
        <f t="shared" si="74"/>
        <v/>
      </c>
      <c r="J1185" s="4">
        <v>0</v>
      </c>
      <c r="K1185" s="4">
        <v>0</v>
      </c>
      <c r="L1185" s="4">
        <f t="shared" si="75"/>
        <v>0</v>
      </c>
      <c r="M1185" s="9">
        <v>41278</v>
      </c>
      <c r="N1185" s="9">
        <v>41913</v>
      </c>
      <c r="O1185" s="9">
        <v>41275</v>
      </c>
    </row>
    <row r="1186" spans="1:16" ht="15" customHeight="1" x14ac:dyDescent="0.25">
      <c r="A1186" s="1" t="s">
        <v>145</v>
      </c>
      <c r="B1186" s="14" t="s">
        <v>622</v>
      </c>
      <c r="C1186" s="1" t="s">
        <v>2608</v>
      </c>
      <c r="D1186" s="1" t="s">
        <v>2609</v>
      </c>
      <c r="E1186" s="4">
        <v>0</v>
      </c>
      <c r="F1186" s="7"/>
      <c r="G1186" s="4">
        <f t="shared" si="72"/>
        <v>0</v>
      </c>
      <c r="H1186" s="8" t="str">
        <f t="shared" si="73"/>
        <v/>
      </c>
      <c r="I1186" s="8" t="str">
        <f t="shared" si="74"/>
        <v/>
      </c>
      <c r="J1186" s="4">
        <v>2.8421709430404007E-14</v>
      </c>
      <c r="K1186" s="4">
        <v>0</v>
      </c>
      <c r="L1186" s="4">
        <f t="shared" si="75"/>
        <v>2.8421709430404007E-14</v>
      </c>
      <c r="M1186" s="9">
        <v>41641</v>
      </c>
      <c r="N1186" s="9">
        <v>42277</v>
      </c>
      <c r="O1186" s="9">
        <v>41640</v>
      </c>
    </row>
    <row r="1187" spans="1:16" ht="15" customHeight="1" x14ac:dyDescent="0.25">
      <c r="A1187" s="1" t="s">
        <v>145</v>
      </c>
      <c r="B1187" s="14" t="s">
        <v>622</v>
      </c>
      <c r="C1187" s="1" t="s">
        <v>2608</v>
      </c>
      <c r="D1187" s="1" t="s">
        <v>2610</v>
      </c>
      <c r="E1187" s="4">
        <v>0</v>
      </c>
      <c r="F1187" s="7"/>
      <c r="G1187" s="4">
        <f t="shared" si="72"/>
        <v>0</v>
      </c>
      <c r="H1187" s="8" t="str">
        <f t="shared" si="73"/>
        <v/>
      </c>
      <c r="I1187" s="8" t="str">
        <f t="shared" si="74"/>
        <v/>
      </c>
      <c r="J1187" s="4">
        <v>2.8421709430404007E-14</v>
      </c>
      <c r="K1187" s="4">
        <v>0</v>
      </c>
      <c r="L1187" s="4">
        <f t="shared" si="75"/>
        <v>2.8421709430404007E-14</v>
      </c>
      <c r="M1187" s="9">
        <v>41641</v>
      </c>
      <c r="N1187" s="9">
        <v>42277</v>
      </c>
      <c r="O1187" s="9">
        <v>41640</v>
      </c>
    </row>
    <row r="1188" spans="1:16" ht="15" customHeight="1" x14ac:dyDescent="0.25">
      <c r="A1188" s="1" t="s">
        <v>145</v>
      </c>
      <c r="B1188" s="14" t="s">
        <v>598</v>
      </c>
      <c r="C1188" s="1" t="s">
        <v>628</v>
      </c>
      <c r="D1188" s="1" t="s">
        <v>629</v>
      </c>
      <c r="E1188" s="4">
        <v>0</v>
      </c>
      <c r="F1188" s="7"/>
      <c r="G1188" s="4">
        <f t="shared" si="72"/>
        <v>0</v>
      </c>
      <c r="H1188" s="8" t="str">
        <f t="shared" si="73"/>
        <v/>
      </c>
      <c r="I1188" s="8" t="str">
        <f t="shared" si="74"/>
        <v/>
      </c>
      <c r="J1188" s="4">
        <v>0</v>
      </c>
      <c r="K1188" s="4">
        <v>0</v>
      </c>
      <c r="L1188" s="4">
        <f t="shared" si="75"/>
        <v>0</v>
      </c>
      <c r="M1188" s="9">
        <v>39630</v>
      </c>
      <c r="N1188" s="9">
        <v>55153</v>
      </c>
      <c r="O1188" s="9">
        <v>39722</v>
      </c>
    </row>
    <row r="1189" spans="1:16" ht="15" customHeight="1" x14ac:dyDescent="0.25">
      <c r="A1189" s="1" t="s">
        <v>145</v>
      </c>
      <c r="B1189" s="14" t="s">
        <v>622</v>
      </c>
      <c r="C1189" s="1" t="s">
        <v>2999</v>
      </c>
      <c r="D1189" s="1" t="s">
        <v>3000</v>
      </c>
      <c r="E1189" s="4">
        <v>474643.97</v>
      </c>
      <c r="F1189" s="7"/>
      <c r="G1189" s="4">
        <f t="shared" si="72"/>
        <v>474643.97</v>
      </c>
      <c r="H1189" s="8">
        <f t="shared" si="73"/>
        <v>1</v>
      </c>
      <c r="I1189" s="8" t="str">
        <f t="shared" si="74"/>
        <v/>
      </c>
      <c r="J1189" s="4">
        <v>746011.1</v>
      </c>
      <c r="K1189" s="4">
        <v>0</v>
      </c>
      <c r="L1189" s="4">
        <f t="shared" si="75"/>
        <v>746011.1</v>
      </c>
      <c r="M1189" s="9">
        <v>41855</v>
      </c>
      <c r="N1189" s="9">
        <v>44196</v>
      </c>
      <c r="O1189" s="9">
        <v>42005</v>
      </c>
    </row>
    <row r="1190" spans="1:16" ht="15" customHeight="1" x14ac:dyDescent="0.25">
      <c r="A1190" s="1" t="s">
        <v>145</v>
      </c>
      <c r="B1190" s="14" t="s">
        <v>625</v>
      </c>
      <c r="C1190" s="1" t="s">
        <v>3001</v>
      </c>
      <c r="D1190" s="1" t="s">
        <v>3002</v>
      </c>
      <c r="E1190" s="4">
        <v>2327.1099999999997</v>
      </c>
      <c r="F1190" s="7"/>
      <c r="G1190" s="4">
        <f t="shared" si="72"/>
        <v>2327.1099999999997</v>
      </c>
      <c r="H1190" s="8">
        <f t="shared" si="73"/>
        <v>1</v>
      </c>
      <c r="I1190" s="8" t="str">
        <f t="shared" si="74"/>
        <v/>
      </c>
      <c r="J1190" s="4">
        <v>2954.8399999999997</v>
      </c>
      <c r="K1190" s="4">
        <v>0</v>
      </c>
      <c r="L1190" s="4">
        <f t="shared" si="75"/>
        <v>2954.8399999999997</v>
      </c>
      <c r="M1190" s="9">
        <v>41855</v>
      </c>
      <c r="N1190" s="9">
        <v>44196</v>
      </c>
      <c r="O1190" s="9">
        <v>42339</v>
      </c>
    </row>
    <row r="1191" spans="1:16" ht="15" customHeight="1" x14ac:dyDescent="0.25">
      <c r="A1191" s="1" t="s">
        <v>145</v>
      </c>
      <c r="B1191" s="14" t="s">
        <v>1165</v>
      </c>
      <c r="C1191" s="1" t="s">
        <v>1166</v>
      </c>
      <c r="D1191" s="1" t="s">
        <v>1167</v>
      </c>
      <c r="E1191" s="4">
        <v>0</v>
      </c>
      <c r="F1191" s="7"/>
      <c r="G1191" s="4">
        <f t="shared" si="72"/>
        <v>0</v>
      </c>
      <c r="H1191" s="8" t="str">
        <f t="shared" si="73"/>
        <v/>
      </c>
      <c r="I1191" s="8" t="str">
        <f t="shared" si="74"/>
        <v/>
      </c>
      <c r="J1191" s="4">
        <v>28802.78</v>
      </c>
      <c r="K1191" s="4">
        <v>0</v>
      </c>
      <c r="L1191" s="4">
        <f t="shared" si="75"/>
        <v>28802.78</v>
      </c>
      <c r="M1191" s="9">
        <v>40380</v>
      </c>
      <c r="N1191" s="9">
        <v>40452</v>
      </c>
      <c r="O1191" s="9">
        <v>40360</v>
      </c>
      <c r="P1191" s="9">
        <v>40633</v>
      </c>
    </row>
    <row r="1192" spans="1:16" ht="15" customHeight="1" x14ac:dyDescent="0.25">
      <c r="A1192" s="1" t="s">
        <v>145</v>
      </c>
      <c r="B1192" s="14" t="s">
        <v>630</v>
      </c>
      <c r="C1192" s="1" t="s">
        <v>631</v>
      </c>
      <c r="D1192" s="1" t="s">
        <v>632</v>
      </c>
      <c r="E1192" s="4">
        <v>0</v>
      </c>
      <c r="F1192" s="7"/>
      <c r="G1192" s="4">
        <f t="shared" si="72"/>
        <v>0</v>
      </c>
      <c r="H1192" s="8" t="str">
        <f t="shared" si="73"/>
        <v/>
      </c>
      <c r="I1192" s="8" t="str">
        <f t="shared" si="74"/>
        <v/>
      </c>
      <c r="J1192" s="4">
        <v>171034.69000000003</v>
      </c>
      <c r="K1192" s="4">
        <v>0</v>
      </c>
      <c r="L1192" s="4">
        <f t="shared" si="75"/>
        <v>171034.69000000003</v>
      </c>
      <c r="M1192" s="9">
        <v>39630</v>
      </c>
      <c r="N1192" s="9">
        <v>46022</v>
      </c>
      <c r="O1192" s="9">
        <v>39661</v>
      </c>
    </row>
    <row r="1193" spans="1:16" ht="15" customHeight="1" x14ac:dyDescent="0.25">
      <c r="A1193" s="1" t="s">
        <v>145</v>
      </c>
      <c r="B1193" s="14" t="s">
        <v>576</v>
      </c>
      <c r="C1193" s="1" t="s">
        <v>633</v>
      </c>
      <c r="D1193" s="1" t="s">
        <v>634</v>
      </c>
      <c r="E1193" s="4">
        <v>1365.81</v>
      </c>
      <c r="F1193" s="7"/>
      <c r="G1193" s="4">
        <f t="shared" si="72"/>
        <v>1365.81</v>
      </c>
      <c r="H1193" s="8">
        <f t="shared" si="73"/>
        <v>1</v>
      </c>
      <c r="I1193" s="8" t="str">
        <f t="shared" si="74"/>
        <v/>
      </c>
      <c r="J1193" s="4">
        <v>159705.12000000002</v>
      </c>
      <c r="K1193" s="4">
        <v>0</v>
      </c>
      <c r="L1193" s="4">
        <f t="shared" si="75"/>
        <v>159705.12000000002</v>
      </c>
      <c r="M1193" s="9">
        <v>39630</v>
      </c>
      <c r="N1193" s="9">
        <v>55153</v>
      </c>
      <c r="O1193" s="9">
        <v>39630</v>
      </c>
    </row>
    <row r="1194" spans="1:16" ht="15" customHeight="1" x14ac:dyDescent="0.25">
      <c r="A1194" s="1" t="s">
        <v>145</v>
      </c>
      <c r="B1194" s="14" t="s">
        <v>1528</v>
      </c>
      <c r="C1194" s="1" t="s">
        <v>1529</v>
      </c>
      <c r="D1194" s="1" t="s">
        <v>1530</v>
      </c>
      <c r="E1194" s="4">
        <v>-20829.870000000003</v>
      </c>
      <c r="F1194" s="7"/>
      <c r="G1194" s="4">
        <f t="shared" si="72"/>
        <v>-20829.870000000003</v>
      </c>
      <c r="H1194" s="8">
        <f t="shared" si="73"/>
        <v>1</v>
      </c>
      <c r="I1194" s="8" t="str">
        <f t="shared" si="74"/>
        <v/>
      </c>
      <c r="J1194" s="4">
        <v>18876.329999999994</v>
      </c>
      <c r="K1194" s="4">
        <v>0</v>
      </c>
      <c r="L1194" s="4">
        <f t="shared" si="75"/>
        <v>18876.329999999994</v>
      </c>
      <c r="M1194" s="9">
        <v>40357</v>
      </c>
      <c r="N1194" s="9">
        <v>55153</v>
      </c>
      <c r="O1194" s="9">
        <v>40634</v>
      </c>
    </row>
    <row r="1195" spans="1:16" ht="15" customHeight="1" x14ac:dyDescent="0.25">
      <c r="A1195" s="1" t="s">
        <v>145</v>
      </c>
      <c r="B1195" s="14" t="s">
        <v>478</v>
      </c>
      <c r="C1195" s="1" t="s">
        <v>1531</v>
      </c>
      <c r="D1195" s="1" t="s">
        <v>1532</v>
      </c>
      <c r="E1195" s="4">
        <v>0</v>
      </c>
      <c r="F1195" s="7"/>
      <c r="G1195" s="4">
        <f t="shared" si="72"/>
        <v>0</v>
      </c>
      <c r="H1195" s="8" t="str">
        <f t="shared" si="73"/>
        <v/>
      </c>
      <c r="I1195" s="8" t="str">
        <f t="shared" si="74"/>
        <v/>
      </c>
      <c r="J1195" s="4">
        <v>7.1054273576010019E-15</v>
      </c>
      <c r="K1195" s="4">
        <v>0</v>
      </c>
      <c r="L1195" s="4">
        <f t="shared" si="75"/>
        <v>7.1054273576010019E-15</v>
      </c>
      <c r="M1195" s="9">
        <v>40534</v>
      </c>
      <c r="N1195" s="9">
        <v>55153</v>
      </c>
      <c r="O1195" s="9">
        <v>40756</v>
      </c>
    </row>
    <row r="1196" spans="1:16" ht="15" customHeight="1" x14ac:dyDescent="0.25">
      <c r="A1196" s="1" t="s">
        <v>145</v>
      </c>
      <c r="B1196" s="14" t="s">
        <v>598</v>
      </c>
      <c r="C1196" s="1" t="s">
        <v>635</v>
      </c>
      <c r="D1196" s="1" t="s">
        <v>636</v>
      </c>
      <c r="E1196" s="4">
        <v>0</v>
      </c>
      <c r="F1196" s="7"/>
      <c r="G1196" s="4">
        <f t="shared" si="72"/>
        <v>0</v>
      </c>
      <c r="H1196" s="8" t="str">
        <f t="shared" si="73"/>
        <v/>
      </c>
      <c r="I1196" s="8" t="str">
        <f t="shared" si="74"/>
        <v/>
      </c>
      <c r="J1196" s="4">
        <v>0</v>
      </c>
      <c r="K1196" s="4">
        <v>0</v>
      </c>
      <c r="L1196" s="4">
        <f t="shared" si="75"/>
        <v>0</v>
      </c>
      <c r="M1196" s="9">
        <v>39630</v>
      </c>
      <c r="N1196" s="9">
        <v>55153</v>
      </c>
      <c r="O1196" s="9">
        <v>39661</v>
      </c>
    </row>
    <row r="1197" spans="1:16" ht="15" customHeight="1" x14ac:dyDescent="0.25">
      <c r="A1197" s="1" t="s">
        <v>145</v>
      </c>
      <c r="B1197" s="14" t="s">
        <v>576</v>
      </c>
      <c r="C1197" s="1" t="s">
        <v>3525</v>
      </c>
      <c r="D1197" s="1" t="s">
        <v>3526</v>
      </c>
      <c r="E1197" s="4">
        <v>756214</v>
      </c>
      <c r="F1197" s="7"/>
      <c r="G1197" s="4">
        <f t="shared" si="72"/>
        <v>756214</v>
      </c>
      <c r="H1197" s="8">
        <f t="shared" si="73"/>
        <v>1</v>
      </c>
      <c r="I1197" s="8" t="str">
        <f t="shared" si="74"/>
        <v/>
      </c>
      <c r="J1197" s="4">
        <v>756214</v>
      </c>
      <c r="K1197" s="4">
        <v>0</v>
      </c>
      <c r="L1197" s="4">
        <f t="shared" si="75"/>
        <v>756214</v>
      </c>
      <c r="M1197" s="9">
        <v>42168.596909722219</v>
      </c>
      <c r="N1197" s="9">
        <v>46022</v>
      </c>
      <c r="O1197" s="9">
        <v>42401</v>
      </c>
    </row>
    <row r="1198" spans="1:16" ht="15" customHeight="1" x14ac:dyDescent="0.25">
      <c r="A1198" s="1" t="s">
        <v>145</v>
      </c>
      <c r="B1198" s="14" t="s">
        <v>576</v>
      </c>
      <c r="C1198" s="1" t="s">
        <v>1874</v>
      </c>
      <c r="D1198" s="1" t="s">
        <v>1875</v>
      </c>
      <c r="E1198" s="4">
        <v>33520.239999999998</v>
      </c>
      <c r="F1198" s="7"/>
      <c r="G1198" s="4">
        <f t="shared" si="72"/>
        <v>33520.239999999998</v>
      </c>
      <c r="H1198" s="8">
        <f t="shared" si="73"/>
        <v>1</v>
      </c>
      <c r="I1198" s="8" t="str">
        <f t="shared" si="74"/>
        <v/>
      </c>
      <c r="J1198" s="4">
        <v>0</v>
      </c>
      <c r="K1198" s="4">
        <v>0</v>
      </c>
      <c r="L1198" s="4">
        <f t="shared" si="75"/>
        <v>0</v>
      </c>
      <c r="M1198" s="9">
        <v>41038</v>
      </c>
      <c r="N1198" s="9">
        <v>55153</v>
      </c>
      <c r="O1198" s="9">
        <v>41153</v>
      </c>
    </row>
    <row r="1199" spans="1:16" ht="15" customHeight="1" x14ac:dyDescent="0.25">
      <c r="A1199" s="1" t="s">
        <v>145</v>
      </c>
      <c r="B1199" s="14" t="s">
        <v>576</v>
      </c>
      <c r="C1199" s="1" t="s">
        <v>3527</v>
      </c>
      <c r="D1199" s="1" t="s">
        <v>3528</v>
      </c>
      <c r="E1199" s="4">
        <v>520863.29999999993</v>
      </c>
      <c r="F1199" s="7"/>
      <c r="G1199" s="4">
        <f t="shared" si="72"/>
        <v>520863.29999999993</v>
      </c>
      <c r="H1199" s="8">
        <f t="shared" si="73"/>
        <v>1</v>
      </c>
      <c r="I1199" s="8" t="str">
        <f t="shared" si="74"/>
        <v/>
      </c>
      <c r="J1199" s="4">
        <v>520863.29999999993</v>
      </c>
      <c r="K1199" s="4">
        <v>0</v>
      </c>
      <c r="L1199" s="4">
        <f t="shared" si="75"/>
        <v>520863.29999999993</v>
      </c>
      <c r="M1199" s="9">
        <v>42168.607141203705</v>
      </c>
      <c r="N1199" s="9">
        <v>46022</v>
      </c>
      <c r="O1199" s="9">
        <v>42401</v>
      </c>
    </row>
    <row r="1200" spans="1:16" ht="15" customHeight="1" x14ac:dyDescent="0.25">
      <c r="A1200" s="1" t="s">
        <v>145</v>
      </c>
      <c r="B1200" s="14" t="s">
        <v>580</v>
      </c>
      <c r="C1200" s="1" t="s">
        <v>2654</v>
      </c>
      <c r="D1200" s="1" t="s">
        <v>2655</v>
      </c>
      <c r="E1200" s="4">
        <v>238165.41999999998</v>
      </c>
      <c r="F1200" s="7"/>
      <c r="G1200" s="4">
        <f t="shared" si="72"/>
        <v>238165.41999999998</v>
      </c>
      <c r="H1200" s="8">
        <f t="shared" si="73"/>
        <v>1</v>
      </c>
      <c r="I1200" s="8" t="str">
        <f t="shared" si="74"/>
        <v/>
      </c>
      <c r="J1200" s="4">
        <v>304987.99</v>
      </c>
      <c r="K1200" s="4">
        <v>0</v>
      </c>
      <c r="L1200" s="4">
        <f t="shared" si="75"/>
        <v>304987.99</v>
      </c>
      <c r="M1200" s="9">
        <v>41855</v>
      </c>
      <c r="N1200" s="9">
        <v>42689</v>
      </c>
      <c r="O1200" s="9">
        <v>41883</v>
      </c>
      <c r="P1200" s="9">
        <v>42604</v>
      </c>
    </row>
    <row r="1201" spans="1:16" ht="15" customHeight="1" x14ac:dyDescent="0.25">
      <c r="A1201" s="1" t="s">
        <v>145</v>
      </c>
      <c r="B1201" s="14" t="s">
        <v>580</v>
      </c>
      <c r="C1201" s="1" t="s">
        <v>2656</v>
      </c>
      <c r="D1201" s="1" t="s">
        <v>2657</v>
      </c>
      <c r="E1201" s="4">
        <v>-18760.349999999999</v>
      </c>
      <c r="F1201" s="7"/>
      <c r="G1201" s="4">
        <f t="shared" si="72"/>
        <v>-18760.349999999999</v>
      </c>
      <c r="H1201" s="8">
        <f t="shared" si="73"/>
        <v>1</v>
      </c>
      <c r="I1201" s="8" t="str">
        <f t="shared" si="74"/>
        <v/>
      </c>
      <c r="J1201" s="4">
        <v>266586.87000000005</v>
      </c>
      <c r="K1201" s="4">
        <v>0</v>
      </c>
      <c r="L1201" s="4">
        <f t="shared" si="75"/>
        <v>266586.87000000005</v>
      </c>
      <c r="M1201" s="9">
        <v>41873</v>
      </c>
      <c r="N1201" s="9">
        <v>42443</v>
      </c>
      <c r="O1201" s="9">
        <v>41913</v>
      </c>
      <c r="P1201" s="9">
        <v>42212</v>
      </c>
    </row>
    <row r="1202" spans="1:16" ht="15" customHeight="1" x14ac:dyDescent="0.25">
      <c r="A1202" s="1" t="s">
        <v>145</v>
      </c>
      <c r="B1202" s="14" t="s">
        <v>2692</v>
      </c>
      <c r="C1202" s="1" t="s">
        <v>2693</v>
      </c>
      <c r="D1202" s="1" t="s">
        <v>2694</v>
      </c>
      <c r="E1202" s="4">
        <v>0</v>
      </c>
      <c r="F1202" s="7"/>
      <c r="G1202" s="4">
        <f t="shared" si="72"/>
        <v>0</v>
      </c>
      <c r="H1202" s="8" t="str">
        <f t="shared" si="73"/>
        <v/>
      </c>
      <c r="I1202" s="8" t="str">
        <f t="shared" si="74"/>
        <v/>
      </c>
      <c r="J1202" s="4">
        <v>16403.43</v>
      </c>
      <c r="K1202" s="4">
        <v>0</v>
      </c>
      <c r="L1202" s="4">
        <f t="shared" si="75"/>
        <v>16403.43</v>
      </c>
      <c r="M1202" s="9">
        <v>41879</v>
      </c>
      <c r="N1202" s="9">
        <v>42094</v>
      </c>
      <c r="O1202" s="9">
        <v>41883</v>
      </c>
      <c r="P1202" s="9">
        <v>42010</v>
      </c>
    </row>
    <row r="1203" spans="1:16" ht="15" customHeight="1" x14ac:dyDescent="0.25">
      <c r="A1203" s="1" t="s">
        <v>145</v>
      </c>
      <c r="B1203" s="14" t="s">
        <v>484</v>
      </c>
      <c r="C1203" s="1" t="s">
        <v>2501</v>
      </c>
      <c r="D1203" s="1" t="s">
        <v>2502</v>
      </c>
      <c r="E1203" s="4">
        <v>0</v>
      </c>
      <c r="F1203" s="7"/>
      <c r="G1203" s="4">
        <f t="shared" si="72"/>
        <v>0</v>
      </c>
      <c r="H1203" s="8" t="str">
        <f t="shared" si="73"/>
        <v/>
      </c>
      <c r="I1203" s="8" t="str">
        <f t="shared" si="74"/>
        <v/>
      </c>
      <c r="J1203" s="4">
        <v>87183.71</v>
      </c>
      <c r="K1203" s="4">
        <v>0</v>
      </c>
      <c r="L1203" s="4">
        <f t="shared" si="75"/>
        <v>87183.71</v>
      </c>
      <c r="M1203" s="9">
        <v>41906</v>
      </c>
      <c r="N1203" s="9">
        <v>42460</v>
      </c>
      <c r="O1203" s="9">
        <v>41913</v>
      </c>
      <c r="P1203" s="9">
        <v>42148</v>
      </c>
    </row>
    <row r="1204" spans="1:16" ht="15" customHeight="1" x14ac:dyDescent="0.25">
      <c r="A1204" s="1" t="s">
        <v>145</v>
      </c>
      <c r="B1204" s="14" t="s">
        <v>1083</v>
      </c>
      <c r="C1204" s="1" t="s">
        <v>2545</v>
      </c>
      <c r="D1204" s="1" t="s">
        <v>2546</v>
      </c>
      <c r="E1204" s="4">
        <v>22756.14</v>
      </c>
      <c r="F1204" s="7"/>
      <c r="G1204" s="4">
        <f t="shared" si="72"/>
        <v>22756.14</v>
      </c>
      <c r="H1204" s="8">
        <f t="shared" si="73"/>
        <v>1</v>
      </c>
      <c r="I1204" s="8" t="str">
        <f t="shared" si="74"/>
        <v/>
      </c>
      <c r="J1204" s="4">
        <v>44249.65</v>
      </c>
      <c r="K1204" s="4">
        <v>0</v>
      </c>
      <c r="L1204" s="4">
        <f t="shared" si="75"/>
        <v>44249.65</v>
      </c>
      <c r="M1204" s="9">
        <v>41911</v>
      </c>
      <c r="N1204" s="9">
        <v>42094</v>
      </c>
      <c r="O1204" s="9">
        <v>41944</v>
      </c>
      <c r="P1204" s="9">
        <v>42404</v>
      </c>
    </row>
    <row r="1205" spans="1:16" ht="15" customHeight="1" x14ac:dyDescent="0.25">
      <c r="A1205" s="1" t="s">
        <v>145</v>
      </c>
      <c r="B1205" s="14" t="s">
        <v>2474</v>
      </c>
      <c r="C1205" s="1" t="s">
        <v>2475</v>
      </c>
      <c r="D1205" s="1" t="s">
        <v>2476</v>
      </c>
      <c r="E1205" s="4">
        <v>0</v>
      </c>
      <c r="F1205" s="7"/>
      <c r="G1205" s="4">
        <f t="shared" si="72"/>
        <v>0</v>
      </c>
      <c r="H1205" s="8" t="str">
        <f t="shared" si="73"/>
        <v/>
      </c>
      <c r="I1205" s="8" t="str">
        <f t="shared" si="74"/>
        <v/>
      </c>
      <c r="J1205" s="4">
        <v>507172.02</v>
      </c>
      <c r="K1205" s="4">
        <v>0</v>
      </c>
      <c r="L1205" s="4">
        <f t="shared" si="75"/>
        <v>507172.02</v>
      </c>
      <c r="M1205" s="9">
        <v>41921</v>
      </c>
      <c r="N1205" s="9">
        <v>42460</v>
      </c>
      <c r="O1205" s="9">
        <v>41913</v>
      </c>
      <c r="P1205" s="9">
        <v>42194</v>
      </c>
    </row>
    <row r="1206" spans="1:16" ht="15" customHeight="1" x14ac:dyDescent="0.25">
      <c r="A1206" s="1" t="s">
        <v>145</v>
      </c>
      <c r="B1206" s="14" t="s">
        <v>2471</v>
      </c>
      <c r="C1206" s="1" t="s">
        <v>2472</v>
      </c>
      <c r="D1206" s="1" t="s">
        <v>2473</v>
      </c>
      <c r="E1206" s="4">
        <v>0</v>
      </c>
      <c r="F1206" s="7"/>
      <c r="G1206" s="4">
        <f t="shared" si="72"/>
        <v>0</v>
      </c>
      <c r="H1206" s="8" t="str">
        <f t="shared" si="73"/>
        <v/>
      </c>
      <c r="I1206" s="8" t="str">
        <f t="shared" si="74"/>
        <v/>
      </c>
      <c r="J1206" s="4">
        <v>42601.380000000005</v>
      </c>
      <c r="K1206" s="4">
        <v>0</v>
      </c>
      <c r="L1206" s="4">
        <f t="shared" si="75"/>
        <v>42601.380000000005</v>
      </c>
      <c r="M1206" s="9">
        <v>41939</v>
      </c>
      <c r="N1206" s="9">
        <v>42460</v>
      </c>
      <c r="O1206" s="9">
        <v>41944</v>
      </c>
      <c r="P1206" s="9">
        <v>42260</v>
      </c>
    </row>
    <row r="1207" spans="1:16" ht="15" customHeight="1" x14ac:dyDescent="0.25">
      <c r="A1207" s="1" t="s">
        <v>145</v>
      </c>
      <c r="B1207" s="14" t="s">
        <v>2474</v>
      </c>
      <c r="C1207" s="1" t="s">
        <v>2477</v>
      </c>
      <c r="D1207" s="1" t="s">
        <v>2478</v>
      </c>
      <c r="E1207" s="4">
        <v>-3183.55</v>
      </c>
      <c r="F1207" s="7"/>
      <c r="G1207" s="4">
        <f t="shared" si="72"/>
        <v>-3183.55</v>
      </c>
      <c r="H1207" s="8">
        <f t="shared" si="73"/>
        <v>1</v>
      </c>
      <c r="I1207" s="8" t="str">
        <f t="shared" si="74"/>
        <v/>
      </c>
      <c r="J1207" s="4">
        <v>251805.32</v>
      </c>
      <c r="K1207" s="4">
        <v>0</v>
      </c>
      <c r="L1207" s="4">
        <f t="shared" si="75"/>
        <v>251805.32</v>
      </c>
      <c r="M1207" s="9">
        <v>41943</v>
      </c>
      <c r="N1207" s="9">
        <v>42460</v>
      </c>
      <c r="O1207" s="9">
        <v>41944</v>
      </c>
      <c r="P1207" s="9">
        <v>42392</v>
      </c>
    </row>
    <row r="1208" spans="1:16" ht="15" customHeight="1" x14ac:dyDescent="0.25">
      <c r="A1208" s="1" t="s">
        <v>145</v>
      </c>
      <c r="B1208" s="14" t="s">
        <v>610</v>
      </c>
      <c r="C1208" s="1" t="s">
        <v>2601</v>
      </c>
      <c r="D1208" s="1" t="s">
        <v>2602</v>
      </c>
      <c r="E1208" s="4">
        <v>0</v>
      </c>
      <c r="F1208" s="7"/>
      <c r="G1208" s="4">
        <f t="shared" si="72"/>
        <v>0</v>
      </c>
      <c r="H1208" s="8" t="str">
        <f t="shared" si="73"/>
        <v/>
      </c>
      <c r="I1208" s="8" t="str">
        <f t="shared" si="74"/>
        <v/>
      </c>
      <c r="J1208" s="4">
        <v>58571.710000000006</v>
      </c>
      <c r="K1208" s="4">
        <v>0</v>
      </c>
      <c r="L1208" s="4">
        <f t="shared" si="75"/>
        <v>58571.710000000006</v>
      </c>
      <c r="M1208" s="9">
        <v>41943</v>
      </c>
      <c r="N1208" s="9">
        <v>42334</v>
      </c>
      <c r="O1208" s="9">
        <v>41974</v>
      </c>
      <c r="P1208" s="9">
        <v>42213</v>
      </c>
    </row>
    <row r="1209" spans="1:16" ht="15" customHeight="1" x14ac:dyDescent="0.25">
      <c r="A1209" s="1" t="s">
        <v>145</v>
      </c>
      <c r="B1209" s="14" t="s">
        <v>2692</v>
      </c>
      <c r="C1209" s="1" t="s">
        <v>3003</v>
      </c>
      <c r="D1209" s="1" t="s">
        <v>3004</v>
      </c>
      <c r="E1209" s="4">
        <v>68.900000000000006</v>
      </c>
      <c r="F1209" s="7"/>
      <c r="G1209" s="4">
        <f t="shared" si="72"/>
        <v>68.900000000000006</v>
      </c>
      <c r="H1209" s="8">
        <f t="shared" si="73"/>
        <v>1</v>
      </c>
      <c r="I1209" s="8" t="str">
        <f t="shared" si="74"/>
        <v/>
      </c>
      <c r="J1209" s="4">
        <v>51523.6</v>
      </c>
      <c r="K1209" s="4">
        <v>0</v>
      </c>
      <c r="L1209" s="4">
        <f t="shared" si="75"/>
        <v>51523.6</v>
      </c>
      <c r="M1209" s="9">
        <v>41981</v>
      </c>
      <c r="N1209" s="9">
        <v>42460</v>
      </c>
      <c r="O1209" s="9">
        <v>42125</v>
      </c>
      <c r="P1209" s="9">
        <v>42374</v>
      </c>
    </row>
    <row r="1210" spans="1:16" ht="15" customHeight="1" x14ac:dyDescent="0.25">
      <c r="A1210" s="1" t="s">
        <v>145</v>
      </c>
      <c r="B1210" s="14" t="s">
        <v>610</v>
      </c>
      <c r="C1210" s="1" t="s">
        <v>2603</v>
      </c>
      <c r="D1210" s="1" t="s">
        <v>2604</v>
      </c>
      <c r="E1210" s="4">
        <v>0</v>
      </c>
      <c r="F1210" s="7"/>
      <c r="G1210" s="4">
        <f t="shared" si="72"/>
        <v>0</v>
      </c>
      <c r="H1210" s="8" t="str">
        <f t="shared" si="73"/>
        <v/>
      </c>
      <c r="I1210" s="8" t="str">
        <f t="shared" si="74"/>
        <v/>
      </c>
      <c r="J1210" s="4">
        <v>41380.299999999996</v>
      </c>
      <c r="K1210" s="4">
        <v>0</v>
      </c>
      <c r="L1210" s="4">
        <f t="shared" si="75"/>
        <v>41380.299999999996</v>
      </c>
      <c r="M1210" s="9">
        <v>41985</v>
      </c>
      <c r="N1210" s="9">
        <v>42309</v>
      </c>
      <c r="O1210" s="9">
        <v>41974</v>
      </c>
      <c r="P1210" s="9">
        <v>42228</v>
      </c>
    </row>
    <row r="1211" spans="1:16" ht="15" customHeight="1" x14ac:dyDescent="0.25">
      <c r="A1211" s="1" t="s">
        <v>145</v>
      </c>
      <c r="B1211" s="14" t="s">
        <v>1080</v>
      </c>
      <c r="C1211" s="1" t="s">
        <v>2529</v>
      </c>
      <c r="D1211" s="1" t="s">
        <v>2530</v>
      </c>
      <c r="E1211" s="4">
        <v>0</v>
      </c>
      <c r="F1211" s="7"/>
      <c r="G1211" s="4">
        <f t="shared" si="72"/>
        <v>0</v>
      </c>
      <c r="H1211" s="8" t="str">
        <f t="shared" si="73"/>
        <v/>
      </c>
      <c r="I1211" s="8" t="str">
        <f t="shared" si="74"/>
        <v/>
      </c>
      <c r="J1211" s="4">
        <v>68728.44</v>
      </c>
      <c r="K1211" s="4">
        <v>0</v>
      </c>
      <c r="L1211" s="4">
        <f t="shared" si="75"/>
        <v>68728.44</v>
      </c>
      <c r="M1211" s="9">
        <v>41991</v>
      </c>
      <c r="N1211" s="9">
        <v>42460</v>
      </c>
      <c r="O1211" s="9">
        <v>41974</v>
      </c>
      <c r="P1211" s="9">
        <v>42242</v>
      </c>
    </row>
    <row r="1212" spans="1:16" ht="15" customHeight="1" x14ac:dyDescent="0.25">
      <c r="A1212" s="1" t="s">
        <v>145</v>
      </c>
      <c r="B1212" s="14" t="s">
        <v>610</v>
      </c>
      <c r="C1212" s="1" t="s">
        <v>3005</v>
      </c>
      <c r="D1212" s="1" t="s">
        <v>3006</v>
      </c>
      <c r="E1212" s="4">
        <v>0</v>
      </c>
      <c r="F1212" s="7"/>
      <c r="G1212" s="4">
        <f t="shared" si="72"/>
        <v>0</v>
      </c>
      <c r="H1212" s="8" t="str">
        <f t="shared" si="73"/>
        <v/>
      </c>
      <c r="I1212" s="8" t="str">
        <f t="shared" si="74"/>
        <v/>
      </c>
      <c r="J1212" s="4">
        <v>105380.73999999999</v>
      </c>
      <c r="K1212" s="4">
        <v>0</v>
      </c>
      <c r="L1212" s="4">
        <f t="shared" si="75"/>
        <v>105380.73999999999</v>
      </c>
      <c r="M1212" s="9">
        <v>42003</v>
      </c>
      <c r="N1212" s="9">
        <v>42277</v>
      </c>
      <c r="O1212" s="9">
        <v>42005</v>
      </c>
      <c r="P1212" s="9">
        <v>42213</v>
      </c>
    </row>
    <row r="1213" spans="1:16" ht="15" customHeight="1" x14ac:dyDescent="0.25">
      <c r="A1213" s="1" t="s">
        <v>145</v>
      </c>
      <c r="B1213" s="14" t="s">
        <v>1083</v>
      </c>
      <c r="C1213" s="1" t="s">
        <v>3007</v>
      </c>
      <c r="D1213" s="1" t="s">
        <v>3008</v>
      </c>
      <c r="E1213" s="4">
        <v>0</v>
      </c>
      <c r="F1213" s="7"/>
      <c r="G1213" s="4">
        <f t="shared" si="72"/>
        <v>0</v>
      </c>
      <c r="H1213" s="8" t="str">
        <f t="shared" si="73"/>
        <v/>
      </c>
      <c r="I1213" s="8" t="str">
        <f t="shared" si="74"/>
        <v/>
      </c>
      <c r="J1213" s="4">
        <v>15674.09</v>
      </c>
      <c r="K1213" s="4">
        <v>0</v>
      </c>
      <c r="L1213" s="4">
        <f t="shared" si="75"/>
        <v>15674.09</v>
      </c>
      <c r="M1213" s="9">
        <v>42013</v>
      </c>
      <c r="N1213" s="9">
        <v>42460</v>
      </c>
      <c r="O1213" s="9">
        <v>42005</v>
      </c>
      <c r="P1213" s="9">
        <v>42262</v>
      </c>
    </row>
    <row r="1214" spans="1:16" ht="15" customHeight="1" x14ac:dyDescent="0.25">
      <c r="A1214" s="1" t="s">
        <v>145</v>
      </c>
      <c r="B1214" s="14" t="s">
        <v>1067</v>
      </c>
      <c r="C1214" s="1" t="s">
        <v>3009</v>
      </c>
      <c r="D1214" s="1" t="s">
        <v>3010</v>
      </c>
      <c r="E1214" s="4">
        <v>-6384.96</v>
      </c>
      <c r="F1214" s="7"/>
      <c r="G1214" s="4">
        <f t="shared" si="72"/>
        <v>-6384.96</v>
      </c>
      <c r="H1214" s="8">
        <f t="shared" si="73"/>
        <v>1</v>
      </c>
      <c r="I1214" s="8" t="str">
        <f t="shared" si="74"/>
        <v/>
      </c>
      <c r="J1214" s="4">
        <v>53579.840000000011</v>
      </c>
      <c r="K1214" s="4">
        <v>0</v>
      </c>
      <c r="L1214" s="4">
        <f t="shared" si="75"/>
        <v>53579.840000000011</v>
      </c>
      <c r="M1214" s="9">
        <v>42018</v>
      </c>
      <c r="N1214" s="9">
        <v>42581</v>
      </c>
      <c r="O1214" s="9">
        <v>42036</v>
      </c>
      <c r="P1214" s="9">
        <v>42486</v>
      </c>
    </row>
    <row r="1215" spans="1:16" ht="15" customHeight="1" x14ac:dyDescent="0.25">
      <c r="A1215" s="1" t="s">
        <v>145</v>
      </c>
      <c r="B1215" s="14" t="s">
        <v>1067</v>
      </c>
      <c r="C1215" s="1" t="s">
        <v>3011</v>
      </c>
      <c r="D1215" s="1" t="s">
        <v>3012</v>
      </c>
      <c r="E1215" s="4">
        <v>100774.25</v>
      </c>
      <c r="F1215" s="7"/>
      <c r="G1215" s="4">
        <f t="shared" si="72"/>
        <v>100774.25</v>
      </c>
      <c r="H1215" s="8">
        <f t="shared" si="73"/>
        <v>1</v>
      </c>
      <c r="I1215" s="8" t="str">
        <f t="shared" si="74"/>
        <v/>
      </c>
      <c r="J1215" s="4">
        <v>132910.79</v>
      </c>
      <c r="K1215" s="4">
        <v>0</v>
      </c>
      <c r="L1215" s="4">
        <f t="shared" si="75"/>
        <v>132910.79</v>
      </c>
      <c r="M1215" s="9">
        <v>42018</v>
      </c>
      <c r="N1215" s="9">
        <v>43054</v>
      </c>
      <c r="O1215" s="9">
        <v>42005</v>
      </c>
      <c r="P1215" s="9">
        <v>43035</v>
      </c>
    </row>
    <row r="1216" spans="1:16" ht="15" customHeight="1" x14ac:dyDescent="0.25">
      <c r="A1216" s="1" t="s">
        <v>145</v>
      </c>
      <c r="B1216" s="14" t="s">
        <v>1067</v>
      </c>
      <c r="C1216" s="1" t="s">
        <v>3013</v>
      </c>
      <c r="D1216" s="1" t="s">
        <v>3014</v>
      </c>
      <c r="E1216" s="4">
        <v>39734.039999999994</v>
      </c>
      <c r="F1216" s="7"/>
      <c r="G1216" s="4">
        <f t="shared" si="72"/>
        <v>39734.039999999994</v>
      </c>
      <c r="H1216" s="8">
        <f t="shared" si="73"/>
        <v>1</v>
      </c>
      <c r="I1216" s="8" t="str">
        <f t="shared" si="74"/>
        <v/>
      </c>
      <c r="J1216" s="4">
        <v>88282.819999999978</v>
      </c>
      <c r="K1216" s="4">
        <v>0</v>
      </c>
      <c r="L1216" s="4">
        <f t="shared" si="75"/>
        <v>88282.819999999978</v>
      </c>
      <c r="M1216" s="9">
        <v>42018</v>
      </c>
      <c r="N1216" s="9">
        <v>43281</v>
      </c>
      <c r="O1216" s="9">
        <v>42005</v>
      </c>
    </row>
    <row r="1217" spans="1:16" ht="15" customHeight="1" x14ac:dyDescent="0.25">
      <c r="A1217" s="1" t="s">
        <v>145</v>
      </c>
      <c r="B1217" s="14" t="s">
        <v>1067</v>
      </c>
      <c r="C1217" s="1" t="s">
        <v>3015</v>
      </c>
      <c r="D1217" s="1" t="s">
        <v>3016</v>
      </c>
      <c r="E1217" s="4">
        <v>72817.53</v>
      </c>
      <c r="F1217" s="7"/>
      <c r="G1217" s="4">
        <f t="shared" si="72"/>
        <v>72817.53</v>
      </c>
      <c r="H1217" s="8">
        <f t="shared" si="73"/>
        <v>1</v>
      </c>
      <c r="I1217" s="8" t="str">
        <f t="shared" si="74"/>
        <v/>
      </c>
      <c r="J1217" s="4">
        <v>117180.18</v>
      </c>
      <c r="K1217" s="4">
        <v>0</v>
      </c>
      <c r="L1217" s="4">
        <f t="shared" si="75"/>
        <v>117180.18</v>
      </c>
      <c r="M1217" s="9">
        <v>42018</v>
      </c>
      <c r="N1217" s="9">
        <v>42674</v>
      </c>
      <c r="O1217" s="9">
        <v>42005</v>
      </c>
      <c r="P1217" s="9">
        <v>42556</v>
      </c>
    </row>
    <row r="1218" spans="1:16" ht="15" customHeight="1" x14ac:dyDescent="0.25">
      <c r="A1218" s="1" t="s">
        <v>145</v>
      </c>
      <c r="B1218" s="14" t="s">
        <v>1083</v>
      </c>
      <c r="C1218" s="1" t="s">
        <v>3017</v>
      </c>
      <c r="D1218" s="1" t="s">
        <v>3018</v>
      </c>
      <c r="E1218" s="4">
        <v>16851.850000000002</v>
      </c>
      <c r="F1218" s="7"/>
      <c r="G1218" s="4">
        <f t="shared" si="72"/>
        <v>16851.850000000002</v>
      </c>
      <c r="H1218" s="8">
        <f t="shared" si="73"/>
        <v>1</v>
      </c>
      <c r="I1218" s="8" t="str">
        <f t="shared" si="74"/>
        <v/>
      </c>
      <c r="J1218" s="4">
        <v>22817.850000000002</v>
      </c>
      <c r="K1218" s="4">
        <v>0</v>
      </c>
      <c r="L1218" s="4">
        <f t="shared" si="75"/>
        <v>22817.850000000002</v>
      </c>
      <c r="M1218" s="9">
        <v>42020</v>
      </c>
      <c r="N1218" s="9">
        <v>43160</v>
      </c>
      <c r="O1218" s="9">
        <v>42064</v>
      </c>
      <c r="P1218" s="9">
        <v>42735</v>
      </c>
    </row>
    <row r="1219" spans="1:16" ht="15" customHeight="1" x14ac:dyDescent="0.25">
      <c r="A1219" s="1" t="s">
        <v>145</v>
      </c>
      <c r="B1219" s="14" t="s">
        <v>3019</v>
      </c>
      <c r="C1219" s="1" t="s">
        <v>3020</v>
      </c>
      <c r="D1219" s="1" t="s">
        <v>3021</v>
      </c>
      <c r="E1219" s="4">
        <v>1510530.16</v>
      </c>
      <c r="F1219" s="7"/>
      <c r="G1219" s="4">
        <f t="shared" si="72"/>
        <v>1510530.16</v>
      </c>
      <c r="H1219" s="8">
        <f t="shared" si="73"/>
        <v>1</v>
      </c>
      <c r="I1219" s="8" t="str">
        <f t="shared" si="74"/>
        <v/>
      </c>
      <c r="J1219" s="4">
        <v>1822233.5499999998</v>
      </c>
      <c r="K1219" s="4">
        <v>0</v>
      </c>
      <c r="L1219" s="4">
        <f t="shared" si="75"/>
        <v>1822233.5499999998</v>
      </c>
      <c r="M1219" s="9">
        <v>42026</v>
      </c>
      <c r="N1219" s="9">
        <v>42825</v>
      </c>
      <c r="O1219" s="9">
        <v>42036</v>
      </c>
      <c r="P1219" s="9">
        <v>42796</v>
      </c>
    </row>
    <row r="1220" spans="1:16" ht="15" customHeight="1" x14ac:dyDescent="0.25">
      <c r="A1220" s="1" t="s">
        <v>145</v>
      </c>
      <c r="B1220" s="14" t="s">
        <v>2866</v>
      </c>
      <c r="C1220" s="1" t="s">
        <v>3022</v>
      </c>
      <c r="D1220" s="1" t="s">
        <v>3023</v>
      </c>
      <c r="E1220" s="4">
        <v>0</v>
      </c>
      <c r="F1220" s="7"/>
      <c r="G1220" s="4">
        <f t="shared" si="72"/>
        <v>0</v>
      </c>
      <c r="H1220" s="8" t="str">
        <f t="shared" si="73"/>
        <v/>
      </c>
      <c r="I1220" s="8" t="str">
        <f t="shared" si="74"/>
        <v/>
      </c>
      <c r="J1220" s="4">
        <v>7039.25</v>
      </c>
      <c r="K1220" s="4">
        <v>0</v>
      </c>
      <c r="L1220" s="4">
        <f t="shared" si="75"/>
        <v>7039.25</v>
      </c>
      <c r="M1220" s="9">
        <v>42027</v>
      </c>
      <c r="N1220" s="9">
        <v>42460</v>
      </c>
      <c r="O1220" s="9">
        <v>42095</v>
      </c>
      <c r="P1220" s="9">
        <v>42200</v>
      </c>
    </row>
    <row r="1221" spans="1:16" ht="15" customHeight="1" x14ac:dyDescent="0.25">
      <c r="A1221" s="1" t="s">
        <v>145</v>
      </c>
      <c r="B1221" s="14" t="s">
        <v>484</v>
      </c>
      <c r="C1221" s="1" t="s">
        <v>3024</v>
      </c>
      <c r="D1221" s="1" t="s">
        <v>3025</v>
      </c>
      <c r="E1221" s="4">
        <v>-1645.65</v>
      </c>
      <c r="F1221" s="7"/>
      <c r="G1221" s="4">
        <f t="shared" ref="G1221:G1284" si="76">E1221-F1221</f>
        <v>-1645.65</v>
      </c>
      <c r="H1221" s="8">
        <f t="shared" ref="H1221:H1284" si="77">IFERROR(G1221/E1221,"")</f>
        <v>1</v>
      </c>
      <c r="I1221" s="8" t="str">
        <f t="shared" ref="I1221:I1284" si="78">IFERROR(E1221/F1221,"")</f>
        <v/>
      </c>
      <c r="J1221" s="4">
        <v>80214.670000000013</v>
      </c>
      <c r="K1221" s="4">
        <v>0</v>
      </c>
      <c r="L1221" s="4">
        <f t="shared" ref="L1221:L1284" si="79">J1221-K1221</f>
        <v>80214.670000000013</v>
      </c>
      <c r="M1221" s="9">
        <v>42041</v>
      </c>
      <c r="N1221" s="9">
        <v>42460</v>
      </c>
      <c r="O1221" s="9">
        <v>42095</v>
      </c>
      <c r="P1221" s="9">
        <v>42398</v>
      </c>
    </row>
    <row r="1222" spans="1:16" ht="15" customHeight="1" x14ac:dyDescent="0.25">
      <c r="A1222" s="1" t="s">
        <v>145</v>
      </c>
      <c r="B1222" s="14" t="s">
        <v>1083</v>
      </c>
      <c r="C1222" s="1" t="s">
        <v>3026</v>
      </c>
      <c r="D1222" s="1" t="s">
        <v>3027</v>
      </c>
      <c r="E1222" s="4">
        <v>7491.4</v>
      </c>
      <c r="F1222" s="7"/>
      <c r="G1222" s="4">
        <f t="shared" si="76"/>
        <v>7491.4</v>
      </c>
      <c r="H1222" s="8">
        <f t="shared" si="77"/>
        <v>1</v>
      </c>
      <c r="I1222" s="8" t="str">
        <f t="shared" si="78"/>
        <v/>
      </c>
      <c r="J1222" s="4">
        <v>15531.16</v>
      </c>
      <c r="K1222" s="4">
        <v>0</v>
      </c>
      <c r="L1222" s="4">
        <f t="shared" si="79"/>
        <v>15531.16</v>
      </c>
      <c r="M1222" s="9">
        <v>42080.476006944446</v>
      </c>
      <c r="N1222" s="9">
        <v>42460</v>
      </c>
      <c r="O1222" s="9">
        <v>42064</v>
      </c>
      <c r="P1222" s="9">
        <v>42216</v>
      </c>
    </row>
    <row r="1223" spans="1:16" ht="15" customHeight="1" x14ac:dyDescent="0.25">
      <c r="A1223" s="1" t="s">
        <v>145</v>
      </c>
      <c r="B1223" s="14" t="s">
        <v>3028</v>
      </c>
      <c r="C1223" s="1" t="s">
        <v>3029</v>
      </c>
      <c r="D1223" s="1" t="s">
        <v>3030</v>
      </c>
      <c r="E1223" s="4">
        <v>0</v>
      </c>
      <c r="F1223" s="7"/>
      <c r="G1223" s="4">
        <f t="shared" si="76"/>
        <v>0</v>
      </c>
      <c r="H1223" s="8" t="str">
        <f t="shared" si="77"/>
        <v/>
      </c>
      <c r="I1223" s="8" t="str">
        <f t="shared" si="78"/>
        <v/>
      </c>
      <c r="J1223" s="4">
        <v>14496.64</v>
      </c>
      <c r="K1223" s="4">
        <v>0</v>
      </c>
      <c r="L1223" s="4">
        <f t="shared" si="79"/>
        <v>14496.64</v>
      </c>
      <c r="M1223" s="9">
        <v>42086.53733796296</v>
      </c>
      <c r="N1223" s="9">
        <v>42216</v>
      </c>
      <c r="O1223" s="9">
        <v>42095</v>
      </c>
      <c r="P1223" s="9">
        <v>42460</v>
      </c>
    </row>
    <row r="1224" spans="1:16" ht="15" customHeight="1" x14ac:dyDescent="0.25">
      <c r="A1224" s="1" t="s">
        <v>145</v>
      </c>
      <c r="B1224" s="14" t="s">
        <v>1083</v>
      </c>
      <c r="C1224" s="1" t="s">
        <v>3031</v>
      </c>
      <c r="D1224" s="1" t="s">
        <v>3032</v>
      </c>
      <c r="E1224" s="4">
        <v>0</v>
      </c>
      <c r="F1224" s="7"/>
      <c r="G1224" s="4">
        <f t="shared" si="76"/>
        <v>0</v>
      </c>
      <c r="H1224" s="8" t="str">
        <f t="shared" si="77"/>
        <v/>
      </c>
      <c r="I1224" s="8" t="str">
        <f t="shared" si="78"/>
        <v/>
      </c>
      <c r="J1224" s="4">
        <v>2868.84</v>
      </c>
      <c r="K1224" s="4">
        <v>0</v>
      </c>
      <c r="L1224" s="4">
        <f t="shared" si="79"/>
        <v>2868.84</v>
      </c>
      <c r="M1224" s="9">
        <v>42090.356689814813</v>
      </c>
      <c r="N1224" s="9">
        <v>42460</v>
      </c>
      <c r="O1224" s="9">
        <v>42095</v>
      </c>
      <c r="P1224" s="9">
        <v>42234</v>
      </c>
    </row>
    <row r="1225" spans="1:16" ht="15" customHeight="1" x14ac:dyDescent="0.25">
      <c r="A1225" s="1" t="s">
        <v>145</v>
      </c>
      <c r="B1225" s="14" t="s">
        <v>588</v>
      </c>
      <c r="C1225" s="1" t="s">
        <v>3033</v>
      </c>
      <c r="D1225" s="1" t="s">
        <v>3034</v>
      </c>
      <c r="E1225" s="4">
        <v>0</v>
      </c>
      <c r="F1225" s="7"/>
      <c r="G1225" s="4">
        <f t="shared" si="76"/>
        <v>0</v>
      </c>
      <c r="H1225" s="8" t="str">
        <f t="shared" si="77"/>
        <v/>
      </c>
      <c r="I1225" s="8" t="str">
        <f t="shared" si="78"/>
        <v/>
      </c>
      <c r="J1225" s="4">
        <v>1590.37</v>
      </c>
      <c r="K1225" s="4">
        <v>0</v>
      </c>
      <c r="L1225" s="4">
        <f t="shared" si="79"/>
        <v>1590.37</v>
      </c>
      <c r="M1225" s="9">
        <v>42090.384212962963</v>
      </c>
      <c r="N1225" s="9">
        <v>42460</v>
      </c>
      <c r="O1225" s="9">
        <v>42186</v>
      </c>
      <c r="P1225" s="9">
        <v>42338</v>
      </c>
    </row>
    <row r="1226" spans="1:16" ht="15" customHeight="1" x14ac:dyDescent="0.25">
      <c r="A1226" s="1" t="s">
        <v>145</v>
      </c>
      <c r="B1226" s="14" t="s">
        <v>2173</v>
      </c>
      <c r="C1226" s="1" t="s">
        <v>2176</v>
      </c>
      <c r="D1226" s="1" t="s">
        <v>2175</v>
      </c>
      <c r="E1226" s="4">
        <v>22724.889999999996</v>
      </c>
      <c r="F1226" s="7"/>
      <c r="G1226" s="4">
        <f t="shared" si="76"/>
        <v>22724.889999999996</v>
      </c>
      <c r="H1226" s="8">
        <f t="shared" si="77"/>
        <v>1</v>
      </c>
      <c r="I1226" s="8" t="str">
        <f t="shared" si="78"/>
        <v/>
      </c>
      <c r="J1226" s="4">
        <v>213833.91999999995</v>
      </c>
      <c r="K1226" s="4">
        <v>0</v>
      </c>
      <c r="L1226" s="4">
        <f t="shared" si="79"/>
        <v>213833.91999999995</v>
      </c>
      <c r="M1226" s="9">
        <v>41572</v>
      </c>
      <c r="N1226" s="9">
        <v>42735</v>
      </c>
      <c r="O1226" s="9">
        <v>41579</v>
      </c>
      <c r="P1226" s="9">
        <v>42750</v>
      </c>
    </row>
    <row r="1227" spans="1:16" ht="15" customHeight="1" x14ac:dyDescent="0.25">
      <c r="A1227" s="1" t="s">
        <v>145</v>
      </c>
      <c r="B1227" s="14" t="s">
        <v>2615</v>
      </c>
      <c r="C1227" s="1" t="s">
        <v>2616</v>
      </c>
      <c r="D1227" s="1" t="s">
        <v>2617</v>
      </c>
      <c r="E1227" s="4">
        <v>10378.15</v>
      </c>
      <c r="F1227" s="7"/>
      <c r="G1227" s="4">
        <f t="shared" si="76"/>
        <v>10378.15</v>
      </c>
      <c r="H1227" s="8">
        <f t="shared" si="77"/>
        <v>1</v>
      </c>
      <c r="I1227" s="8" t="str">
        <f t="shared" si="78"/>
        <v/>
      </c>
      <c r="J1227" s="4">
        <v>69474.319999999992</v>
      </c>
      <c r="K1227" s="4">
        <v>0</v>
      </c>
      <c r="L1227" s="4">
        <f t="shared" si="79"/>
        <v>69474.319999999992</v>
      </c>
      <c r="M1227" s="9">
        <v>41842</v>
      </c>
      <c r="N1227" s="9">
        <v>42215</v>
      </c>
      <c r="O1227" s="9">
        <v>41852</v>
      </c>
      <c r="P1227" s="9">
        <v>42366</v>
      </c>
    </row>
    <row r="1228" spans="1:16" ht="15" customHeight="1" x14ac:dyDescent="0.25">
      <c r="A1228" s="1" t="s">
        <v>145</v>
      </c>
      <c r="B1228" s="14" t="s">
        <v>2618</v>
      </c>
      <c r="C1228" s="1" t="s">
        <v>2619</v>
      </c>
      <c r="D1228" s="1" t="s">
        <v>2620</v>
      </c>
      <c r="E1228" s="4">
        <v>-75.19</v>
      </c>
      <c r="F1228" s="7"/>
      <c r="G1228" s="4">
        <f t="shared" si="76"/>
        <v>-75.19</v>
      </c>
      <c r="H1228" s="8">
        <f t="shared" si="77"/>
        <v>1</v>
      </c>
      <c r="I1228" s="8" t="str">
        <f t="shared" si="78"/>
        <v/>
      </c>
      <c r="J1228" s="4">
        <v>10429.24</v>
      </c>
      <c r="K1228" s="4">
        <v>0</v>
      </c>
      <c r="L1228" s="4">
        <f t="shared" si="79"/>
        <v>10429.24</v>
      </c>
      <c r="M1228" s="9">
        <v>41842</v>
      </c>
      <c r="N1228" s="9">
        <v>42215</v>
      </c>
      <c r="O1228" s="9">
        <v>41852</v>
      </c>
      <c r="P1228" s="9">
        <v>42366</v>
      </c>
    </row>
    <row r="1229" spans="1:16" ht="15" customHeight="1" x14ac:dyDescent="0.25">
      <c r="A1229" s="1" t="s">
        <v>145</v>
      </c>
      <c r="B1229" s="14" t="s">
        <v>3035</v>
      </c>
      <c r="C1229" s="1" t="s">
        <v>3036</v>
      </c>
      <c r="D1229" s="1" t="s">
        <v>3037</v>
      </c>
      <c r="E1229" s="4">
        <v>111620.79999999999</v>
      </c>
      <c r="F1229" s="7"/>
      <c r="G1229" s="4">
        <f t="shared" si="76"/>
        <v>111620.79999999999</v>
      </c>
      <c r="H1229" s="8">
        <f t="shared" si="77"/>
        <v>1</v>
      </c>
      <c r="I1229" s="8" t="str">
        <f t="shared" si="78"/>
        <v/>
      </c>
      <c r="J1229" s="4">
        <v>268610.39</v>
      </c>
      <c r="K1229" s="4">
        <v>0</v>
      </c>
      <c r="L1229" s="4">
        <f t="shared" si="79"/>
        <v>268610.39</v>
      </c>
      <c r="M1229" s="9">
        <v>42310.512453703705</v>
      </c>
      <c r="N1229" s="9">
        <v>43008</v>
      </c>
      <c r="O1229" s="9">
        <v>42278</v>
      </c>
      <c r="P1229" s="9">
        <v>42947</v>
      </c>
    </row>
    <row r="1230" spans="1:16" ht="15" customHeight="1" x14ac:dyDescent="0.25">
      <c r="A1230" s="1" t="s">
        <v>145</v>
      </c>
      <c r="B1230" s="14" t="s">
        <v>2624</v>
      </c>
      <c r="C1230" s="1" t="s">
        <v>2625</v>
      </c>
      <c r="D1230" s="1" t="s">
        <v>2626</v>
      </c>
      <c r="E1230" s="4">
        <v>1.26</v>
      </c>
      <c r="F1230" s="7"/>
      <c r="G1230" s="4">
        <f t="shared" si="76"/>
        <v>1.26</v>
      </c>
      <c r="H1230" s="8">
        <f t="shared" si="77"/>
        <v>1</v>
      </c>
      <c r="I1230" s="8" t="str">
        <f t="shared" si="78"/>
        <v/>
      </c>
      <c r="J1230" s="4">
        <v>2522.34</v>
      </c>
      <c r="K1230" s="4">
        <v>0</v>
      </c>
      <c r="L1230" s="4">
        <f t="shared" si="79"/>
        <v>2522.34</v>
      </c>
      <c r="M1230" s="9">
        <v>41865</v>
      </c>
      <c r="N1230" s="9">
        <v>43131</v>
      </c>
      <c r="O1230" s="9">
        <v>41883</v>
      </c>
    </row>
    <row r="1231" spans="1:16" ht="15" customHeight="1" x14ac:dyDescent="0.25">
      <c r="A1231" s="1" t="s">
        <v>145</v>
      </c>
      <c r="B1231" s="14" t="s">
        <v>2643</v>
      </c>
      <c r="C1231" s="1" t="s">
        <v>2644</v>
      </c>
      <c r="D1231" s="1" t="s">
        <v>2645</v>
      </c>
      <c r="E1231" s="4">
        <v>0</v>
      </c>
      <c r="F1231" s="7"/>
      <c r="G1231" s="4">
        <f t="shared" si="76"/>
        <v>0</v>
      </c>
      <c r="H1231" s="8" t="str">
        <f t="shared" si="77"/>
        <v/>
      </c>
      <c r="I1231" s="8" t="str">
        <f t="shared" si="78"/>
        <v/>
      </c>
      <c r="J1231" s="4">
        <v>1717.8</v>
      </c>
      <c r="K1231" s="4">
        <v>0</v>
      </c>
      <c r="L1231" s="4">
        <f t="shared" si="79"/>
        <v>1717.8</v>
      </c>
      <c r="M1231" s="9">
        <v>41869</v>
      </c>
      <c r="N1231" s="9">
        <v>43220</v>
      </c>
      <c r="O1231" s="9">
        <v>41883</v>
      </c>
    </row>
    <row r="1232" spans="1:16" ht="15" customHeight="1" x14ac:dyDescent="0.25">
      <c r="A1232" s="1" t="s">
        <v>145</v>
      </c>
      <c r="B1232" s="14" t="s">
        <v>2624</v>
      </c>
      <c r="C1232" s="1" t="s">
        <v>3038</v>
      </c>
      <c r="D1232" s="1" t="s">
        <v>3039</v>
      </c>
      <c r="E1232" s="4">
        <v>0</v>
      </c>
      <c r="F1232" s="7"/>
      <c r="G1232" s="4">
        <f t="shared" si="76"/>
        <v>0</v>
      </c>
      <c r="H1232" s="8" t="str">
        <f t="shared" si="77"/>
        <v/>
      </c>
      <c r="I1232" s="8" t="str">
        <f t="shared" si="78"/>
        <v/>
      </c>
      <c r="J1232" s="4">
        <v>48.800000000000004</v>
      </c>
      <c r="K1232" s="4">
        <v>0</v>
      </c>
      <c r="L1232" s="4">
        <f t="shared" si="79"/>
        <v>48.800000000000004</v>
      </c>
      <c r="M1232" s="9">
        <v>41868</v>
      </c>
      <c r="N1232" s="9">
        <v>43131</v>
      </c>
      <c r="O1232" s="9">
        <v>42005</v>
      </c>
    </row>
    <row r="1233" spans="1:16" ht="15" customHeight="1" x14ac:dyDescent="0.25">
      <c r="A1233" s="1" t="s">
        <v>145</v>
      </c>
      <c r="B1233" s="14" t="s">
        <v>2624</v>
      </c>
      <c r="C1233" s="1" t="s">
        <v>2627</v>
      </c>
      <c r="D1233" s="1" t="s">
        <v>2628</v>
      </c>
      <c r="E1233" s="4">
        <v>0</v>
      </c>
      <c r="F1233" s="7"/>
      <c r="G1233" s="4">
        <f t="shared" si="76"/>
        <v>0</v>
      </c>
      <c r="H1233" s="8" t="str">
        <f t="shared" si="77"/>
        <v/>
      </c>
      <c r="I1233" s="8" t="str">
        <f t="shared" si="78"/>
        <v/>
      </c>
      <c r="J1233" s="4">
        <v>11072.019999999999</v>
      </c>
      <c r="K1233" s="4">
        <v>0</v>
      </c>
      <c r="L1233" s="4">
        <f t="shared" si="79"/>
        <v>11072.019999999999</v>
      </c>
      <c r="M1233" s="9">
        <v>41865</v>
      </c>
      <c r="N1233" s="9">
        <v>43131</v>
      </c>
      <c r="O1233" s="9">
        <v>41883</v>
      </c>
    </row>
    <row r="1234" spans="1:16" ht="15" customHeight="1" x14ac:dyDescent="0.25">
      <c r="A1234" s="1" t="s">
        <v>145</v>
      </c>
      <c r="B1234" s="14" t="s">
        <v>2633</v>
      </c>
      <c r="C1234" s="1" t="s">
        <v>2634</v>
      </c>
      <c r="D1234" s="1" t="s">
        <v>2635</v>
      </c>
      <c r="E1234" s="4">
        <v>40.54</v>
      </c>
      <c r="F1234" s="7"/>
      <c r="G1234" s="4">
        <f t="shared" si="76"/>
        <v>40.54</v>
      </c>
      <c r="H1234" s="8">
        <f t="shared" si="77"/>
        <v>1</v>
      </c>
      <c r="I1234" s="8" t="str">
        <f t="shared" si="78"/>
        <v/>
      </c>
      <c r="J1234" s="4">
        <v>7675.2500000000018</v>
      </c>
      <c r="K1234" s="4">
        <v>0</v>
      </c>
      <c r="L1234" s="4">
        <f t="shared" si="79"/>
        <v>7675.2500000000018</v>
      </c>
      <c r="M1234" s="9">
        <v>41848</v>
      </c>
      <c r="N1234" s="9">
        <v>43131</v>
      </c>
      <c r="O1234" s="9">
        <v>41883</v>
      </c>
    </row>
    <row r="1235" spans="1:16" ht="15" customHeight="1" x14ac:dyDescent="0.25">
      <c r="A1235" s="1" t="s">
        <v>145</v>
      </c>
      <c r="B1235" s="14" t="s">
        <v>2640</v>
      </c>
      <c r="C1235" s="1" t="s">
        <v>2641</v>
      </c>
      <c r="D1235" s="1" t="s">
        <v>2642</v>
      </c>
      <c r="E1235" s="4">
        <v>0</v>
      </c>
      <c r="F1235" s="7"/>
      <c r="G1235" s="4">
        <f t="shared" si="76"/>
        <v>0</v>
      </c>
      <c r="H1235" s="8" t="str">
        <f t="shared" si="77"/>
        <v/>
      </c>
      <c r="I1235" s="8" t="str">
        <f t="shared" si="78"/>
        <v/>
      </c>
      <c r="J1235" s="4">
        <v>3303.1699999999996</v>
      </c>
      <c r="K1235" s="4">
        <v>0</v>
      </c>
      <c r="L1235" s="4">
        <f t="shared" si="79"/>
        <v>3303.1699999999996</v>
      </c>
      <c r="M1235" s="9">
        <v>41868</v>
      </c>
      <c r="N1235" s="9">
        <v>43220</v>
      </c>
      <c r="O1235" s="9">
        <v>41883</v>
      </c>
    </row>
    <row r="1236" spans="1:16" ht="15" customHeight="1" x14ac:dyDescent="0.25">
      <c r="A1236" s="1" t="s">
        <v>145</v>
      </c>
      <c r="B1236" s="14" t="s">
        <v>2643</v>
      </c>
      <c r="C1236" s="1" t="s">
        <v>2646</v>
      </c>
      <c r="D1236" s="1" t="s">
        <v>2647</v>
      </c>
      <c r="E1236" s="4">
        <v>0</v>
      </c>
      <c r="F1236" s="7"/>
      <c r="G1236" s="4">
        <f t="shared" si="76"/>
        <v>0</v>
      </c>
      <c r="H1236" s="8" t="str">
        <f t="shared" si="77"/>
        <v/>
      </c>
      <c r="I1236" s="8" t="str">
        <f t="shared" si="78"/>
        <v/>
      </c>
      <c r="J1236" s="4">
        <v>3800.24</v>
      </c>
      <c r="K1236" s="4">
        <v>0</v>
      </c>
      <c r="L1236" s="4">
        <f t="shared" si="79"/>
        <v>3800.24</v>
      </c>
      <c r="M1236" s="9">
        <v>41869</v>
      </c>
      <c r="N1236" s="9">
        <v>43220</v>
      </c>
      <c r="O1236" s="9">
        <v>41883</v>
      </c>
    </row>
    <row r="1237" spans="1:16" ht="15" customHeight="1" x14ac:dyDescent="0.25">
      <c r="A1237" s="1" t="s">
        <v>145</v>
      </c>
      <c r="B1237" s="14" t="s">
        <v>2624</v>
      </c>
      <c r="C1237" s="1" t="s">
        <v>2629</v>
      </c>
      <c r="D1237" s="1" t="s">
        <v>2630</v>
      </c>
      <c r="E1237" s="4">
        <v>0</v>
      </c>
      <c r="F1237" s="7"/>
      <c r="G1237" s="4">
        <f t="shared" si="76"/>
        <v>0</v>
      </c>
      <c r="H1237" s="8" t="str">
        <f t="shared" si="77"/>
        <v/>
      </c>
      <c r="I1237" s="8" t="str">
        <f t="shared" si="78"/>
        <v/>
      </c>
      <c r="J1237" s="4">
        <v>48361.430000000008</v>
      </c>
      <c r="K1237" s="4">
        <v>0</v>
      </c>
      <c r="L1237" s="4">
        <f t="shared" si="79"/>
        <v>48361.430000000008</v>
      </c>
      <c r="M1237" s="9">
        <v>41875</v>
      </c>
      <c r="N1237" s="9">
        <v>43131</v>
      </c>
      <c r="O1237" s="9">
        <v>41883</v>
      </c>
    </row>
    <row r="1238" spans="1:16" ht="15" customHeight="1" x14ac:dyDescent="0.25">
      <c r="A1238" s="1" t="s">
        <v>145</v>
      </c>
      <c r="B1238" s="14" t="s">
        <v>2624</v>
      </c>
      <c r="C1238" s="1" t="s">
        <v>2631</v>
      </c>
      <c r="D1238" s="1" t="s">
        <v>2632</v>
      </c>
      <c r="E1238" s="4">
        <v>0</v>
      </c>
      <c r="F1238" s="7"/>
      <c r="G1238" s="4">
        <f t="shared" si="76"/>
        <v>0</v>
      </c>
      <c r="H1238" s="8" t="str">
        <f t="shared" si="77"/>
        <v/>
      </c>
      <c r="I1238" s="8" t="str">
        <f t="shared" si="78"/>
        <v/>
      </c>
      <c r="J1238" s="4">
        <v>2311.4300000000003</v>
      </c>
      <c r="K1238" s="4">
        <v>0</v>
      </c>
      <c r="L1238" s="4">
        <f t="shared" si="79"/>
        <v>2311.4300000000003</v>
      </c>
      <c r="M1238" s="9">
        <v>41875</v>
      </c>
      <c r="N1238" s="9">
        <v>43220</v>
      </c>
      <c r="O1238" s="9">
        <v>41883</v>
      </c>
    </row>
    <row r="1239" spans="1:16" ht="15" customHeight="1" x14ac:dyDescent="0.25">
      <c r="A1239" s="1" t="s">
        <v>145</v>
      </c>
      <c r="B1239" s="14" t="s">
        <v>2633</v>
      </c>
      <c r="C1239" s="1" t="s">
        <v>2636</v>
      </c>
      <c r="D1239" s="1" t="s">
        <v>2637</v>
      </c>
      <c r="E1239" s="4">
        <v>0</v>
      </c>
      <c r="F1239" s="7"/>
      <c r="G1239" s="4">
        <f t="shared" si="76"/>
        <v>0</v>
      </c>
      <c r="H1239" s="8" t="str">
        <f t="shared" si="77"/>
        <v/>
      </c>
      <c r="I1239" s="8" t="str">
        <f t="shared" si="78"/>
        <v/>
      </c>
      <c r="J1239" s="4">
        <v>5308.8600000000015</v>
      </c>
      <c r="K1239" s="4">
        <v>0</v>
      </c>
      <c r="L1239" s="4">
        <f t="shared" si="79"/>
        <v>5308.8600000000015</v>
      </c>
      <c r="M1239" s="9">
        <v>41875</v>
      </c>
      <c r="N1239" s="9">
        <v>43131</v>
      </c>
      <c r="O1239" s="9">
        <v>41974</v>
      </c>
    </row>
    <row r="1240" spans="1:16" ht="15" customHeight="1" x14ac:dyDescent="0.25">
      <c r="A1240" s="1" t="s">
        <v>145</v>
      </c>
      <c r="B1240" s="14" t="s">
        <v>2633</v>
      </c>
      <c r="C1240" s="1" t="s">
        <v>2638</v>
      </c>
      <c r="D1240" s="1" t="s">
        <v>2639</v>
      </c>
      <c r="E1240" s="4">
        <v>0</v>
      </c>
      <c r="F1240" s="7"/>
      <c r="G1240" s="4">
        <f t="shared" si="76"/>
        <v>0</v>
      </c>
      <c r="H1240" s="8" t="str">
        <f t="shared" si="77"/>
        <v/>
      </c>
      <c r="I1240" s="8" t="str">
        <f t="shared" si="78"/>
        <v/>
      </c>
      <c r="J1240" s="4">
        <v>7260.01</v>
      </c>
      <c r="K1240" s="4">
        <v>0</v>
      </c>
      <c r="L1240" s="4">
        <f t="shared" si="79"/>
        <v>7260.01</v>
      </c>
      <c r="M1240" s="9">
        <v>41875</v>
      </c>
      <c r="N1240" s="9">
        <v>43131</v>
      </c>
      <c r="O1240" s="9">
        <v>41883</v>
      </c>
    </row>
    <row r="1241" spans="1:16" ht="15" customHeight="1" x14ac:dyDescent="0.25">
      <c r="A1241" s="1" t="s">
        <v>145</v>
      </c>
      <c r="B1241" s="14" t="s">
        <v>2564</v>
      </c>
      <c r="C1241" s="1" t="s">
        <v>2565</v>
      </c>
      <c r="D1241" s="1" t="s">
        <v>2566</v>
      </c>
      <c r="E1241" s="4">
        <v>2406.2599999999993</v>
      </c>
      <c r="F1241" s="7"/>
      <c r="G1241" s="4">
        <f t="shared" si="76"/>
        <v>2406.2599999999993</v>
      </c>
      <c r="H1241" s="8">
        <f t="shared" si="77"/>
        <v>1</v>
      </c>
      <c r="I1241" s="8" t="str">
        <f t="shared" si="78"/>
        <v/>
      </c>
      <c r="J1241" s="4">
        <v>114896.46</v>
      </c>
      <c r="K1241" s="4">
        <v>0</v>
      </c>
      <c r="L1241" s="4">
        <f t="shared" si="79"/>
        <v>114896.46</v>
      </c>
      <c r="M1241" s="9">
        <v>41829</v>
      </c>
      <c r="N1241" s="9">
        <v>42490</v>
      </c>
      <c r="O1241" s="9">
        <v>41852</v>
      </c>
      <c r="P1241" s="9">
        <v>42401</v>
      </c>
    </row>
    <row r="1242" spans="1:16" ht="15" customHeight="1" x14ac:dyDescent="0.25">
      <c r="A1242" s="1" t="s">
        <v>145</v>
      </c>
      <c r="B1242" s="14" t="s">
        <v>2621</v>
      </c>
      <c r="C1242" s="1" t="s">
        <v>2622</v>
      </c>
      <c r="D1242" s="1" t="s">
        <v>2623</v>
      </c>
      <c r="E1242" s="4">
        <v>2257.0699999999997</v>
      </c>
      <c r="F1242" s="7"/>
      <c r="G1242" s="4">
        <f t="shared" si="76"/>
        <v>2257.0699999999997</v>
      </c>
      <c r="H1242" s="8">
        <f t="shared" si="77"/>
        <v>1</v>
      </c>
      <c r="I1242" s="8" t="str">
        <f t="shared" si="78"/>
        <v/>
      </c>
      <c r="J1242" s="4">
        <v>55715.65</v>
      </c>
      <c r="K1242" s="4">
        <v>0</v>
      </c>
      <c r="L1242" s="4">
        <f t="shared" si="79"/>
        <v>55715.65</v>
      </c>
      <c r="M1242" s="9">
        <v>41798</v>
      </c>
      <c r="N1242" s="9">
        <v>42824</v>
      </c>
      <c r="O1242" s="9">
        <v>41791</v>
      </c>
      <c r="P1242" s="9">
        <v>42460</v>
      </c>
    </row>
    <row r="1243" spans="1:16" ht="15" customHeight="1" x14ac:dyDescent="0.25">
      <c r="A1243" s="1" t="s">
        <v>145</v>
      </c>
      <c r="B1243" s="14" t="s">
        <v>2180</v>
      </c>
      <c r="C1243" s="1" t="s">
        <v>2181</v>
      </c>
      <c r="D1243" s="1" t="s">
        <v>2182</v>
      </c>
      <c r="E1243" s="4">
        <v>0</v>
      </c>
      <c r="F1243" s="7"/>
      <c r="G1243" s="4">
        <f t="shared" si="76"/>
        <v>0</v>
      </c>
      <c r="H1243" s="8" t="str">
        <f t="shared" si="77"/>
        <v/>
      </c>
      <c r="I1243" s="8" t="str">
        <f t="shared" si="78"/>
        <v/>
      </c>
      <c r="J1243" s="4">
        <v>10.940000000006695</v>
      </c>
      <c r="K1243" s="4">
        <v>0</v>
      </c>
      <c r="L1243" s="4">
        <f t="shared" si="79"/>
        <v>10.940000000006695</v>
      </c>
      <c r="M1243" s="9">
        <v>41243</v>
      </c>
      <c r="N1243" s="9">
        <v>43131</v>
      </c>
      <c r="O1243" s="9">
        <v>41275</v>
      </c>
    </row>
    <row r="1244" spans="1:16" ht="15" customHeight="1" x14ac:dyDescent="0.25">
      <c r="A1244" s="1" t="s">
        <v>145</v>
      </c>
      <c r="B1244" s="14" t="s">
        <v>2615</v>
      </c>
      <c r="C1244" s="1" t="s">
        <v>3529</v>
      </c>
      <c r="D1244" s="1" t="s">
        <v>2617</v>
      </c>
      <c r="E1244" s="4">
        <v>4159.53</v>
      </c>
      <c r="F1244" s="7"/>
      <c r="G1244" s="4">
        <f t="shared" si="76"/>
        <v>4159.53</v>
      </c>
      <c r="H1244" s="8">
        <f t="shared" si="77"/>
        <v>1</v>
      </c>
      <c r="I1244" s="8" t="str">
        <f t="shared" si="78"/>
        <v/>
      </c>
      <c r="J1244" s="4">
        <v>4159.53</v>
      </c>
      <c r="K1244" s="4">
        <v>0</v>
      </c>
      <c r="L1244" s="4">
        <f t="shared" si="79"/>
        <v>4159.53</v>
      </c>
      <c r="M1244" s="9">
        <v>41842</v>
      </c>
      <c r="N1244" s="9">
        <v>42581</v>
      </c>
      <c r="O1244" s="9">
        <v>42461</v>
      </c>
      <c r="P1244" s="9">
        <v>42582</v>
      </c>
    </row>
    <row r="1245" spans="1:16" ht="15" customHeight="1" x14ac:dyDescent="0.25">
      <c r="A1245" s="1" t="s">
        <v>145</v>
      </c>
      <c r="B1245" s="14" t="s">
        <v>576</v>
      </c>
      <c r="C1245" s="1" t="s">
        <v>3530</v>
      </c>
      <c r="D1245" s="1" t="s">
        <v>3531</v>
      </c>
      <c r="E1245" s="4">
        <v>73882.409999999989</v>
      </c>
      <c r="F1245" s="7"/>
      <c r="G1245" s="4">
        <f t="shared" si="76"/>
        <v>73882.409999999989</v>
      </c>
      <c r="H1245" s="8">
        <f t="shared" si="77"/>
        <v>1</v>
      </c>
      <c r="I1245" s="8" t="str">
        <f t="shared" si="78"/>
        <v/>
      </c>
      <c r="J1245" s="4">
        <v>73882.409999999989</v>
      </c>
      <c r="K1245" s="4">
        <v>0</v>
      </c>
      <c r="L1245" s="4">
        <f t="shared" si="79"/>
        <v>73882.409999999989</v>
      </c>
      <c r="M1245" s="9">
        <v>42168.613530092596</v>
      </c>
      <c r="N1245" s="9">
        <v>46022</v>
      </c>
      <c r="O1245" s="9">
        <v>42401</v>
      </c>
    </row>
    <row r="1246" spans="1:16" ht="15" customHeight="1" x14ac:dyDescent="0.25">
      <c r="A1246" s="1" t="s">
        <v>145</v>
      </c>
      <c r="B1246" s="14" t="s">
        <v>576</v>
      </c>
      <c r="C1246" s="1" t="s">
        <v>3532</v>
      </c>
      <c r="D1246" s="1" t="s">
        <v>3533</v>
      </c>
      <c r="E1246" s="4">
        <v>55949.250000000007</v>
      </c>
      <c r="F1246" s="7"/>
      <c r="G1246" s="4">
        <f t="shared" si="76"/>
        <v>55949.250000000007</v>
      </c>
      <c r="H1246" s="8">
        <f t="shared" si="77"/>
        <v>1</v>
      </c>
      <c r="I1246" s="8" t="str">
        <f t="shared" si="78"/>
        <v/>
      </c>
      <c r="J1246" s="4">
        <v>55949.250000000007</v>
      </c>
      <c r="K1246" s="4">
        <v>0</v>
      </c>
      <c r="L1246" s="4">
        <f t="shared" si="79"/>
        <v>55949.250000000007</v>
      </c>
      <c r="M1246" s="9">
        <v>42168.61986111111</v>
      </c>
      <c r="N1246" s="9">
        <v>46022</v>
      </c>
      <c r="O1246" s="9">
        <v>42430</v>
      </c>
    </row>
    <row r="1247" spans="1:16" ht="15" customHeight="1" x14ac:dyDescent="0.25">
      <c r="A1247" s="1" t="s">
        <v>145</v>
      </c>
      <c r="B1247" s="14" t="s">
        <v>591</v>
      </c>
      <c r="C1247" s="1" t="s">
        <v>637</v>
      </c>
      <c r="D1247" s="1" t="s">
        <v>638</v>
      </c>
      <c r="E1247" s="4">
        <v>42.29</v>
      </c>
      <c r="F1247" s="7"/>
      <c r="G1247" s="4">
        <f t="shared" si="76"/>
        <v>42.29</v>
      </c>
      <c r="H1247" s="8">
        <f t="shared" si="77"/>
        <v>1</v>
      </c>
      <c r="I1247" s="8" t="str">
        <f t="shared" si="78"/>
        <v/>
      </c>
      <c r="J1247" s="4">
        <v>16278.650000000016</v>
      </c>
      <c r="K1247" s="4">
        <v>0</v>
      </c>
      <c r="L1247" s="4">
        <f t="shared" si="79"/>
        <v>16278.650000000016</v>
      </c>
      <c r="M1247" s="9">
        <v>39630</v>
      </c>
      <c r="N1247" s="9">
        <v>55153</v>
      </c>
      <c r="O1247" s="9">
        <v>39692</v>
      </c>
    </row>
    <row r="1248" spans="1:16" ht="15" customHeight="1" x14ac:dyDescent="0.25">
      <c r="A1248" s="1" t="s">
        <v>145</v>
      </c>
      <c r="B1248" s="14" t="s">
        <v>591</v>
      </c>
      <c r="C1248" s="1" t="s">
        <v>1533</v>
      </c>
      <c r="D1248" s="1" t="s">
        <v>1534</v>
      </c>
      <c r="E1248" s="4">
        <v>0</v>
      </c>
      <c r="F1248" s="7"/>
      <c r="G1248" s="4">
        <f t="shared" si="76"/>
        <v>0</v>
      </c>
      <c r="H1248" s="8" t="str">
        <f t="shared" si="77"/>
        <v/>
      </c>
      <c r="I1248" s="8" t="str">
        <f t="shared" si="78"/>
        <v/>
      </c>
      <c r="J1248" s="4">
        <v>-3.637978807091713E-12</v>
      </c>
      <c r="K1248" s="4">
        <v>0</v>
      </c>
      <c r="L1248" s="4">
        <f t="shared" si="79"/>
        <v>-3.637978807091713E-12</v>
      </c>
      <c r="M1248" s="9">
        <v>40534</v>
      </c>
      <c r="N1248" s="9">
        <v>55153</v>
      </c>
      <c r="O1248" s="9">
        <v>40756</v>
      </c>
    </row>
    <row r="1249" spans="1:16" ht="15" customHeight="1" x14ac:dyDescent="0.25">
      <c r="A1249" s="1" t="s">
        <v>145</v>
      </c>
      <c r="B1249" s="14" t="s">
        <v>2872</v>
      </c>
      <c r="C1249" s="1" t="s">
        <v>3040</v>
      </c>
      <c r="D1249" s="1" t="s">
        <v>3041</v>
      </c>
      <c r="E1249" s="4">
        <v>41693.519999999997</v>
      </c>
      <c r="F1249" s="7"/>
      <c r="G1249" s="4">
        <f t="shared" si="76"/>
        <v>41693.519999999997</v>
      </c>
      <c r="H1249" s="8">
        <f t="shared" si="77"/>
        <v>1</v>
      </c>
      <c r="I1249" s="8" t="str">
        <f t="shared" si="78"/>
        <v/>
      </c>
      <c r="J1249" s="4">
        <v>58009.079999999994</v>
      </c>
      <c r="K1249" s="4">
        <v>0</v>
      </c>
      <c r="L1249" s="4">
        <f t="shared" si="79"/>
        <v>58009.079999999994</v>
      </c>
      <c r="M1249" s="9">
        <v>42093.637523148151</v>
      </c>
      <c r="N1249" s="9">
        <v>43039</v>
      </c>
      <c r="O1249" s="9">
        <v>42125</v>
      </c>
      <c r="P1249" s="9">
        <v>43046</v>
      </c>
    </row>
    <row r="1250" spans="1:16" ht="15" customHeight="1" x14ac:dyDescent="0.25">
      <c r="A1250" s="1" t="s">
        <v>145</v>
      </c>
      <c r="B1250" s="14" t="s">
        <v>639</v>
      </c>
      <c r="C1250" s="1" t="s">
        <v>640</v>
      </c>
      <c r="D1250" s="1" t="s">
        <v>641</v>
      </c>
      <c r="E1250" s="4">
        <v>-635.35</v>
      </c>
      <c r="F1250" s="7"/>
      <c r="G1250" s="4">
        <f t="shared" si="76"/>
        <v>-635.35</v>
      </c>
      <c r="H1250" s="8">
        <f t="shared" si="77"/>
        <v>1</v>
      </c>
      <c r="I1250" s="8" t="str">
        <f t="shared" si="78"/>
        <v/>
      </c>
      <c r="J1250" s="4">
        <v>777673.76</v>
      </c>
      <c r="K1250" s="4">
        <v>0</v>
      </c>
      <c r="L1250" s="4">
        <f t="shared" si="79"/>
        <v>777673.76</v>
      </c>
      <c r="M1250" s="9">
        <v>39630</v>
      </c>
      <c r="N1250" s="9">
        <v>55153</v>
      </c>
      <c r="O1250" s="9">
        <v>39630</v>
      </c>
    </row>
    <row r="1251" spans="1:16" ht="15" customHeight="1" x14ac:dyDescent="0.25">
      <c r="A1251" s="1" t="s">
        <v>145</v>
      </c>
      <c r="B1251" s="14" t="s">
        <v>2869</v>
      </c>
      <c r="C1251" s="1" t="s">
        <v>3042</v>
      </c>
      <c r="D1251" s="1" t="s">
        <v>3043</v>
      </c>
      <c r="E1251" s="4">
        <v>1294.4399999999998</v>
      </c>
      <c r="F1251" s="7"/>
      <c r="G1251" s="4">
        <f t="shared" si="76"/>
        <v>1294.4399999999998</v>
      </c>
      <c r="H1251" s="8">
        <f t="shared" si="77"/>
        <v>1</v>
      </c>
      <c r="I1251" s="8" t="str">
        <f t="shared" si="78"/>
        <v/>
      </c>
      <c r="J1251" s="4">
        <v>2083.7399999999998</v>
      </c>
      <c r="K1251" s="4">
        <v>0</v>
      </c>
      <c r="L1251" s="4">
        <f t="shared" si="79"/>
        <v>2083.7399999999998</v>
      </c>
      <c r="M1251" s="9">
        <v>42093.682766203703</v>
      </c>
      <c r="N1251" s="9">
        <v>43039</v>
      </c>
      <c r="O1251" s="9">
        <v>42309</v>
      </c>
      <c r="P1251" s="9">
        <v>43046</v>
      </c>
    </row>
    <row r="1252" spans="1:16" ht="15" customHeight="1" x14ac:dyDescent="0.25">
      <c r="A1252" s="1" t="s">
        <v>145</v>
      </c>
      <c r="B1252" s="14" t="s">
        <v>2872</v>
      </c>
      <c r="C1252" s="1" t="s">
        <v>3044</v>
      </c>
      <c r="D1252" s="1" t="s">
        <v>3045</v>
      </c>
      <c r="E1252" s="4">
        <v>59219.08</v>
      </c>
      <c r="F1252" s="7"/>
      <c r="G1252" s="4">
        <f t="shared" si="76"/>
        <v>59219.08</v>
      </c>
      <c r="H1252" s="8">
        <f t="shared" si="77"/>
        <v>1</v>
      </c>
      <c r="I1252" s="8" t="str">
        <f t="shared" si="78"/>
        <v/>
      </c>
      <c r="J1252" s="4">
        <v>70275.210000000006</v>
      </c>
      <c r="K1252" s="4">
        <v>0</v>
      </c>
      <c r="L1252" s="4">
        <f t="shared" si="79"/>
        <v>70275.210000000006</v>
      </c>
      <c r="M1252" s="9">
        <v>42093.633055555554</v>
      </c>
      <c r="N1252" s="9">
        <v>43039</v>
      </c>
      <c r="O1252" s="9">
        <v>42156</v>
      </c>
      <c r="P1252" s="9">
        <v>43046</v>
      </c>
    </row>
    <row r="1253" spans="1:16" ht="15" customHeight="1" x14ac:dyDescent="0.25">
      <c r="A1253" s="1" t="s">
        <v>145</v>
      </c>
      <c r="B1253" s="14" t="s">
        <v>642</v>
      </c>
      <c r="C1253" s="1" t="s">
        <v>643</v>
      </c>
      <c r="D1253" s="1" t="s">
        <v>644</v>
      </c>
      <c r="E1253" s="4">
        <v>5608.42</v>
      </c>
      <c r="F1253" s="7"/>
      <c r="G1253" s="4">
        <f t="shared" si="76"/>
        <v>5608.42</v>
      </c>
      <c r="H1253" s="8">
        <f t="shared" si="77"/>
        <v>1</v>
      </c>
      <c r="I1253" s="8" t="str">
        <f t="shared" si="78"/>
        <v/>
      </c>
      <c r="J1253" s="4">
        <v>238967.81</v>
      </c>
      <c r="K1253" s="4">
        <v>0</v>
      </c>
      <c r="L1253" s="4">
        <f t="shared" si="79"/>
        <v>238967.81</v>
      </c>
      <c r="M1253" s="9">
        <v>39630</v>
      </c>
      <c r="N1253" s="9">
        <v>55153</v>
      </c>
      <c r="O1253" s="9">
        <v>39630</v>
      </c>
    </row>
    <row r="1254" spans="1:16" ht="15" customHeight="1" x14ac:dyDescent="0.25">
      <c r="A1254" s="1" t="s">
        <v>145</v>
      </c>
      <c r="B1254" s="14" t="s">
        <v>3534</v>
      </c>
      <c r="C1254" s="1" t="s">
        <v>3535</v>
      </c>
      <c r="D1254" s="1" t="s">
        <v>3536</v>
      </c>
      <c r="E1254" s="4">
        <v>0</v>
      </c>
      <c r="F1254" s="7"/>
      <c r="G1254" s="4">
        <f t="shared" si="76"/>
        <v>0</v>
      </c>
      <c r="H1254" s="8" t="str">
        <f t="shared" si="77"/>
        <v/>
      </c>
      <c r="I1254" s="8" t="str">
        <f t="shared" si="78"/>
        <v/>
      </c>
      <c r="J1254" s="4">
        <v>0</v>
      </c>
      <c r="K1254" s="4">
        <v>0</v>
      </c>
      <c r="L1254" s="4">
        <f t="shared" si="79"/>
        <v>0</v>
      </c>
      <c r="M1254" s="9">
        <v>42397.319085648145</v>
      </c>
      <c r="N1254" s="9">
        <v>42429</v>
      </c>
      <c r="O1254" s="9">
        <v>42401</v>
      </c>
      <c r="P1254" s="9">
        <v>42521</v>
      </c>
    </row>
    <row r="1255" spans="1:16" ht="15" customHeight="1" x14ac:dyDescent="0.25">
      <c r="A1255" s="1" t="s">
        <v>145</v>
      </c>
      <c r="B1255" s="14" t="s">
        <v>1535</v>
      </c>
      <c r="C1255" s="1" t="s">
        <v>1536</v>
      </c>
      <c r="D1255" s="1" t="s">
        <v>1537</v>
      </c>
      <c r="E1255" s="4">
        <v>0</v>
      </c>
      <c r="F1255" s="7"/>
      <c r="G1255" s="4">
        <f t="shared" si="76"/>
        <v>0</v>
      </c>
      <c r="H1255" s="8" t="str">
        <f t="shared" si="77"/>
        <v/>
      </c>
      <c r="I1255" s="8" t="str">
        <f t="shared" si="78"/>
        <v/>
      </c>
      <c r="J1255" s="4">
        <v>3759.59</v>
      </c>
      <c r="K1255" s="4">
        <v>0</v>
      </c>
      <c r="L1255" s="4">
        <f t="shared" si="79"/>
        <v>3759.59</v>
      </c>
      <c r="M1255" s="9">
        <v>40514</v>
      </c>
      <c r="N1255" s="9">
        <v>40543</v>
      </c>
      <c r="O1255" s="9">
        <v>40603</v>
      </c>
      <c r="P1255" s="9">
        <v>40756</v>
      </c>
    </row>
    <row r="1256" spans="1:16" ht="15" customHeight="1" x14ac:dyDescent="0.25">
      <c r="A1256" s="1" t="s">
        <v>145</v>
      </c>
      <c r="B1256" s="14" t="s">
        <v>1168</v>
      </c>
      <c r="C1256" s="1" t="s">
        <v>1169</v>
      </c>
      <c r="D1256" s="1" t="s">
        <v>1170</v>
      </c>
      <c r="E1256" s="4">
        <v>0</v>
      </c>
      <c r="F1256" s="7"/>
      <c r="G1256" s="4">
        <f t="shared" si="76"/>
        <v>0</v>
      </c>
      <c r="H1256" s="8" t="str">
        <f t="shared" si="77"/>
        <v/>
      </c>
      <c r="I1256" s="8" t="str">
        <f t="shared" si="78"/>
        <v/>
      </c>
      <c r="J1256" s="4">
        <v>366057.54</v>
      </c>
      <c r="K1256" s="4">
        <v>0</v>
      </c>
      <c r="L1256" s="4">
        <f t="shared" si="79"/>
        <v>366057.54</v>
      </c>
      <c r="M1256" s="9">
        <v>40193</v>
      </c>
      <c r="N1256" s="9">
        <v>40755</v>
      </c>
      <c r="O1256" s="9">
        <v>40210</v>
      </c>
      <c r="P1256" s="9">
        <v>40787</v>
      </c>
    </row>
    <row r="1257" spans="1:16" ht="15" customHeight="1" x14ac:dyDescent="0.25">
      <c r="A1257" s="1" t="s">
        <v>145</v>
      </c>
      <c r="B1257" s="14" t="s">
        <v>1347</v>
      </c>
      <c r="C1257" s="1" t="s">
        <v>2272</v>
      </c>
      <c r="D1257" s="1" t="s">
        <v>2273</v>
      </c>
      <c r="E1257" s="4">
        <v>0</v>
      </c>
      <c r="F1257" s="7"/>
      <c r="G1257" s="4">
        <f t="shared" si="76"/>
        <v>0</v>
      </c>
      <c r="H1257" s="8" t="str">
        <f t="shared" si="77"/>
        <v/>
      </c>
      <c r="I1257" s="8" t="str">
        <f t="shared" si="78"/>
        <v/>
      </c>
      <c r="J1257" s="4">
        <v>0</v>
      </c>
      <c r="K1257" s="4">
        <v>250000</v>
      </c>
      <c r="L1257" s="4">
        <f t="shared" si="79"/>
        <v>-250000</v>
      </c>
      <c r="M1257" s="9">
        <v>41229</v>
      </c>
      <c r="N1257" s="9">
        <v>55153</v>
      </c>
      <c r="O1257" s="9">
        <v>41334</v>
      </c>
    </row>
    <row r="1258" spans="1:16" ht="15" customHeight="1" x14ac:dyDescent="0.25">
      <c r="A1258" s="1" t="s">
        <v>145</v>
      </c>
      <c r="B1258" s="14" t="s">
        <v>645</v>
      </c>
      <c r="C1258" s="1" t="s">
        <v>646</v>
      </c>
      <c r="D1258" s="1" t="s">
        <v>647</v>
      </c>
      <c r="E1258" s="4">
        <v>-85.42</v>
      </c>
      <c r="F1258" s="7"/>
      <c r="G1258" s="4">
        <f t="shared" si="76"/>
        <v>-85.42</v>
      </c>
      <c r="H1258" s="8">
        <f t="shared" si="77"/>
        <v>1</v>
      </c>
      <c r="I1258" s="8" t="str">
        <f t="shared" si="78"/>
        <v/>
      </c>
      <c r="J1258" s="4">
        <v>73352.050000000017</v>
      </c>
      <c r="K1258" s="4">
        <v>0</v>
      </c>
      <c r="L1258" s="4">
        <f t="shared" si="79"/>
        <v>73352.050000000017</v>
      </c>
      <c r="M1258" s="9">
        <v>39630</v>
      </c>
      <c r="N1258" s="9">
        <v>55153</v>
      </c>
      <c r="O1258" s="9">
        <v>39630</v>
      </c>
    </row>
    <row r="1259" spans="1:16" ht="15" customHeight="1" x14ac:dyDescent="0.25">
      <c r="A1259" s="1" t="s">
        <v>145</v>
      </c>
      <c r="B1259" s="14" t="s">
        <v>648</v>
      </c>
      <c r="C1259" s="1" t="s">
        <v>649</v>
      </c>
      <c r="D1259" s="1" t="s">
        <v>650</v>
      </c>
      <c r="E1259" s="4">
        <v>0</v>
      </c>
      <c r="F1259" s="7"/>
      <c r="G1259" s="4">
        <f t="shared" si="76"/>
        <v>0</v>
      </c>
      <c r="H1259" s="8" t="str">
        <f t="shared" si="77"/>
        <v/>
      </c>
      <c r="I1259" s="8" t="str">
        <f t="shared" si="78"/>
        <v/>
      </c>
      <c r="J1259" s="4">
        <v>-1.3073986337985843E-12</v>
      </c>
      <c r="K1259" s="4">
        <v>0</v>
      </c>
      <c r="L1259" s="4">
        <f t="shared" si="79"/>
        <v>-1.3073986337985843E-12</v>
      </c>
      <c r="M1259" s="9">
        <v>39630</v>
      </c>
      <c r="N1259" s="9">
        <v>55153</v>
      </c>
      <c r="O1259" s="9">
        <v>39630</v>
      </c>
    </row>
    <row r="1260" spans="1:16" ht="15" customHeight="1" x14ac:dyDescent="0.25">
      <c r="A1260" s="1" t="s">
        <v>145</v>
      </c>
      <c r="B1260" s="14" t="s">
        <v>580</v>
      </c>
      <c r="C1260" s="1" t="s">
        <v>651</v>
      </c>
      <c r="D1260" s="1" t="s">
        <v>652</v>
      </c>
      <c r="E1260" s="4">
        <v>11589.98</v>
      </c>
      <c r="F1260" s="7"/>
      <c r="G1260" s="4">
        <f t="shared" si="76"/>
        <v>11589.98</v>
      </c>
      <c r="H1260" s="8">
        <f t="shared" si="77"/>
        <v>1</v>
      </c>
      <c r="I1260" s="8" t="str">
        <f t="shared" si="78"/>
        <v/>
      </c>
      <c r="J1260" s="4">
        <v>667636.92999999993</v>
      </c>
      <c r="K1260" s="4">
        <v>0</v>
      </c>
      <c r="L1260" s="4">
        <f t="shared" si="79"/>
        <v>667636.92999999993</v>
      </c>
      <c r="M1260" s="9">
        <v>39630</v>
      </c>
      <c r="N1260" s="9">
        <v>55153</v>
      </c>
      <c r="O1260" s="9">
        <v>39630</v>
      </c>
    </row>
    <row r="1261" spans="1:16" ht="15" customHeight="1" x14ac:dyDescent="0.25">
      <c r="A1261" s="1" t="s">
        <v>145</v>
      </c>
      <c r="B1261" s="14" t="s">
        <v>653</v>
      </c>
      <c r="C1261" s="1" t="s">
        <v>654</v>
      </c>
      <c r="D1261" s="1" t="s">
        <v>655</v>
      </c>
      <c r="E1261" s="4">
        <v>13.33</v>
      </c>
      <c r="F1261" s="7"/>
      <c r="G1261" s="4">
        <f t="shared" si="76"/>
        <v>13.33</v>
      </c>
      <c r="H1261" s="8">
        <f t="shared" si="77"/>
        <v>1</v>
      </c>
      <c r="I1261" s="8" t="str">
        <f t="shared" si="78"/>
        <v/>
      </c>
      <c r="J1261" s="4">
        <v>322488.06</v>
      </c>
      <c r="K1261" s="4">
        <v>0</v>
      </c>
      <c r="L1261" s="4">
        <f t="shared" si="79"/>
        <v>322488.06</v>
      </c>
      <c r="M1261" s="9">
        <v>39630</v>
      </c>
      <c r="N1261" s="9">
        <v>55153</v>
      </c>
      <c r="O1261" s="9">
        <v>39630</v>
      </c>
    </row>
    <row r="1262" spans="1:16" ht="15" customHeight="1" x14ac:dyDescent="0.25">
      <c r="A1262" s="1" t="s">
        <v>145</v>
      </c>
      <c r="B1262" s="14">
        <v>75084</v>
      </c>
      <c r="C1262" s="1" t="s">
        <v>1614</v>
      </c>
      <c r="D1262" s="1" t="s">
        <v>1615</v>
      </c>
      <c r="E1262" s="4">
        <v>0</v>
      </c>
      <c r="F1262" s="7"/>
      <c r="G1262" s="4">
        <f t="shared" si="76"/>
        <v>0</v>
      </c>
      <c r="H1262" s="8" t="str">
        <f t="shared" si="77"/>
        <v/>
      </c>
      <c r="I1262" s="8" t="str">
        <f t="shared" si="78"/>
        <v/>
      </c>
      <c r="J1262" s="4">
        <v>0</v>
      </c>
      <c r="K1262" s="4">
        <v>0</v>
      </c>
      <c r="L1262" s="4">
        <f t="shared" si="79"/>
        <v>0</v>
      </c>
      <c r="M1262" s="9">
        <v>41263</v>
      </c>
      <c r="N1262" s="9">
        <v>41279</v>
      </c>
      <c r="O1262" s="9">
        <v>41244</v>
      </c>
      <c r="P1262" s="9">
        <v>41369</v>
      </c>
    </row>
    <row r="1263" spans="1:16" ht="15" customHeight="1" x14ac:dyDescent="0.25">
      <c r="A1263" s="1" t="s">
        <v>145</v>
      </c>
      <c r="B1263" s="14" t="s">
        <v>656</v>
      </c>
      <c r="C1263" s="1" t="s">
        <v>657</v>
      </c>
      <c r="D1263" s="1" t="s">
        <v>658</v>
      </c>
      <c r="E1263" s="4">
        <v>152535.10000000003</v>
      </c>
      <c r="F1263" s="7"/>
      <c r="G1263" s="4">
        <f t="shared" si="76"/>
        <v>152535.10000000003</v>
      </c>
      <c r="H1263" s="8">
        <f t="shared" si="77"/>
        <v>1</v>
      </c>
      <c r="I1263" s="8" t="str">
        <f t="shared" si="78"/>
        <v/>
      </c>
      <c r="J1263" s="4">
        <v>713420.99000000022</v>
      </c>
      <c r="K1263" s="4">
        <v>0</v>
      </c>
      <c r="L1263" s="4">
        <f t="shared" si="79"/>
        <v>713420.99000000022</v>
      </c>
      <c r="M1263" s="9">
        <v>39630</v>
      </c>
      <c r="N1263" s="9">
        <v>55153</v>
      </c>
      <c r="O1263" s="9">
        <v>39630</v>
      </c>
    </row>
    <row r="1264" spans="1:16" ht="15" customHeight="1" x14ac:dyDescent="0.25">
      <c r="A1264" s="1" t="s">
        <v>145</v>
      </c>
      <c r="B1264" s="14" t="s">
        <v>656</v>
      </c>
      <c r="C1264" s="1" t="s">
        <v>1905</v>
      </c>
      <c r="D1264" s="1" t="s">
        <v>1906</v>
      </c>
      <c r="E1264" s="4">
        <v>0</v>
      </c>
      <c r="F1264" s="7"/>
      <c r="G1264" s="4">
        <f t="shared" si="76"/>
        <v>0</v>
      </c>
      <c r="H1264" s="8" t="str">
        <f t="shared" si="77"/>
        <v/>
      </c>
      <c r="I1264" s="8" t="str">
        <f t="shared" si="78"/>
        <v/>
      </c>
      <c r="J1264" s="4">
        <v>0</v>
      </c>
      <c r="K1264" s="4">
        <v>0</v>
      </c>
      <c r="L1264" s="4">
        <f t="shared" si="79"/>
        <v>0</v>
      </c>
      <c r="M1264" s="9">
        <v>41215</v>
      </c>
      <c r="N1264" s="9">
        <v>55153</v>
      </c>
      <c r="O1264" s="9">
        <v>41244</v>
      </c>
    </row>
    <row r="1265" spans="1:16" ht="15" customHeight="1" x14ac:dyDescent="0.25">
      <c r="A1265" s="1" t="s">
        <v>145</v>
      </c>
      <c r="B1265" s="14" t="s">
        <v>1171</v>
      </c>
      <c r="C1265" s="1" t="s">
        <v>1172</v>
      </c>
      <c r="D1265" s="1" t="s">
        <v>1173</v>
      </c>
      <c r="E1265" s="4">
        <v>0</v>
      </c>
      <c r="F1265" s="7"/>
      <c r="G1265" s="4">
        <f t="shared" si="76"/>
        <v>0</v>
      </c>
      <c r="H1265" s="8" t="str">
        <f t="shared" si="77"/>
        <v/>
      </c>
      <c r="I1265" s="8" t="str">
        <f t="shared" si="78"/>
        <v/>
      </c>
      <c r="J1265" s="4">
        <v>15188.129999999986</v>
      </c>
      <c r="K1265" s="4">
        <v>0</v>
      </c>
      <c r="L1265" s="4">
        <f t="shared" si="79"/>
        <v>15188.129999999986</v>
      </c>
      <c r="M1265" s="9">
        <v>40420</v>
      </c>
      <c r="N1265" s="9">
        <v>46006</v>
      </c>
      <c r="O1265" s="9">
        <v>40483</v>
      </c>
    </row>
    <row r="1266" spans="1:16" ht="15" customHeight="1" x14ac:dyDescent="0.25">
      <c r="A1266" s="1" t="s">
        <v>145</v>
      </c>
      <c r="B1266" s="14" t="s">
        <v>2238</v>
      </c>
      <c r="C1266" s="1" t="s">
        <v>2239</v>
      </c>
      <c r="D1266" s="1" t="s">
        <v>2240</v>
      </c>
      <c r="E1266" s="4">
        <v>-639.13</v>
      </c>
      <c r="F1266" s="7"/>
      <c r="G1266" s="4">
        <f t="shared" si="76"/>
        <v>-639.13</v>
      </c>
      <c r="H1266" s="8">
        <f t="shared" si="77"/>
        <v>1</v>
      </c>
      <c r="I1266" s="8" t="str">
        <f t="shared" si="78"/>
        <v/>
      </c>
      <c r="J1266" s="4">
        <v>-67.720000000000027</v>
      </c>
      <c r="K1266" s="4">
        <v>0</v>
      </c>
      <c r="L1266" s="4">
        <f t="shared" si="79"/>
        <v>-67.720000000000027</v>
      </c>
      <c r="M1266" s="9">
        <v>41526</v>
      </c>
      <c r="N1266" s="9">
        <v>55137</v>
      </c>
      <c r="O1266" s="9">
        <v>41518</v>
      </c>
    </row>
    <row r="1267" spans="1:16" ht="15" customHeight="1" x14ac:dyDescent="0.25">
      <c r="A1267" s="1" t="s">
        <v>145</v>
      </c>
      <c r="B1267" s="14" t="s">
        <v>1174</v>
      </c>
      <c r="C1267" s="1" t="s">
        <v>1175</v>
      </c>
      <c r="D1267" s="1" t="s">
        <v>1176</v>
      </c>
      <c r="E1267" s="4">
        <v>0</v>
      </c>
      <c r="F1267" s="7"/>
      <c r="G1267" s="4">
        <f t="shared" si="76"/>
        <v>0</v>
      </c>
      <c r="H1267" s="8" t="str">
        <f t="shared" si="77"/>
        <v/>
      </c>
      <c r="I1267" s="8" t="str">
        <f t="shared" si="78"/>
        <v/>
      </c>
      <c r="J1267" s="4">
        <v>27778.550000000003</v>
      </c>
      <c r="K1267" s="4">
        <v>0</v>
      </c>
      <c r="L1267" s="4">
        <f t="shared" si="79"/>
        <v>27778.550000000003</v>
      </c>
      <c r="M1267" s="9">
        <v>40420</v>
      </c>
      <c r="N1267" s="9">
        <v>46006</v>
      </c>
      <c r="O1267" s="9">
        <v>40483</v>
      </c>
    </row>
    <row r="1268" spans="1:16" ht="15" customHeight="1" x14ac:dyDescent="0.25">
      <c r="A1268" s="1" t="s">
        <v>145</v>
      </c>
      <c r="B1268" s="14" t="s">
        <v>1174</v>
      </c>
      <c r="C1268" s="1" t="s">
        <v>1538</v>
      </c>
      <c r="D1268" s="1" t="s">
        <v>1539</v>
      </c>
      <c r="E1268" s="4">
        <v>0</v>
      </c>
      <c r="F1268" s="7"/>
      <c r="G1268" s="4">
        <f t="shared" si="76"/>
        <v>0</v>
      </c>
      <c r="H1268" s="8" t="str">
        <f t="shared" si="77"/>
        <v/>
      </c>
      <c r="I1268" s="8" t="str">
        <f t="shared" si="78"/>
        <v/>
      </c>
      <c r="J1268" s="4">
        <v>1122.18</v>
      </c>
      <c r="K1268" s="4">
        <v>0</v>
      </c>
      <c r="L1268" s="4">
        <f t="shared" si="79"/>
        <v>1122.18</v>
      </c>
      <c r="M1268" s="9">
        <v>40672</v>
      </c>
      <c r="N1268" s="9">
        <v>46006</v>
      </c>
      <c r="O1268" s="9">
        <v>40817</v>
      </c>
    </row>
    <row r="1269" spans="1:16" ht="15" customHeight="1" x14ac:dyDescent="0.25">
      <c r="A1269" s="1" t="s">
        <v>145</v>
      </c>
      <c r="B1269" s="14" t="s">
        <v>1174</v>
      </c>
      <c r="C1269" s="1" t="s">
        <v>1839</v>
      </c>
      <c r="D1269" s="1" t="s">
        <v>1840</v>
      </c>
      <c r="E1269" s="4">
        <v>0</v>
      </c>
      <c r="F1269" s="7"/>
      <c r="G1269" s="4">
        <f t="shared" si="76"/>
        <v>0</v>
      </c>
      <c r="H1269" s="8" t="str">
        <f t="shared" si="77"/>
        <v/>
      </c>
      <c r="I1269" s="8" t="str">
        <f t="shared" si="78"/>
        <v/>
      </c>
      <c r="J1269" s="4">
        <v>139.44999999999999</v>
      </c>
      <c r="K1269" s="4">
        <v>0</v>
      </c>
      <c r="L1269" s="4">
        <f t="shared" si="79"/>
        <v>139.44999999999999</v>
      </c>
      <c r="M1269" s="9">
        <v>41117</v>
      </c>
      <c r="N1269" s="9">
        <v>46006</v>
      </c>
      <c r="O1269" s="9">
        <v>41091</v>
      </c>
    </row>
    <row r="1270" spans="1:16" ht="15" customHeight="1" x14ac:dyDescent="0.25">
      <c r="A1270" s="1" t="s">
        <v>145</v>
      </c>
      <c r="B1270" s="14" t="s">
        <v>1177</v>
      </c>
      <c r="C1270" s="1" t="s">
        <v>1178</v>
      </c>
      <c r="D1270" s="1" t="s">
        <v>1179</v>
      </c>
      <c r="E1270" s="4">
        <v>0</v>
      </c>
      <c r="F1270" s="7"/>
      <c r="G1270" s="4">
        <f t="shared" si="76"/>
        <v>0</v>
      </c>
      <c r="H1270" s="8" t="str">
        <f t="shared" si="77"/>
        <v/>
      </c>
      <c r="I1270" s="8" t="str">
        <f t="shared" si="78"/>
        <v/>
      </c>
      <c r="J1270" s="4">
        <v>17560.400000000001</v>
      </c>
      <c r="K1270" s="4">
        <v>0</v>
      </c>
      <c r="L1270" s="4">
        <f t="shared" si="79"/>
        <v>17560.400000000001</v>
      </c>
      <c r="M1270" s="9">
        <v>40501</v>
      </c>
      <c r="N1270" s="9">
        <v>40633</v>
      </c>
      <c r="O1270" s="9">
        <v>40513</v>
      </c>
      <c r="P1270" s="9">
        <v>40724</v>
      </c>
    </row>
    <row r="1271" spans="1:16" ht="15" customHeight="1" x14ac:dyDescent="0.25">
      <c r="A1271" s="1" t="s">
        <v>145</v>
      </c>
      <c r="B1271" s="14" t="s">
        <v>1177</v>
      </c>
      <c r="C1271" s="1" t="s">
        <v>1180</v>
      </c>
      <c r="D1271" s="1" t="s">
        <v>1181</v>
      </c>
      <c r="E1271" s="4">
        <v>0</v>
      </c>
      <c r="F1271" s="7"/>
      <c r="G1271" s="4">
        <f t="shared" si="76"/>
        <v>0</v>
      </c>
      <c r="H1271" s="8" t="str">
        <f t="shared" si="77"/>
        <v/>
      </c>
      <c r="I1271" s="8" t="str">
        <f t="shared" si="78"/>
        <v/>
      </c>
      <c r="J1271" s="4">
        <v>4451.2</v>
      </c>
      <c r="K1271" s="4">
        <v>0</v>
      </c>
      <c r="L1271" s="4">
        <f t="shared" si="79"/>
        <v>4451.2</v>
      </c>
      <c r="M1271" s="9">
        <v>40501</v>
      </c>
      <c r="N1271" s="9">
        <v>40633</v>
      </c>
      <c r="O1271" s="9">
        <v>40513</v>
      </c>
      <c r="P1271" s="9">
        <v>40724</v>
      </c>
    </row>
    <row r="1272" spans="1:16" ht="15" customHeight="1" x14ac:dyDescent="0.25">
      <c r="A1272" s="1" t="s">
        <v>145</v>
      </c>
      <c r="B1272" s="14" t="s">
        <v>1177</v>
      </c>
      <c r="C1272" s="1" t="s">
        <v>1841</v>
      </c>
      <c r="D1272" s="1" t="s">
        <v>1842</v>
      </c>
      <c r="E1272" s="4">
        <v>0</v>
      </c>
      <c r="F1272" s="7"/>
      <c r="G1272" s="4">
        <f t="shared" si="76"/>
        <v>0</v>
      </c>
      <c r="H1272" s="8" t="str">
        <f t="shared" si="77"/>
        <v/>
      </c>
      <c r="I1272" s="8" t="str">
        <f t="shared" si="78"/>
        <v/>
      </c>
      <c r="J1272" s="4">
        <v>3645.7</v>
      </c>
      <c r="K1272" s="4">
        <v>0</v>
      </c>
      <c r="L1272" s="4">
        <f t="shared" si="79"/>
        <v>3645.7</v>
      </c>
      <c r="M1272" s="9">
        <v>41157</v>
      </c>
      <c r="N1272" s="9">
        <v>41323</v>
      </c>
      <c r="O1272" s="9">
        <v>41183</v>
      </c>
      <c r="P1272" s="9">
        <v>41438</v>
      </c>
    </row>
    <row r="1273" spans="1:16" ht="15" customHeight="1" x14ac:dyDescent="0.25">
      <c r="A1273" s="1" t="s">
        <v>145</v>
      </c>
      <c r="B1273" s="14" t="s">
        <v>1177</v>
      </c>
      <c r="C1273" s="1" t="s">
        <v>1843</v>
      </c>
      <c r="D1273" s="1" t="s">
        <v>1179</v>
      </c>
      <c r="E1273" s="4">
        <v>0</v>
      </c>
      <c r="F1273" s="7"/>
      <c r="G1273" s="4">
        <f t="shared" si="76"/>
        <v>0</v>
      </c>
      <c r="H1273" s="8" t="str">
        <f t="shared" si="77"/>
        <v/>
      </c>
      <c r="I1273" s="8" t="str">
        <f t="shared" si="78"/>
        <v/>
      </c>
      <c r="J1273" s="4">
        <v>9398.1099999999988</v>
      </c>
      <c r="K1273" s="4">
        <v>0</v>
      </c>
      <c r="L1273" s="4">
        <f t="shared" si="79"/>
        <v>9398.1099999999988</v>
      </c>
      <c r="M1273" s="9">
        <v>40974</v>
      </c>
      <c r="N1273" s="9">
        <v>41044</v>
      </c>
      <c r="O1273" s="9">
        <v>41030</v>
      </c>
      <c r="P1273" s="9">
        <v>41136</v>
      </c>
    </row>
    <row r="1274" spans="1:16" ht="15" customHeight="1" x14ac:dyDescent="0.25">
      <c r="A1274" s="1" t="s">
        <v>145</v>
      </c>
      <c r="B1274" s="14" t="s">
        <v>659</v>
      </c>
      <c r="C1274" s="1" t="s">
        <v>660</v>
      </c>
      <c r="D1274" s="1" t="s">
        <v>661</v>
      </c>
      <c r="E1274" s="4">
        <v>909.6</v>
      </c>
      <c r="F1274" s="7"/>
      <c r="G1274" s="4">
        <f t="shared" si="76"/>
        <v>909.6</v>
      </c>
      <c r="H1274" s="8">
        <f t="shared" si="77"/>
        <v>1</v>
      </c>
      <c r="I1274" s="8" t="str">
        <f t="shared" si="78"/>
        <v/>
      </c>
      <c r="J1274" s="4">
        <v>149408.65</v>
      </c>
      <c r="K1274" s="4">
        <v>0</v>
      </c>
      <c r="L1274" s="4">
        <f t="shared" si="79"/>
        <v>149408.65</v>
      </c>
      <c r="M1274" s="9">
        <v>39630</v>
      </c>
      <c r="N1274" s="9">
        <v>55153</v>
      </c>
      <c r="O1274" s="9">
        <v>39630</v>
      </c>
    </row>
    <row r="1275" spans="1:16" ht="15" customHeight="1" x14ac:dyDescent="0.25">
      <c r="A1275" s="1" t="s">
        <v>145</v>
      </c>
      <c r="B1275" s="14" t="s">
        <v>630</v>
      </c>
      <c r="C1275" s="1" t="s">
        <v>662</v>
      </c>
      <c r="D1275" s="1" t="s">
        <v>663</v>
      </c>
      <c r="E1275" s="4">
        <v>0</v>
      </c>
      <c r="F1275" s="7"/>
      <c r="G1275" s="4">
        <f t="shared" si="76"/>
        <v>0</v>
      </c>
      <c r="H1275" s="8" t="str">
        <f t="shared" si="77"/>
        <v/>
      </c>
      <c r="I1275" s="8" t="str">
        <f t="shared" si="78"/>
        <v/>
      </c>
      <c r="J1275" s="4">
        <v>0</v>
      </c>
      <c r="K1275" s="4">
        <v>0</v>
      </c>
      <c r="L1275" s="4">
        <f t="shared" si="79"/>
        <v>0</v>
      </c>
      <c r="M1275" s="9">
        <v>39630</v>
      </c>
      <c r="N1275" s="9">
        <v>46022</v>
      </c>
      <c r="O1275" s="9">
        <v>39661</v>
      </c>
    </row>
    <row r="1276" spans="1:16" ht="15" customHeight="1" x14ac:dyDescent="0.25">
      <c r="A1276" s="1" t="s">
        <v>145</v>
      </c>
      <c r="B1276" s="14" t="s">
        <v>2872</v>
      </c>
      <c r="C1276" s="1" t="s">
        <v>3046</v>
      </c>
      <c r="D1276" s="1" t="s">
        <v>3047</v>
      </c>
      <c r="E1276" s="4">
        <v>38796.669999999991</v>
      </c>
      <c r="F1276" s="7"/>
      <c r="G1276" s="4">
        <f t="shared" si="76"/>
        <v>38796.669999999991</v>
      </c>
      <c r="H1276" s="8">
        <f t="shared" si="77"/>
        <v>1</v>
      </c>
      <c r="I1276" s="8" t="str">
        <f t="shared" si="78"/>
        <v/>
      </c>
      <c r="J1276" s="4">
        <v>44638.759999999995</v>
      </c>
      <c r="K1276" s="4">
        <v>0</v>
      </c>
      <c r="L1276" s="4">
        <f t="shared" si="79"/>
        <v>44638.759999999995</v>
      </c>
      <c r="M1276" s="9">
        <v>42093.612905092596</v>
      </c>
      <c r="N1276" s="9">
        <v>43039</v>
      </c>
      <c r="O1276" s="9">
        <v>42125</v>
      </c>
      <c r="P1276" s="9">
        <v>43046</v>
      </c>
    </row>
    <row r="1277" spans="1:16" ht="15" customHeight="1" x14ac:dyDescent="0.25">
      <c r="A1277" s="1" t="s">
        <v>145</v>
      </c>
      <c r="B1277" s="14" t="s">
        <v>484</v>
      </c>
      <c r="C1277" s="1" t="s">
        <v>1540</v>
      </c>
      <c r="D1277" s="1" t="s">
        <v>1541</v>
      </c>
      <c r="E1277" s="4">
        <v>0</v>
      </c>
      <c r="F1277" s="7"/>
      <c r="G1277" s="4">
        <f t="shared" si="76"/>
        <v>0</v>
      </c>
      <c r="H1277" s="8" t="str">
        <f t="shared" si="77"/>
        <v/>
      </c>
      <c r="I1277" s="8" t="str">
        <f t="shared" si="78"/>
        <v/>
      </c>
      <c r="J1277" s="4">
        <v>179948.64</v>
      </c>
      <c r="K1277" s="4">
        <v>0</v>
      </c>
      <c r="L1277" s="4">
        <f t="shared" si="79"/>
        <v>179948.64</v>
      </c>
      <c r="M1277" s="9">
        <v>40758</v>
      </c>
      <c r="N1277" s="9">
        <v>41274</v>
      </c>
      <c r="O1277" s="9">
        <v>40787</v>
      </c>
      <c r="P1277" s="9">
        <v>40980</v>
      </c>
    </row>
    <row r="1278" spans="1:16" ht="15" customHeight="1" x14ac:dyDescent="0.25">
      <c r="A1278" s="1" t="s">
        <v>145</v>
      </c>
      <c r="B1278" s="14">
        <v>75084</v>
      </c>
      <c r="C1278" s="1" t="s">
        <v>1618</v>
      </c>
      <c r="D1278" s="1" t="s">
        <v>1752</v>
      </c>
      <c r="E1278" s="4">
        <v>0</v>
      </c>
      <c r="F1278" s="7"/>
      <c r="G1278" s="4">
        <f t="shared" si="76"/>
        <v>0</v>
      </c>
      <c r="H1278" s="8" t="str">
        <f t="shared" si="77"/>
        <v/>
      </c>
      <c r="I1278" s="8" t="str">
        <f t="shared" si="78"/>
        <v/>
      </c>
      <c r="J1278" s="4">
        <v>0</v>
      </c>
      <c r="K1278" s="4">
        <v>0</v>
      </c>
      <c r="L1278" s="4">
        <f t="shared" si="79"/>
        <v>0</v>
      </c>
      <c r="M1278" s="9">
        <v>41172</v>
      </c>
      <c r="N1278" s="9">
        <v>46111</v>
      </c>
      <c r="O1278" s="9">
        <v>41153</v>
      </c>
    </row>
    <row r="1279" spans="1:16" ht="15" customHeight="1" x14ac:dyDescent="0.25">
      <c r="A1279" s="1" t="s">
        <v>145</v>
      </c>
      <c r="B1279" s="14" t="s">
        <v>3537</v>
      </c>
      <c r="C1279" s="1" t="s">
        <v>3538</v>
      </c>
      <c r="D1279" s="1" t="s">
        <v>3539</v>
      </c>
      <c r="E1279" s="4">
        <v>4153.99</v>
      </c>
      <c r="F1279" s="7"/>
      <c r="G1279" s="4">
        <f t="shared" si="76"/>
        <v>4153.99</v>
      </c>
      <c r="H1279" s="8">
        <f t="shared" si="77"/>
        <v>1</v>
      </c>
      <c r="I1279" s="8" t="str">
        <f t="shared" si="78"/>
        <v/>
      </c>
      <c r="J1279" s="4">
        <v>4153.99</v>
      </c>
      <c r="K1279" s="4">
        <v>0</v>
      </c>
      <c r="L1279" s="4">
        <f t="shared" si="79"/>
        <v>4153.99</v>
      </c>
      <c r="M1279" s="9">
        <v>42619.496979166666</v>
      </c>
      <c r="N1279" s="9">
        <v>43355</v>
      </c>
      <c r="O1279" s="9">
        <v>42614</v>
      </c>
    </row>
    <row r="1280" spans="1:16" ht="15" customHeight="1" x14ac:dyDescent="0.25">
      <c r="A1280" s="1" t="s">
        <v>145</v>
      </c>
      <c r="B1280" s="14" t="s">
        <v>3537</v>
      </c>
      <c r="C1280" s="1" t="s">
        <v>3540</v>
      </c>
      <c r="D1280" s="1" t="s">
        <v>3541</v>
      </c>
      <c r="E1280" s="4">
        <v>6746.16</v>
      </c>
      <c r="F1280" s="7"/>
      <c r="G1280" s="4">
        <f t="shared" si="76"/>
        <v>6746.16</v>
      </c>
      <c r="H1280" s="8">
        <f t="shared" si="77"/>
        <v>1</v>
      </c>
      <c r="I1280" s="8" t="str">
        <f t="shared" si="78"/>
        <v/>
      </c>
      <c r="J1280" s="4">
        <v>6746.16</v>
      </c>
      <c r="K1280" s="4">
        <v>0</v>
      </c>
      <c r="L1280" s="4">
        <f t="shared" si="79"/>
        <v>6746.16</v>
      </c>
      <c r="M1280" s="9">
        <v>42583.422581018516</v>
      </c>
      <c r="N1280" s="9">
        <v>43355</v>
      </c>
      <c r="O1280" s="9">
        <v>42583</v>
      </c>
    </row>
    <row r="1281" spans="1:16" ht="15" customHeight="1" x14ac:dyDescent="0.25">
      <c r="A1281" s="1" t="s">
        <v>145</v>
      </c>
      <c r="B1281" s="14" t="s">
        <v>3542</v>
      </c>
      <c r="C1281" s="1" t="s">
        <v>3543</v>
      </c>
      <c r="D1281" s="1" t="s">
        <v>3544</v>
      </c>
      <c r="E1281" s="4">
        <v>11395.189999999999</v>
      </c>
      <c r="F1281" s="7"/>
      <c r="G1281" s="4">
        <f t="shared" si="76"/>
        <v>11395.189999999999</v>
      </c>
      <c r="H1281" s="8">
        <f t="shared" si="77"/>
        <v>1</v>
      </c>
      <c r="I1281" s="8" t="str">
        <f t="shared" si="78"/>
        <v/>
      </c>
      <c r="J1281" s="4">
        <v>11395.189999999999</v>
      </c>
      <c r="K1281" s="4">
        <v>0</v>
      </c>
      <c r="L1281" s="4">
        <f t="shared" si="79"/>
        <v>11395.189999999999</v>
      </c>
      <c r="M1281" s="9">
        <v>42619.743877314817</v>
      </c>
      <c r="N1281" s="9">
        <v>44287</v>
      </c>
      <c r="O1281" s="9">
        <v>42614</v>
      </c>
    </row>
    <row r="1282" spans="1:16" ht="15" customHeight="1" x14ac:dyDescent="0.25">
      <c r="A1282" s="1" t="s">
        <v>145</v>
      </c>
      <c r="B1282" s="14" t="s">
        <v>3545</v>
      </c>
      <c r="C1282" s="1" t="s">
        <v>3546</v>
      </c>
      <c r="D1282" s="1" t="s">
        <v>3547</v>
      </c>
      <c r="E1282" s="4">
        <v>9203.3599999999988</v>
      </c>
      <c r="F1282" s="7"/>
      <c r="G1282" s="4">
        <f t="shared" si="76"/>
        <v>9203.3599999999988</v>
      </c>
      <c r="H1282" s="8">
        <f t="shared" si="77"/>
        <v>1</v>
      </c>
      <c r="I1282" s="8" t="str">
        <f t="shared" si="78"/>
        <v/>
      </c>
      <c r="J1282" s="4">
        <v>9203.3599999999988</v>
      </c>
      <c r="K1282" s="4">
        <v>0</v>
      </c>
      <c r="L1282" s="4">
        <f t="shared" si="79"/>
        <v>9203.3599999999988</v>
      </c>
      <c r="M1282" s="9">
        <v>42356.600972222222</v>
      </c>
      <c r="N1282" s="9">
        <v>43579</v>
      </c>
      <c r="O1282" s="9">
        <v>42370</v>
      </c>
    </row>
    <row r="1283" spans="1:16" ht="15" customHeight="1" x14ac:dyDescent="0.25">
      <c r="A1283" s="1" t="s">
        <v>145</v>
      </c>
      <c r="B1283" s="14" t="s">
        <v>3548</v>
      </c>
      <c r="C1283" s="1" t="s">
        <v>3549</v>
      </c>
      <c r="D1283" s="1" t="s">
        <v>3550</v>
      </c>
      <c r="E1283" s="4">
        <v>7528.44</v>
      </c>
      <c r="F1283" s="7"/>
      <c r="G1283" s="4">
        <f t="shared" si="76"/>
        <v>7528.44</v>
      </c>
      <c r="H1283" s="8">
        <f t="shared" si="77"/>
        <v>1</v>
      </c>
      <c r="I1283" s="8" t="str">
        <f t="shared" si="78"/>
        <v/>
      </c>
      <c r="J1283" s="4">
        <v>7528.44</v>
      </c>
      <c r="K1283" s="4">
        <v>0</v>
      </c>
      <c r="L1283" s="4">
        <f t="shared" si="79"/>
        <v>7528.44</v>
      </c>
      <c r="M1283" s="9">
        <v>42538.491759259261</v>
      </c>
      <c r="N1283" s="9">
        <v>42916</v>
      </c>
      <c r="O1283" s="9">
        <v>42583</v>
      </c>
      <c r="P1283" s="9">
        <v>42912</v>
      </c>
    </row>
    <row r="1284" spans="1:16" ht="15" customHeight="1" x14ac:dyDescent="0.25">
      <c r="A1284" s="1" t="s">
        <v>145</v>
      </c>
      <c r="B1284" s="14" t="s">
        <v>3548</v>
      </c>
      <c r="C1284" s="1" t="s">
        <v>3551</v>
      </c>
      <c r="D1284" s="1" t="s">
        <v>3552</v>
      </c>
      <c r="E1284" s="4">
        <v>83332.639999999999</v>
      </c>
      <c r="F1284" s="7"/>
      <c r="G1284" s="4">
        <f t="shared" si="76"/>
        <v>83332.639999999999</v>
      </c>
      <c r="H1284" s="8">
        <f t="shared" si="77"/>
        <v>1</v>
      </c>
      <c r="I1284" s="8" t="str">
        <f t="shared" si="78"/>
        <v/>
      </c>
      <c r="J1284" s="4">
        <v>83332.639999999999</v>
      </c>
      <c r="K1284" s="4">
        <v>0</v>
      </c>
      <c r="L1284" s="4">
        <f t="shared" si="79"/>
        <v>83332.639999999999</v>
      </c>
      <c r="M1284" s="9">
        <v>42541.387164351851</v>
      </c>
      <c r="N1284" s="9">
        <v>42916</v>
      </c>
      <c r="O1284" s="9">
        <v>42522</v>
      </c>
      <c r="P1284" s="9">
        <v>42912</v>
      </c>
    </row>
    <row r="1285" spans="1:16" ht="15" customHeight="1" x14ac:dyDescent="0.25">
      <c r="A1285" s="1" t="s">
        <v>145</v>
      </c>
      <c r="B1285" s="14" t="s">
        <v>3548</v>
      </c>
      <c r="C1285" s="1" t="s">
        <v>3553</v>
      </c>
      <c r="D1285" s="1" t="s">
        <v>3554</v>
      </c>
      <c r="E1285" s="4">
        <v>29865.899999999998</v>
      </c>
      <c r="F1285" s="7"/>
      <c r="G1285" s="4">
        <f t="shared" ref="G1285:G1348" si="80">E1285-F1285</f>
        <v>29865.899999999998</v>
      </c>
      <c r="H1285" s="8">
        <f t="shared" ref="H1285:H1348" si="81">IFERROR(G1285/E1285,"")</f>
        <v>1</v>
      </c>
      <c r="I1285" s="8" t="str">
        <f t="shared" ref="I1285:I1348" si="82">IFERROR(E1285/F1285,"")</f>
        <v/>
      </c>
      <c r="J1285" s="4">
        <v>29865.899999999998</v>
      </c>
      <c r="K1285" s="4">
        <v>0</v>
      </c>
      <c r="L1285" s="4">
        <f t="shared" ref="L1285:L1348" si="83">J1285-K1285</f>
        <v>29865.899999999998</v>
      </c>
      <c r="M1285" s="9">
        <v>42538.569918981484</v>
      </c>
      <c r="N1285" s="9">
        <v>42916</v>
      </c>
      <c r="O1285" s="9">
        <v>42552</v>
      </c>
      <c r="P1285" s="9">
        <v>42912</v>
      </c>
    </row>
    <row r="1286" spans="1:16" ht="15" customHeight="1" x14ac:dyDescent="0.25">
      <c r="A1286" s="1" t="s">
        <v>145</v>
      </c>
      <c r="B1286" s="14" t="s">
        <v>3548</v>
      </c>
      <c r="C1286" s="1" t="s">
        <v>3555</v>
      </c>
      <c r="D1286" s="1" t="s">
        <v>3556</v>
      </c>
      <c r="E1286" s="4">
        <v>292.20000000000005</v>
      </c>
      <c r="F1286" s="7"/>
      <c r="G1286" s="4">
        <f t="shared" si="80"/>
        <v>292.20000000000005</v>
      </c>
      <c r="H1286" s="8">
        <f t="shared" si="81"/>
        <v>1</v>
      </c>
      <c r="I1286" s="8" t="str">
        <f t="shared" si="82"/>
        <v/>
      </c>
      <c r="J1286" s="4">
        <v>292.20000000000005</v>
      </c>
      <c r="K1286" s="4">
        <v>0</v>
      </c>
      <c r="L1286" s="4">
        <f t="shared" si="83"/>
        <v>292.20000000000005</v>
      </c>
      <c r="M1286" s="9">
        <v>42675.578958333332</v>
      </c>
      <c r="N1286" s="9">
        <v>43159</v>
      </c>
      <c r="O1286" s="9">
        <v>42675</v>
      </c>
    </row>
    <row r="1287" spans="1:16" ht="15" customHeight="1" x14ac:dyDescent="0.25">
      <c r="A1287" s="1" t="s">
        <v>145</v>
      </c>
      <c r="B1287" s="14" t="s">
        <v>3557</v>
      </c>
      <c r="C1287" s="1" t="s">
        <v>3558</v>
      </c>
      <c r="D1287" s="1" t="s">
        <v>3559</v>
      </c>
      <c r="E1287" s="4">
        <v>1057.8500000000001</v>
      </c>
      <c r="F1287" s="7"/>
      <c r="G1287" s="4">
        <f t="shared" si="80"/>
        <v>1057.8500000000001</v>
      </c>
      <c r="H1287" s="8">
        <f t="shared" si="81"/>
        <v>1</v>
      </c>
      <c r="I1287" s="8" t="str">
        <f t="shared" si="82"/>
        <v/>
      </c>
      <c r="J1287" s="4">
        <v>1057.8500000000001</v>
      </c>
      <c r="K1287" s="4">
        <v>0</v>
      </c>
      <c r="L1287" s="4">
        <f t="shared" si="83"/>
        <v>1057.8500000000001</v>
      </c>
      <c r="M1287" s="9">
        <v>42356.632893518516</v>
      </c>
      <c r="N1287" s="9">
        <v>43555</v>
      </c>
      <c r="O1287" s="9">
        <v>42370</v>
      </c>
    </row>
    <row r="1288" spans="1:16" ht="15" customHeight="1" x14ac:dyDescent="0.25">
      <c r="A1288" s="1" t="s">
        <v>145</v>
      </c>
      <c r="B1288" s="14" t="s">
        <v>3560</v>
      </c>
      <c r="C1288" s="1" t="s">
        <v>3561</v>
      </c>
      <c r="D1288" s="1" t="s">
        <v>3562</v>
      </c>
      <c r="E1288" s="4">
        <v>1373978.4400000002</v>
      </c>
      <c r="F1288" s="7"/>
      <c r="G1288" s="4">
        <f t="shared" si="80"/>
        <v>1373978.4400000002</v>
      </c>
      <c r="H1288" s="8">
        <f t="shared" si="81"/>
        <v>1</v>
      </c>
      <c r="I1288" s="8" t="str">
        <f t="shared" si="82"/>
        <v/>
      </c>
      <c r="J1288" s="4">
        <v>1373978.4400000002</v>
      </c>
      <c r="K1288" s="4">
        <v>0</v>
      </c>
      <c r="L1288" s="4">
        <f t="shared" si="83"/>
        <v>1373978.4400000002</v>
      </c>
      <c r="M1288" s="9">
        <v>42464.560844907406</v>
      </c>
      <c r="N1288" s="9">
        <v>43190</v>
      </c>
      <c r="O1288" s="9">
        <v>42461</v>
      </c>
    </row>
    <row r="1289" spans="1:16" ht="15" customHeight="1" x14ac:dyDescent="0.25">
      <c r="A1289" s="1" t="s">
        <v>145</v>
      </c>
      <c r="B1289" s="14" t="s">
        <v>3560</v>
      </c>
      <c r="C1289" s="1" t="s">
        <v>3563</v>
      </c>
      <c r="D1289" s="1" t="s">
        <v>3564</v>
      </c>
      <c r="E1289" s="4">
        <v>10415.6</v>
      </c>
      <c r="F1289" s="7"/>
      <c r="G1289" s="4">
        <f t="shared" si="80"/>
        <v>10415.6</v>
      </c>
      <c r="H1289" s="8">
        <f t="shared" si="81"/>
        <v>1</v>
      </c>
      <c r="I1289" s="8" t="str">
        <f t="shared" si="82"/>
        <v/>
      </c>
      <c r="J1289" s="4">
        <v>10415.6</v>
      </c>
      <c r="K1289" s="4">
        <v>0</v>
      </c>
      <c r="L1289" s="4">
        <f t="shared" si="83"/>
        <v>10415.6</v>
      </c>
      <c r="M1289" s="9">
        <v>42464.570069444446</v>
      </c>
      <c r="N1289" s="9">
        <v>43190</v>
      </c>
      <c r="O1289" s="9">
        <v>42461</v>
      </c>
    </row>
    <row r="1290" spans="1:16" ht="15" customHeight="1" x14ac:dyDescent="0.25">
      <c r="A1290" s="1" t="s">
        <v>145</v>
      </c>
      <c r="B1290" s="14" t="s">
        <v>3560</v>
      </c>
      <c r="C1290" s="1" t="s">
        <v>3565</v>
      </c>
      <c r="D1290" s="1" t="s">
        <v>3566</v>
      </c>
      <c r="E1290" s="4">
        <v>65258.020000000011</v>
      </c>
      <c r="F1290" s="7"/>
      <c r="G1290" s="4">
        <f t="shared" si="80"/>
        <v>65258.020000000011</v>
      </c>
      <c r="H1290" s="8">
        <f t="shared" si="81"/>
        <v>1</v>
      </c>
      <c r="I1290" s="8" t="str">
        <f t="shared" si="82"/>
        <v/>
      </c>
      <c r="J1290" s="4">
        <v>65258.020000000011</v>
      </c>
      <c r="K1290" s="4">
        <v>0</v>
      </c>
      <c r="L1290" s="4">
        <f t="shared" si="83"/>
        <v>65258.020000000011</v>
      </c>
      <c r="M1290" s="9">
        <v>42464.570821759262</v>
      </c>
      <c r="N1290" s="9">
        <v>42979</v>
      </c>
      <c r="O1290" s="9">
        <v>42461</v>
      </c>
      <c r="P1290" s="9">
        <v>42706</v>
      </c>
    </row>
    <row r="1291" spans="1:16" ht="15" customHeight="1" x14ac:dyDescent="0.25">
      <c r="A1291" s="1" t="s">
        <v>145</v>
      </c>
      <c r="B1291" s="14" t="s">
        <v>3567</v>
      </c>
      <c r="C1291" s="1" t="s">
        <v>3568</v>
      </c>
      <c r="D1291" s="1" t="s">
        <v>3569</v>
      </c>
      <c r="E1291" s="4">
        <v>3032.3199999999997</v>
      </c>
      <c r="F1291" s="7"/>
      <c r="G1291" s="4">
        <f t="shared" si="80"/>
        <v>3032.3199999999997</v>
      </c>
      <c r="H1291" s="8">
        <f t="shared" si="81"/>
        <v>1</v>
      </c>
      <c r="I1291" s="8" t="str">
        <f t="shared" si="82"/>
        <v/>
      </c>
      <c r="J1291" s="4">
        <v>3032.3199999999997</v>
      </c>
      <c r="K1291" s="4">
        <v>0</v>
      </c>
      <c r="L1291" s="4">
        <f t="shared" si="83"/>
        <v>3032.3199999999997</v>
      </c>
      <c r="M1291" s="9">
        <v>42564.727743055555</v>
      </c>
      <c r="N1291" s="9">
        <v>42825</v>
      </c>
      <c r="O1291" s="9">
        <v>42552</v>
      </c>
      <c r="P1291" s="9">
        <v>42808</v>
      </c>
    </row>
    <row r="1292" spans="1:16" ht="15" customHeight="1" x14ac:dyDescent="0.25">
      <c r="A1292" s="1" t="s">
        <v>145</v>
      </c>
      <c r="B1292" s="14" t="s">
        <v>3570</v>
      </c>
      <c r="C1292" s="1" t="s">
        <v>3571</v>
      </c>
      <c r="D1292" s="1" t="s">
        <v>3572</v>
      </c>
      <c r="E1292" s="4">
        <v>851.7</v>
      </c>
      <c r="F1292" s="7"/>
      <c r="G1292" s="4">
        <f t="shared" si="80"/>
        <v>851.7</v>
      </c>
      <c r="H1292" s="8">
        <f t="shared" si="81"/>
        <v>1</v>
      </c>
      <c r="I1292" s="8" t="str">
        <f t="shared" si="82"/>
        <v/>
      </c>
      <c r="J1292" s="4">
        <v>851.7</v>
      </c>
      <c r="K1292" s="4">
        <v>0</v>
      </c>
      <c r="L1292" s="4">
        <f t="shared" si="83"/>
        <v>851.7</v>
      </c>
      <c r="M1292" s="9">
        <v>42697.471122685187</v>
      </c>
      <c r="N1292" s="9">
        <v>43069</v>
      </c>
      <c r="O1292" s="9">
        <v>42675</v>
      </c>
    </row>
    <row r="1293" spans="1:16" ht="15" customHeight="1" x14ac:dyDescent="0.25">
      <c r="A1293" s="1" t="s">
        <v>145</v>
      </c>
      <c r="B1293" s="14" t="s">
        <v>2658</v>
      </c>
      <c r="C1293" s="1" t="s">
        <v>2659</v>
      </c>
      <c r="D1293" s="1" t="s">
        <v>2660</v>
      </c>
      <c r="E1293" s="4">
        <v>-306.94</v>
      </c>
      <c r="F1293" s="7"/>
      <c r="G1293" s="4">
        <f t="shared" si="80"/>
        <v>-306.94</v>
      </c>
      <c r="H1293" s="8">
        <f t="shared" si="81"/>
        <v>1</v>
      </c>
      <c r="I1293" s="8" t="str">
        <f t="shared" si="82"/>
        <v/>
      </c>
      <c r="J1293" s="4">
        <v>51858</v>
      </c>
      <c r="K1293" s="4">
        <v>0</v>
      </c>
      <c r="L1293" s="4">
        <f t="shared" si="83"/>
        <v>51858</v>
      </c>
      <c r="M1293" s="9">
        <v>41807</v>
      </c>
      <c r="N1293" s="9">
        <v>42420</v>
      </c>
      <c r="O1293" s="9">
        <v>41791</v>
      </c>
      <c r="P1293" s="9">
        <v>42094</v>
      </c>
    </row>
    <row r="1294" spans="1:16" ht="15" customHeight="1" x14ac:dyDescent="0.25">
      <c r="A1294" s="1" t="s">
        <v>145</v>
      </c>
      <c r="B1294" s="14" t="s">
        <v>2658</v>
      </c>
      <c r="C1294" s="1" t="s">
        <v>2661</v>
      </c>
      <c r="D1294" s="1" t="s">
        <v>2662</v>
      </c>
      <c r="E1294" s="4">
        <v>21224.29</v>
      </c>
      <c r="F1294" s="7"/>
      <c r="G1294" s="4">
        <f t="shared" si="80"/>
        <v>21224.29</v>
      </c>
      <c r="H1294" s="8">
        <f t="shared" si="81"/>
        <v>1</v>
      </c>
      <c r="I1294" s="8" t="str">
        <f t="shared" si="82"/>
        <v/>
      </c>
      <c r="J1294" s="4">
        <v>136473.97</v>
      </c>
      <c r="K1294" s="4">
        <v>0</v>
      </c>
      <c r="L1294" s="4">
        <f t="shared" si="83"/>
        <v>136473.97</v>
      </c>
      <c r="M1294" s="9">
        <v>41991</v>
      </c>
      <c r="N1294" s="9">
        <v>42571</v>
      </c>
      <c r="O1294" s="9">
        <v>41974</v>
      </c>
      <c r="P1294" s="9">
        <v>42566</v>
      </c>
    </row>
    <row r="1295" spans="1:16" ht="15" customHeight="1" x14ac:dyDescent="0.25">
      <c r="A1295" s="1" t="s">
        <v>145</v>
      </c>
      <c r="B1295" s="14" t="s">
        <v>1203</v>
      </c>
      <c r="C1295" s="1" t="s">
        <v>1542</v>
      </c>
      <c r="D1295" s="1" t="s">
        <v>1543</v>
      </c>
      <c r="E1295" s="4">
        <v>0</v>
      </c>
      <c r="F1295" s="7"/>
      <c r="G1295" s="4">
        <f t="shared" si="80"/>
        <v>0</v>
      </c>
      <c r="H1295" s="8" t="str">
        <f t="shared" si="81"/>
        <v/>
      </c>
      <c r="I1295" s="8" t="str">
        <f t="shared" si="82"/>
        <v/>
      </c>
      <c r="J1295" s="4">
        <v>39944.15</v>
      </c>
      <c r="K1295" s="4">
        <v>0</v>
      </c>
      <c r="L1295" s="4">
        <f t="shared" si="83"/>
        <v>39944.15</v>
      </c>
      <c r="M1295" s="9">
        <v>40689</v>
      </c>
      <c r="N1295" s="9">
        <v>40893</v>
      </c>
      <c r="O1295" s="9">
        <v>40695</v>
      </c>
      <c r="P1295" s="9">
        <v>40981</v>
      </c>
    </row>
    <row r="1296" spans="1:16" ht="15" customHeight="1" x14ac:dyDescent="0.25">
      <c r="A1296" s="1" t="s">
        <v>145</v>
      </c>
      <c r="B1296" s="14" t="s">
        <v>1182</v>
      </c>
      <c r="C1296" s="1" t="s">
        <v>1183</v>
      </c>
      <c r="D1296" s="1" t="s">
        <v>1184</v>
      </c>
      <c r="E1296" s="4">
        <v>0</v>
      </c>
      <c r="F1296" s="7"/>
      <c r="G1296" s="4">
        <f t="shared" si="80"/>
        <v>0</v>
      </c>
      <c r="H1296" s="8" t="str">
        <f t="shared" si="81"/>
        <v/>
      </c>
      <c r="I1296" s="8" t="str">
        <f t="shared" si="82"/>
        <v/>
      </c>
      <c r="J1296" s="4">
        <v>24134.870000000003</v>
      </c>
      <c r="K1296" s="4">
        <v>0</v>
      </c>
      <c r="L1296" s="4">
        <f t="shared" si="83"/>
        <v>24134.870000000003</v>
      </c>
      <c r="M1296" s="9">
        <v>40445</v>
      </c>
      <c r="N1296" s="9">
        <v>40512</v>
      </c>
      <c r="O1296" s="9">
        <v>40452</v>
      </c>
      <c r="P1296" s="9">
        <v>40610</v>
      </c>
    </row>
    <row r="1297" spans="1:16" ht="15" customHeight="1" x14ac:dyDescent="0.25">
      <c r="A1297" s="1" t="s">
        <v>145</v>
      </c>
      <c r="B1297" s="14" t="s">
        <v>1203</v>
      </c>
      <c r="C1297" s="1" t="s">
        <v>1544</v>
      </c>
      <c r="D1297" s="1" t="s">
        <v>1545</v>
      </c>
      <c r="E1297" s="4">
        <v>0</v>
      </c>
      <c r="F1297" s="7"/>
      <c r="G1297" s="4">
        <f t="shared" si="80"/>
        <v>0</v>
      </c>
      <c r="H1297" s="8" t="str">
        <f t="shared" si="81"/>
        <v/>
      </c>
      <c r="I1297" s="8" t="str">
        <f t="shared" si="82"/>
        <v/>
      </c>
      <c r="J1297" s="4">
        <v>1860.57</v>
      </c>
      <c r="K1297" s="4">
        <v>0</v>
      </c>
      <c r="L1297" s="4">
        <f t="shared" si="83"/>
        <v>1860.57</v>
      </c>
      <c r="M1297" s="9">
        <v>40885</v>
      </c>
      <c r="N1297" s="9">
        <v>39863</v>
      </c>
      <c r="O1297" s="9">
        <v>40878</v>
      </c>
      <c r="P1297" s="9">
        <v>39952</v>
      </c>
    </row>
    <row r="1298" spans="1:16" ht="15" customHeight="1" x14ac:dyDescent="0.25">
      <c r="A1298" s="1" t="s">
        <v>145</v>
      </c>
      <c r="B1298" s="14" t="s">
        <v>1203</v>
      </c>
      <c r="C1298" s="1" t="s">
        <v>1546</v>
      </c>
      <c r="D1298" s="1" t="s">
        <v>1547</v>
      </c>
      <c r="E1298" s="4">
        <v>0</v>
      </c>
      <c r="F1298" s="7"/>
      <c r="G1298" s="4">
        <f t="shared" si="80"/>
        <v>0</v>
      </c>
      <c r="H1298" s="8" t="str">
        <f t="shared" si="81"/>
        <v/>
      </c>
      <c r="I1298" s="8" t="str">
        <f t="shared" si="82"/>
        <v/>
      </c>
      <c r="J1298" s="4">
        <v>4391.55</v>
      </c>
      <c r="K1298" s="4">
        <v>0</v>
      </c>
      <c r="L1298" s="4">
        <f t="shared" si="83"/>
        <v>4391.55</v>
      </c>
      <c r="M1298" s="9">
        <v>40878</v>
      </c>
      <c r="N1298" s="9">
        <v>39863</v>
      </c>
      <c r="O1298" s="9">
        <v>40878</v>
      </c>
      <c r="P1298" s="9">
        <v>39952</v>
      </c>
    </row>
    <row r="1299" spans="1:16" ht="15" customHeight="1" x14ac:dyDescent="0.25">
      <c r="A1299" s="1" t="s">
        <v>145</v>
      </c>
      <c r="B1299" s="14" t="s">
        <v>1203</v>
      </c>
      <c r="C1299" s="1" t="s">
        <v>1907</v>
      </c>
      <c r="D1299" s="1" t="s">
        <v>1908</v>
      </c>
      <c r="E1299" s="4">
        <v>0</v>
      </c>
      <c r="F1299" s="7"/>
      <c r="G1299" s="4">
        <f t="shared" si="80"/>
        <v>0</v>
      </c>
      <c r="H1299" s="8" t="str">
        <f t="shared" si="81"/>
        <v/>
      </c>
      <c r="I1299" s="8" t="str">
        <f t="shared" si="82"/>
        <v/>
      </c>
      <c r="J1299" s="4">
        <v>27968.850000000002</v>
      </c>
      <c r="K1299" s="4">
        <v>0</v>
      </c>
      <c r="L1299" s="4">
        <f t="shared" si="83"/>
        <v>27968.850000000002</v>
      </c>
      <c r="M1299" s="9">
        <v>41131</v>
      </c>
      <c r="N1299" s="9">
        <v>41274</v>
      </c>
      <c r="O1299" s="9">
        <v>41122</v>
      </c>
      <c r="P1299" s="9">
        <v>41353</v>
      </c>
    </row>
    <row r="1300" spans="1:16" ht="15" customHeight="1" x14ac:dyDescent="0.25">
      <c r="A1300" s="1" t="s">
        <v>145</v>
      </c>
      <c r="B1300" s="14" t="s">
        <v>2241</v>
      </c>
      <c r="C1300" s="1" t="s">
        <v>2242</v>
      </c>
      <c r="D1300" s="1" t="s">
        <v>2243</v>
      </c>
      <c r="E1300" s="4">
        <v>0</v>
      </c>
      <c r="F1300" s="7"/>
      <c r="G1300" s="4">
        <f t="shared" si="80"/>
        <v>0</v>
      </c>
      <c r="H1300" s="8" t="str">
        <f t="shared" si="81"/>
        <v/>
      </c>
      <c r="I1300" s="8" t="str">
        <f t="shared" si="82"/>
        <v/>
      </c>
      <c r="J1300" s="4">
        <v>214460.46</v>
      </c>
      <c r="K1300" s="4">
        <v>0</v>
      </c>
      <c r="L1300" s="4">
        <f t="shared" si="83"/>
        <v>214460.46</v>
      </c>
      <c r="M1300" s="9">
        <v>41579</v>
      </c>
      <c r="N1300" s="9">
        <v>42093</v>
      </c>
      <c r="O1300" s="9">
        <v>41609</v>
      </c>
    </row>
    <row r="1301" spans="1:16" ht="15" customHeight="1" x14ac:dyDescent="0.25">
      <c r="A1301" s="1" t="s">
        <v>145</v>
      </c>
      <c r="B1301" s="14" t="s">
        <v>1185</v>
      </c>
      <c r="C1301" s="1" t="s">
        <v>1186</v>
      </c>
      <c r="D1301" s="1" t="s">
        <v>1187</v>
      </c>
      <c r="E1301" s="4">
        <v>0</v>
      </c>
      <c r="F1301" s="7"/>
      <c r="G1301" s="4">
        <f t="shared" si="80"/>
        <v>0</v>
      </c>
      <c r="H1301" s="8" t="str">
        <f t="shared" si="81"/>
        <v/>
      </c>
      <c r="I1301" s="8" t="str">
        <f t="shared" si="82"/>
        <v/>
      </c>
      <c r="J1301" s="4">
        <v>12362.77</v>
      </c>
      <c r="K1301" s="4">
        <v>0</v>
      </c>
      <c r="L1301" s="4">
        <f t="shared" si="83"/>
        <v>12362.77</v>
      </c>
      <c r="M1301" s="9">
        <v>40452</v>
      </c>
      <c r="N1301" s="9">
        <v>42004</v>
      </c>
      <c r="O1301" s="9">
        <v>40422</v>
      </c>
      <c r="P1301" s="9">
        <v>40353</v>
      </c>
    </row>
    <row r="1302" spans="1:16" ht="15" customHeight="1" x14ac:dyDescent="0.25">
      <c r="A1302" s="1" t="s">
        <v>145</v>
      </c>
      <c r="B1302" s="14" t="s">
        <v>2241</v>
      </c>
      <c r="C1302" s="1" t="s">
        <v>2244</v>
      </c>
      <c r="D1302" s="1" t="s">
        <v>2245</v>
      </c>
      <c r="E1302" s="4">
        <v>41659.980000000003</v>
      </c>
      <c r="F1302" s="7"/>
      <c r="G1302" s="4">
        <f t="shared" si="80"/>
        <v>41659.980000000003</v>
      </c>
      <c r="H1302" s="8">
        <f t="shared" si="81"/>
        <v>1</v>
      </c>
      <c r="I1302" s="8" t="str">
        <f t="shared" si="82"/>
        <v/>
      </c>
      <c r="J1302" s="4">
        <v>0</v>
      </c>
      <c r="K1302" s="4">
        <v>0</v>
      </c>
      <c r="L1302" s="4">
        <f t="shared" si="83"/>
        <v>0</v>
      </c>
      <c r="M1302" s="9">
        <v>41418</v>
      </c>
      <c r="N1302" s="9">
        <v>42185</v>
      </c>
      <c r="O1302" s="9">
        <v>41395</v>
      </c>
    </row>
    <row r="1303" spans="1:16" ht="15" customHeight="1" x14ac:dyDescent="0.25">
      <c r="A1303" s="1" t="s">
        <v>145</v>
      </c>
      <c r="B1303" s="14" t="s">
        <v>1188</v>
      </c>
      <c r="C1303" s="1" t="s">
        <v>1189</v>
      </c>
      <c r="D1303" s="1" t="s">
        <v>1190</v>
      </c>
      <c r="E1303" s="4">
        <v>0</v>
      </c>
      <c r="F1303" s="7"/>
      <c r="G1303" s="4">
        <f t="shared" si="80"/>
        <v>0</v>
      </c>
      <c r="H1303" s="8" t="str">
        <f t="shared" si="81"/>
        <v/>
      </c>
      <c r="I1303" s="8" t="str">
        <f t="shared" si="82"/>
        <v/>
      </c>
      <c r="J1303" s="4">
        <v>1489518.7999999998</v>
      </c>
      <c r="K1303" s="4">
        <v>0</v>
      </c>
      <c r="L1303" s="4">
        <f t="shared" si="83"/>
        <v>1489518.7999999998</v>
      </c>
      <c r="M1303" s="9">
        <v>40452</v>
      </c>
      <c r="N1303" s="9">
        <v>41850</v>
      </c>
      <c r="O1303" s="9">
        <v>40422</v>
      </c>
      <c r="P1303" s="9">
        <v>41778</v>
      </c>
    </row>
    <row r="1304" spans="1:16" ht="15" customHeight="1" x14ac:dyDescent="0.25">
      <c r="A1304" s="1" t="s">
        <v>145</v>
      </c>
      <c r="B1304" s="14" t="s">
        <v>1188</v>
      </c>
      <c r="C1304" s="1" t="s">
        <v>1548</v>
      </c>
      <c r="D1304" s="1" t="s">
        <v>1549</v>
      </c>
      <c r="E1304" s="4">
        <v>0</v>
      </c>
      <c r="F1304" s="7"/>
      <c r="G1304" s="4">
        <f t="shared" si="80"/>
        <v>0</v>
      </c>
      <c r="H1304" s="8" t="str">
        <f t="shared" si="81"/>
        <v/>
      </c>
      <c r="I1304" s="8" t="str">
        <f t="shared" si="82"/>
        <v/>
      </c>
      <c r="J1304" s="4">
        <v>7954.1699999999992</v>
      </c>
      <c r="K1304" s="4">
        <v>0</v>
      </c>
      <c r="L1304" s="4">
        <f t="shared" si="83"/>
        <v>7954.1699999999992</v>
      </c>
      <c r="M1304" s="9">
        <v>40816</v>
      </c>
      <c r="N1304" s="9">
        <v>41943</v>
      </c>
      <c r="O1304" s="9">
        <v>40848</v>
      </c>
      <c r="P1304" s="9">
        <v>41484</v>
      </c>
    </row>
    <row r="1305" spans="1:16" ht="15" customHeight="1" x14ac:dyDescent="0.25">
      <c r="A1305" s="1" t="s">
        <v>145</v>
      </c>
      <c r="B1305" s="14" t="s">
        <v>1188</v>
      </c>
      <c r="C1305" s="1" t="s">
        <v>1550</v>
      </c>
      <c r="D1305" s="1" t="s">
        <v>1551</v>
      </c>
      <c r="E1305" s="4">
        <v>0</v>
      </c>
      <c r="F1305" s="7"/>
      <c r="G1305" s="4">
        <f t="shared" si="80"/>
        <v>0</v>
      </c>
      <c r="H1305" s="8" t="str">
        <f t="shared" si="81"/>
        <v/>
      </c>
      <c r="I1305" s="8" t="str">
        <f t="shared" si="82"/>
        <v/>
      </c>
      <c r="J1305" s="4">
        <v>18945.759999999998</v>
      </c>
      <c r="K1305" s="4">
        <v>0</v>
      </c>
      <c r="L1305" s="4">
        <f t="shared" si="83"/>
        <v>18945.759999999998</v>
      </c>
      <c r="M1305" s="9">
        <v>40816</v>
      </c>
      <c r="N1305" s="9">
        <v>41943</v>
      </c>
      <c r="O1305" s="9">
        <v>40817</v>
      </c>
      <c r="P1305" s="9">
        <v>41484</v>
      </c>
    </row>
    <row r="1306" spans="1:16" ht="15" customHeight="1" x14ac:dyDescent="0.25">
      <c r="A1306" s="1" t="s">
        <v>145</v>
      </c>
      <c r="B1306" s="14" t="s">
        <v>3573</v>
      </c>
      <c r="C1306" s="1" t="s">
        <v>3574</v>
      </c>
      <c r="D1306" s="1" t="s">
        <v>3575</v>
      </c>
      <c r="E1306" s="4">
        <v>34070.74</v>
      </c>
      <c r="F1306" s="7"/>
      <c r="G1306" s="4">
        <f t="shared" si="80"/>
        <v>34070.74</v>
      </c>
      <c r="H1306" s="8">
        <f t="shared" si="81"/>
        <v>1</v>
      </c>
      <c r="I1306" s="8" t="str">
        <f t="shared" si="82"/>
        <v/>
      </c>
      <c r="J1306" s="4">
        <v>34070.74</v>
      </c>
      <c r="K1306" s="4">
        <v>0</v>
      </c>
      <c r="L1306" s="4">
        <f t="shared" si="83"/>
        <v>34070.74</v>
      </c>
      <c r="M1306" s="9">
        <v>42327.42386574074</v>
      </c>
      <c r="N1306" s="9">
        <v>43235</v>
      </c>
      <c r="O1306" s="9">
        <v>42614</v>
      </c>
    </row>
    <row r="1307" spans="1:16" ht="15" customHeight="1" x14ac:dyDescent="0.25">
      <c r="A1307" s="1" t="s">
        <v>145</v>
      </c>
      <c r="B1307" s="14" t="s">
        <v>1552</v>
      </c>
      <c r="C1307" s="1" t="s">
        <v>1553</v>
      </c>
      <c r="D1307" s="1" t="s">
        <v>1554</v>
      </c>
      <c r="E1307" s="4">
        <v>0</v>
      </c>
      <c r="F1307" s="7"/>
      <c r="G1307" s="4">
        <f t="shared" si="80"/>
        <v>0</v>
      </c>
      <c r="H1307" s="8" t="str">
        <f t="shared" si="81"/>
        <v/>
      </c>
      <c r="I1307" s="8" t="str">
        <f t="shared" si="82"/>
        <v/>
      </c>
      <c r="J1307" s="4">
        <v>61898.590000000004</v>
      </c>
      <c r="K1307" s="4">
        <v>0</v>
      </c>
      <c r="L1307" s="4">
        <f t="shared" si="83"/>
        <v>61898.590000000004</v>
      </c>
      <c r="M1307" s="9">
        <v>40718</v>
      </c>
      <c r="N1307" s="9">
        <v>41274</v>
      </c>
      <c r="O1307" s="9">
        <v>40725</v>
      </c>
      <c r="P1307" s="9">
        <v>41354</v>
      </c>
    </row>
    <row r="1308" spans="1:16" ht="15" customHeight="1" x14ac:dyDescent="0.25">
      <c r="A1308" s="1" t="s">
        <v>145</v>
      </c>
      <c r="B1308" s="14" t="s">
        <v>1191</v>
      </c>
      <c r="C1308" s="1" t="s">
        <v>1192</v>
      </c>
      <c r="D1308" s="1" t="s">
        <v>1193</v>
      </c>
      <c r="E1308" s="4">
        <v>0</v>
      </c>
      <c r="F1308" s="7"/>
      <c r="G1308" s="4">
        <f t="shared" si="80"/>
        <v>0</v>
      </c>
      <c r="H1308" s="8" t="str">
        <f t="shared" si="81"/>
        <v/>
      </c>
      <c r="I1308" s="8" t="str">
        <f t="shared" si="82"/>
        <v/>
      </c>
      <c r="J1308" s="4">
        <v>8364.3499999999985</v>
      </c>
      <c r="K1308" s="4">
        <v>0</v>
      </c>
      <c r="L1308" s="4">
        <f t="shared" si="83"/>
        <v>8364.3499999999985</v>
      </c>
      <c r="M1308" s="9">
        <v>40451</v>
      </c>
      <c r="N1308" s="9">
        <v>42004</v>
      </c>
      <c r="O1308" s="9">
        <v>40422</v>
      </c>
      <c r="P1308" s="9">
        <v>40575</v>
      </c>
    </row>
    <row r="1309" spans="1:16" ht="15" customHeight="1" x14ac:dyDescent="0.25">
      <c r="A1309" s="1" t="s">
        <v>145</v>
      </c>
      <c r="B1309" s="14" t="s">
        <v>3051</v>
      </c>
      <c r="C1309" s="1" t="s">
        <v>3576</v>
      </c>
      <c r="D1309" s="1" t="s">
        <v>3577</v>
      </c>
      <c r="E1309" s="4">
        <v>15843.84</v>
      </c>
      <c r="F1309" s="7"/>
      <c r="G1309" s="4">
        <f t="shared" si="80"/>
        <v>15843.84</v>
      </c>
      <c r="H1309" s="8">
        <f t="shared" si="81"/>
        <v>1</v>
      </c>
      <c r="I1309" s="8" t="str">
        <f t="shared" si="82"/>
        <v/>
      </c>
      <c r="J1309" s="4">
        <v>15843.84</v>
      </c>
      <c r="K1309" s="4">
        <v>0</v>
      </c>
      <c r="L1309" s="4">
        <f t="shared" si="83"/>
        <v>15843.84</v>
      </c>
      <c r="M1309" s="9">
        <v>42460.650925925926</v>
      </c>
      <c r="N1309" s="9">
        <v>43008</v>
      </c>
      <c r="O1309" s="9">
        <v>42461</v>
      </c>
      <c r="P1309" s="9">
        <v>42986</v>
      </c>
    </row>
    <row r="1310" spans="1:16" ht="15" customHeight="1" x14ac:dyDescent="0.25">
      <c r="A1310" s="1" t="s">
        <v>145</v>
      </c>
      <c r="B1310" s="14" t="s">
        <v>3048</v>
      </c>
      <c r="C1310" s="1" t="s">
        <v>3049</v>
      </c>
      <c r="D1310" s="1" t="s">
        <v>3050</v>
      </c>
      <c r="E1310" s="4">
        <v>1444.1</v>
      </c>
      <c r="F1310" s="7"/>
      <c r="G1310" s="4">
        <f t="shared" si="80"/>
        <v>1444.1</v>
      </c>
      <c r="H1310" s="8">
        <f t="shared" si="81"/>
        <v>1</v>
      </c>
      <c r="I1310" s="8" t="str">
        <f t="shared" si="82"/>
        <v/>
      </c>
      <c r="J1310" s="4">
        <v>9104.7900000000009</v>
      </c>
      <c r="K1310" s="4">
        <v>0</v>
      </c>
      <c r="L1310" s="4">
        <f t="shared" si="83"/>
        <v>9104.7900000000009</v>
      </c>
      <c r="M1310" s="9">
        <v>42165.757673611108</v>
      </c>
      <c r="N1310" s="9">
        <v>42603</v>
      </c>
      <c r="O1310" s="9">
        <v>42156</v>
      </c>
      <c r="P1310" s="9">
        <v>42525</v>
      </c>
    </row>
    <row r="1311" spans="1:16" ht="15" customHeight="1" x14ac:dyDescent="0.25">
      <c r="A1311" s="1" t="s">
        <v>145</v>
      </c>
      <c r="B1311" s="14" t="s">
        <v>3051</v>
      </c>
      <c r="C1311" s="1" t="s">
        <v>3052</v>
      </c>
      <c r="D1311" s="1" t="s">
        <v>3053</v>
      </c>
      <c r="E1311" s="4">
        <v>96814.37</v>
      </c>
      <c r="F1311" s="7"/>
      <c r="G1311" s="4">
        <f t="shared" si="80"/>
        <v>96814.37</v>
      </c>
      <c r="H1311" s="8">
        <f t="shared" si="81"/>
        <v>1</v>
      </c>
      <c r="I1311" s="8" t="str">
        <f t="shared" si="82"/>
        <v/>
      </c>
      <c r="J1311" s="4">
        <v>117695.81999999999</v>
      </c>
      <c r="K1311" s="4">
        <v>0</v>
      </c>
      <c r="L1311" s="4">
        <f t="shared" si="83"/>
        <v>117695.81999999999</v>
      </c>
      <c r="M1311" s="9">
        <v>42100.581747685188</v>
      </c>
      <c r="N1311" s="9">
        <v>43551</v>
      </c>
      <c r="O1311" s="9">
        <v>42125</v>
      </c>
    </row>
    <row r="1312" spans="1:16" ht="15" customHeight="1" x14ac:dyDescent="0.25">
      <c r="A1312" s="1" t="s">
        <v>145</v>
      </c>
      <c r="B1312" s="14" t="s">
        <v>3578</v>
      </c>
      <c r="C1312" s="1" t="s">
        <v>3579</v>
      </c>
      <c r="D1312" s="1" t="s">
        <v>3580</v>
      </c>
      <c r="E1312" s="4">
        <v>1902.4</v>
      </c>
      <c r="F1312" s="7"/>
      <c r="G1312" s="4">
        <f t="shared" si="80"/>
        <v>1902.4</v>
      </c>
      <c r="H1312" s="8">
        <f t="shared" si="81"/>
        <v>1</v>
      </c>
      <c r="I1312" s="8" t="str">
        <f t="shared" si="82"/>
        <v/>
      </c>
      <c r="J1312" s="4">
        <v>1902.4</v>
      </c>
      <c r="K1312" s="4">
        <v>0</v>
      </c>
      <c r="L1312" s="4">
        <f t="shared" si="83"/>
        <v>1902.4</v>
      </c>
      <c r="M1312" s="9">
        <v>42506.430231481485</v>
      </c>
      <c r="N1312" s="9">
        <v>46022</v>
      </c>
      <c r="O1312" s="9">
        <v>42644</v>
      </c>
    </row>
    <row r="1313" spans="1:16" ht="15" customHeight="1" x14ac:dyDescent="0.25">
      <c r="A1313" s="1" t="s">
        <v>145</v>
      </c>
      <c r="B1313" s="14" t="s">
        <v>1203</v>
      </c>
      <c r="C1313" s="1" t="s">
        <v>1555</v>
      </c>
      <c r="D1313" s="1" t="s">
        <v>1556</v>
      </c>
      <c r="E1313" s="4">
        <v>0</v>
      </c>
      <c r="F1313" s="7"/>
      <c r="G1313" s="4">
        <f t="shared" si="80"/>
        <v>0</v>
      </c>
      <c r="H1313" s="8" t="str">
        <f t="shared" si="81"/>
        <v/>
      </c>
      <c r="I1313" s="8" t="str">
        <f t="shared" si="82"/>
        <v/>
      </c>
      <c r="J1313" s="4">
        <v>132348</v>
      </c>
      <c r="K1313" s="4">
        <v>0</v>
      </c>
      <c r="L1313" s="4">
        <f t="shared" si="83"/>
        <v>132348</v>
      </c>
      <c r="M1313" s="9">
        <v>40687</v>
      </c>
      <c r="N1313" s="9">
        <v>41090</v>
      </c>
      <c r="O1313" s="9">
        <v>40695</v>
      </c>
      <c r="P1313" s="9">
        <v>41152</v>
      </c>
    </row>
    <row r="1314" spans="1:16" ht="15" customHeight="1" x14ac:dyDescent="0.25">
      <c r="A1314" s="1" t="s">
        <v>145</v>
      </c>
      <c r="B1314" s="14" t="s">
        <v>1203</v>
      </c>
      <c r="C1314" s="1" t="s">
        <v>1557</v>
      </c>
      <c r="D1314" s="1" t="s">
        <v>1558</v>
      </c>
      <c r="E1314" s="4">
        <v>0</v>
      </c>
      <c r="F1314" s="7"/>
      <c r="G1314" s="4">
        <f t="shared" si="80"/>
        <v>0</v>
      </c>
      <c r="H1314" s="8" t="str">
        <f t="shared" si="81"/>
        <v/>
      </c>
      <c r="I1314" s="8" t="str">
        <f t="shared" si="82"/>
        <v/>
      </c>
      <c r="J1314" s="4">
        <v>3779.19</v>
      </c>
      <c r="K1314" s="4">
        <v>0</v>
      </c>
      <c r="L1314" s="4">
        <f t="shared" si="83"/>
        <v>3779.19</v>
      </c>
      <c r="M1314" s="9">
        <v>40738</v>
      </c>
      <c r="N1314" s="9">
        <v>41090</v>
      </c>
      <c r="O1314" s="9">
        <v>40817</v>
      </c>
      <c r="P1314" s="9">
        <v>41152</v>
      </c>
    </row>
    <row r="1315" spans="1:16" ht="15" customHeight="1" x14ac:dyDescent="0.25">
      <c r="A1315" s="1" t="s">
        <v>145</v>
      </c>
      <c r="B1315" s="14" t="s">
        <v>3054</v>
      </c>
      <c r="C1315" s="1" t="s">
        <v>3055</v>
      </c>
      <c r="D1315" s="1" t="s">
        <v>3056</v>
      </c>
      <c r="E1315" s="4">
        <v>72.02</v>
      </c>
      <c r="F1315" s="7"/>
      <c r="G1315" s="4">
        <f t="shared" si="80"/>
        <v>72.02</v>
      </c>
      <c r="H1315" s="8">
        <f t="shared" si="81"/>
        <v>1</v>
      </c>
      <c r="I1315" s="8" t="str">
        <f t="shared" si="82"/>
        <v/>
      </c>
      <c r="J1315" s="4">
        <v>148753.18</v>
      </c>
      <c r="K1315" s="4">
        <v>0</v>
      </c>
      <c r="L1315" s="4">
        <f t="shared" si="83"/>
        <v>148753.18</v>
      </c>
      <c r="M1315" s="9">
        <v>42368.495717592596</v>
      </c>
      <c r="N1315" s="9">
        <v>42490</v>
      </c>
      <c r="O1315" s="9">
        <v>42339</v>
      </c>
      <c r="P1315" s="9">
        <v>42490</v>
      </c>
    </row>
    <row r="1316" spans="1:16" ht="15" customHeight="1" x14ac:dyDescent="0.25">
      <c r="A1316" s="1" t="s">
        <v>145</v>
      </c>
      <c r="B1316" s="14" t="s">
        <v>3057</v>
      </c>
      <c r="C1316" s="1" t="s">
        <v>3058</v>
      </c>
      <c r="D1316" s="1" t="s">
        <v>3059</v>
      </c>
      <c r="E1316" s="4">
        <v>302078.67</v>
      </c>
      <c r="F1316" s="7"/>
      <c r="G1316" s="4">
        <f t="shared" si="80"/>
        <v>302078.67</v>
      </c>
      <c r="H1316" s="8">
        <f t="shared" si="81"/>
        <v>1</v>
      </c>
      <c r="I1316" s="8" t="str">
        <f t="shared" si="82"/>
        <v/>
      </c>
      <c r="J1316" s="4">
        <v>395744.76999999996</v>
      </c>
      <c r="K1316" s="4">
        <v>0</v>
      </c>
      <c r="L1316" s="4">
        <f t="shared" si="83"/>
        <v>395744.76999999996</v>
      </c>
      <c r="M1316" s="9">
        <v>42153.537118055552</v>
      </c>
      <c r="N1316" s="9">
        <v>43235</v>
      </c>
      <c r="O1316" s="9">
        <v>42248</v>
      </c>
    </row>
    <row r="1317" spans="1:16" ht="15" customHeight="1" x14ac:dyDescent="0.25">
      <c r="A1317" s="1" t="s">
        <v>145</v>
      </c>
      <c r="B1317" s="14" t="s">
        <v>3581</v>
      </c>
      <c r="C1317" s="1" t="s">
        <v>3582</v>
      </c>
      <c r="D1317" s="1" t="s">
        <v>3583</v>
      </c>
      <c r="E1317" s="4">
        <v>179095.51</v>
      </c>
      <c r="F1317" s="7"/>
      <c r="G1317" s="4">
        <f t="shared" si="80"/>
        <v>179095.51</v>
      </c>
      <c r="H1317" s="8">
        <f t="shared" si="81"/>
        <v>1</v>
      </c>
      <c r="I1317" s="8" t="str">
        <f t="shared" si="82"/>
        <v/>
      </c>
      <c r="J1317" s="4">
        <v>179095.51</v>
      </c>
      <c r="K1317" s="4">
        <v>0</v>
      </c>
      <c r="L1317" s="4">
        <f t="shared" si="83"/>
        <v>179095.51</v>
      </c>
      <c r="M1317" s="9">
        <v>42389.675162037034</v>
      </c>
      <c r="N1317" s="9">
        <v>43189</v>
      </c>
      <c r="O1317" s="9">
        <v>42370</v>
      </c>
    </row>
    <row r="1318" spans="1:16" ht="15" customHeight="1" x14ac:dyDescent="0.25">
      <c r="A1318" s="1" t="s">
        <v>145</v>
      </c>
      <c r="B1318" s="14" t="s">
        <v>2677</v>
      </c>
      <c r="C1318" s="1" t="s">
        <v>2678</v>
      </c>
      <c r="D1318" s="1" t="s">
        <v>2679</v>
      </c>
      <c r="E1318" s="4">
        <v>0</v>
      </c>
      <c r="F1318" s="7"/>
      <c r="G1318" s="4">
        <f t="shared" si="80"/>
        <v>0</v>
      </c>
      <c r="H1318" s="8" t="str">
        <f t="shared" si="81"/>
        <v/>
      </c>
      <c r="I1318" s="8" t="str">
        <f t="shared" si="82"/>
        <v/>
      </c>
      <c r="J1318" s="4">
        <v>585678.5</v>
      </c>
      <c r="K1318" s="4">
        <v>0</v>
      </c>
      <c r="L1318" s="4">
        <f t="shared" si="83"/>
        <v>585678.5</v>
      </c>
      <c r="M1318" s="9">
        <v>41817</v>
      </c>
      <c r="N1318" s="9">
        <v>42035</v>
      </c>
      <c r="O1318" s="9">
        <v>41852</v>
      </c>
      <c r="P1318" s="9">
        <v>42004</v>
      </c>
    </row>
    <row r="1319" spans="1:16" ht="15" customHeight="1" x14ac:dyDescent="0.25">
      <c r="A1319" s="1" t="s">
        <v>145</v>
      </c>
      <c r="B1319" s="14" t="s">
        <v>2241</v>
      </c>
      <c r="C1319" s="1" t="s">
        <v>2663</v>
      </c>
      <c r="D1319" s="1" t="s">
        <v>2664</v>
      </c>
      <c r="E1319" s="4">
        <v>0</v>
      </c>
      <c r="F1319" s="7"/>
      <c r="G1319" s="4">
        <f t="shared" si="80"/>
        <v>0</v>
      </c>
      <c r="H1319" s="8" t="str">
        <f t="shared" si="81"/>
        <v/>
      </c>
      <c r="I1319" s="8" t="str">
        <f t="shared" si="82"/>
        <v/>
      </c>
      <c r="J1319" s="4">
        <v>31804.45</v>
      </c>
      <c r="K1319" s="4">
        <v>0</v>
      </c>
      <c r="L1319" s="4">
        <f t="shared" si="83"/>
        <v>31804.45</v>
      </c>
      <c r="M1319" s="9">
        <v>41894</v>
      </c>
      <c r="N1319" s="9">
        <v>42185</v>
      </c>
      <c r="O1319" s="9">
        <v>41913</v>
      </c>
    </row>
    <row r="1320" spans="1:16" ht="15" customHeight="1" x14ac:dyDescent="0.25">
      <c r="A1320" s="1" t="s">
        <v>145</v>
      </c>
      <c r="B1320" s="14" t="s">
        <v>3060</v>
      </c>
      <c r="C1320" s="1" t="s">
        <v>3061</v>
      </c>
      <c r="D1320" s="1" t="s">
        <v>3062</v>
      </c>
      <c r="E1320" s="4">
        <v>1408.8799999999999</v>
      </c>
      <c r="F1320" s="7"/>
      <c r="G1320" s="4">
        <f t="shared" si="80"/>
        <v>1408.8799999999999</v>
      </c>
      <c r="H1320" s="8">
        <f t="shared" si="81"/>
        <v>1</v>
      </c>
      <c r="I1320" s="8" t="str">
        <f t="shared" si="82"/>
        <v/>
      </c>
      <c r="J1320" s="4">
        <v>17903.34</v>
      </c>
      <c r="K1320" s="4">
        <v>0</v>
      </c>
      <c r="L1320" s="4">
        <f t="shared" si="83"/>
        <v>17903.34</v>
      </c>
      <c r="M1320" s="9">
        <v>42166.62804398148</v>
      </c>
      <c r="N1320" s="9">
        <v>42444</v>
      </c>
      <c r="O1320" s="9">
        <v>42156</v>
      </c>
    </row>
    <row r="1321" spans="1:16" ht="15" customHeight="1" x14ac:dyDescent="0.25">
      <c r="A1321" s="1" t="s">
        <v>145</v>
      </c>
      <c r="B1321" s="14" t="s">
        <v>2241</v>
      </c>
      <c r="C1321" s="1" t="s">
        <v>2246</v>
      </c>
      <c r="D1321" s="1" t="s">
        <v>2247</v>
      </c>
      <c r="E1321" s="4">
        <v>0</v>
      </c>
      <c r="F1321" s="7"/>
      <c r="G1321" s="4">
        <f t="shared" si="80"/>
        <v>0</v>
      </c>
      <c r="H1321" s="8" t="str">
        <f t="shared" si="81"/>
        <v/>
      </c>
      <c r="I1321" s="8" t="str">
        <f t="shared" si="82"/>
        <v/>
      </c>
      <c r="J1321" s="4">
        <v>350451.47</v>
      </c>
      <c r="K1321" s="4">
        <v>0</v>
      </c>
      <c r="L1321" s="4">
        <f t="shared" si="83"/>
        <v>350451.47</v>
      </c>
      <c r="M1321" s="9">
        <v>41579</v>
      </c>
      <c r="N1321" s="9">
        <v>42093</v>
      </c>
      <c r="O1321" s="9">
        <v>41609</v>
      </c>
    </row>
    <row r="1322" spans="1:16" ht="15" customHeight="1" x14ac:dyDescent="0.25">
      <c r="A1322" s="1" t="s">
        <v>145</v>
      </c>
      <c r="B1322" s="14" t="s">
        <v>1203</v>
      </c>
      <c r="C1322" s="1" t="s">
        <v>1909</v>
      </c>
      <c r="D1322" s="1" t="s">
        <v>1910</v>
      </c>
      <c r="E1322" s="4">
        <v>0</v>
      </c>
      <c r="F1322" s="7"/>
      <c r="G1322" s="4">
        <f t="shared" si="80"/>
        <v>0</v>
      </c>
      <c r="H1322" s="8" t="str">
        <f t="shared" si="81"/>
        <v/>
      </c>
      <c r="I1322" s="8" t="str">
        <f t="shared" si="82"/>
        <v/>
      </c>
      <c r="J1322" s="4">
        <v>73191.260000000009</v>
      </c>
      <c r="K1322" s="4">
        <v>0</v>
      </c>
      <c r="L1322" s="4">
        <f t="shared" si="83"/>
        <v>73191.260000000009</v>
      </c>
      <c r="M1322" s="9">
        <v>41019</v>
      </c>
      <c r="N1322" s="9">
        <v>41578</v>
      </c>
      <c r="O1322" s="9">
        <v>41030</v>
      </c>
      <c r="P1322" s="9">
        <v>41576</v>
      </c>
    </row>
    <row r="1323" spans="1:16" ht="15" customHeight="1" x14ac:dyDescent="0.25">
      <c r="A1323" s="1" t="s">
        <v>145</v>
      </c>
      <c r="B1323" s="14" t="s">
        <v>1203</v>
      </c>
      <c r="C1323" s="1" t="s">
        <v>1911</v>
      </c>
      <c r="D1323" s="1" t="s">
        <v>1912</v>
      </c>
      <c r="E1323" s="4">
        <v>0</v>
      </c>
      <c r="F1323" s="7"/>
      <c r="G1323" s="4">
        <f t="shared" si="80"/>
        <v>0</v>
      </c>
      <c r="H1323" s="8" t="str">
        <f t="shared" si="81"/>
        <v/>
      </c>
      <c r="I1323" s="8" t="str">
        <f t="shared" si="82"/>
        <v/>
      </c>
      <c r="J1323" s="4">
        <v>509256.19000000006</v>
      </c>
      <c r="K1323" s="4">
        <v>0</v>
      </c>
      <c r="L1323" s="4">
        <f t="shared" si="83"/>
        <v>509256.19000000006</v>
      </c>
      <c r="M1323" s="9">
        <v>41019</v>
      </c>
      <c r="N1323" s="9">
        <v>41578</v>
      </c>
      <c r="O1323" s="9">
        <v>41000</v>
      </c>
      <c r="P1323" s="9">
        <v>41576</v>
      </c>
    </row>
    <row r="1324" spans="1:16" ht="15" customHeight="1" x14ac:dyDescent="0.25">
      <c r="A1324" s="1" t="s">
        <v>145</v>
      </c>
      <c r="B1324" s="14" t="s">
        <v>1203</v>
      </c>
      <c r="C1324" s="1" t="s">
        <v>2673</v>
      </c>
      <c r="D1324" s="1" t="s">
        <v>2674</v>
      </c>
      <c r="E1324" s="4">
        <v>3320.17</v>
      </c>
      <c r="F1324" s="7"/>
      <c r="G1324" s="4">
        <f t="shared" si="80"/>
        <v>3320.17</v>
      </c>
      <c r="H1324" s="8">
        <f t="shared" si="81"/>
        <v>1</v>
      </c>
      <c r="I1324" s="8" t="str">
        <f t="shared" si="82"/>
        <v/>
      </c>
      <c r="J1324" s="4">
        <v>3323.78</v>
      </c>
      <c r="K1324" s="4">
        <v>0</v>
      </c>
      <c r="L1324" s="4">
        <f t="shared" si="83"/>
        <v>3323.78</v>
      </c>
      <c r="M1324" s="9">
        <v>41946</v>
      </c>
      <c r="N1324" s="9">
        <v>42051</v>
      </c>
      <c r="O1324" s="9">
        <v>41944</v>
      </c>
      <c r="P1324" s="9">
        <v>42052</v>
      </c>
    </row>
    <row r="1325" spans="1:16" ht="15" customHeight="1" x14ac:dyDescent="0.25">
      <c r="A1325" s="1" t="s">
        <v>145</v>
      </c>
      <c r="B1325" s="14" t="s">
        <v>1203</v>
      </c>
      <c r="C1325" s="1" t="s">
        <v>2675</v>
      </c>
      <c r="D1325" s="1" t="s">
        <v>2676</v>
      </c>
      <c r="E1325" s="4">
        <v>-3320.17</v>
      </c>
      <c r="F1325" s="7"/>
      <c r="G1325" s="4">
        <f t="shared" si="80"/>
        <v>-3320.17</v>
      </c>
      <c r="H1325" s="8">
        <f t="shared" si="81"/>
        <v>1</v>
      </c>
      <c r="I1325" s="8" t="str">
        <f t="shared" si="82"/>
        <v/>
      </c>
      <c r="J1325" s="4">
        <v>37438.490000000005</v>
      </c>
      <c r="K1325" s="4">
        <v>0</v>
      </c>
      <c r="L1325" s="4">
        <f t="shared" si="83"/>
        <v>37438.490000000005</v>
      </c>
      <c r="M1325" s="9">
        <v>41757</v>
      </c>
      <c r="N1325" s="9">
        <v>42051</v>
      </c>
      <c r="O1325" s="9">
        <v>41730</v>
      </c>
      <c r="P1325" s="9">
        <v>42052</v>
      </c>
    </row>
    <row r="1326" spans="1:16" ht="15" customHeight="1" x14ac:dyDescent="0.25">
      <c r="A1326" s="1" t="s">
        <v>145</v>
      </c>
      <c r="B1326" s="14" t="s">
        <v>1203</v>
      </c>
      <c r="C1326" s="1" t="s">
        <v>2250</v>
      </c>
      <c r="D1326" s="1" t="s">
        <v>2251</v>
      </c>
      <c r="E1326" s="4">
        <v>0</v>
      </c>
      <c r="F1326" s="7"/>
      <c r="G1326" s="4">
        <f t="shared" si="80"/>
        <v>0</v>
      </c>
      <c r="H1326" s="8" t="str">
        <f t="shared" si="81"/>
        <v/>
      </c>
      <c r="I1326" s="8" t="str">
        <f t="shared" si="82"/>
        <v/>
      </c>
      <c r="J1326" s="4">
        <v>10834.610000000004</v>
      </c>
      <c r="K1326" s="4">
        <v>0</v>
      </c>
      <c r="L1326" s="4">
        <f t="shared" si="83"/>
        <v>10834.610000000004</v>
      </c>
      <c r="M1326" s="9">
        <v>41465</v>
      </c>
      <c r="N1326" s="9">
        <v>41912</v>
      </c>
      <c r="O1326" s="9">
        <v>41609</v>
      </c>
      <c r="P1326" s="9">
        <v>41870</v>
      </c>
    </row>
    <row r="1327" spans="1:16" ht="15" customHeight="1" x14ac:dyDescent="0.25">
      <c r="A1327" s="1" t="s">
        <v>145</v>
      </c>
      <c r="B1327" s="14" t="s">
        <v>1203</v>
      </c>
      <c r="C1327" s="1" t="s">
        <v>2252</v>
      </c>
      <c r="D1327" s="1" t="s">
        <v>2253</v>
      </c>
      <c r="E1327" s="4">
        <v>0</v>
      </c>
      <c r="F1327" s="7"/>
      <c r="G1327" s="4">
        <f t="shared" si="80"/>
        <v>0</v>
      </c>
      <c r="H1327" s="8" t="str">
        <f t="shared" si="81"/>
        <v/>
      </c>
      <c r="I1327" s="8" t="str">
        <f t="shared" si="82"/>
        <v/>
      </c>
      <c r="J1327" s="4">
        <v>183577.67</v>
      </c>
      <c r="K1327" s="4">
        <v>0</v>
      </c>
      <c r="L1327" s="4">
        <f t="shared" si="83"/>
        <v>183577.67</v>
      </c>
      <c r="M1327" s="9">
        <v>41465</v>
      </c>
      <c r="N1327" s="9">
        <v>41912</v>
      </c>
      <c r="O1327" s="9">
        <v>41456</v>
      </c>
      <c r="P1327" s="9">
        <v>41870</v>
      </c>
    </row>
    <row r="1328" spans="1:16" ht="15" customHeight="1" x14ac:dyDescent="0.25">
      <c r="A1328" s="1" t="s">
        <v>145</v>
      </c>
      <c r="B1328" s="14" t="s">
        <v>1203</v>
      </c>
      <c r="C1328" s="1" t="s">
        <v>1559</v>
      </c>
      <c r="D1328" s="1" t="s">
        <v>1560</v>
      </c>
      <c r="E1328" s="4">
        <v>0</v>
      </c>
      <c r="F1328" s="7"/>
      <c r="G1328" s="4">
        <f t="shared" si="80"/>
        <v>0</v>
      </c>
      <c r="H1328" s="8" t="str">
        <f t="shared" si="81"/>
        <v/>
      </c>
      <c r="I1328" s="8" t="str">
        <f t="shared" si="82"/>
        <v/>
      </c>
      <c r="J1328" s="4">
        <v>197462</v>
      </c>
      <c r="K1328" s="4">
        <v>0</v>
      </c>
      <c r="L1328" s="4">
        <f t="shared" si="83"/>
        <v>197462</v>
      </c>
      <c r="M1328" s="9">
        <v>40877</v>
      </c>
      <c r="N1328" s="9">
        <v>40347</v>
      </c>
      <c r="O1328" s="9">
        <v>40848</v>
      </c>
      <c r="P1328" s="9">
        <v>40439</v>
      </c>
    </row>
    <row r="1329" spans="1:16" ht="15" customHeight="1" x14ac:dyDescent="0.25">
      <c r="A1329" s="1" t="s">
        <v>145</v>
      </c>
      <c r="B1329" s="14" t="s">
        <v>1203</v>
      </c>
      <c r="C1329" s="1" t="s">
        <v>1913</v>
      </c>
      <c r="D1329" s="1" t="s">
        <v>1914</v>
      </c>
      <c r="E1329" s="4">
        <v>0</v>
      </c>
      <c r="F1329" s="7"/>
      <c r="G1329" s="4">
        <f t="shared" si="80"/>
        <v>0</v>
      </c>
      <c r="H1329" s="8" t="str">
        <f t="shared" si="81"/>
        <v/>
      </c>
      <c r="I1329" s="8" t="str">
        <f t="shared" si="82"/>
        <v/>
      </c>
      <c r="J1329" s="4">
        <v>71270.12000000001</v>
      </c>
      <c r="K1329" s="4">
        <v>0</v>
      </c>
      <c r="L1329" s="4">
        <f t="shared" si="83"/>
        <v>71270.12000000001</v>
      </c>
      <c r="M1329" s="9">
        <v>41243</v>
      </c>
      <c r="N1329" s="9">
        <v>41898</v>
      </c>
      <c r="O1329" s="9">
        <v>41244</v>
      </c>
      <c r="P1329" s="9">
        <v>41905</v>
      </c>
    </row>
    <row r="1330" spans="1:16" ht="15" customHeight="1" x14ac:dyDescent="0.25">
      <c r="A1330" s="1" t="s">
        <v>145</v>
      </c>
      <c r="B1330" s="14" t="s">
        <v>2241</v>
      </c>
      <c r="C1330" s="1" t="s">
        <v>2248</v>
      </c>
      <c r="D1330" s="1" t="s">
        <v>2249</v>
      </c>
      <c r="E1330" s="4">
        <v>0</v>
      </c>
      <c r="F1330" s="7"/>
      <c r="G1330" s="4">
        <f t="shared" si="80"/>
        <v>0</v>
      </c>
      <c r="H1330" s="8" t="str">
        <f t="shared" si="81"/>
        <v/>
      </c>
      <c r="I1330" s="8" t="str">
        <f t="shared" si="82"/>
        <v/>
      </c>
      <c r="J1330" s="4">
        <v>0</v>
      </c>
      <c r="K1330" s="4">
        <v>0</v>
      </c>
      <c r="L1330" s="4">
        <f t="shared" si="83"/>
        <v>0</v>
      </c>
      <c r="M1330" s="9">
        <v>41579</v>
      </c>
      <c r="N1330" s="9">
        <v>42093</v>
      </c>
      <c r="O1330" s="9">
        <v>41609</v>
      </c>
      <c r="P1330" s="9">
        <v>42078</v>
      </c>
    </row>
    <row r="1331" spans="1:16" ht="15" customHeight="1" x14ac:dyDescent="0.25">
      <c r="A1331" s="1" t="s">
        <v>145</v>
      </c>
      <c r="B1331" s="14" t="s">
        <v>1188</v>
      </c>
      <c r="C1331" s="1" t="s">
        <v>1561</v>
      </c>
      <c r="D1331" s="1" t="s">
        <v>1562</v>
      </c>
      <c r="E1331" s="4">
        <v>0</v>
      </c>
      <c r="F1331" s="7"/>
      <c r="G1331" s="4">
        <f t="shared" si="80"/>
        <v>0</v>
      </c>
      <c r="H1331" s="8" t="str">
        <f t="shared" si="81"/>
        <v/>
      </c>
      <c r="I1331" s="8" t="str">
        <f t="shared" si="82"/>
        <v/>
      </c>
      <c r="J1331" s="4">
        <v>14317.220000000001</v>
      </c>
      <c r="K1331" s="4">
        <v>0</v>
      </c>
      <c r="L1331" s="4">
        <f t="shared" si="83"/>
        <v>14317.220000000001</v>
      </c>
      <c r="M1331" s="9">
        <v>40723</v>
      </c>
      <c r="N1331" s="9">
        <v>40908</v>
      </c>
      <c r="O1331" s="9">
        <v>40817</v>
      </c>
      <c r="P1331" s="9">
        <v>40786</v>
      </c>
    </row>
    <row r="1332" spans="1:16" ht="15" customHeight="1" x14ac:dyDescent="0.25">
      <c r="A1332" s="1" t="s">
        <v>145</v>
      </c>
      <c r="B1332" s="14" t="s">
        <v>1188</v>
      </c>
      <c r="C1332" s="1" t="s">
        <v>1563</v>
      </c>
      <c r="D1332" s="1" t="s">
        <v>1564</v>
      </c>
      <c r="E1332" s="4">
        <v>0</v>
      </c>
      <c r="F1332" s="7"/>
      <c r="G1332" s="4">
        <f t="shared" si="80"/>
        <v>0</v>
      </c>
      <c r="H1332" s="8" t="str">
        <f t="shared" si="81"/>
        <v/>
      </c>
      <c r="I1332" s="8" t="str">
        <f t="shared" si="82"/>
        <v/>
      </c>
      <c r="J1332" s="4">
        <v>133886.34</v>
      </c>
      <c r="K1332" s="4">
        <v>0</v>
      </c>
      <c r="L1332" s="4">
        <f t="shared" si="83"/>
        <v>133886.34</v>
      </c>
      <c r="M1332" s="9">
        <v>40723</v>
      </c>
      <c r="N1332" s="9">
        <v>40908</v>
      </c>
      <c r="O1332" s="9">
        <v>40817</v>
      </c>
      <c r="P1332" s="9">
        <v>40786</v>
      </c>
    </row>
    <row r="1333" spans="1:16" ht="15" customHeight="1" x14ac:dyDescent="0.25">
      <c r="A1333" s="1" t="s">
        <v>145</v>
      </c>
      <c r="B1333" s="14" t="s">
        <v>1191</v>
      </c>
      <c r="C1333" s="1" t="s">
        <v>1194</v>
      </c>
      <c r="D1333" s="1" t="s">
        <v>1195</v>
      </c>
      <c r="E1333" s="4">
        <v>0</v>
      </c>
      <c r="F1333" s="7"/>
      <c r="G1333" s="4">
        <f t="shared" si="80"/>
        <v>0</v>
      </c>
      <c r="H1333" s="8" t="str">
        <f t="shared" si="81"/>
        <v/>
      </c>
      <c r="I1333" s="8" t="str">
        <f t="shared" si="82"/>
        <v/>
      </c>
      <c r="J1333" s="4">
        <v>31031.100000000002</v>
      </c>
      <c r="K1333" s="4">
        <v>0</v>
      </c>
      <c r="L1333" s="4">
        <f t="shared" si="83"/>
        <v>31031.100000000002</v>
      </c>
      <c r="M1333" s="9">
        <v>40451</v>
      </c>
      <c r="N1333" s="9">
        <v>42004</v>
      </c>
      <c r="O1333" s="9">
        <v>40422</v>
      </c>
      <c r="P1333" s="9">
        <v>40612</v>
      </c>
    </row>
    <row r="1334" spans="1:16" ht="15" customHeight="1" x14ac:dyDescent="0.25">
      <c r="A1334" s="1" t="s">
        <v>145</v>
      </c>
      <c r="B1334" s="14" t="s">
        <v>1203</v>
      </c>
      <c r="C1334" s="1" t="s">
        <v>1565</v>
      </c>
      <c r="D1334" s="1" t="s">
        <v>1566</v>
      </c>
      <c r="E1334" s="4">
        <v>0</v>
      </c>
      <c r="F1334" s="7"/>
      <c r="G1334" s="4">
        <f t="shared" si="80"/>
        <v>0</v>
      </c>
      <c r="H1334" s="8" t="str">
        <f t="shared" si="81"/>
        <v/>
      </c>
      <c r="I1334" s="8" t="str">
        <f t="shared" si="82"/>
        <v/>
      </c>
      <c r="J1334" s="4">
        <v>3818.02</v>
      </c>
      <c r="K1334" s="4">
        <v>0</v>
      </c>
      <c r="L1334" s="4">
        <f t="shared" si="83"/>
        <v>3818.02</v>
      </c>
      <c r="M1334" s="9">
        <v>40879</v>
      </c>
      <c r="N1334" s="9">
        <v>39890</v>
      </c>
      <c r="O1334" s="9">
        <v>40878</v>
      </c>
      <c r="P1334" s="9">
        <v>39982</v>
      </c>
    </row>
    <row r="1335" spans="1:16" ht="15" customHeight="1" x14ac:dyDescent="0.25">
      <c r="A1335" s="1" t="s">
        <v>145</v>
      </c>
      <c r="B1335" s="14" t="s">
        <v>1203</v>
      </c>
      <c r="C1335" s="1" t="s">
        <v>1567</v>
      </c>
      <c r="D1335" s="1" t="s">
        <v>1568</v>
      </c>
      <c r="E1335" s="4">
        <v>0</v>
      </c>
      <c r="F1335" s="7"/>
      <c r="G1335" s="4">
        <f t="shared" si="80"/>
        <v>0</v>
      </c>
      <c r="H1335" s="8" t="str">
        <f t="shared" si="81"/>
        <v/>
      </c>
      <c r="I1335" s="8" t="str">
        <f t="shared" si="82"/>
        <v/>
      </c>
      <c r="J1335" s="4">
        <v>5685.2</v>
      </c>
      <c r="K1335" s="4">
        <v>0</v>
      </c>
      <c r="L1335" s="4">
        <f t="shared" si="83"/>
        <v>5685.2</v>
      </c>
      <c r="M1335" s="9">
        <v>40883</v>
      </c>
      <c r="N1335" s="9">
        <v>40106</v>
      </c>
      <c r="O1335" s="9">
        <v>40878</v>
      </c>
      <c r="P1335" s="9">
        <v>40198</v>
      </c>
    </row>
    <row r="1336" spans="1:16" ht="15" customHeight="1" x14ac:dyDescent="0.25">
      <c r="A1336" s="1" t="s">
        <v>145</v>
      </c>
      <c r="B1336" s="14" t="s">
        <v>1203</v>
      </c>
      <c r="C1336" s="1" t="s">
        <v>1569</v>
      </c>
      <c r="D1336" s="1" t="s">
        <v>1570</v>
      </c>
      <c r="E1336" s="4">
        <v>0</v>
      </c>
      <c r="F1336" s="7"/>
      <c r="G1336" s="4">
        <f t="shared" si="80"/>
        <v>0</v>
      </c>
      <c r="H1336" s="8" t="str">
        <f t="shared" si="81"/>
        <v/>
      </c>
      <c r="I1336" s="8" t="str">
        <f t="shared" si="82"/>
        <v/>
      </c>
      <c r="J1336" s="4">
        <v>3493.06</v>
      </c>
      <c r="K1336" s="4">
        <v>0</v>
      </c>
      <c r="L1336" s="4">
        <f t="shared" si="83"/>
        <v>3493.06</v>
      </c>
      <c r="M1336" s="9">
        <v>40883</v>
      </c>
      <c r="N1336" s="9">
        <v>40108</v>
      </c>
      <c r="O1336" s="9">
        <v>40878</v>
      </c>
      <c r="P1336" s="9">
        <v>40200</v>
      </c>
    </row>
    <row r="1337" spans="1:16" ht="15" customHeight="1" x14ac:dyDescent="0.25">
      <c r="A1337" s="1" t="s">
        <v>145</v>
      </c>
      <c r="B1337" s="14" t="s">
        <v>1203</v>
      </c>
      <c r="C1337" s="1" t="s">
        <v>1571</v>
      </c>
      <c r="D1337" s="1" t="s">
        <v>1572</v>
      </c>
      <c r="E1337" s="4">
        <v>0</v>
      </c>
      <c r="F1337" s="7"/>
      <c r="G1337" s="4">
        <f t="shared" si="80"/>
        <v>0</v>
      </c>
      <c r="H1337" s="8" t="str">
        <f t="shared" si="81"/>
        <v/>
      </c>
      <c r="I1337" s="8" t="str">
        <f t="shared" si="82"/>
        <v/>
      </c>
      <c r="J1337" s="4">
        <v>7913.38</v>
      </c>
      <c r="K1337" s="4">
        <v>0</v>
      </c>
      <c r="L1337" s="4">
        <f t="shared" si="83"/>
        <v>7913.38</v>
      </c>
      <c r="M1337" s="9">
        <v>40885</v>
      </c>
      <c r="N1337" s="9">
        <v>40108</v>
      </c>
      <c r="O1337" s="9">
        <v>40878</v>
      </c>
      <c r="P1337" s="9">
        <v>40200</v>
      </c>
    </row>
    <row r="1338" spans="1:16" ht="15" customHeight="1" x14ac:dyDescent="0.25">
      <c r="A1338" s="1" t="s">
        <v>145</v>
      </c>
      <c r="B1338" s="14" t="s">
        <v>1203</v>
      </c>
      <c r="C1338" s="1" t="s">
        <v>1573</v>
      </c>
      <c r="D1338" s="1" t="s">
        <v>1574</v>
      </c>
      <c r="E1338" s="4">
        <v>0</v>
      </c>
      <c r="F1338" s="7"/>
      <c r="G1338" s="4">
        <f t="shared" si="80"/>
        <v>0</v>
      </c>
      <c r="H1338" s="8" t="str">
        <f t="shared" si="81"/>
        <v/>
      </c>
      <c r="I1338" s="8" t="str">
        <f t="shared" si="82"/>
        <v/>
      </c>
      <c r="J1338" s="4">
        <v>15797.810000000001</v>
      </c>
      <c r="K1338" s="4">
        <v>0</v>
      </c>
      <c r="L1338" s="4">
        <f t="shared" si="83"/>
        <v>15797.810000000001</v>
      </c>
      <c r="M1338" s="9">
        <v>40885</v>
      </c>
      <c r="N1338" s="9">
        <v>40522</v>
      </c>
      <c r="O1338" s="9">
        <v>40878</v>
      </c>
      <c r="P1338" s="9">
        <v>40612</v>
      </c>
    </row>
    <row r="1339" spans="1:16" ht="15" customHeight="1" x14ac:dyDescent="0.25">
      <c r="A1339" s="1" t="s">
        <v>145</v>
      </c>
      <c r="B1339" s="14" t="s">
        <v>2685</v>
      </c>
      <c r="C1339" s="1" t="s">
        <v>2686</v>
      </c>
      <c r="D1339" s="1" t="s">
        <v>2687</v>
      </c>
      <c r="E1339" s="4">
        <v>0</v>
      </c>
      <c r="F1339" s="7"/>
      <c r="G1339" s="4">
        <f t="shared" si="80"/>
        <v>0</v>
      </c>
      <c r="H1339" s="8" t="str">
        <f t="shared" si="81"/>
        <v/>
      </c>
      <c r="I1339" s="8" t="str">
        <f t="shared" si="82"/>
        <v/>
      </c>
      <c r="J1339" s="4">
        <v>18566.54</v>
      </c>
      <c r="K1339" s="4">
        <v>0</v>
      </c>
      <c r="L1339" s="4">
        <f t="shared" si="83"/>
        <v>18566.54</v>
      </c>
      <c r="M1339" s="9">
        <v>41848</v>
      </c>
      <c r="N1339" s="9">
        <v>42168</v>
      </c>
      <c r="O1339" s="9">
        <v>41913</v>
      </c>
      <c r="P1339" s="9">
        <v>42170</v>
      </c>
    </row>
    <row r="1340" spans="1:16" ht="15" customHeight="1" x14ac:dyDescent="0.25">
      <c r="A1340" s="1" t="s">
        <v>145</v>
      </c>
      <c r="B1340" s="14" t="s">
        <v>1203</v>
      </c>
      <c r="C1340" s="1" t="s">
        <v>1915</v>
      </c>
      <c r="D1340" s="1" t="s">
        <v>1916</v>
      </c>
      <c r="E1340" s="4">
        <v>0</v>
      </c>
      <c r="F1340" s="7"/>
      <c r="G1340" s="4">
        <f t="shared" si="80"/>
        <v>0</v>
      </c>
      <c r="H1340" s="8" t="str">
        <f t="shared" si="81"/>
        <v/>
      </c>
      <c r="I1340" s="8" t="str">
        <f t="shared" si="82"/>
        <v/>
      </c>
      <c r="J1340" s="4">
        <v>7630.7200000000012</v>
      </c>
      <c r="K1340" s="4">
        <v>0</v>
      </c>
      <c r="L1340" s="4">
        <f t="shared" si="83"/>
        <v>7630.7200000000012</v>
      </c>
      <c r="M1340" s="9">
        <v>41117</v>
      </c>
      <c r="N1340" s="9">
        <v>41487</v>
      </c>
      <c r="O1340" s="9">
        <v>41153</v>
      </c>
      <c r="P1340" s="9">
        <v>41467</v>
      </c>
    </row>
    <row r="1341" spans="1:16" ht="15" customHeight="1" x14ac:dyDescent="0.25">
      <c r="A1341" s="1" t="s">
        <v>145</v>
      </c>
      <c r="B1341" s="14" t="s">
        <v>1203</v>
      </c>
      <c r="C1341" s="1" t="s">
        <v>1917</v>
      </c>
      <c r="D1341" s="1" t="s">
        <v>1918</v>
      </c>
      <c r="E1341" s="4">
        <v>0</v>
      </c>
      <c r="F1341" s="7"/>
      <c r="G1341" s="4">
        <f t="shared" si="80"/>
        <v>0</v>
      </c>
      <c r="H1341" s="8" t="str">
        <f t="shared" si="81"/>
        <v/>
      </c>
      <c r="I1341" s="8" t="str">
        <f t="shared" si="82"/>
        <v/>
      </c>
      <c r="J1341" s="4">
        <v>57834.44</v>
      </c>
      <c r="K1341" s="4">
        <v>0</v>
      </c>
      <c r="L1341" s="4">
        <f t="shared" si="83"/>
        <v>57834.44</v>
      </c>
      <c r="M1341" s="9">
        <v>41120</v>
      </c>
      <c r="N1341" s="9">
        <v>41534</v>
      </c>
      <c r="O1341" s="9">
        <v>41153</v>
      </c>
      <c r="P1341" s="9">
        <v>41467</v>
      </c>
    </row>
    <row r="1342" spans="1:16" ht="15" customHeight="1" x14ac:dyDescent="0.25">
      <c r="A1342" s="1" t="s">
        <v>145</v>
      </c>
      <c r="B1342" s="14" t="s">
        <v>2680</v>
      </c>
      <c r="C1342" s="1" t="s">
        <v>2681</v>
      </c>
      <c r="D1342" s="1" t="s">
        <v>2682</v>
      </c>
      <c r="E1342" s="4">
        <v>0</v>
      </c>
      <c r="F1342" s="7"/>
      <c r="G1342" s="4">
        <f t="shared" si="80"/>
        <v>0</v>
      </c>
      <c r="H1342" s="8" t="str">
        <f t="shared" si="81"/>
        <v/>
      </c>
      <c r="I1342" s="8" t="str">
        <f t="shared" si="82"/>
        <v/>
      </c>
      <c r="J1342" s="4">
        <v>4758.7099999999991</v>
      </c>
      <c r="K1342" s="4">
        <v>0</v>
      </c>
      <c r="L1342" s="4">
        <f t="shared" si="83"/>
        <v>4758.7099999999991</v>
      </c>
      <c r="M1342" s="9">
        <v>41759</v>
      </c>
      <c r="N1342" s="9">
        <v>41912</v>
      </c>
      <c r="O1342" s="9">
        <v>41760</v>
      </c>
      <c r="P1342" s="9">
        <v>42036</v>
      </c>
    </row>
    <row r="1343" spans="1:16" ht="15" customHeight="1" x14ac:dyDescent="0.25">
      <c r="A1343" s="1" t="s">
        <v>145</v>
      </c>
      <c r="B1343" s="14" t="s">
        <v>2680</v>
      </c>
      <c r="C1343" s="1" t="s">
        <v>2683</v>
      </c>
      <c r="D1343" s="1" t="s">
        <v>2684</v>
      </c>
      <c r="E1343" s="4">
        <v>0</v>
      </c>
      <c r="F1343" s="7"/>
      <c r="G1343" s="4">
        <f t="shared" si="80"/>
        <v>0</v>
      </c>
      <c r="H1343" s="8" t="str">
        <f t="shared" si="81"/>
        <v/>
      </c>
      <c r="I1343" s="8" t="str">
        <f t="shared" si="82"/>
        <v/>
      </c>
      <c r="J1343" s="4">
        <v>220.7</v>
      </c>
      <c r="K1343" s="4">
        <v>0</v>
      </c>
      <c r="L1343" s="4">
        <f t="shared" si="83"/>
        <v>220.7</v>
      </c>
      <c r="M1343" s="9">
        <v>41759</v>
      </c>
      <c r="N1343" s="9">
        <v>41973</v>
      </c>
      <c r="O1343" s="9">
        <v>41852</v>
      </c>
      <c r="P1343" s="9">
        <v>42036</v>
      </c>
    </row>
    <row r="1344" spans="1:16" ht="15" customHeight="1" x14ac:dyDescent="0.25">
      <c r="A1344" s="1" t="s">
        <v>145</v>
      </c>
      <c r="B1344" s="14" t="s">
        <v>1196</v>
      </c>
      <c r="C1344" s="1" t="s">
        <v>3584</v>
      </c>
      <c r="D1344" s="1" t="s">
        <v>3585</v>
      </c>
      <c r="E1344" s="4">
        <v>95.57000000000005</v>
      </c>
      <c r="F1344" s="7"/>
      <c r="G1344" s="4">
        <f t="shared" si="80"/>
        <v>95.57000000000005</v>
      </c>
      <c r="H1344" s="8">
        <f t="shared" si="81"/>
        <v>1</v>
      </c>
      <c r="I1344" s="8" t="str">
        <f t="shared" si="82"/>
        <v/>
      </c>
      <c r="J1344" s="4">
        <v>95.57000000000005</v>
      </c>
      <c r="K1344" s="4">
        <v>0</v>
      </c>
      <c r="L1344" s="4">
        <f t="shared" si="83"/>
        <v>95.57000000000005</v>
      </c>
      <c r="M1344" s="9">
        <v>42377.68236111111</v>
      </c>
      <c r="N1344" s="9">
        <v>55153</v>
      </c>
      <c r="O1344" s="9">
        <v>42370</v>
      </c>
    </row>
    <row r="1345" spans="1:16" ht="15" customHeight="1" x14ac:dyDescent="0.25">
      <c r="A1345" s="1" t="s">
        <v>145</v>
      </c>
      <c r="B1345" s="14" t="s">
        <v>2241</v>
      </c>
      <c r="C1345" s="1" t="s">
        <v>2665</v>
      </c>
      <c r="D1345" s="1" t="s">
        <v>2666</v>
      </c>
      <c r="E1345" s="4">
        <v>0</v>
      </c>
      <c r="F1345" s="7"/>
      <c r="G1345" s="4">
        <f t="shared" si="80"/>
        <v>0</v>
      </c>
      <c r="H1345" s="8" t="str">
        <f t="shared" si="81"/>
        <v/>
      </c>
      <c r="I1345" s="8" t="str">
        <f t="shared" si="82"/>
        <v/>
      </c>
      <c r="J1345" s="4">
        <v>114673.9</v>
      </c>
      <c r="K1345" s="4">
        <v>0</v>
      </c>
      <c r="L1345" s="4">
        <f t="shared" si="83"/>
        <v>114673.9</v>
      </c>
      <c r="M1345" s="9">
        <v>41771</v>
      </c>
      <c r="N1345" s="9">
        <v>42093</v>
      </c>
      <c r="O1345" s="9">
        <v>41791</v>
      </c>
      <c r="P1345" s="9">
        <v>42124</v>
      </c>
    </row>
    <row r="1346" spans="1:16" ht="15" customHeight="1" x14ac:dyDescent="0.25">
      <c r="A1346" s="1" t="s">
        <v>145</v>
      </c>
      <c r="B1346" s="14" t="s">
        <v>1203</v>
      </c>
      <c r="C1346" s="1" t="s">
        <v>1575</v>
      </c>
      <c r="D1346" s="1" t="s">
        <v>1576</v>
      </c>
      <c r="E1346" s="4">
        <v>0</v>
      </c>
      <c r="F1346" s="7"/>
      <c r="G1346" s="4">
        <f t="shared" si="80"/>
        <v>0</v>
      </c>
      <c r="H1346" s="8" t="str">
        <f t="shared" si="81"/>
        <v/>
      </c>
      <c r="I1346" s="8" t="str">
        <f t="shared" si="82"/>
        <v/>
      </c>
      <c r="J1346" s="4">
        <v>15632.51</v>
      </c>
      <c r="K1346" s="4">
        <v>0</v>
      </c>
      <c r="L1346" s="4">
        <f t="shared" si="83"/>
        <v>15632.51</v>
      </c>
      <c r="M1346" s="9">
        <v>40885</v>
      </c>
      <c r="N1346" s="9">
        <v>39891</v>
      </c>
      <c r="O1346" s="9">
        <v>40878</v>
      </c>
      <c r="P1346" s="9">
        <v>39983</v>
      </c>
    </row>
    <row r="1347" spans="1:16" ht="15" customHeight="1" x14ac:dyDescent="0.25">
      <c r="A1347" s="1" t="s">
        <v>145</v>
      </c>
      <c r="B1347" s="14" t="s">
        <v>3586</v>
      </c>
      <c r="C1347" s="1" t="s">
        <v>3587</v>
      </c>
      <c r="D1347" s="1" t="s">
        <v>3588</v>
      </c>
      <c r="E1347" s="4">
        <v>2083.25</v>
      </c>
      <c r="F1347" s="7"/>
      <c r="G1347" s="4">
        <f t="shared" si="80"/>
        <v>2083.25</v>
      </c>
      <c r="H1347" s="8">
        <f t="shared" si="81"/>
        <v>1</v>
      </c>
      <c r="I1347" s="8" t="str">
        <f t="shared" si="82"/>
        <v/>
      </c>
      <c r="J1347" s="4">
        <v>2083.25</v>
      </c>
      <c r="K1347" s="4">
        <v>0</v>
      </c>
      <c r="L1347" s="4">
        <f t="shared" si="83"/>
        <v>2083.25</v>
      </c>
      <c r="M1347" s="9">
        <v>42506.423449074071</v>
      </c>
      <c r="N1347" s="9">
        <v>46022</v>
      </c>
      <c r="O1347" s="9">
        <v>42675</v>
      </c>
    </row>
    <row r="1348" spans="1:16" ht="15" customHeight="1" x14ac:dyDescent="0.25">
      <c r="A1348" s="1" t="s">
        <v>145</v>
      </c>
      <c r="B1348" s="14" t="s">
        <v>3589</v>
      </c>
      <c r="C1348" s="1" t="s">
        <v>3590</v>
      </c>
      <c r="D1348" s="1" t="s">
        <v>3591</v>
      </c>
      <c r="E1348" s="4">
        <v>1630.87</v>
      </c>
      <c r="F1348" s="7"/>
      <c r="G1348" s="4">
        <f t="shared" si="80"/>
        <v>1630.87</v>
      </c>
      <c r="H1348" s="8">
        <f t="shared" si="81"/>
        <v>1</v>
      </c>
      <c r="I1348" s="8" t="str">
        <f t="shared" si="82"/>
        <v/>
      </c>
      <c r="J1348" s="4">
        <v>1630.87</v>
      </c>
      <c r="K1348" s="4">
        <v>0</v>
      </c>
      <c r="L1348" s="4">
        <f t="shared" si="83"/>
        <v>1630.87</v>
      </c>
      <c r="M1348" s="9">
        <v>42506.425092592595</v>
      </c>
      <c r="N1348" s="9">
        <v>46022</v>
      </c>
      <c r="O1348" s="9">
        <v>42552</v>
      </c>
    </row>
    <row r="1349" spans="1:16" ht="15" customHeight="1" x14ac:dyDescent="0.25">
      <c r="A1349" s="1" t="s">
        <v>145</v>
      </c>
      <c r="B1349" s="14" t="s">
        <v>1196</v>
      </c>
      <c r="C1349" s="1" t="s">
        <v>1197</v>
      </c>
      <c r="D1349" s="1" t="s">
        <v>1198</v>
      </c>
      <c r="E1349" s="4">
        <v>-473.84000000000003</v>
      </c>
      <c r="F1349" s="7"/>
      <c r="G1349" s="4">
        <f t="shared" ref="G1349:G1412" si="84">E1349-F1349</f>
        <v>-473.84000000000003</v>
      </c>
      <c r="H1349" s="8">
        <f t="shared" ref="H1349:H1412" si="85">IFERROR(G1349/E1349,"")</f>
        <v>1</v>
      </c>
      <c r="I1349" s="8" t="str">
        <f t="shared" ref="I1349:I1412" si="86">IFERROR(E1349/F1349,"")</f>
        <v/>
      </c>
      <c r="J1349" s="4">
        <v>6.7400000000235423</v>
      </c>
      <c r="K1349" s="4">
        <v>0</v>
      </c>
      <c r="L1349" s="4">
        <f t="shared" ref="L1349:L1412" si="87">J1349-K1349</f>
        <v>6.7400000000235423</v>
      </c>
      <c r="M1349" s="9">
        <v>40451</v>
      </c>
      <c r="N1349" s="9">
        <v>43100</v>
      </c>
      <c r="O1349" s="9">
        <v>40422</v>
      </c>
    </row>
    <row r="1350" spans="1:16" ht="15" customHeight="1" x14ac:dyDescent="0.25">
      <c r="A1350" s="1" t="s">
        <v>145</v>
      </c>
      <c r="B1350" s="14" t="s">
        <v>2688</v>
      </c>
      <c r="C1350" s="1" t="s">
        <v>2689</v>
      </c>
      <c r="D1350" s="1" t="s">
        <v>2690</v>
      </c>
      <c r="E1350" s="4">
        <v>2743.4600000000005</v>
      </c>
      <c r="F1350" s="7"/>
      <c r="G1350" s="4">
        <f t="shared" si="84"/>
        <v>2743.4600000000005</v>
      </c>
      <c r="H1350" s="8">
        <f t="shared" si="85"/>
        <v>1</v>
      </c>
      <c r="I1350" s="8" t="str">
        <f t="shared" si="86"/>
        <v/>
      </c>
      <c r="J1350" s="4">
        <v>64179.700000000012</v>
      </c>
      <c r="K1350" s="4">
        <v>0</v>
      </c>
      <c r="L1350" s="4">
        <f t="shared" si="87"/>
        <v>64179.700000000012</v>
      </c>
      <c r="M1350" s="9">
        <v>41985</v>
      </c>
      <c r="N1350" s="9">
        <v>42612</v>
      </c>
      <c r="O1350" s="9">
        <v>41974</v>
      </c>
      <c r="P1350" s="9">
        <v>42490</v>
      </c>
    </row>
    <row r="1351" spans="1:16" ht="15" customHeight="1" x14ac:dyDescent="0.25">
      <c r="A1351" s="1" t="s">
        <v>145</v>
      </c>
      <c r="B1351" s="14" t="s">
        <v>2688</v>
      </c>
      <c r="C1351" s="1" t="s">
        <v>2691</v>
      </c>
      <c r="D1351" s="1" t="s">
        <v>2690</v>
      </c>
      <c r="E1351" s="4">
        <v>-1688.42</v>
      </c>
      <c r="F1351" s="7"/>
      <c r="G1351" s="4">
        <f t="shared" si="84"/>
        <v>-1688.42</v>
      </c>
      <c r="H1351" s="8">
        <f t="shared" si="85"/>
        <v>1</v>
      </c>
      <c r="I1351" s="8" t="str">
        <f t="shared" si="86"/>
        <v/>
      </c>
      <c r="J1351" s="4">
        <v>39875.24</v>
      </c>
      <c r="K1351" s="4">
        <v>0</v>
      </c>
      <c r="L1351" s="4">
        <f t="shared" si="87"/>
        <v>39875.24</v>
      </c>
      <c r="M1351" s="9">
        <v>41985</v>
      </c>
      <c r="N1351" s="9">
        <v>42551</v>
      </c>
      <c r="O1351" s="9">
        <v>41974</v>
      </c>
      <c r="P1351" s="9">
        <v>42490</v>
      </c>
    </row>
    <row r="1352" spans="1:16" ht="15" customHeight="1" x14ac:dyDescent="0.25">
      <c r="A1352" s="1" t="s">
        <v>145</v>
      </c>
      <c r="B1352" s="14" t="s">
        <v>2688</v>
      </c>
      <c r="C1352" s="1" t="s">
        <v>3592</v>
      </c>
      <c r="D1352" s="1" t="s">
        <v>3593</v>
      </c>
      <c r="E1352" s="4">
        <v>18237.04</v>
      </c>
      <c r="F1352" s="7"/>
      <c r="G1352" s="4">
        <f t="shared" si="84"/>
        <v>18237.04</v>
      </c>
      <c r="H1352" s="8">
        <f t="shared" si="85"/>
        <v>1</v>
      </c>
      <c r="I1352" s="8" t="str">
        <f t="shared" si="86"/>
        <v/>
      </c>
      <c r="J1352" s="4">
        <v>18237.04</v>
      </c>
      <c r="K1352" s="4">
        <v>0</v>
      </c>
      <c r="L1352" s="4">
        <f t="shared" si="87"/>
        <v>18237.04</v>
      </c>
      <c r="M1352" s="9">
        <v>42415.65289351852</v>
      </c>
      <c r="N1352" s="9">
        <v>42794</v>
      </c>
      <c r="O1352" s="9">
        <v>42401</v>
      </c>
      <c r="P1352" s="9">
        <v>42794</v>
      </c>
    </row>
    <row r="1353" spans="1:16" ht="15" customHeight="1" x14ac:dyDescent="0.25">
      <c r="A1353" s="1" t="s">
        <v>145</v>
      </c>
      <c r="B1353" s="14" t="s">
        <v>2688</v>
      </c>
      <c r="C1353" s="1" t="s">
        <v>3594</v>
      </c>
      <c r="D1353" s="1" t="s">
        <v>3593</v>
      </c>
      <c r="E1353" s="4">
        <v>8878.130000000001</v>
      </c>
      <c r="F1353" s="7"/>
      <c r="G1353" s="4">
        <f t="shared" si="84"/>
        <v>8878.130000000001</v>
      </c>
      <c r="H1353" s="8">
        <f t="shared" si="85"/>
        <v>1</v>
      </c>
      <c r="I1353" s="8" t="str">
        <f t="shared" si="86"/>
        <v/>
      </c>
      <c r="J1353" s="4">
        <v>8878.130000000001</v>
      </c>
      <c r="K1353" s="4">
        <v>0</v>
      </c>
      <c r="L1353" s="4">
        <f t="shared" si="87"/>
        <v>8878.130000000001</v>
      </c>
      <c r="M1353" s="9">
        <v>42418.503055555557</v>
      </c>
      <c r="N1353" s="9">
        <v>42794</v>
      </c>
      <c r="O1353" s="9">
        <v>42401</v>
      </c>
      <c r="P1353" s="9">
        <v>42794</v>
      </c>
    </row>
    <row r="1354" spans="1:16" ht="15" customHeight="1" x14ac:dyDescent="0.25">
      <c r="A1354" s="1" t="s">
        <v>145</v>
      </c>
      <c r="B1354" s="14" t="s">
        <v>1191</v>
      </c>
      <c r="C1354" s="1" t="s">
        <v>1199</v>
      </c>
      <c r="D1354" s="1" t="s">
        <v>1200</v>
      </c>
      <c r="E1354" s="4">
        <v>0</v>
      </c>
      <c r="F1354" s="7"/>
      <c r="G1354" s="4">
        <f t="shared" si="84"/>
        <v>0</v>
      </c>
      <c r="H1354" s="8" t="str">
        <f t="shared" si="85"/>
        <v/>
      </c>
      <c r="I1354" s="8" t="str">
        <f t="shared" si="86"/>
        <v/>
      </c>
      <c r="J1354" s="4">
        <v>128657.14999999991</v>
      </c>
      <c r="K1354" s="4">
        <v>0</v>
      </c>
      <c r="L1354" s="4">
        <f t="shared" si="87"/>
        <v>128657.14999999991</v>
      </c>
      <c r="M1354" s="9">
        <v>40345</v>
      </c>
      <c r="N1354" s="9">
        <v>40512</v>
      </c>
      <c r="O1354" s="9">
        <v>40422</v>
      </c>
      <c r="P1354" s="9">
        <v>40591</v>
      </c>
    </row>
    <row r="1355" spans="1:16" ht="15" customHeight="1" x14ac:dyDescent="0.25">
      <c r="A1355" s="1" t="s">
        <v>145</v>
      </c>
      <c r="B1355" s="14" t="s">
        <v>3595</v>
      </c>
      <c r="C1355" s="1" t="s">
        <v>3596</v>
      </c>
      <c r="D1355" s="1" t="s">
        <v>3597</v>
      </c>
      <c r="E1355" s="4">
        <v>26348.720000000001</v>
      </c>
      <c r="F1355" s="7"/>
      <c r="G1355" s="4">
        <f t="shared" si="84"/>
        <v>26348.720000000001</v>
      </c>
      <c r="H1355" s="8">
        <f t="shared" si="85"/>
        <v>1</v>
      </c>
      <c r="I1355" s="8" t="str">
        <f t="shared" si="86"/>
        <v/>
      </c>
      <c r="J1355" s="4">
        <v>26348.720000000001</v>
      </c>
      <c r="K1355" s="4">
        <v>0</v>
      </c>
      <c r="L1355" s="4">
        <f t="shared" si="87"/>
        <v>26348.720000000001</v>
      </c>
      <c r="M1355" s="9">
        <v>42506.426145833335</v>
      </c>
      <c r="N1355" s="9">
        <v>46022</v>
      </c>
      <c r="O1355" s="9">
        <v>42675</v>
      </c>
    </row>
    <row r="1356" spans="1:16" ht="15" customHeight="1" x14ac:dyDescent="0.25">
      <c r="A1356" s="1" t="s">
        <v>145</v>
      </c>
      <c r="B1356" s="14" t="s">
        <v>1182</v>
      </c>
      <c r="C1356" s="1" t="s">
        <v>2254</v>
      </c>
      <c r="D1356" s="1" t="s">
        <v>2255</v>
      </c>
      <c r="E1356" s="4">
        <v>1261.28</v>
      </c>
      <c r="F1356" s="7"/>
      <c r="G1356" s="4">
        <f t="shared" si="84"/>
        <v>1261.28</v>
      </c>
      <c r="H1356" s="8">
        <f t="shared" si="85"/>
        <v>1</v>
      </c>
      <c r="I1356" s="8" t="str">
        <f t="shared" si="86"/>
        <v/>
      </c>
      <c r="J1356" s="4">
        <v>28994.29</v>
      </c>
      <c r="K1356" s="4">
        <v>0</v>
      </c>
      <c r="L1356" s="4">
        <f t="shared" si="87"/>
        <v>28994.29</v>
      </c>
      <c r="M1356" s="9">
        <v>41263</v>
      </c>
      <c r="N1356" s="9">
        <v>42245</v>
      </c>
      <c r="O1356" s="9">
        <v>41275</v>
      </c>
      <c r="P1356" s="9">
        <v>42750</v>
      </c>
    </row>
    <row r="1357" spans="1:16" ht="15" customHeight="1" x14ac:dyDescent="0.25">
      <c r="A1357" s="1" t="s">
        <v>145</v>
      </c>
      <c r="B1357" s="14" t="s">
        <v>1191</v>
      </c>
      <c r="C1357" s="1" t="s">
        <v>1201</v>
      </c>
      <c r="D1357" s="1" t="s">
        <v>1202</v>
      </c>
      <c r="E1357" s="4">
        <v>0</v>
      </c>
      <c r="F1357" s="7"/>
      <c r="G1357" s="4">
        <f t="shared" si="84"/>
        <v>0</v>
      </c>
      <c r="H1357" s="8" t="str">
        <f t="shared" si="85"/>
        <v/>
      </c>
      <c r="I1357" s="8" t="str">
        <f t="shared" si="86"/>
        <v/>
      </c>
      <c r="J1357" s="4">
        <v>111333.51</v>
      </c>
      <c r="K1357" s="4">
        <v>0</v>
      </c>
      <c r="L1357" s="4">
        <f t="shared" si="87"/>
        <v>111333.51</v>
      </c>
      <c r="M1357" s="9">
        <v>40451</v>
      </c>
      <c r="N1357" s="9">
        <v>40241</v>
      </c>
      <c r="O1357" s="9">
        <v>40422</v>
      </c>
      <c r="P1357" s="9">
        <v>40333</v>
      </c>
    </row>
    <row r="1358" spans="1:16" ht="15" customHeight="1" x14ac:dyDescent="0.25">
      <c r="A1358" s="1" t="s">
        <v>145</v>
      </c>
      <c r="B1358" s="14" t="s">
        <v>1203</v>
      </c>
      <c r="C1358" s="1" t="s">
        <v>1204</v>
      </c>
      <c r="D1358" s="1" t="s">
        <v>1205</v>
      </c>
      <c r="E1358" s="4">
        <v>0</v>
      </c>
      <c r="F1358" s="7"/>
      <c r="G1358" s="4">
        <f t="shared" si="84"/>
        <v>0</v>
      </c>
      <c r="H1358" s="8" t="str">
        <f t="shared" si="85"/>
        <v/>
      </c>
      <c r="I1358" s="8" t="str">
        <f t="shared" si="86"/>
        <v/>
      </c>
      <c r="J1358" s="4">
        <v>52213.53</v>
      </c>
      <c r="K1358" s="4">
        <v>0</v>
      </c>
      <c r="L1358" s="4">
        <f t="shared" si="87"/>
        <v>52213.53</v>
      </c>
      <c r="M1358" s="9">
        <v>40435</v>
      </c>
      <c r="N1358" s="9">
        <v>40451</v>
      </c>
      <c r="O1358" s="9">
        <v>40422</v>
      </c>
      <c r="P1358" s="9">
        <v>40598</v>
      </c>
    </row>
    <row r="1359" spans="1:16" ht="15" customHeight="1" x14ac:dyDescent="0.25">
      <c r="A1359" s="1" t="s">
        <v>145</v>
      </c>
      <c r="B1359" s="14" t="s">
        <v>1203</v>
      </c>
      <c r="C1359" s="1" t="s">
        <v>1206</v>
      </c>
      <c r="D1359" s="1" t="s">
        <v>1207</v>
      </c>
      <c r="E1359" s="4">
        <v>0</v>
      </c>
      <c r="F1359" s="7"/>
      <c r="G1359" s="4">
        <f t="shared" si="84"/>
        <v>0</v>
      </c>
      <c r="H1359" s="8" t="str">
        <f t="shared" si="85"/>
        <v/>
      </c>
      <c r="I1359" s="8" t="str">
        <f t="shared" si="86"/>
        <v/>
      </c>
      <c r="J1359" s="4">
        <v>217795.82</v>
      </c>
      <c r="K1359" s="4">
        <v>0</v>
      </c>
      <c r="L1359" s="4">
        <f t="shared" si="87"/>
        <v>217795.82</v>
      </c>
      <c r="M1359" s="9">
        <v>40403</v>
      </c>
      <c r="N1359" s="9">
        <v>40816</v>
      </c>
      <c r="O1359" s="9">
        <v>40422</v>
      </c>
      <c r="P1359" s="9">
        <v>40768</v>
      </c>
    </row>
    <row r="1360" spans="1:16" ht="15" customHeight="1" x14ac:dyDescent="0.25">
      <c r="A1360" s="1" t="s">
        <v>145</v>
      </c>
      <c r="B1360" s="14" t="s">
        <v>3598</v>
      </c>
      <c r="C1360" s="1" t="s">
        <v>3599</v>
      </c>
      <c r="D1360" s="1" t="s">
        <v>3600</v>
      </c>
      <c r="E1360" s="4">
        <v>21420.260000000002</v>
      </c>
      <c r="F1360" s="7"/>
      <c r="G1360" s="4">
        <f t="shared" si="84"/>
        <v>21420.260000000002</v>
      </c>
      <c r="H1360" s="8">
        <f t="shared" si="85"/>
        <v>1</v>
      </c>
      <c r="I1360" s="8" t="str">
        <f t="shared" si="86"/>
        <v/>
      </c>
      <c r="J1360" s="4">
        <v>21420.260000000002</v>
      </c>
      <c r="K1360" s="4">
        <v>0</v>
      </c>
      <c r="L1360" s="4">
        <f t="shared" si="87"/>
        <v>21420.260000000002</v>
      </c>
      <c r="M1360" s="9">
        <v>42377.423067129632</v>
      </c>
      <c r="N1360" s="9">
        <v>42879</v>
      </c>
      <c r="O1360" s="9">
        <v>42370</v>
      </c>
      <c r="P1360" s="9">
        <v>42801</v>
      </c>
    </row>
    <row r="1361" spans="1:16" ht="15" customHeight="1" x14ac:dyDescent="0.25">
      <c r="A1361" s="1" t="s">
        <v>145</v>
      </c>
      <c r="B1361" s="14" t="s">
        <v>576</v>
      </c>
      <c r="C1361" s="1" t="s">
        <v>1577</v>
      </c>
      <c r="D1361" s="1" t="s">
        <v>1578</v>
      </c>
      <c r="E1361" s="4">
        <v>0</v>
      </c>
      <c r="F1361" s="7"/>
      <c r="G1361" s="4">
        <f t="shared" si="84"/>
        <v>0</v>
      </c>
      <c r="H1361" s="8" t="str">
        <f t="shared" si="85"/>
        <v/>
      </c>
      <c r="I1361" s="8" t="str">
        <f t="shared" si="86"/>
        <v/>
      </c>
      <c r="J1361" s="4">
        <v>1931.19</v>
      </c>
      <c r="K1361" s="4">
        <v>0</v>
      </c>
      <c r="L1361" s="4">
        <f t="shared" si="87"/>
        <v>1931.19</v>
      </c>
      <c r="M1361" s="9">
        <v>40725</v>
      </c>
      <c r="N1361" s="9">
        <v>41121</v>
      </c>
      <c r="O1361" s="9">
        <v>40695</v>
      </c>
      <c r="P1361" s="9">
        <v>40816</v>
      </c>
    </row>
    <row r="1362" spans="1:16" ht="15" customHeight="1" x14ac:dyDescent="0.25">
      <c r="A1362" s="1" t="s">
        <v>145</v>
      </c>
      <c r="B1362" s="14" t="s">
        <v>1528</v>
      </c>
      <c r="C1362" s="1" t="s">
        <v>1879</v>
      </c>
      <c r="D1362" s="1" t="s">
        <v>1880</v>
      </c>
      <c r="E1362" s="4">
        <v>-11688.76</v>
      </c>
      <c r="F1362" s="7"/>
      <c r="G1362" s="4">
        <f t="shared" si="84"/>
        <v>-11688.76</v>
      </c>
      <c r="H1362" s="8">
        <f t="shared" si="85"/>
        <v>1</v>
      </c>
      <c r="I1362" s="8" t="str">
        <f t="shared" si="86"/>
        <v/>
      </c>
      <c r="J1362" s="4">
        <v>53641.560000000005</v>
      </c>
      <c r="K1362" s="4">
        <v>0</v>
      </c>
      <c r="L1362" s="4">
        <f t="shared" si="87"/>
        <v>53641.560000000005</v>
      </c>
      <c r="M1362" s="9">
        <v>40997</v>
      </c>
      <c r="N1362" s="9">
        <v>41121</v>
      </c>
      <c r="O1362" s="9">
        <v>40969</v>
      </c>
      <c r="P1362" s="9">
        <v>41090</v>
      </c>
    </row>
    <row r="1363" spans="1:16" ht="15" customHeight="1" x14ac:dyDescent="0.25">
      <c r="A1363" s="1" t="s">
        <v>145</v>
      </c>
      <c r="B1363" s="14" t="s">
        <v>576</v>
      </c>
      <c r="C1363" s="1" t="s">
        <v>1876</v>
      </c>
      <c r="D1363" s="1" t="s">
        <v>1877</v>
      </c>
      <c r="E1363" s="4">
        <v>0</v>
      </c>
      <c r="F1363" s="7"/>
      <c r="G1363" s="4">
        <f t="shared" si="84"/>
        <v>0</v>
      </c>
      <c r="H1363" s="8" t="str">
        <f t="shared" si="85"/>
        <v/>
      </c>
      <c r="I1363" s="8" t="str">
        <f t="shared" si="86"/>
        <v/>
      </c>
      <c r="J1363" s="4">
        <v>34459.11</v>
      </c>
      <c r="K1363" s="4">
        <v>0</v>
      </c>
      <c r="L1363" s="4">
        <f t="shared" si="87"/>
        <v>34459.11</v>
      </c>
      <c r="M1363" s="9">
        <v>41180</v>
      </c>
      <c r="N1363" s="9">
        <v>41213</v>
      </c>
      <c r="O1363" s="9">
        <v>41153</v>
      </c>
      <c r="P1363" s="9">
        <v>41274</v>
      </c>
    </row>
    <row r="1364" spans="1:16" ht="15" customHeight="1" x14ac:dyDescent="0.25">
      <c r="A1364" s="1" t="s">
        <v>145</v>
      </c>
      <c r="B1364" s="14" t="s">
        <v>576</v>
      </c>
      <c r="C1364" s="1" t="s">
        <v>1878</v>
      </c>
      <c r="D1364" s="1" t="s">
        <v>1877</v>
      </c>
      <c r="E1364" s="4">
        <v>0</v>
      </c>
      <c r="F1364" s="7"/>
      <c r="G1364" s="4">
        <f t="shared" si="84"/>
        <v>0</v>
      </c>
      <c r="H1364" s="8" t="str">
        <f t="shared" si="85"/>
        <v/>
      </c>
      <c r="I1364" s="8" t="str">
        <f t="shared" si="86"/>
        <v/>
      </c>
      <c r="J1364" s="4">
        <v>2532.42</v>
      </c>
      <c r="K1364" s="4">
        <v>0</v>
      </c>
      <c r="L1364" s="4">
        <f t="shared" si="87"/>
        <v>2532.42</v>
      </c>
      <c r="M1364" s="9">
        <v>41274</v>
      </c>
      <c r="N1364" s="9">
        <v>41364</v>
      </c>
      <c r="O1364" s="9">
        <v>41244</v>
      </c>
    </row>
    <row r="1365" spans="1:16" ht="15" customHeight="1" x14ac:dyDescent="0.25">
      <c r="A1365" s="1" t="s">
        <v>145</v>
      </c>
      <c r="B1365" s="14" t="s">
        <v>576</v>
      </c>
      <c r="C1365" s="1" t="s">
        <v>2226</v>
      </c>
      <c r="D1365" s="1" t="s">
        <v>2227</v>
      </c>
      <c r="E1365" s="4">
        <v>0</v>
      </c>
      <c r="F1365" s="7"/>
      <c r="G1365" s="4">
        <f t="shared" si="84"/>
        <v>0</v>
      </c>
      <c r="H1365" s="8" t="str">
        <f t="shared" si="85"/>
        <v/>
      </c>
      <c r="I1365" s="8" t="str">
        <f t="shared" si="86"/>
        <v/>
      </c>
      <c r="J1365" s="4">
        <v>16563.88</v>
      </c>
      <c r="K1365" s="4">
        <v>0</v>
      </c>
      <c r="L1365" s="4">
        <f t="shared" si="87"/>
        <v>16563.88</v>
      </c>
      <c r="M1365" s="9">
        <v>41445</v>
      </c>
      <c r="N1365" s="9">
        <v>41728</v>
      </c>
      <c r="O1365" s="9">
        <v>41426</v>
      </c>
      <c r="P1365" s="9">
        <v>41548</v>
      </c>
    </row>
    <row r="1366" spans="1:16" ht="15" customHeight="1" x14ac:dyDescent="0.25">
      <c r="A1366" s="1" t="s">
        <v>145</v>
      </c>
      <c r="B1366" s="14" t="s">
        <v>576</v>
      </c>
      <c r="C1366" s="1" t="s">
        <v>2228</v>
      </c>
      <c r="D1366" s="1" t="s">
        <v>2229</v>
      </c>
      <c r="E1366" s="4">
        <v>0</v>
      </c>
      <c r="F1366" s="7"/>
      <c r="G1366" s="4">
        <f t="shared" si="84"/>
        <v>0</v>
      </c>
      <c r="H1366" s="8" t="str">
        <f t="shared" si="85"/>
        <v/>
      </c>
      <c r="I1366" s="8" t="str">
        <f t="shared" si="86"/>
        <v/>
      </c>
      <c r="J1366" s="4">
        <v>19866.39</v>
      </c>
      <c r="K1366" s="4">
        <v>0</v>
      </c>
      <c r="L1366" s="4">
        <f t="shared" si="87"/>
        <v>19866.39</v>
      </c>
      <c r="M1366" s="9">
        <v>41445</v>
      </c>
      <c r="N1366" s="9">
        <v>41728</v>
      </c>
      <c r="O1366" s="9">
        <v>41609</v>
      </c>
      <c r="P1366" s="9">
        <v>41729</v>
      </c>
    </row>
    <row r="1367" spans="1:16" ht="15" customHeight="1" x14ac:dyDescent="0.25">
      <c r="A1367" s="1" t="s">
        <v>145</v>
      </c>
      <c r="B1367" s="14" t="s">
        <v>576</v>
      </c>
      <c r="C1367" s="1" t="s">
        <v>2611</v>
      </c>
      <c r="D1367" s="1" t="s">
        <v>2612</v>
      </c>
      <c r="E1367" s="4">
        <v>0</v>
      </c>
      <c r="F1367" s="7"/>
      <c r="G1367" s="4">
        <f t="shared" si="84"/>
        <v>0</v>
      </c>
      <c r="H1367" s="8" t="str">
        <f t="shared" si="85"/>
        <v/>
      </c>
      <c r="I1367" s="8" t="str">
        <f t="shared" si="86"/>
        <v/>
      </c>
      <c r="J1367" s="4">
        <v>1475.4</v>
      </c>
      <c r="K1367" s="4">
        <v>0</v>
      </c>
      <c r="L1367" s="4">
        <f t="shared" si="87"/>
        <v>1475.4</v>
      </c>
      <c r="M1367" s="9">
        <v>41757</v>
      </c>
      <c r="N1367" s="9">
        <v>42460</v>
      </c>
      <c r="O1367" s="9">
        <v>41760</v>
      </c>
      <c r="P1367" s="9">
        <v>41912</v>
      </c>
    </row>
    <row r="1368" spans="1:16" ht="15" customHeight="1" x14ac:dyDescent="0.25">
      <c r="A1368" s="1" t="s">
        <v>145</v>
      </c>
      <c r="B1368" s="14" t="s">
        <v>576</v>
      </c>
      <c r="C1368" s="1" t="s">
        <v>2613</v>
      </c>
      <c r="D1368" s="1" t="s">
        <v>2614</v>
      </c>
      <c r="E1368" s="4">
        <v>0</v>
      </c>
      <c r="F1368" s="7"/>
      <c r="G1368" s="4">
        <f t="shared" si="84"/>
        <v>0</v>
      </c>
      <c r="H1368" s="8" t="str">
        <f t="shared" si="85"/>
        <v/>
      </c>
      <c r="I1368" s="8" t="str">
        <f t="shared" si="86"/>
        <v/>
      </c>
      <c r="J1368" s="4">
        <v>18025.48</v>
      </c>
      <c r="K1368" s="4">
        <v>0</v>
      </c>
      <c r="L1368" s="4">
        <f t="shared" si="87"/>
        <v>18025.48</v>
      </c>
      <c r="M1368" s="9">
        <v>42003</v>
      </c>
      <c r="N1368" s="9">
        <v>42460</v>
      </c>
      <c r="O1368" s="9">
        <v>41974</v>
      </c>
      <c r="P1368" s="9">
        <v>42094</v>
      </c>
    </row>
    <row r="1369" spans="1:16" ht="15" customHeight="1" x14ac:dyDescent="0.25">
      <c r="A1369" s="1" t="s">
        <v>145</v>
      </c>
      <c r="B1369" s="14" t="s">
        <v>576</v>
      </c>
      <c r="C1369" s="1" t="s">
        <v>3063</v>
      </c>
      <c r="D1369" s="1" t="s">
        <v>3064</v>
      </c>
      <c r="E1369" s="4">
        <v>0</v>
      </c>
      <c r="F1369" s="7"/>
      <c r="G1369" s="4">
        <f t="shared" si="84"/>
        <v>0</v>
      </c>
      <c r="H1369" s="8" t="str">
        <f t="shared" si="85"/>
        <v/>
      </c>
      <c r="I1369" s="8" t="str">
        <f t="shared" si="86"/>
        <v/>
      </c>
      <c r="J1369" s="4">
        <v>1215.79</v>
      </c>
      <c r="K1369" s="4">
        <v>0</v>
      </c>
      <c r="L1369" s="4">
        <f t="shared" si="87"/>
        <v>1215.79</v>
      </c>
      <c r="M1369" s="9">
        <v>42095.409432870372</v>
      </c>
      <c r="N1369" s="9">
        <v>42369</v>
      </c>
      <c r="O1369" s="9">
        <v>42064</v>
      </c>
      <c r="P1369" s="9">
        <v>42155</v>
      </c>
    </row>
    <row r="1370" spans="1:16" ht="15" customHeight="1" x14ac:dyDescent="0.25">
      <c r="A1370" s="1" t="s">
        <v>145</v>
      </c>
      <c r="B1370" s="14" t="s">
        <v>576</v>
      </c>
      <c r="C1370" s="1" t="s">
        <v>3065</v>
      </c>
      <c r="D1370" s="1" t="s">
        <v>3066</v>
      </c>
      <c r="E1370" s="4">
        <v>0</v>
      </c>
      <c r="F1370" s="7"/>
      <c r="G1370" s="4">
        <f t="shared" si="84"/>
        <v>0</v>
      </c>
      <c r="H1370" s="8" t="str">
        <f t="shared" si="85"/>
        <v/>
      </c>
      <c r="I1370" s="8" t="str">
        <f t="shared" si="86"/>
        <v/>
      </c>
      <c r="J1370" s="4">
        <v>987.64</v>
      </c>
      <c r="K1370" s="4">
        <v>0</v>
      </c>
      <c r="L1370" s="4">
        <f t="shared" si="87"/>
        <v>987.64</v>
      </c>
      <c r="M1370" s="9">
        <v>42215.663124999999</v>
      </c>
      <c r="N1370" s="9">
        <v>42735</v>
      </c>
      <c r="O1370" s="9">
        <v>42186</v>
      </c>
      <c r="P1370" s="9">
        <v>42308</v>
      </c>
    </row>
    <row r="1371" spans="1:16" ht="15" customHeight="1" x14ac:dyDescent="0.25">
      <c r="A1371" s="1" t="s">
        <v>145</v>
      </c>
      <c r="B1371" s="14" t="s">
        <v>576</v>
      </c>
      <c r="C1371" s="1" t="s">
        <v>3067</v>
      </c>
      <c r="D1371" s="1" t="s">
        <v>3066</v>
      </c>
      <c r="E1371" s="4">
        <v>-117.6</v>
      </c>
      <c r="F1371" s="7"/>
      <c r="G1371" s="4">
        <f t="shared" si="84"/>
        <v>-117.6</v>
      </c>
      <c r="H1371" s="8">
        <f t="shared" si="85"/>
        <v>1</v>
      </c>
      <c r="I1371" s="8" t="str">
        <f t="shared" si="86"/>
        <v/>
      </c>
      <c r="J1371" s="4">
        <v>25477.350000000002</v>
      </c>
      <c r="K1371" s="4">
        <v>0</v>
      </c>
      <c r="L1371" s="4">
        <f t="shared" si="87"/>
        <v>25477.350000000002</v>
      </c>
      <c r="M1371" s="9">
        <v>42292.656111111108</v>
      </c>
      <c r="N1371" s="9">
        <v>42735</v>
      </c>
      <c r="O1371" s="9">
        <v>42278</v>
      </c>
      <c r="P1371" s="9">
        <v>42400</v>
      </c>
    </row>
    <row r="1372" spans="1:16" ht="15" customHeight="1" x14ac:dyDescent="0.25">
      <c r="A1372" s="1" t="s">
        <v>145</v>
      </c>
      <c r="B1372" s="14" t="s">
        <v>576</v>
      </c>
      <c r="C1372" s="1" t="s">
        <v>3068</v>
      </c>
      <c r="D1372" s="1" t="s">
        <v>3066</v>
      </c>
      <c r="E1372" s="4">
        <v>-0.72999999999999954</v>
      </c>
      <c r="F1372" s="7"/>
      <c r="G1372" s="4">
        <f t="shared" si="84"/>
        <v>-0.72999999999999954</v>
      </c>
      <c r="H1372" s="8">
        <f t="shared" si="85"/>
        <v>1</v>
      </c>
      <c r="I1372" s="8" t="str">
        <f t="shared" si="86"/>
        <v/>
      </c>
      <c r="J1372" s="4">
        <v>13595.25</v>
      </c>
      <c r="K1372" s="4">
        <v>0</v>
      </c>
      <c r="L1372" s="4">
        <f t="shared" si="87"/>
        <v>13595.25</v>
      </c>
      <c r="M1372" s="9">
        <v>42292.657962962963</v>
      </c>
      <c r="N1372" s="9">
        <v>42735</v>
      </c>
      <c r="O1372" s="9">
        <v>42278</v>
      </c>
      <c r="P1372" s="9">
        <v>42460</v>
      </c>
    </row>
    <row r="1373" spans="1:16" ht="15" customHeight="1" x14ac:dyDescent="0.25">
      <c r="A1373" s="1" t="s">
        <v>145</v>
      </c>
      <c r="B1373" s="14" t="s">
        <v>576</v>
      </c>
      <c r="C1373" s="1" t="s">
        <v>3601</v>
      </c>
      <c r="D1373" s="1" t="s">
        <v>3602</v>
      </c>
      <c r="E1373" s="4">
        <v>1176.4000000000001</v>
      </c>
      <c r="F1373" s="7"/>
      <c r="G1373" s="4">
        <f t="shared" si="84"/>
        <v>1176.4000000000001</v>
      </c>
      <c r="H1373" s="8">
        <f t="shared" si="85"/>
        <v>1</v>
      </c>
      <c r="I1373" s="8" t="str">
        <f t="shared" si="86"/>
        <v/>
      </c>
      <c r="J1373" s="4">
        <v>1176.4000000000001</v>
      </c>
      <c r="K1373" s="4">
        <v>0</v>
      </c>
      <c r="L1373" s="4">
        <f t="shared" si="87"/>
        <v>1176.4000000000001</v>
      </c>
      <c r="M1373" s="9">
        <v>42426.706516203703</v>
      </c>
      <c r="N1373" s="9">
        <v>42674</v>
      </c>
      <c r="O1373" s="9">
        <v>42430</v>
      </c>
      <c r="P1373" s="9">
        <v>42566</v>
      </c>
    </row>
    <row r="1374" spans="1:16" ht="15" customHeight="1" x14ac:dyDescent="0.25">
      <c r="A1374" s="1" t="s">
        <v>145</v>
      </c>
      <c r="B1374" s="14" t="s">
        <v>576</v>
      </c>
      <c r="C1374" s="1" t="s">
        <v>3603</v>
      </c>
      <c r="D1374" s="1" t="s">
        <v>3604</v>
      </c>
      <c r="E1374" s="4">
        <v>4857.8099999999986</v>
      </c>
      <c r="F1374" s="7"/>
      <c r="G1374" s="4">
        <f t="shared" si="84"/>
        <v>4857.8099999999986</v>
      </c>
      <c r="H1374" s="8">
        <f t="shared" si="85"/>
        <v>1</v>
      </c>
      <c r="I1374" s="8" t="str">
        <f t="shared" si="86"/>
        <v/>
      </c>
      <c r="J1374" s="4">
        <v>4857.8099999999986</v>
      </c>
      <c r="K1374" s="4">
        <v>0</v>
      </c>
      <c r="L1374" s="4">
        <f t="shared" si="87"/>
        <v>4857.8099999999986</v>
      </c>
      <c r="M1374" s="9">
        <v>42488.814074074071</v>
      </c>
      <c r="N1374" s="9">
        <v>42735</v>
      </c>
      <c r="O1374" s="9">
        <v>42522</v>
      </c>
      <c r="P1374" s="9">
        <v>42612</v>
      </c>
    </row>
    <row r="1375" spans="1:16" ht="15" customHeight="1" x14ac:dyDescent="0.25">
      <c r="A1375" s="1" t="s">
        <v>145</v>
      </c>
      <c r="B1375" s="14" t="s">
        <v>576</v>
      </c>
      <c r="C1375" s="1" t="s">
        <v>3605</v>
      </c>
      <c r="D1375" s="1" t="s">
        <v>3606</v>
      </c>
      <c r="E1375" s="4">
        <v>5563.67</v>
      </c>
      <c r="F1375" s="7"/>
      <c r="G1375" s="4">
        <f t="shared" si="84"/>
        <v>5563.67</v>
      </c>
      <c r="H1375" s="8">
        <f t="shared" si="85"/>
        <v>1</v>
      </c>
      <c r="I1375" s="8" t="str">
        <f t="shared" si="86"/>
        <v/>
      </c>
      <c r="J1375" s="4">
        <v>5563.67</v>
      </c>
      <c r="K1375" s="4">
        <v>0</v>
      </c>
      <c r="L1375" s="4">
        <f t="shared" si="87"/>
        <v>5563.67</v>
      </c>
      <c r="M1375" s="9">
        <v>42488.817175925928</v>
      </c>
      <c r="N1375" s="9">
        <v>42735</v>
      </c>
      <c r="O1375" s="9">
        <v>42522</v>
      </c>
      <c r="P1375" s="9">
        <v>42612</v>
      </c>
    </row>
    <row r="1376" spans="1:16" ht="15" customHeight="1" x14ac:dyDescent="0.25">
      <c r="A1376" s="1" t="s">
        <v>145</v>
      </c>
      <c r="B1376" s="14" t="s">
        <v>576</v>
      </c>
      <c r="C1376" s="1" t="s">
        <v>3607</v>
      </c>
      <c r="D1376" s="1" t="s">
        <v>3608</v>
      </c>
      <c r="E1376" s="4">
        <v>7363.96</v>
      </c>
      <c r="F1376" s="7"/>
      <c r="G1376" s="4">
        <f t="shared" si="84"/>
        <v>7363.96</v>
      </c>
      <c r="H1376" s="8">
        <f t="shared" si="85"/>
        <v>1</v>
      </c>
      <c r="I1376" s="8" t="str">
        <f t="shared" si="86"/>
        <v/>
      </c>
      <c r="J1376" s="4">
        <v>7363.96</v>
      </c>
      <c r="K1376" s="4">
        <v>0</v>
      </c>
      <c r="L1376" s="4">
        <f t="shared" si="87"/>
        <v>7363.96</v>
      </c>
      <c r="M1376" s="9">
        <v>42510.409537037034</v>
      </c>
      <c r="N1376" s="9">
        <v>43008</v>
      </c>
      <c r="O1376" s="9">
        <v>42552</v>
      </c>
      <c r="P1376" s="9">
        <v>42674</v>
      </c>
    </row>
    <row r="1377" spans="1:16" ht="15" customHeight="1" x14ac:dyDescent="0.25">
      <c r="A1377" s="1" t="s">
        <v>145</v>
      </c>
      <c r="B1377" s="14" t="s">
        <v>576</v>
      </c>
      <c r="C1377" s="1" t="s">
        <v>3609</v>
      </c>
      <c r="D1377" s="1" t="s">
        <v>3610</v>
      </c>
      <c r="E1377" s="4">
        <v>1484.68</v>
      </c>
      <c r="F1377" s="7"/>
      <c r="G1377" s="4">
        <f t="shared" si="84"/>
        <v>1484.68</v>
      </c>
      <c r="H1377" s="8">
        <f t="shared" si="85"/>
        <v>1</v>
      </c>
      <c r="I1377" s="8" t="str">
        <f t="shared" si="86"/>
        <v/>
      </c>
      <c r="J1377" s="4">
        <v>1484.68</v>
      </c>
      <c r="K1377" s="4">
        <v>0</v>
      </c>
      <c r="L1377" s="4">
        <f t="shared" si="87"/>
        <v>1484.68</v>
      </c>
      <c r="M1377" s="9">
        <v>42613.635057870371</v>
      </c>
      <c r="N1377" s="9">
        <v>43100</v>
      </c>
      <c r="O1377" s="9">
        <v>42583</v>
      </c>
      <c r="P1377" s="9">
        <v>42735</v>
      </c>
    </row>
    <row r="1378" spans="1:16" ht="15" customHeight="1" x14ac:dyDescent="0.25">
      <c r="A1378" s="1" t="s">
        <v>145</v>
      </c>
      <c r="B1378" s="14" t="s">
        <v>576</v>
      </c>
      <c r="C1378" s="1" t="s">
        <v>3611</v>
      </c>
      <c r="D1378" s="1" t="s">
        <v>3612</v>
      </c>
      <c r="E1378" s="4">
        <v>8495.1799999999985</v>
      </c>
      <c r="F1378" s="7"/>
      <c r="G1378" s="4">
        <f t="shared" si="84"/>
        <v>8495.1799999999985</v>
      </c>
      <c r="H1378" s="8">
        <f t="shared" si="85"/>
        <v>1</v>
      </c>
      <c r="I1378" s="8" t="str">
        <f t="shared" si="86"/>
        <v/>
      </c>
      <c r="J1378" s="4">
        <v>8495.1799999999985</v>
      </c>
      <c r="K1378" s="4">
        <v>0</v>
      </c>
      <c r="L1378" s="4">
        <f t="shared" si="87"/>
        <v>8495.1799999999985</v>
      </c>
      <c r="M1378" s="9">
        <v>42613.637094907404</v>
      </c>
      <c r="N1378" s="9">
        <v>43100</v>
      </c>
      <c r="O1378" s="9">
        <v>42583</v>
      </c>
      <c r="P1378" s="9">
        <v>42735</v>
      </c>
    </row>
    <row r="1379" spans="1:16" ht="15" customHeight="1" x14ac:dyDescent="0.25">
      <c r="A1379" s="1" t="s">
        <v>145</v>
      </c>
      <c r="B1379" s="14" t="s">
        <v>576</v>
      </c>
      <c r="C1379" s="1" t="s">
        <v>3613</v>
      </c>
      <c r="D1379" s="1" t="s">
        <v>3614</v>
      </c>
      <c r="E1379" s="4">
        <v>11498.949999999999</v>
      </c>
      <c r="F1379" s="7"/>
      <c r="G1379" s="4">
        <f t="shared" si="84"/>
        <v>11498.949999999999</v>
      </c>
      <c r="H1379" s="8">
        <f t="shared" si="85"/>
        <v>1</v>
      </c>
      <c r="I1379" s="8" t="str">
        <f t="shared" si="86"/>
        <v/>
      </c>
      <c r="J1379" s="4">
        <v>11498.949999999999</v>
      </c>
      <c r="K1379" s="4">
        <v>0</v>
      </c>
      <c r="L1379" s="4">
        <f t="shared" si="87"/>
        <v>11498.949999999999</v>
      </c>
      <c r="M1379" s="9">
        <v>42613.639293981483</v>
      </c>
      <c r="N1379" s="9">
        <v>43100</v>
      </c>
      <c r="O1379" s="9">
        <v>42583</v>
      </c>
      <c r="P1379" s="9">
        <v>42735</v>
      </c>
    </row>
    <row r="1380" spans="1:16" ht="15" customHeight="1" x14ac:dyDescent="0.25">
      <c r="A1380" s="1" t="s">
        <v>145</v>
      </c>
      <c r="B1380" s="14" t="s">
        <v>576</v>
      </c>
      <c r="C1380" s="1" t="s">
        <v>3615</v>
      </c>
      <c r="D1380" s="1" t="s">
        <v>3616</v>
      </c>
      <c r="E1380" s="4">
        <v>3684.99</v>
      </c>
      <c r="F1380" s="7"/>
      <c r="G1380" s="4">
        <f t="shared" si="84"/>
        <v>3684.99</v>
      </c>
      <c r="H1380" s="8">
        <f t="shared" si="85"/>
        <v>1</v>
      </c>
      <c r="I1380" s="8" t="str">
        <f t="shared" si="86"/>
        <v/>
      </c>
      <c r="J1380" s="4">
        <v>3684.99</v>
      </c>
      <c r="K1380" s="4">
        <v>0</v>
      </c>
      <c r="L1380" s="4">
        <f t="shared" si="87"/>
        <v>3684.99</v>
      </c>
      <c r="M1380" s="9">
        <v>42643.602627314816</v>
      </c>
      <c r="N1380" s="9">
        <v>42916</v>
      </c>
      <c r="O1380" s="9">
        <v>42614</v>
      </c>
      <c r="P1380" s="9">
        <v>42766</v>
      </c>
    </row>
    <row r="1381" spans="1:16" ht="15" customHeight="1" x14ac:dyDescent="0.25">
      <c r="A1381" s="1" t="s">
        <v>145</v>
      </c>
      <c r="B1381" s="14" t="s">
        <v>576</v>
      </c>
      <c r="C1381" s="1" t="s">
        <v>3617</v>
      </c>
      <c r="D1381" s="1" t="s">
        <v>3618</v>
      </c>
      <c r="E1381" s="4">
        <v>20482.939999999999</v>
      </c>
      <c r="F1381" s="7"/>
      <c r="G1381" s="4">
        <f t="shared" si="84"/>
        <v>20482.939999999999</v>
      </c>
      <c r="H1381" s="8">
        <f t="shared" si="85"/>
        <v>1</v>
      </c>
      <c r="I1381" s="8" t="str">
        <f t="shared" si="86"/>
        <v/>
      </c>
      <c r="J1381" s="4">
        <v>20482.939999999999</v>
      </c>
      <c r="K1381" s="4">
        <v>0</v>
      </c>
      <c r="L1381" s="4">
        <f t="shared" si="87"/>
        <v>20482.939999999999</v>
      </c>
      <c r="M1381" s="9">
        <v>42643.605011574073</v>
      </c>
      <c r="N1381" s="9">
        <v>42916</v>
      </c>
      <c r="O1381" s="9">
        <v>42614</v>
      </c>
      <c r="P1381" s="9">
        <v>42735</v>
      </c>
    </row>
    <row r="1382" spans="1:16" ht="15" customHeight="1" x14ac:dyDescent="0.25">
      <c r="A1382" s="1" t="s">
        <v>145</v>
      </c>
      <c r="B1382" s="14" t="s">
        <v>576</v>
      </c>
      <c r="C1382" s="1" t="s">
        <v>3619</v>
      </c>
      <c r="D1382" s="1" t="s">
        <v>3620</v>
      </c>
      <c r="E1382" s="4">
        <v>4105.7</v>
      </c>
      <c r="F1382" s="7"/>
      <c r="G1382" s="4">
        <f t="shared" si="84"/>
        <v>4105.7</v>
      </c>
      <c r="H1382" s="8">
        <f t="shared" si="85"/>
        <v>1</v>
      </c>
      <c r="I1382" s="8" t="str">
        <f t="shared" si="86"/>
        <v/>
      </c>
      <c r="J1382" s="4">
        <v>4105.7</v>
      </c>
      <c r="K1382" s="4">
        <v>0</v>
      </c>
      <c r="L1382" s="4">
        <f t="shared" si="87"/>
        <v>4105.7</v>
      </c>
      <c r="M1382" s="9">
        <v>42675.343807870369</v>
      </c>
      <c r="N1382" s="9">
        <v>42916</v>
      </c>
      <c r="O1382" s="9">
        <v>42675</v>
      </c>
      <c r="P1382" s="9">
        <v>42767</v>
      </c>
    </row>
    <row r="1383" spans="1:16" ht="15" customHeight="1" x14ac:dyDescent="0.25">
      <c r="A1383" s="1" t="s">
        <v>145</v>
      </c>
      <c r="B1383" s="14" t="s">
        <v>664</v>
      </c>
      <c r="C1383" s="1" t="s">
        <v>665</v>
      </c>
      <c r="D1383" s="1" t="s">
        <v>666</v>
      </c>
      <c r="E1383" s="4">
        <v>5018.42</v>
      </c>
      <c r="F1383" s="7"/>
      <c r="G1383" s="4">
        <f t="shared" si="84"/>
        <v>5018.42</v>
      </c>
      <c r="H1383" s="8">
        <f t="shared" si="85"/>
        <v>1</v>
      </c>
      <c r="I1383" s="8" t="str">
        <f t="shared" si="86"/>
        <v/>
      </c>
      <c r="J1383" s="4">
        <v>149216.76</v>
      </c>
      <c r="K1383" s="4">
        <v>0</v>
      </c>
      <c r="L1383" s="4">
        <f t="shared" si="87"/>
        <v>149216.76</v>
      </c>
      <c r="M1383" s="9">
        <v>39630</v>
      </c>
      <c r="N1383" s="9">
        <v>55153</v>
      </c>
      <c r="O1383" s="9">
        <v>39630</v>
      </c>
    </row>
    <row r="1384" spans="1:16" ht="15" customHeight="1" x14ac:dyDescent="0.25">
      <c r="A1384" s="1" t="s">
        <v>145</v>
      </c>
      <c r="B1384" s="14" t="s">
        <v>664</v>
      </c>
      <c r="C1384" s="1" t="s">
        <v>3621</v>
      </c>
      <c r="D1384" s="1" t="s">
        <v>3622</v>
      </c>
      <c r="E1384" s="4">
        <v>-498.89</v>
      </c>
      <c r="F1384" s="7"/>
      <c r="G1384" s="4">
        <f t="shared" si="84"/>
        <v>-498.89</v>
      </c>
      <c r="H1384" s="8">
        <f t="shared" si="85"/>
        <v>1</v>
      </c>
      <c r="I1384" s="8" t="str">
        <f t="shared" si="86"/>
        <v/>
      </c>
      <c r="J1384" s="4">
        <v>-498.89</v>
      </c>
      <c r="K1384" s="4">
        <v>0</v>
      </c>
      <c r="L1384" s="4">
        <f t="shared" si="87"/>
        <v>-498.89</v>
      </c>
      <c r="M1384" s="9">
        <v>41855</v>
      </c>
      <c r="N1384" s="9">
        <v>44196</v>
      </c>
      <c r="O1384" s="9">
        <v>42461</v>
      </c>
    </row>
    <row r="1385" spans="1:16" ht="15" customHeight="1" x14ac:dyDescent="0.25">
      <c r="A1385" s="1" t="s">
        <v>145</v>
      </c>
      <c r="B1385" s="14" t="s">
        <v>2869</v>
      </c>
      <c r="C1385" s="1" t="s">
        <v>3069</v>
      </c>
      <c r="D1385" s="1" t="s">
        <v>3070</v>
      </c>
      <c r="E1385" s="4">
        <v>3.74</v>
      </c>
      <c r="F1385" s="7"/>
      <c r="G1385" s="4">
        <f t="shared" si="84"/>
        <v>3.74</v>
      </c>
      <c r="H1385" s="8">
        <f t="shared" si="85"/>
        <v>1</v>
      </c>
      <c r="I1385" s="8" t="str">
        <f t="shared" si="86"/>
        <v/>
      </c>
      <c r="J1385" s="4">
        <v>97.46</v>
      </c>
      <c r="K1385" s="4">
        <v>0</v>
      </c>
      <c r="L1385" s="4">
        <f t="shared" si="87"/>
        <v>97.46</v>
      </c>
      <c r="M1385" s="9">
        <v>42093.627800925926</v>
      </c>
      <c r="N1385" s="9">
        <v>43039</v>
      </c>
      <c r="O1385" s="9">
        <v>42217</v>
      </c>
      <c r="P1385" s="9">
        <v>43046</v>
      </c>
    </row>
    <row r="1386" spans="1:16" ht="15" customHeight="1" x14ac:dyDescent="0.25">
      <c r="A1386" s="1" t="s">
        <v>145</v>
      </c>
      <c r="B1386" s="14" t="s">
        <v>2872</v>
      </c>
      <c r="C1386" s="1" t="s">
        <v>3071</v>
      </c>
      <c r="D1386" s="1" t="s">
        <v>3072</v>
      </c>
      <c r="E1386" s="4">
        <v>11314.77</v>
      </c>
      <c r="F1386" s="7"/>
      <c r="G1386" s="4">
        <f t="shared" si="84"/>
        <v>11314.77</v>
      </c>
      <c r="H1386" s="8">
        <f t="shared" si="85"/>
        <v>1</v>
      </c>
      <c r="I1386" s="8" t="str">
        <f t="shared" si="86"/>
        <v/>
      </c>
      <c r="J1386" s="4">
        <v>20613.120000000003</v>
      </c>
      <c r="K1386" s="4">
        <v>0</v>
      </c>
      <c r="L1386" s="4">
        <f t="shared" si="87"/>
        <v>20613.120000000003</v>
      </c>
      <c r="M1386" s="9">
        <v>42093.608078703706</v>
      </c>
      <c r="N1386" s="9">
        <v>43039</v>
      </c>
      <c r="O1386" s="9">
        <v>42125</v>
      </c>
      <c r="P1386" s="9">
        <v>43046</v>
      </c>
    </row>
    <row r="1387" spans="1:16" ht="15" customHeight="1" x14ac:dyDescent="0.25">
      <c r="A1387" s="1" t="s">
        <v>145</v>
      </c>
      <c r="B1387" s="14" t="s">
        <v>484</v>
      </c>
      <c r="C1387" s="1" t="s">
        <v>1579</v>
      </c>
      <c r="D1387" s="1" t="s">
        <v>1580</v>
      </c>
      <c r="E1387" s="4">
        <v>0</v>
      </c>
      <c r="F1387" s="7"/>
      <c r="G1387" s="4">
        <f t="shared" si="84"/>
        <v>0</v>
      </c>
      <c r="H1387" s="8" t="str">
        <f t="shared" si="85"/>
        <v/>
      </c>
      <c r="I1387" s="8" t="str">
        <f t="shared" si="86"/>
        <v/>
      </c>
      <c r="J1387" s="4">
        <v>122048.92000000001</v>
      </c>
      <c r="K1387" s="4">
        <v>0</v>
      </c>
      <c r="L1387" s="4">
        <f t="shared" si="87"/>
        <v>122048.92000000001</v>
      </c>
      <c r="M1387" s="9">
        <v>40847</v>
      </c>
      <c r="N1387" s="9">
        <v>41274</v>
      </c>
      <c r="O1387" s="9">
        <v>40848</v>
      </c>
      <c r="P1387" s="9">
        <v>41241</v>
      </c>
    </row>
    <row r="1388" spans="1:16" ht="15" customHeight="1" x14ac:dyDescent="0.25">
      <c r="A1388" s="1" t="s">
        <v>145</v>
      </c>
      <c r="B1388" s="14" t="s">
        <v>484</v>
      </c>
      <c r="C1388" s="1" t="s">
        <v>1581</v>
      </c>
      <c r="D1388" s="1" t="s">
        <v>1582</v>
      </c>
      <c r="E1388" s="4">
        <v>-730.05</v>
      </c>
      <c r="F1388" s="7"/>
      <c r="G1388" s="4">
        <f t="shared" si="84"/>
        <v>-730.05</v>
      </c>
      <c r="H1388" s="8">
        <f t="shared" si="85"/>
        <v>1</v>
      </c>
      <c r="I1388" s="8" t="str">
        <f t="shared" si="86"/>
        <v/>
      </c>
      <c r="J1388" s="4">
        <v>76720.03</v>
      </c>
      <c r="K1388" s="4">
        <v>0</v>
      </c>
      <c r="L1388" s="4">
        <f t="shared" si="87"/>
        <v>76720.03</v>
      </c>
      <c r="M1388" s="9">
        <v>40847</v>
      </c>
      <c r="N1388" s="9">
        <v>41274</v>
      </c>
      <c r="O1388" s="9">
        <v>40848</v>
      </c>
      <c r="P1388" s="9">
        <v>41298</v>
      </c>
    </row>
    <row r="1389" spans="1:16" ht="15" customHeight="1" x14ac:dyDescent="0.25">
      <c r="A1389" s="1" t="s">
        <v>145</v>
      </c>
      <c r="B1389" s="14" t="s">
        <v>484</v>
      </c>
      <c r="C1389" s="1" t="s">
        <v>1801</v>
      </c>
      <c r="D1389" s="1" t="s">
        <v>1802</v>
      </c>
      <c r="E1389" s="4">
        <v>0</v>
      </c>
      <c r="F1389" s="7"/>
      <c r="G1389" s="4">
        <f t="shared" si="84"/>
        <v>0</v>
      </c>
      <c r="H1389" s="8" t="str">
        <f t="shared" si="85"/>
        <v/>
      </c>
      <c r="I1389" s="8" t="str">
        <f t="shared" si="86"/>
        <v/>
      </c>
      <c r="J1389" s="4">
        <v>81187.39</v>
      </c>
      <c r="K1389" s="4">
        <v>0</v>
      </c>
      <c r="L1389" s="4">
        <f t="shared" si="87"/>
        <v>81187.39</v>
      </c>
      <c r="M1389" s="9">
        <v>41214</v>
      </c>
      <c r="N1389" s="9">
        <v>41729</v>
      </c>
      <c r="O1389" s="9">
        <v>41244</v>
      </c>
      <c r="P1389" s="9">
        <v>41516</v>
      </c>
    </row>
    <row r="1390" spans="1:16" ht="15" customHeight="1" x14ac:dyDescent="0.25">
      <c r="A1390" s="1" t="s">
        <v>145</v>
      </c>
      <c r="B1390" s="14" t="s">
        <v>2241</v>
      </c>
      <c r="C1390" s="1" t="s">
        <v>2667</v>
      </c>
      <c r="D1390" s="1" t="s">
        <v>2668</v>
      </c>
      <c r="E1390" s="4">
        <v>0</v>
      </c>
      <c r="F1390" s="7"/>
      <c r="G1390" s="4">
        <f t="shared" si="84"/>
        <v>0</v>
      </c>
      <c r="H1390" s="8" t="str">
        <f t="shared" si="85"/>
        <v/>
      </c>
      <c r="I1390" s="8" t="str">
        <f t="shared" si="86"/>
        <v/>
      </c>
      <c r="J1390" s="4">
        <v>101437.62999999999</v>
      </c>
      <c r="K1390" s="4">
        <v>0</v>
      </c>
      <c r="L1390" s="4">
        <f t="shared" si="87"/>
        <v>101437.62999999999</v>
      </c>
      <c r="M1390" s="9">
        <v>41750</v>
      </c>
      <c r="N1390" s="9">
        <v>42124</v>
      </c>
      <c r="O1390" s="9">
        <v>41760</v>
      </c>
      <c r="P1390" s="9">
        <v>42004</v>
      </c>
    </row>
    <row r="1391" spans="1:16" ht="15" customHeight="1" x14ac:dyDescent="0.25">
      <c r="A1391" s="1" t="s">
        <v>145</v>
      </c>
      <c r="B1391" s="14" t="s">
        <v>2241</v>
      </c>
      <c r="C1391" s="1" t="s">
        <v>2669</v>
      </c>
      <c r="D1391" s="1" t="s">
        <v>2670</v>
      </c>
      <c r="E1391" s="4">
        <v>0</v>
      </c>
      <c r="F1391" s="7"/>
      <c r="G1391" s="4">
        <f t="shared" si="84"/>
        <v>0</v>
      </c>
      <c r="H1391" s="8" t="str">
        <f t="shared" si="85"/>
        <v/>
      </c>
      <c r="I1391" s="8" t="str">
        <f t="shared" si="86"/>
        <v/>
      </c>
      <c r="J1391" s="4">
        <v>56843.700000000004</v>
      </c>
      <c r="K1391" s="4">
        <v>0</v>
      </c>
      <c r="L1391" s="4">
        <f t="shared" si="87"/>
        <v>56843.700000000004</v>
      </c>
      <c r="M1391" s="9">
        <v>41750</v>
      </c>
      <c r="N1391" s="9">
        <v>42124</v>
      </c>
      <c r="O1391" s="9">
        <v>41760</v>
      </c>
      <c r="P1391" s="9">
        <v>42035</v>
      </c>
    </row>
    <row r="1392" spans="1:16" ht="15" customHeight="1" x14ac:dyDescent="0.25">
      <c r="A1392" s="1" t="s">
        <v>145</v>
      </c>
      <c r="B1392" s="14" t="s">
        <v>2241</v>
      </c>
      <c r="C1392" s="1" t="s">
        <v>2671</v>
      </c>
      <c r="D1392" s="1" t="s">
        <v>2672</v>
      </c>
      <c r="E1392" s="4">
        <v>0</v>
      </c>
      <c r="F1392" s="7"/>
      <c r="G1392" s="4">
        <f t="shared" si="84"/>
        <v>0</v>
      </c>
      <c r="H1392" s="8" t="str">
        <f t="shared" si="85"/>
        <v/>
      </c>
      <c r="I1392" s="8" t="str">
        <f t="shared" si="86"/>
        <v/>
      </c>
      <c r="J1392" s="4">
        <v>145785.25999999998</v>
      </c>
      <c r="K1392" s="4">
        <v>0</v>
      </c>
      <c r="L1392" s="4">
        <f t="shared" si="87"/>
        <v>145785.25999999998</v>
      </c>
      <c r="M1392" s="9">
        <v>41750</v>
      </c>
      <c r="N1392" s="9">
        <v>42216</v>
      </c>
      <c r="O1392" s="9">
        <v>41760</v>
      </c>
      <c r="P1392" s="9">
        <v>42124</v>
      </c>
    </row>
    <row r="1393" spans="1:16" ht="15" customHeight="1" x14ac:dyDescent="0.25">
      <c r="A1393" s="1" t="s">
        <v>145</v>
      </c>
      <c r="B1393" s="14" t="s">
        <v>1583</v>
      </c>
      <c r="C1393" s="1" t="s">
        <v>1584</v>
      </c>
      <c r="D1393" s="1" t="s">
        <v>1585</v>
      </c>
      <c r="E1393" s="4">
        <v>0</v>
      </c>
      <c r="F1393" s="7"/>
      <c r="G1393" s="4">
        <f t="shared" si="84"/>
        <v>0</v>
      </c>
      <c r="H1393" s="8" t="str">
        <f t="shared" si="85"/>
        <v/>
      </c>
      <c r="I1393" s="8" t="str">
        <f t="shared" si="86"/>
        <v/>
      </c>
      <c r="J1393" s="4">
        <v>96106.510000000009</v>
      </c>
      <c r="K1393" s="4">
        <v>0</v>
      </c>
      <c r="L1393" s="4">
        <f t="shared" si="87"/>
        <v>96106.510000000009</v>
      </c>
      <c r="M1393" s="9">
        <v>40893</v>
      </c>
      <c r="N1393" s="9">
        <v>41228</v>
      </c>
      <c r="O1393" s="9">
        <v>40878</v>
      </c>
      <c r="P1393" s="9">
        <v>41364</v>
      </c>
    </row>
    <row r="1394" spans="1:16" ht="15" customHeight="1" x14ac:dyDescent="0.25">
      <c r="A1394" s="1" t="s">
        <v>145</v>
      </c>
      <c r="B1394" s="14" t="s">
        <v>672</v>
      </c>
      <c r="C1394" s="1" t="s">
        <v>3623</v>
      </c>
      <c r="D1394" s="1" t="s">
        <v>3624</v>
      </c>
      <c r="E1394" s="4">
        <v>287.61</v>
      </c>
      <c r="F1394" s="7"/>
      <c r="G1394" s="4">
        <f t="shared" si="84"/>
        <v>287.61</v>
      </c>
      <c r="H1394" s="8">
        <f t="shared" si="85"/>
        <v>1</v>
      </c>
      <c r="I1394" s="8" t="str">
        <f t="shared" si="86"/>
        <v/>
      </c>
      <c r="J1394" s="4">
        <v>287.61</v>
      </c>
      <c r="K1394" s="4">
        <v>10</v>
      </c>
      <c r="L1394" s="4">
        <f t="shared" si="87"/>
        <v>277.61</v>
      </c>
      <c r="M1394" s="9">
        <v>42059.455393518518</v>
      </c>
      <c r="N1394" s="9">
        <v>46022</v>
      </c>
      <c r="O1394" s="9">
        <v>42644</v>
      </c>
    </row>
    <row r="1395" spans="1:16" ht="15" customHeight="1" x14ac:dyDescent="0.25">
      <c r="A1395" s="1" t="s">
        <v>145</v>
      </c>
      <c r="B1395" s="14" t="s">
        <v>3625</v>
      </c>
      <c r="C1395" s="1" t="s">
        <v>3626</v>
      </c>
      <c r="D1395" s="1" t="s">
        <v>3627</v>
      </c>
      <c r="E1395" s="4">
        <v>274568.2</v>
      </c>
      <c r="F1395" s="7"/>
      <c r="G1395" s="4">
        <f t="shared" si="84"/>
        <v>274568.2</v>
      </c>
      <c r="H1395" s="8">
        <f t="shared" si="85"/>
        <v>1</v>
      </c>
      <c r="I1395" s="8" t="str">
        <f t="shared" si="86"/>
        <v/>
      </c>
      <c r="J1395" s="4">
        <v>274568.2</v>
      </c>
      <c r="K1395" s="4">
        <v>0</v>
      </c>
      <c r="L1395" s="4">
        <f t="shared" si="87"/>
        <v>274568.2</v>
      </c>
      <c r="M1395" s="9">
        <v>42412.457361111112</v>
      </c>
      <c r="N1395" s="9">
        <v>42825</v>
      </c>
      <c r="O1395" s="9">
        <v>42401</v>
      </c>
      <c r="P1395" s="9">
        <v>42823</v>
      </c>
    </row>
    <row r="1396" spans="1:16" ht="15" customHeight="1" x14ac:dyDescent="0.25">
      <c r="A1396" s="1" t="s">
        <v>145</v>
      </c>
      <c r="B1396" s="14" t="s">
        <v>3628</v>
      </c>
      <c r="C1396" s="1" t="s">
        <v>3629</v>
      </c>
      <c r="D1396" s="1" t="s">
        <v>3630</v>
      </c>
      <c r="E1396" s="4">
        <v>93812.45</v>
      </c>
      <c r="F1396" s="7"/>
      <c r="G1396" s="4">
        <f t="shared" si="84"/>
        <v>93812.45</v>
      </c>
      <c r="H1396" s="8">
        <f t="shared" si="85"/>
        <v>1</v>
      </c>
      <c r="I1396" s="8" t="str">
        <f t="shared" si="86"/>
        <v/>
      </c>
      <c r="J1396" s="4">
        <v>93812.45</v>
      </c>
      <c r="K1396" s="4">
        <v>0</v>
      </c>
      <c r="L1396" s="4">
        <f t="shared" si="87"/>
        <v>93812.45</v>
      </c>
      <c r="M1396" s="9">
        <v>42650.752384259256</v>
      </c>
      <c r="N1396" s="9">
        <v>43312</v>
      </c>
      <c r="O1396" s="9">
        <v>42644</v>
      </c>
    </row>
    <row r="1397" spans="1:16" ht="15" customHeight="1" x14ac:dyDescent="0.25">
      <c r="A1397" s="1" t="s">
        <v>145</v>
      </c>
      <c r="B1397" s="14" t="s">
        <v>3628</v>
      </c>
      <c r="C1397" s="1" t="s">
        <v>3631</v>
      </c>
      <c r="D1397" s="1" t="s">
        <v>3632</v>
      </c>
      <c r="E1397" s="4">
        <v>25197.120000000003</v>
      </c>
      <c r="F1397" s="7"/>
      <c r="G1397" s="4">
        <f t="shared" si="84"/>
        <v>25197.120000000003</v>
      </c>
      <c r="H1397" s="8">
        <f t="shared" si="85"/>
        <v>1</v>
      </c>
      <c r="I1397" s="8" t="str">
        <f t="shared" si="86"/>
        <v/>
      </c>
      <c r="J1397" s="4">
        <v>25197.120000000003</v>
      </c>
      <c r="K1397" s="4">
        <v>0</v>
      </c>
      <c r="L1397" s="4">
        <f t="shared" si="87"/>
        <v>25197.120000000003</v>
      </c>
      <c r="M1397" s="9">
        <v>42650.752384259256</v>
      </c>
      <c r="N1397" s="9">
        <v>43312</v>
      </c>
      <c r="O1397" s="9">
        <v>42644</v>
      </c>
    </row>
    <row r="1398" spans="1:16" ht="15" customHeight="1" x14ac:dyDescent="0.25">
      <c r="A1398" s="1" t="s">
        <v>145</v>
      </c>
      <c r="B1398" s="14" t="s">
        <v>3633</v>
      </c>
      <c r="C1398" s="1" t="s">
        <v>3634</v>
      </c>
      <c r="D1398" s="1" t="s">
        <v>3635</v>
      </c>
      <c r="E1398" s="4">
        <v>96345.36</v>
      </c>
      <c r="F1398" s="7"/>
      <c r="G1398" s="4">
        <f t="shared" si="84"/>
        <v>96345.36</v>
      </c>
      <c r="H1398" s="8">
        <f t="shared" si="85"/>
        <v>1</v>
      </c>
      <c r="I1398" s="8" t="str">
        <f t="shared" si="86"/>
        <v/>
      </c>
      <c r="J1398" s="4">
        <v>96345.36</v>
      </c>
      <c r="K1398" s="4">
        <v>0</v>
      </c>
      <c r="L1398" s="4">
        <f t="shared" si="87"/>
        <v>96345.36</v>
      </c>
      <c r="M1398" s="9">
        <v>42502.751620370371</v>
      </c>
      <c r="N1398" s="9">
        <v>43160</v>
      </c>
      <c r="O1398" s="9">
        <v>42522</v>
      </c>
    </row>
    <row r="1399" spans="1:16" ht="15" customHeight="1" x14ac:dyDescent="0.25">
      <c r="A1399" s="1" t="s">
        <v>145</v>
      </c>
      <c r="B1399" s="14" t="s">
        <v>3636</v>
      </c>
      <c r="C1399" s="1" t="s">
        <v>3637</v>
      </c>
      <c r="D1399" s="1" t="s">
        <v>3638</v>
      </c>
      <c r="E1399" s="4">
        <v>212650.66</v>
      </c>
      <c r="F1399" s="7"/>
      <c r="G1399" s="4">
        <f t="shared" si="84"/>
        <v>212650.66</v>
      </c>
      <c r="H1399" s="8">
        <f t="shared" si="85"/>
        <v>1</v>
      </c>
      <c r="I1399" s="8" t="str">
        <f t="shared" si="86"/>
        <v/>
      </c>
      <c r="J1399" s="4">
        <v>212650.66</v>
      </c>
      <c r="K1399" s="4">
        <v>0</v>
      </c>
      <c r="L1399" s="4">
        <f t="shared" si="87"/>
        <v>212650.66</v>
      </c>
      <c r="M1399" s="9">
        <v>42326.751226851855</v>
      </c>
      <c r="N1399" s="9">
        <v>42825</v>
      </c>
      <c r="O1399" s="9">
        <v>42430</v>
      </c>
      <c r="P1399" s="9">
        <v>42810</v>
      </c>
    </row>
    <row r="1400" spans="1:16" ht="15" customHeight="1" x14ac:dyDescent="0.25">
      <c r="A1400" s="1" t="s">
        <v>145</v>
      </c>
      <c r="B1400" s="14" t="s">
        <v>3639</v>
      </c>
      <c r="C1400" s="1" t="s">
        <v>3640</v>
      </c>
      <c r="D1400" s="1" t="s">
        <v>3641</v>
      </c>
      <c r="E1400" s="4">
        <v>219235.61</v>
      </c>
      <c r="F1400" s="7"/>
      <c r="G1400" s="4">
        <f t="shared" si="84"/>
        <v>219235.61</v>
      </c>
      <c r="H1400" s="8">
        <f t="shared" si="85"/>
        <v>1</v>
      </c>
      <c r="I1400" s="8" t="str">
        <f t="shared" si="86"/>
        <v/>
      </c>
      <c r="J1400" s="4">
        <v>219235.61</v>
      </c>
      <c r="K1400" s="4">
        <v>0</v>
      </c>
      <c r="L1400" s="4">
        <f t="shared" si="87"/>
        <v>219235.61</v>
      </c>
      <c r="M1400" s="9">
        <v>42424.751979166664</v>
      </c>
      <c r="N1400" s="9">
        <v>42825</v>
      </c>
      <c r="O1400" s="9">
        <v>42430</v>
      </c>
      <c r="P1400" s="9">
        <v>42756</v>
      </c>
    </row>
    <row r="1401" spans="1:16" ht="15" customHeight="1" x14ac:dyDescent="0.25">
      <c r="A1401" s="1" t="s">
        <v>145</v>
      </c>
      <c r="B1401" s="14" t="s">
        <v>3642</v>
      </c>
      <c r="C1401" s="1" t="s">
        <v>3643</v>
      </c>
      <c r="D1401" s="1" t="s">
        <v>3644</v>
      </c>
      <c r="E1401" s="4">
        <v>89181.51999999999</v>
      </c>
      <c r="F1401" s="7"/>
      <c r="G1401" s="4">
        <f t="shared" si="84"/>
        <v>89181.51999999999</v>
      </c>
      <c r="H1401" s="8">
        <f t="shared" si="85"/>
        <v>1</v>
      </c>
      <c r="I1401" s="8" t="str">
        <f t="shared" si="86"/>
        <v/>
      </c>
      <c r="J1401" s="4">
        <v>89181.51999999999</v>
      </c>
      <c r="K1401" s="4">
        <v>0</v>
      </c>
      <c r="L1401" s="4">
        <f t="shared" si="87"/>
        <v>89181.51999999999</v>
      </c>
      <c r="M1401" s="9">
        <v>42640.751516203702</v>
      </c>
      <c r="N1401" s="9">
        <v>43190</v>
      </c>
      <c r="O1401" s="9">
        <v>42644</v>
      </c>
      <c r="P1401" s="9">
        <v>42922</v>
      </c>
    </row>
    <row r="1402" spans="1:16" ht="15" customHeight="1" x14ac:dyDescent="0.25">
      <c r="A1402" s="1" t="s">
        <v>145</v>
      </c>
      <c r="B1402" s="14" t="s">
        <v>3642</v>
      </c>
      <c r="C1402" s="1" t="s">
        <v>3645</v>
      </c>
      <c r="D1402" s="1" t="s">
        <v>3646</v>
      </c>
      <c r="E1402" s="4">
        <v>159527.78000000003</v>
      </c>
      <c r="F1402" s="7"/>
      <c r="G1402" s="4">
        <f t="shared" si="84"/>
        <v>159527.78000000003</v>
      </c>
      <c r="H1402" s="8">
        <f t="shared" si="85"/>
        <v>1</v>
      </c>
      <c r="I1402" s="8" t="str">
        <f t="shared" si="86"/>
        <v/>
      </c>
      <c r="J1402" s="4">
        <v>159527.78000000003</v>
      </c>
      <c r="K1402" s="4">
        <v>0</v>
      </c>
      <c r="L1402" s="4">
        <f t="shared" si="87"/>
        <v>159527.78000000003</v>
      </c>
      <c r="M1402" s="9">
        <v>42640.751516203702</v>
      </c>
      <c r="N1402" s="9">
        <v>43190</v>
      </c>
      <c r="O1402" s="9">
        <v>42644</v>
      </c>
      <c r="P1402" s="9">
        <v>42957</v>
      </c>
    </row>
    <row r="1403" spans="1:16" ht="15" customHeight="1" x14ac:dyDescent="0.25">
      <c r="A1403" s="1" t="s">
        <v>145</v>
      </c>
      <c r="B1403" s="14" t="s">
        <v>3647</v>
      </c>
      <c r="C1403" s="1" t="s">
        <v>3648</v>
      </c>
      <c r="D1403" s="1" t="s">
        <v>3649</v>
      </c>
      <c r="E1403" s="4">
        <v>87739.26999999999</v>
      </c>
      <c r="F1403" s="7"/>
      <c r="G1403" s="4">
        <f t="shared" si="84"/>
        <v>87739.26999999999</v>
      </c>
      <c r="H1403" s="8">
        <f t="shared" si="85"/>
        <v>1</v>
      </c>
      <c r="I1403" s="8" t="str">
        <f t="shared" si="86"/>
        <v/>
      </c>
      <c r="J1403" s="4">
        <v>87739.26999999999</v>
      </c>
      <c r="K1403" s="4">
        <v>0</v>
      </c>
      <c r="L1403" s="4">
        <f t="shared" si="87"/>
        <v>87739.26999999999</v>
      </c>
      <c r="M1403" s="9">
        <v>42650.752384259256</v>
      </c>
      <c r="N1403" s="9">
        <v>43890</v>
      </c>
      <c r="O1403" s="9">
        <v>42644</v>
      </c>
    </row>
    <row r="1404" spans="1:16" ht="15" customHeight="1" x14ac:dyDescent="0.25">
      <c r="A1404" s="1" t="s">
        <v>145</v>
      </c>
      <c r="B1404" s="14" t="s">
        <v>3647</v>
      </c>
      <c r="C1404" s="1" t="s">
        <v>3650</v>
      </c>
      <c r="D1404" s="1" t="s">
        <v>3651</v>
      </c>
      <c r="E1404" s="4">
        <v>4712.3999999999996</v>
      </c>
      <c r="F1404" s="7"/>
      <c r="G1404" s="4">
        <f t="shared" si="84"/>
        <v>4712.3999999999996</v>
      </c>
      <c r="H1404" s="8">
        <f t="shared" si="85"/>
        <v>1</v>
      </c>
      <c r="I1404" s="8" t="str">
        <f t="shared" si="86"/>
        <v/>
      </c>
      <c r="J1404" s="4">
        <v>4712.3999999999996</v>
      </c>
      <c r="K1404" s="4">
        <v>0</v>
      </c>
      <c r="L1404" s="4">
        <f t="shared" si="87"/>
        <v>4712.3999999999996</v>
      </c>
      <c r="M1404" s="9">
        <v>42650.752384259256</v>
      </c>
      <c r="N1404" s="9">
        <v>43890</v>
      </c>
      <c r="O1404" s="9">
        <v>42705</v>
      </c>
    </row>
    <row r="1405" spans="1:16" ht="15" customHeight="1" x14ac:dyDescent="0.25">
      <c r="A1405" s="1" t="s">
        <v>145</v>
      </c>
      <c r="B1405" s="14" t="s">
        <v>3647</v>
      </c>
      <c r="C1405" s="1" t="s">
        <v>3652</v>
      </c>
      <c r="D1405" s="1" t="s">
        <v>3653</v>
      </c>
      <c r="E1405" s="4">
        <v>72126.87</v>
      </c>
      <c r="F1405" s="7"/>
      <c r="G1405" s="4">
        <f t="shared" si="84"/>
        <v>72126.87</v>
      </c>
      <c r="H1405" s="8">
        <f t="shared" si="85"/>
        <v>1</v>
      </c>
      <c r="I1405" s="8" t="str">
        <f t="shared" si="86"/>
        <v/>
      </c>
      <c r="J1405" s="4">
        <v>72126.87</v>
      </c>
      <c r="K1405" s="4">
        <v>0</v>
      </c>
      <c r="L1405" s="4">
        <f t="shared" si="87"/>
        <v>72126.87</v>
      </c>
      <c r="M1405" s="9">
        <v>42650.752384259256</v>
      </c>
      <c r="N1405" s="9">
        <v>43890</v>
      </c>
      <c r="O1405" s="9">
        <v>42705</v>
      </c>
    </row>
    <row r="1406" spans="1:16" ht="15" customHeight="1" x14ac:dyDescent="0.25">
      <c r="A1406" s="1" t="s">
        <v>145</v>
      </c>
      <c r="B1406" s="14" t="s">
        <v>897</v>
      </c>
      <c r="C1406" s="1" t="s">
        <v>898</v>
      </c>
      <c r="D1406" s="1" t="s">
        <v>899</v>
      </c>
      <c r="E1406" s="4">
        <v>0</v>
      </c>
      <c r="F1406" s="7"/>
      <c r="G1406" s="4">
        <f t="shared" si="84"/>
        <v>0</v>
      </c>
      <c r="H1406" s="8" t="str">
        <f t="shared" si="85"/>
        <v/>
      </c>
      <c r="I1406" s="8" t="str">
        <f t="shared" si="86"/>
        <v/>
      </c>
      <c r="J1406" s="4">
        <v>23498.19</v>
      </c>
      <c r="K1406" s="4">
        <v>0</v>
      </c>
      <c r="L1406" s="4">
        <f t="shared" si="87"/>
        <v>23498.19</v>
      </c>
      <c r="M1406" s="9">
        <v>39630</v>
      </c>
      <c r="N1406" s="9">
        <v>55153</v>
      </c>
      <c r="O1406" s="9">
        <v>39995</v>
      </c>
    </row>
    <row r="1407" spans="1:16" ht="15" customHeight="1" x14ac:dyDescent="0.25">
      <c r="A1407" s="1" t="s">
        <v>145</v>
      </c>
      <c r="B1407" s="14" t="s">
        <v>900</v>
      </c>
      <c r="C1407" s="1" t="s">
        <v>901</v>
      </c>
      <c r="D1407" s="1" t="s">
        <v>902</v>
      </c>
      <c r="E1407" s="4">
        <v>0</v>
      </c>
      <c r="F1407" s="7"/>
      <c r="G1407" s="4">
        <f t="shared" si="84"/>
        <v>0</v>
      </c>
      <c r="H1407" s="8" t="str">
        <f t="shared" si="85"/>
        <v/>
      </c>
      <c r="I1407" s="8" t="str">
        <f t="shared" si="86"/>
        <v/>
      </c>
      <c r="J1407" s="4">
        <v>144.80000000000001</v>
      </c>
      <c r="K1407" s="4">
        <v>0</v>
      </c>
      <c r="L1407" s="4">
        <f t="shared" si="87"/>
        <v>144.80000000000001</v>
      </c>
      <c r="M1407" s="9">
        <v>40052</v>
      </c>
      <c r="N1407" s="9">
        <v>46016</v>
      </c>
      <c r="O1407" s="9">
        <v>40057</v>
      </c>
    </row>
    <row r="1408" spans="1:16" ht="15" customHeight="1" x14ac:dyDescent="0.25">
      <c r="A1408" s="1" t="s">
        <v>145</v>
      </c>
      <c r="B1408" s="14" t="s">
        <v>900</v>
      </c>
      <c r="C1408" s="1" t="s">
        <v>3654</v>
      </c>
      <c r="D1408" s="1" t="s">
        <v>902</v>
      </c>
      <c r="E1408" s="4">
        <v>734.90999999999985</v>
      </c>
      <c r="F1408" s="7"/>
      <c r="G1408" s="4">
        <f t="shared" si="84"/>
        <v>734.90999999999985</v>
      </c>
      <c r="H1408" s="8">
        <f t="shared" si="85"/>
        <v>1</v>
      </c>
      <c r="I1408" s="8" t="str">
        <f t="shared" si="86"/>
        <v/>
      </c>
      <c r="J1408" s="4">
        <v>734.90999999999985</v>
      </c>
      <c r="K1408" s="4">
        <v>0</v>
      </c>
      <c r="L1408" s="4">
        <f t="shared" si="87"/>
        <v>734.90999999999985</v>
      </c>
      <c r="M1408" s="9">
        <v>40360</v>
      </c>
      <c r="N1408" s="9">
        <v>46016</v>
      </c>
      <c r="O1408" s="9">
        <v>42491</v>
      </c>
    </row>
    <row r="1409" spans="1:16" ht="15" customHeight="1" x14ac:dyDescent="0.25">
      <c r="A1409" s="1" t="s">
        <v>145</v>
      </c>
      <c r="B1409" s="14" t="s">
        <v>598</v>
      </c>
      <c r="C1409" s="1" t="s">
        <v>667</v>
      </c>
      <c r="D1409" s="1" t="s">
        <v>668</v>
      </c>
      <c r="E1409" s="4">
        <v>0</v>
      </c>
      <c r="F1409" s="7"/>
      <c r="G1409" s="4">
        <f t="shared" si="84"/>
        <v>0</v>
      </c>
      <c r="H1409" s="8" t="str">
        <f t="shared" si="85"/>
        <v/>
      </c>
      <c r="I1409" s="8" t="str">
        <f t="shared" si="86"/>
        <v/>
      </c>
      <c r="J1409" s="4">
        <v>0</v>
      </c>
      <c r="K1409" s="4">
        <v>0</v>
      </c>
      <c r="L1409" s="4">
        <f t="shared" si="87"/>
        <v>0</v>
      </c>
      <c r="M1409" s="9">
        <v>39630</v>
      </c>
      <c r="N1409" s="9">
        <v>39627.8983912037</v>
      </c>
      <c r="O1409" s="9">
        <v>39661</v>
      </c>
    </row>
    <row r="1410" spans="1:16" ht="15" customHeight="1" x14ac:dyDescent="0.25">
      <c r="A1410" s="1" t="s">
        <v>145</v>
      </c>
      <c r="B1410" s="14" t="s">
        <v>1080</v>
      </c>
      <c r="C1410" s="1" t="s">
        <v>2531</v>
      </c>
      <c r="D1410" s="1" t="s">
        <v>2532</v>
      </c>
      <c r="E1410" s="4">
        <v>8893.65</v>
      </c>
      <c r="F1410" s="7"/>
      <c r="G1410" s="4">
        <f t="shared" si="84"/>
        <v>8893.65</v>
      </c>
      <c r="H1410" s="8">
        <f t="shared" si="85"/>
        <v>1</v>
      </c>
      <c r="I1410" s="8" t="str">
        <f t="shared" si="86"/>
        <v/>
      </c>
      <c r="J1410" s="4">
        <v>37702.160000000003</v>
      </c>
      <c r="K1410" s="4">
        <v>0</v>
      </c>
      <c r="L1410" s="4">
        <f t="shared" si="87"/>
        <v>37702.160000000003</v>
      </c>
      <c r="M1410" s="9">
        <v>41800</v>
      </c>
      <c r="N1410" s="9">
        <v>46022</v>
      </c>
      <c r="O1410" s="9">
        <v>41791</v>
      </c>
    </row>
    <row r="1411" spans="1:16" ht="15" customHeight="1" x14ac:dyDescent="0.25">
      <c r="A1411" s="1" t="s">
        <v>145</v>
      </c>
      <c r="B1411" s="14" t="s">
        <v>2869</v>
      </c>
      <c r="C1411" s="1" t="s">
        <v>3073</v>
      </c>
      <c r="D1411" s="1" t="s">
        <v>3074</v>
      </c>
      <c r="E1411" s="4">
        <v>24.399999999999991</v>
      </c>
      <c r="F1411" s="7"/>
      <c r="G1411" s="4">
        <f t="shared" si="84"/>
        <v>24.399999999999991</v>
      </c>
      <c r="H1411" s="8">
        <f t="shared" si="85"/>
        <v>1</v>
      </c>
      <c r="I1411" s="8" t="str">
        <f t="shared" si="86"/>
        <v/>
      </c>
      <c r="J1411" s="4">
        <v>27.789999999999992</v>
      </c>
      <c r="K1411" s="4">
        <v>0</v>
      </c>
      <c r="L1411" s="4">
        <f t="shared" si="87"/>
        <v>27.789999999999992</v>
      </c>
      <c r="M1411" s="9">
        <v>42093.622349537036</v>
      </c>
      <c r="N1411" s="9">
        <v>43039</v>
      </c>
      <c r="O1411" s="9">
        <v>42156</v>
      </c>
      <c r="P1411" s="9">
        <v>43046</v>
      </c>
    </row>
    <row r="1412" spans="1:16" ht="15" customHeight="1" x14ac:dyDescent="0.25">
      <c r="A1412" s="1" t="s">
        <v>145</v>
      </c>
      <c r="B1412" s="14" t="s">
        <v>2872</v>
      </c>
      <c r="C1412" s="1" t="s">
        <v>3075</v>
      </c>
      <c r="D1412" s="1" t="s">
        <v>3076</v>
      </c>
      <c r="E1412" s="4">
        <v>62738.63</v>
      </c>
      <c r="F1412" s="7"/>
      <c r="G1412" s="4">
        <f t="shared" si="84"/>
        <v>62738.63</v>
      </c>
      <c r="H1412" s="8">
        <f t="shared" si="85"/>
        <v>1</v>
      </c>
      <c r="I1412" s="8" t="str">
        <f t="shared" si="86"/>
        <v/>
      </c>
      <c r="J1412" s="4">
        <v>84176.94</v>
      </c>
      <c r="K1412" s="4">
        <v>0</v>
      </c>
      <c r="L1412" s="4">
        <f t="shared" si="87"/>
        <v>84176.94</v>
      </c>
      <c r="M1412" s="9">
        <v>42093.604155092595</v>
      </c>
      <c r="N1412" s="9">
        <v>43039</v>
      </c>
      <c r="O1412" s="9">
        <v>42125</v>
      </c>
      <c r="P1412" s="9">
        <v>43046</v>
      </c>
    </row>
    <row r="1413" spans="1:16" ht="15" customHeight="1" x14ac:dyDescent="0.25">
      <c r="A1413" s="1" t="s">
        <v>145</v>
      </c>
      <c r="B1413" s="14" t="s">
        <v>481</v>
      </c>
      <c r="C1413" s="1" t="s">
        <v>2133</v>
      </c>
      <c r="D1413" s="1" t="s">
        <v>2134</v>
      </c>
      <c r="E1413" s="4">
        <v>0</v>
      </c>
      <c r="F1413" s="7"/>
      <c r="G1413" s="4">
        <f t="shared" ref="G1413:G1476" si="88">E1413-F1413</f>
        <v>0</v>
      </c>
      <c r="H1413" s="8" t="str">
        <f t="shared" ref="H1413:H1476" si="89">IFERROR(G1413/E1413,"")</f>
        <v/>
      </c>
      <c r="I1413" s="8" t="str">
        <f t="shared" ref="I1413:I1476" si="90">IFERROR(E1413/F1413,"")</f>
        <v/>
      </c>
      <c r="J1413" s="4">
        <v>15985.5</v>
      </c>
      <c r="K1413" s="4">
        <v>0</v>
      </c>
      <c r="L1413" s="4">
        <f t="shared" ref="L1413:L1476" si="91">J1413-K1413</f>
        <v>15985.5</v>
      </c>
      <c r="M1413" s="9">
        <v>40912</v>
      </c>
      <c r="N1413" s="9">
        <v>55153</v>
      </c>
      <c r="O1413" s="9">
        <v>41395</v>
      </c>
    </row>
    <row r="1414" spans="1:16" ht="15" customHeight="1" x14ac:dyDescent="0.25">
      <c r="A1414" s="1" t="s">
        <v>145</v>
      </c>
      <c r="B1414" s="14" t="s">
        <v>481</v>
      </c>
      <c r="C1414" s="1" t="s">
        <v>2499</v>
      </c>
      <c r="D1414" s="1" t="s">
        <v>2500</v>
      </c>
      <c r="E1414" s="4">
        <v>0</v>
      </c>
      <c r="F1414" s="7"/>
      <c r="G1414" s="4">
        <f t="shared" si="88"/>
        <v>0</v>
      </c>
      <c r="H1414" s="8" t="str">
        <f t="shared" si="89"/>
        <v/>
      </c>
      <c r="I1414" s="8" t="str">
        <f t="shared" si="90"/>
        <v/>
      </c>
      <c r="J1414" s="4">
        <v>5138.6400000000003</v>
      </c>
      <c r="K1414" s="4">
        <v>0</v>
      </c>
      <c r="L1414" s="4">
        <f t="shared" si="91"/>
        <v>5138.6400000000003</v>
      </c>
      <c r="M1414" s="9">
        <v>40912</v>
      </c>
      <c r="N1414" s="9">
        <v>55153</v>
      </c>
      <c r="O1414" s="9">
        <v>41821</v>
      </c>
    </row>
    <row r="1415" spans="1:16" ht="15" customHeight="1" x14ac:dyDescent="0.25">
      <c r="A1415" s="1" t="s">
        <v>145</v>
      </c>
      <c r="B1415" s="14" t="s">
        <v>669</v>
      </c>
      <c r="C1415" s="1" t="s">
        <v>670</v>
      </c>
      <c r="D1415" s="1" t="s">
        <v>671</v>
      </c>
      <c r="E1415" s="4">
        <v>489557.71</v>
      </c>
      <c r="F1415" s="7"/>
      <c r="G1415" s="4">
        <f t="shared" si="88"/>
        <v>489557.71</v>
      </c>
      <c r="H1415" s="8">
        <f t="shared" si="89"/>
        <v>1</v>
      </c>
      <c r="I1415" s="8" t="str">
        <f t="shared" si="90"/>
        <v/>
      </c>
      <c r="J1415" s="4">
        <v>1455461.4100000001</v>
      </c>
      <c r="K1415" s="4">
        <v>0</v>
      </c>
      <c r="L1415" s="4">
        <f t="shared" si="91"/>
        <v>1455461.4100000001</v>
      </c>
      <c r="M1415" s="9">
        <v>39630</v>
      </c>
      <c r="N1415" s="9">
        <v>55153</v>
      </c>
      <c r="O1415" s="9">
        <v>39692</v>
      </c>
    </row>
    <row r="1416" spans="1:16" ht="15" customHeight="1" x14ac:dyDescent="0.25">
      <c r="A1416" s="1" t="s">
        <v>145</v>
      </c>
      <c r="B1416" s="14" t="s">
        <v>2869</v>
      </c>
      <c r="C1416" s="1" t="s">
        <v>3077</v>
      </c>
      <c r="D1416" s="1" t="s">
        <v>3078</v>
      </c>
      <c r="E1416" s="4">
        <v>468.24999999999994</v>
      </c>
      <c r="F1416" s="7"/>
      <c r="G1416" s="4">
        <f t="shared" si="88"/>
        <v>468.24999999999994</v>
      </c>
      <c r="H1416" s="8">
        <f t="shared" si="89"/>
        <v>1</v>
      </c>
      <c r="I1416" s="8" t="str">
        <f t="shared" si="90"/>
        <v/>
      </c>
      <c r="J1416" s="4">
        <v>653.91</v>
      </c>
      <c r="K1416" s="4">
        <v>0</v>
      </c>
      <c r="L1416" s="4">
        <f t="shared" si="91"/>
        <v>653.91</v>
      </c>
      <c r="M1416" s="9">
        <v>42220.449583333335</v>
      </c>
      <c r="N1416" s="9">
        <v>43039</v>
      </c>
      <c r="O1416" s="9">
        <v>42309</v>
      </c>
      <c r="P1416" s="9">
        <v>43046</v>
      </c>
    </row>
    <row r="1417" spans="1:16" ht="15" customHeight="1" x14ac:dyDescent="0.25">
      <c r="A1417" s="1" t="s">
        <v>145</v>
      </c>
      <c r="B1417" s="14" t="s">
        <v>2872</v>
      </c>
      <c r="C1417" s="1" t="s">
        <v>3079</v>
      </c>
      <c r="D1417" s="1" t="s">
        <v>3080</v>
      </c>
      <c r="E1417" s="4">
        <v>47627.039999999994</v>
      </c>
      <c r="F1417" s="7"/>
      <c r="G1417" s="4">
        <f t="shared" si="88"/>
        <v>47627.039999999994</v>
      </c>
      <c r="H1417" s="8">
        <f t="shared" si="89"/>
        <v>1</v>
      </c>
      <c r="I1417" s="8" t="str">
        <f t="shared" si="90"/>
        <v/>
      </c>
      <c r="J1417" s="4">
        <v>62578.609999999993</v>
      </c>
      <c r="K1417" s="4">
        <v>0</v>
      </c>
      <c r="L1417" s="4">
        <f t="shared" si="91"/>
        <v>62578.609999999993</v>
      </c>
      <c r="M1417" s="9">
        <v>42219.698981481481</v>
      </c>
      <c r="N1417" s="9">
        <v>43039</v>
      </c>
      <c r="O1417" s="9">
        <v>42278</v>
      </c>
      <c r="P1417" s="9">
        <v>43046</v>
      </c>
    </row>
    <row r="1418" spans="1:16" ht="15" customHeight="1" x14ac:dyDescent="0.25">
      <c r="A1418" s="1" t="s">
        <v>145</v>
      </c>
      <c r="B1418" s="14" t="s">
        <v>2869</v>
      </c>
      <c r="C1418" s="1" t="s">
        <v>3081</v>
      </c>
      <c r="D1418" s="1" t="s">
        <v>3082</v>
      </c>
      <c r="E1418" s="4">
        <v>964.83</v>
      </c>
      <c r="F1418" s="7"/>
      <c r="G1418" s="4">
        <f t="shared" si="88"/>
        <v>964.83</v>
      </c>
      <c r="H1418" s="8">
        <f t="shared" si="89"/>
        <v>1</v>
      </c>
      <c r="I1418" s="8" t="str">
        <f t="shared" si="90"/>
        <v/>
      </c>
      <c r="J1418" s="4">
        <v>1158.1000000000001</v>
      </c>
      <c r="K1418" s="4">
        <v>0</v>
      </c>
      <c r="L1418" s="4">
        <f t="shared" si="91"/>
        <v>1158.1000000000001</v>
      </c>
      <c r="M1418" s="9">
        <v>42220.473749999997</v>
      </c>
      <c r="N1418" s="9">
        <v>43039</v>
      </c>
      <c r="O1418" s="9">
        <v>42309</v>
      </c>
      <c r="P1418" s="9">
        <v>43046</v>
      </c>
    </row>
    <row r="1419" spans="1:16" ht="15" customHeight="1" x14ac:dyDescent="0.25">
      <c r="A1419" s="1" t="s">
        <v>145</v>
      </c>
      <c r="B1419" s="14" t="s">
        <v>2872</v>
      </c>
      <c r="C1419" s="1" t="s">
        <v>3083</v>
      </c>
      <c r="D1419" s="1" t="s">
        <v>3084</v>
      </c>
      <c r="E1419" s="4">
        <v>70444.429999999993</v>
      </c>
      <c r="F1419" s="7"/>
      <c r="G1419" s="4">
        <f t="shared" si="88"/>
        <v>70444.429999999993</v>
      </c>
      <c r="H1419" s="8">
        <f t="shared" si="89"/>
        <v>1</v>
      </c>
      <c r="I1419" s="8" t="str">
        <f t="shared" si="90"/>
        <v/>
      </c>
      <c r="J1419" s="4">
        <v>96730.97</v>
      </c>
      <c r="K1419" s="4">
        <v>0</v>
      </c>
      <c r="L1419" s="4">
        <f t="shared" si="91"/>
        <v>96730.97</v>
      </c>
      <c r="M1419" s="9">
        <v>42219.703067129631</v>
      </c>
      <c r="N1419" s="9">
        <v>43039</v>
      </c>
      <c r="O1419" s="9">
        <v>42278</v>
      </c>
      <c r="P1419" s="9">
        <v>43046</v>
      </c>
    </row>
    <row r="1420" spans="1:16" ht="15" customHeight="1" x14ac:dyDescent="0.25">
      <c r="A1420" s="1" t="s">
        <v>145</v>
      </c>
      <c r="B1420" s="14" t="s">
        <v>2423</v>
      </c>
      <c r="C1420" s="1" t="s">
        <v>2424</v>
      </c>
      <c r="D1420" s="1" t="s">
        <v>2425</v>
      </c>
      <c r="E1420" s="4">
        <v>0</v>
      </c>
      <c r="F1420" s="7"/>
      <c r="G1420" s="4">
        <f t="shared" si="88"/>
        <v>0</v>
      </c>
      <c r="H1420" s="8" t="str">
        <f t="shared" si="89"/>
        <v/>
      </c>
      <c r="I1420" s="8" t="str">
        <f t="shared" si="90"/>
        <v/>
      </c>
      <c r="J1420" s="4">
        <v>1018111.3</v>
      </c>
      <c r="K1420" s="4">
        <v>0</v>
      </c>
      <c r="L1420" s="4">
        <f t="shared" si="91"/>
        <v>1018111.3</v>
      </c>
      <c r="M1420" s="9">
        <v>41674</v>
      </c>
      <c r="N1420" s="9">
        <v>42369</v>
      </c>
      <c r="O1420" s="9">
        <v>41671</v>
      </c>
    </row>
    <row r="1421" spans="1:16" ht="15" customHeight="1" x14ac:dyDescent="0.25">
      <c r="A1421" s="1" t="s">
        <v>145</v>
      </c>
      <c r="B1421" s="14" t="s">
        <v>2423</v>
      </c>
      <c r="C1421" s="1" t="s">
        <v>2426</v>
      </c>
      <c r="D1421" s="1" t="s">
        <v>2427</v>
      </c>
      <c r="E1421" s="4">
        <v>0</v>
      </c>
      <c r="F1421" s="7"/>
      <c r="G1421" s="4">
        <f t="shared" si="88"/>
        <v>0</v>
      </c>
      <c r="H1421" s="8" t="str">
        <f t="shared" si="89"/>
        <v/>
      </c>
      <c r="I1421" s="8" t="str">
        <f t="shared" si="90"/>
        <v/>
      </c>
      <c r="J1421" s="4">
        <v>363165.36</v>
      </c>
      <c r="K1421" s="4">
        <v>0</v>
      </c>
      <c r="L1421" s="4">
        <f t="shared" si="91"/>
        <v>363165.36</v>
      </c>
      <c r="M1421" s="9">
        <v>41674</v>
      </c>
      <c r="N1421" s="9">
        <v>42369</v>
      </c>
      <c r="O1421" s="9">
        <v>41760</v>
      </c>
    </row>
    <row r="1422" spans="1:16" ht="15" customHeight="1" x14ac:dyDescent="0.25">
      <c r="A1422" s="1" t="s">
        <v>145</v>
      </c>
      <c r="B1422" s="14" t="s">
        <v>2423</v>
      </c>
      <c r="C1422" s="1" t="s">
        <v>2428</v>
      </c>
      <c r="D1422" s="1" t="s">
        <v>2429</v>
      </c>
      <c r="E1422" s="4">
        <v>0</v>
      </c>
      <c r="F1422" s="7"/>
      <c r="G1422" s="4">
        <f t="shared" si="88"/>
        <v>0</v>
      </c>
      <c r="H1422" s="8" t="str">
        <f t="shared" si="89"/>
        <v/>
      </c>
      <c r="I1422" s="8" t="str">
        <f t="shared" si="90"/>
        <v/>
      </c>
      <c r="J1422" s="4">
        <v>300925.74</v>
      </c>
      <c r="K1422" s="4">
        <v>0</v>
      </c>
      <c r="L1422" s="4">
        <f t="shared" si="91"/>
        <v>300925.74</v>
      </c>
      <c r="M1422" s="9">
        <v>41674</v>
      </c>
      <c r="N1422" s="9">
        <v>42369</v>
      </c>
      <c r="O1422" s="9">
        <v>41760</v>
      </c>
    </row>
    <row r="1423" spans="1:16" ht="15" customHeight="1" x14ac:dyDescent="0.25">
      <c r="A1423" s="1" t="s">
        <v>145</v>
      </c>
      <c r="B1423" s="14" t="s">
        <v>2423</v>
      </c>
      <c r="C1423" s="1" t="s">
        <v>2430</v>
      </c>
      <c r="D1423" s="1" t="s">
        <v>2431</v>
      </c>
      <c r="E1423" s="4">
        <v>0</v>
      </c>
      <c r="F1423" s="7"/>
      <c r="G1423" s="4">
        <f t="shared" si="88"/>
        <v>0</v>
      </c>
      <c r="H1423" s="8" t="str">
        <f t="shared" si="89"/>
        <v/>
      </c>
      <c r="I1423" s="8" t="str">
        <f t="shared" si="90"/>
        <v/>
      </c>
      <c r="J1423" s="4">
        <v>491191.31</v>
      </c>
      <c r="K1423" s="4">
        <v>0</v>
      </c>
      <c r="L1423" s="4">
        <f t="shared" si="91"/>
        <v>491191.31</v>
      </c>
      <c r="M1423" s="9">
        <v>41674</v>
      </c>
      <c r="N1423" s="9">
        <v>42369</v>
      </c>
      <c r="O1423" s="9">
        <v>41760</v>
      </c>
    </row>
    <row r="1424" spans="1:16" ht="15" customHeight="1" x14ac:dyDescent="0.25">
      <c r="A1424" s="1" t="s">
        <v>145</v>
      </c>
      <c r="B1424" s="14" t="s">
        <v>2576</v>
      </c>
      <c r="C1424" s="1" t="s">
        <v>2577</v>
      </c>
      <c r="D1424" s="1" t="s">
        <v>2578</v>
      </c>
      <c r="E1424" s="4">
        <v>-86.81</v>
      </c>
      <c r="F1424" s="7"/>
      <c r="G1424" s="4">
        <f t="shared" si="88"/>
        <v>-86.81</v>
      </c>
      <c r="H1424" s="8">
        <f t="shared" si="89"/>
        <v>1</v>
      </c>
      <c r="I1424" s="8" t="str">
        <f t="shared" si="90"/>
        <v/>
      </c>
      <c r="J1424" s="4">
        <v>77636.829999999987</v>
      </c>
      <c r="K1424" s="4">
        <v>0</v>
      </c>
      <c r="L1424" s="4">
        <f t="shared" si="91"/>
        <v>77636.829999999987</v>
      </c>
      <c r="M1424" s="9">
        <v>41854</v>
      </c>
      <c r="N1424" s="9">
        <v>43039</v>
      </c>
      <c r="O1424" s="9">
        <v>41852</v>
      </c>
      <c r="P1424" s="9">
        <v>42460</v>
      </c>
    </row>
    <row r="1425" spans="1:16" ht="15" customHeight="1" x14ac:dyDescent="0.25">
      <c r="A1425" s="1" t="s">
        <v>145</v>
      </c>
      <c r="B1425" s="14" t="s">
        <v>672</v>
      </c>
      <c r="C1425" s="1" t="s">
        <v>673</v>
      </c>
      <c r="D1425" s="1" t="s">
        <v>674</v>
      </c>
      <c r="E1425" s="4">
        <v>84237.28</v>
      </c>
      <c r="F1425" s="7"/>
      <c r="G1425" s="4">
        <f t="shared" si="88"/>
        <v>84237.28</v>
      </c>
      <c r="H1425" s="8">
        <f t="shared" si="89"/>
        <v>1</v>
      </c>
      <c r="I1425" s="8" t="str">
        <f t="shared" si="90"/>
        <v/>
      </c>
      <c r="J1425" s="4">
        <v>422066.72</v>
      </c>
      <c r="K1425" s="4">
        <v>100</v>
      </c>
      <c r="L1425" s="4">
        <f t="shared" si="91"/>
        <v>421966.72</v>
      </c>
      <c r="M1425" s="9">
        <v>39630</v>
      </c>
      <c r="N1425" s="9">
        <v>55153</v>
      </c>
      <c r="O1425" s="9">
        <v>39630</v>
      </c>
    </row>
    <row r="1426" spans="1:16" ht="15" customHeight="1" x14ac:dyDescent="0.25">
      <c r="A1426" s="1" t="s">
        <v>145</v>
      </c>
      <c r="B1426" s="14" t="s">
        <v>675</v>
      </c>
      <c r="C1426" s="1" t="s">
        <v>1925</v>
      </c>
      <c r="D1426" s="1" t="s">
        <v>1926</v>
      </c>
      <c r="E1426" s="4">
        <v>285853.99000000005</v>
      </c>
      <c r="F1426" s="7"/>
      <c r="G1426" s="4">
        <f t="shared" si="88"/>
        <v>285853.99000000005</v>
      </c>
      <c r="H1426" s="8">
        <f t="shared" si="89"/>
        <v>1</v>
      </c>
      <c r="I1426" s="8" t="str">
        <f t="shared" si="90"/>
        <v/>
      </c>
      <c r="J1426" s="4">
        <v>1979623.15</v>
      </c>
      <c r="K1426" s="4">
        <v>1</v>
      </c>
      <c r="L1426" s="4">
        <f t="shared" si="91"/>
        <v>1979622.15</v>
      </c>
      <c r="M1426" s="9">
        <v>40933</v>
      </c>
      <c r="N1426" s="9">
        <v>55153</v>
      </c>
      <c r="O1426" s="9">
        <v>40940</v>
      </c>
    </row>
    <row r="1427" spans="1:16" ht="15" customHeight="1" x14ac:dyDescent="0.25">
      <c r="A1427" s="1" t="s">
        <v>145</v>
      </c>
      <c r="B1427" s="14" t="s">
        <v>675</v>
      </c>
      <c r="C1427" s="1" t="s">
        <v>676</v>
      </c>
      <c r="D1427" s="1" t="s">
        <v>677</v>
      </c>
      <c r="E1427" s="4">
        <v>412701.55999999994</v>
      </c>
      <c r="F1427" s="7"/>
      <c r="G1427" s="4">
        <f t="shared" si="88"/>
        <v>412701.55999999994</v>
      </c>
      <c r="H1427" s="8">
        <f t="shared" si="89"/>
        <v>1</v>
      </c>
      <c r="I1427" s="8" t="str">
        <f t="shared" si="90"/>
        <v/>
      </c>
      <c r="J1427" s="4">
        <v>1827217.7000000002</v>
      </c>
      <c r="K1427" s="4">
        <v>1</v>
      </c>
      <c r="L1427" s="4">
        <f t="shared" si="91"/>
        <v>1827216.7000000002</v>
      </c>
      <c r="M1427" s="9">
        <v>39630</v>
      </c>
      <c r="N1427" s="9">
        <v>55153</v>
      </c>
      <c r="O1427" s="9">
        <v>39630</v>
      </c>
    </row>
    <row r="1428" spans="1:16" ht="15" customHeight="1" x14ac:dyDescent="0.25">
      <c r="A1428" s="1" t="s">
        <v>145</v>
      </c>
      <c r="B1428" s="14" t="s">
        <v>678</v>
      </c>
      <c r="C1428" s="1" t="s">
        <v>679</v>
      </c>
      <c r="D1428" s="1" t="s">
        <v>680</v>
      </c>
      <c r="E1428" s="4">
        <v>89868.27</v>
      </c>
      <c r="F1428" s="7"/>
      <c r="G1428" s="4">
        <f t="shared" si="88"/>
        <v>89868.27</v>
      </c>
      <c r="H1428" s="8">
        <f t="shared" si="89"/>
        <v>1</v>
      </c>
      <c r="I1428" s="8" t="str">
        <f t="shared" si="90"/>
        <v/>
      </c>
      <c r="J1428" s="4">
        <v>261955.06000000006</v>
      </c>
      <c r="K1428" s="4">
        <v>1</v>
      </c>
      <c r="L1428" s="4">
        <f t="shared" si="91"/>
        <v>261954.06000000006</v>
      </c>
      <c r="M1428" s="9">
        <v>39630</v>
      </c>
      <c r="N1428" s="9">
        <v>55153</v>
      </c>
      <c r="O1428" s="9">
        <v>39630</v>
      </c>
    </row>
    <row r="1429" spans="1:16" ht="15" customHeight="1" x14ac:dyDescent="0.25">
      <c r="A1429" s="1" t="s">
        <v>145</v>
      </c>
      <c r="B1429" s="14" t="s">
        <v>3410</v>
      </c>
      <c r="C1429" s="1" t="s">
        <v>3655</v>
      </c>
      <c r="D1429" s="1" t="s">
        <v>3656</v>
      </c>
      <c r="E1429" s="4">
        <v>211994.29</v>
      </c>
      <c r="F1429" s="7"/>
      <c r="G1429" s="4">
        <f t="shared" si="88"/>
        <v>211994.29</v>
      </c>
      <c r="H1429" s="8">
        <f t="shared" si="89"/>
        <v>1</v>
      </c>
      <c r="I1429" s="8" t="str">
        <f t="shared" si="90"/>
        <v/>
      </c>
      <c r="J1429" s="4">
        <v>211994.29</v>
      </c>
      <c r="K1429" s="4">
        <v>0</v>
      </c>
      <c r="L1429" s="4">
        <f t="shared" si="91"/>
        <v>211994.29</v>
      </c>
      <c r="M1429" s="9">
        <v>42696.71366898148</v>
      </c>
      <c r="N1429" s="9">
        <v>43555</v>
      </c>
      <c r="O1429" s="9">
        <v>42675</v>
      </c>
    </row>
    <row r="1430" spans="1:16" ht="15" customHeight="1" x14ac:dyDescent="0.25">
      <c r="A1430" s="1" t="s">
        <v>145</v>
      </c>
      <c r="B1430" s="14" t="s">
        <v>2872</v>
      </c>
      <c r="C1430" s="1" t="s">
        <v>3085</v>
      </c>
      <c r="D1430" s="1" t="s">
        <v>3086</v>
      </c>
      <c r="E1430" s="4">
        <v>49571.409999999996</v>
      </c>
      <c r="F1430" s="7"/>
      <c r="G1430" s="4">
        <f t="shared" si="88"/>
        <v>49571.409999999996</v>
      </c>
      <c r="H1430" s="8">
        <f t="shared" si="89"/>
        <v>1</v>
      </c>
      <c r="I1430" s="8" t="str">
        <f t="shared" si="90"/>
        <v/>
      </c>
      <c r="J1430" s="4">
        <v>64891.61</v>
      </c>
      <c r="K1430" s="4">
        <v>0</v>
      </c>
      <c r="L1430" s="4">
        <f t="shared" si="91"/>
        <v>64891.61</v>
      </c>
      <c r="M1430" s="9">
        <v>42093.595567129632</v>
      </c>
      <c r="N1430" s="9">
        <v>43039</v>
      </c>
      <c r="O1430" s="9">
        <v>42125</v>
      </c>
      <c r="P1430" s="9">
        <v>43046</v>
      </c>
    </row>
    <row r="1431" spans="1:16" ht="15" customHeight="1" x14ac:dyDescent="0.25">
      <c r="A1431" s="1" t="s">
        <v>145</v>
      </c>
      <c r="B1431" s="14" t="s">
        <v>681</v>
      </c>
      <c r="C1431" s="1" t="s">
        <v>682</v>
      </c>
      <c r="D1431" s="1" t="s">
        <v>683</v>
      </c>
      <c r="E1431" s="4">
        <v>0</v>
      </c>
      <c r="F1431" s="7"/>
      <c r="G1431" s="4">
        <f t="shared" si="88"/>
        <v>0</v>
      </c>
      <c r="H1431" s="8" t="str">
        <f t="shared" si="89"/>
        <v/>
      </c>
      <c r="I1431" s="8" t="str">
        <f t="shared" si="90"/>
        <v/>
      </c>
      <c r="J1431" s="4">
        <v>0</v>
      </c>
      <c r="K1431" s="4">
        <v>0</v>
      </c>
      <c r="L1431" s="4">
        <f t="shared" si="91"/>
        <v>0</v>
      </c>
      <c r="M1431" s="9">
        <v>39492</v>
      </c>
      <c r="N1431" s="9">
        <v>55153</v>
      </c>
      <c r="O1431" s="9">
        <v>39508</v>
      </c>
    </row>
    <row r="1432" spans="1:16" ht="15" customHeight="1" x14ac:dyDescent="0.25">
      <c r="A1432" s="1" t="s">
        <v>145</v>
      </c>
      <c r="B1432" s="14" t="s">
        <v>684</v>
      </c>
      <c r="C1432" s="1" t="s">
        <v>685</v>
      </c>
      <c r="D1432" s="1" t="s">
        <v>686</v>
      </c>
      <c r="E1432" s="4">
        <v>0</v>
      </c>
      <c r="F1432" s="7"/>
      <c r="G1432" s="4">
        <f t="shared" si="88"/>
        <v>0</v>
      </c>
      <c r="H1432" s="8" t="str">
        <f t="shared" si="89"/>
        <v/>
      </c>
      <c r="I1432" s="8" t="str">
        <f t="shared" si="90"/>
        <v/>
      </c>
      <c r="J1432" s="4">
        <v>0</v>
      </c>
      <c r="K1432" s="4">
        <v>0</v>
      </c>
      <c r="L1432" s="4">
        <f t="shared" si="91"/>
        <v>0</v>
      </c>
      <c r="M1432" s="9">
        <v>39436</v>
      </c>
      <c r="N1432" s="9">
        <v>39904</v>
      </c>
      <c r="O1432" s="9">
        <v>39448</v>
      </c>
    </row>
    <row r="1433" spans="1:16" ht="15" customHeight="1" x14ac:dyDescent="0.25">
      <c r="A1433" s="1" t="s">
        <v>145</v>
      </c>
      <c r="B1433" s="14" t="s">
        <v>255</v>
      </c>
      <c r="C1433" s="1" t="s">
        <v>256</v>
      </c>
      <c r="D1433" s="1" t="s">
        <v>257</v>
      </c>
      <c r="E1433" s="4">
        <v>0</v>
      </c>
      <c r="F1433" s="7"/>
      <c r="G1433" s="4">
        <f t="shared" si="88"/>
        <v>0</v>
      </c>
      <c r="H1433" s="8" t="str">
        <f t="shared" si="89"/>
        <v/>
      </c>
      <c r="I1433" s="8" t="str">
        <f t="shared" si="90"/>
        <v/>
      </c>
      <c r="J1433" s="4">
        <v>4273.9900000000007</v>
      </c>
      <c r="K1433" s="4">
        <v>0</v>
      </c>
      <c r="L1433" s="4">
        <f t="shared" si="91"/>
        <v>4273.9900000000007</v>
      </c>
      <c r="M1433" s="9">
        <v>39198</v>
      </c>
      <c r="N1433" s="9">
        <v>55153</v>
      </c>
      <c r="O1433" s="9">
        <v>39173</v>
      </c>
      <c r="P1433" s="9">
        <v>39538</v>
      </c>
    </row>
    <row r="1434" spans="1:16" ht="15" customHeight="1" x14ac:dyDescent="0.25">
      <c r="A1434" s="1" t="s">
        <v>145</v>
      </c>
      <c r="B1434" s="14" t="s">
        <v>258</v>
      </c>
      <c r="C1434" s="1" t="s">
        <v>259</v>
      </c>
      <c r="D1434" s="1" t="s">
        <v>260</v>
      </c>
      <c r="E1434" s="4">
        <v>0</v>
      </c>
      <c r="F1434" s="7"/>
      <c r="G1434" s="4">
        <f t="shared" si="88"/>
        <v>0</v>
      </c>
      <c r="H1434" s="8" t="str">
        <f t="shared" si="89"/>
        <v/>
      </c>
      <c r="I1434" s="8" t="str">
        <f t="shared" si="90"/>
        <v/>
      </c>
      <c r="J1434" s="4">
        <v>0</v>
      </c>
      <c r="K1434" s="4">
        <v>0</v>
      </c>
      <c r="L1434" s="4">
        <f t="shared" si="91"/>
        <v>0</v>
      </c>
      <c r="M1434" s="9">
        <v>39198</v>
      </c>
      <c r="N1434" s="9">
        <v>55153</v>
      </c>
      <c r="O1434" s="9">
        <v>39234</v>
      </c>
    </row>
    <row r="1435" spans="1:16" ht="15" customHeight="1" x14ac:dyDescent="0.25">
      <c r="A1435" s="1" t="s">
        <v>145</v>
      </c>
      <c r="B1435" s="14" t="s">
        <v>298</v>
      </c>
      <c r="C1435" s="1" t="s">
        <v>3657</v>
      </c>
      <c r="D1435" s="1" t="s">
        <v>3658</v>
      </c>
      <c r="E1435" s="4">
        <v>0</v>
      </c>
      <c r="F1435" s="7"/>
      <c r="G1435" s="4">
        <f t="shared" si="88"/>
        <v>0</v>
      </c>
      <c r="H1435" s="8" t="str">
        <f t="shared" si="89"/>
        <v/>
      </c>
      <c r="I1435" s="8" t="str">
        <f t="shared" si="90"/>
        <v/>
      </c>
      <c r="J1435" s="4">
        <v>0</v>
      </c>
      <c r="K1435" s="4">
        <v>0</v>
      </c>
      <c r="L1435" s="4">
        <f t="shared" si="91"/>
        <v>0</v>
      </c>
      <c r="M1435" s="9">
        <v>42458.488032407404</v>
      </c>
      <c r="N1435" s="9">
        <v>42551</v>
      </c>
      <c r="O1435" s="9">
        <v>42430</v>
      </c>
      <c r="P1435" s="9">
        <v>42550</v>
      </c>
    </row>
    <row r="1436" spans="1:16" ht="15" customHeight="1" x14ac:dyDescent="0.25">
      <c r="A1436" s="1" t="s">
        <v>261</v>
      </c>
      <c r="B1436" s="14" t="s">
        <v>1935</v>
      </c>
      <c r="C1436" s="1" t="s">
        <v>3087</v>
      </c>
      <c r="D1436" s="1" t="s">
        <v>3088</v>
      </c>
      <c r="E1436" s="4">
        <v>1990.71</v>
      </c>
      <c r="F1436" s="7"/>
      <c r="G1436" s="4">
        <f t="shared" si="88"/>
        <v>1990.71</v>
      </c>
      <c r="H1436" s="8">
        <f t="shared" si="89"/>
        <v>1</v>
      </c>
      <c r="I1436" s="8" t="str">
        <f t="shared" si="90"/>
        <v/>
      </c>
      <c r="J1436" s="4">
        <v>70705.380000000019</v>
      </c>
      <c r="K1436" s="4">
        <v>37518.230000000003</v>
      </c>
      <c r="L1436" s="4">
        <f t="shared" si="91"/>
        <v>33187.150000000016</v>
      </c>
      <c r="M1436" s="9">
        <v>42114.627743055556</v>
      </c>
      <c r="N1436" s="9">
        <v>42369</v>
      </c>
      <c r="O1436" s="9">
        <v>42125</v>
      </c>
      <c r="P1436" s="9">
        <v>42460</v>
      </c>
    </row>
    <row r="1437" spans="1:16" ht="15" customHeight="1" x14ac:dyDescent="0.25">
      <c r="A1437" s="1" t="s">
        <v>261</v>
      </c>
      <c r="B1437" s="14" t="s">
        <v>1935</v>
      </c>
      <c r="C1437" s="1" t="s">
        <v>3089</v>
      </c>
      <c r="D1437" s="1" t="s">
        <v>3090</v>
      </c>
      <c r="E1437" s="4">
        <v>14665.97</v>
      </c>
      <c r="F1437" s="7"/>
      <c r="G1437" s="4">
        <f t="shared" si="88"/>
        <v>14665.97</v>
      </c>
      <c r="H1437" s="8">
        <f t="shared" si="89"/>
        <v>1</v>
      </c>
      <c r="I1437" s="8" t="str">
        <f t="shared" si="90"/>
        <v/>
      </c>
      <c r="J1437" s="4">
        <v>15224.13</v>
      </c>
      <c r="K1437" s="4">
        <v>10594</v>
      </c>
      <c r="L1437" s="4">
        <f t="shared" si="91"/>
        <v>4630.1299999999992</v>
      </c>
      <c r="M1437" s="9">
        <v>42359.442152777781</v>
      </c>
      <c r="N1437" s="9">
        <v>42643</v>
      </c>
      <c r="O1437" s="9">
        <v>42339</v>
      </c>
      <c r="P1437" s="9">
        <v>42735</v>
      </c>
    </row>
    <row r="1438" spans="1:16" ht="15" customHeight="1" x14ac:dyDescent="0.25">
      <c r="A1438" s="1" t="s">
        <v>261</v>
      </c>
      <c r="B1438" s="14" t="s">
        <v>1935</v>
      </c>
      <c r="C1438" s="1" t="s">
        <v>3091</v>
      </c>
      <c r="D1438" s="1" t="s">
        <v>3092</v>
      </c>
      <c r="E1438" s="4">
        <v>28955.8</v>
      </c>
      <c r="F1438" s="7"/>
      <c r="G1438" s="4">
        <f t="shared" si="88"/>
        <v>28955.8</v>
      </c>
      <c r="H1438" s="8">
        <f t="shared" si="89"/>
        <v>1</v>
      </c>
      <c r="I1438" s="8" t="str">
        <f t="shared" si="90"/>
        <v/>
      </c>
      <c r="J1438" s="4">
        <v>31364.78</v>
      </c>
      <c r="K1438" s="4">
        <v>36481</v>
      </c>
      <c r="L1438" s="4">
        <f t="shared" si="91"/>
        <v>-5116.2200000000012</v>
      </c>
      <c r="M1438" s="9">
        <v>42359.410532407404</v>
      </c>
      <c r="N1438" s="9">
        <v>42551</v>
      </c>
      <c r="O1438" s="9">
        <v>42339</v>
      </c>
      <c r="P1438" s="9">
        <v>42754</v>
      </c>
    </row>
    <row r="1439" spans="1:16" ht="15" customHeight="1" x14ac:dyDescent="0.25">
      <c r="A1439" s="1" t="s">
        <v>261</v>
      </c>
      <c r="B1439" s="14" t="s">
        <v>1935</v>
      </c>
      <c r="C1439" s="1" t="s">
        <v>3659</v>
      </c>
      <c r="D1439" s="1" t="s">
        <v>3660</v>
      </c>
      <c r="E1439" s="4">
        <v>69.61999999999999</v>
      </c>
      <c r="F1439" s="7"/>
      <c r="G1439" s="4">
        <f t="shared" si="88"/>
        <v>69.61999999999999</v>
      </c>
      <c r="H1439" s="8">
        <f t="shared" si="89"/>
        <v>1</v>
      </c>
      <c r="I1439" s="8" t="str">
        <f t="shared" si="90"/>
        <v/>
      </c>
      <c r="J1439" s="4">
        <v>69.61999999999999</v>
      </c>
      <c r="K1439" s="4">
        <v>3243.47</v>
      </c>
      <c r="L1439" s="4">
        <f t="shared" si="91"/>
        <v>-3173.85</v>
      </c>
      <c r="M1439" s="9">
        <v>42265.425381944442</v>
      </c>
      <c r="N1439" s="9">
        <v>43555</v>
      </c>
      <c r="O1439" s="9">
        <v>42370</v>
      </c>
    </row>
    <row r="1440" spans="1:16" ht="15" customHeight="1" x14ac:dyDescent="0.25">
      <c r="A1440" s="1" t="s">
        <v>261</v>
      </c>
      <c r="B1440" s="14" t="s">
        <v>1935</v>
      </c>
      <c r="C1440" s="1" t="s">
        <v>3093</v>
      </c>
      <c r="D1440" s="1" t="s">
        <v>3094</v>
      </c>
      <c r="E1440" s="4">
        <v>34805.490000000005</v>
      </c>
      <c r="F1440" s="7"/>
      <c r="G1440" s="4">
        <f t="shared" si="88"/>
        <v>34805.490000000005</v>
      </c>
      <c r="H1440" s="8">
        <f t="shared" si="89"/>
        <v>1</v>
      </c>
      <c r="I1440" s="8" t="str">
        <f t="shared" si="90"/>
        <v/>
      </c>
      <c r="J1440" s="4">
        <v>43463.810000000005</v>
      </c>
      <c r="K1440" s="4">
        <v>157966.53</v>
      </c>
      <c r="L1440" s="4">
        <f t="shared" si="91"/>
        <v>-114502.72</v>
      </c>
      <c r="M1440" s="9">
        <v>42261.58284722222</v>
      </c>
      <c r="N1440" s="9">
        <v>43555</v>
      </c>
      <c r="O1440" s="9">
        <v>42309</v>
      </c>
    </row>
    <row r="1441" spans="1:16" ht="15" customHeight="1" x14ac:dyDescent="0.25">
      <c r="A1441" s="1" t="s">
        <v>261</v>
      </c>
      <c r="B1441" s="14" t="s">
        <v>1935</v>
      </c>
      <c r="C1441" s="1" t="s">
        <v>3661</v>
      </c>
      <c r="D1441" s="1" t="s">
        <v>3662</v>
      </c>
      <c r="E1441" s="4">
        <v>5159.24</v>
      </c>
      <c r="F1441" s="7"/>
      <c r="G1441" s="4">
        <f t="shared" si="88"/>
        <v>5159.24</v>
      </c>
      <c r="H1441" s="8">
        <f t="shared" si="89"/>
        <v>1</v>
      </c>
      <c r="I1441" s="8" t="str">
        <f t="shared" si="90"/>
        <v/>
      </c>
      <c r="J1441" s="4">
        <v>5159.24</v>
      </c>
      <c r="K1441" s="4">
        <v>19818</v>
      </c>
      <c r="L1441" s="4">
        <f t="shared" si="91"/>
        <v>-14658.76</v>
      </c>
      <c r="M1441" s="9">
        <v>42656.6487037037</v>
      </c>
      <c r="N1441" s="9">
        <v>42735</v>
      </c>
      <c r="O1441" s="9">
        <v>42644</v>
      </c>
      <c r="P1441" s="9">
        <v>42825</v>
      </c>
    </row>
    <row r="1442" spans="1:16" ht="15" customHeight="1" x14ac:dyDescent="0.25">
      <c r="A1442" s="1" t="s">
        <v>261</v>
      </c>
      <c r="B1442" s="14" t="s">
        <v>1935</v>
      </c>
      <c r="C1442" s="1" t="s">
        <v>3663</v>
      </c>
      <c r="D1442" s="1" t="s">
        <v>3664</v>
      </c>
      <c r="E1442" s="4">
        <v>6094.8</v>
      </c>
      <c r="F1442" s="7"/>
      <c r="G1442" s="4">
        <f t="shared" si="88"/>
        <v>6094.8</v>
      </c>
      <c r="H1442" s="8">
        <f t="shared" si="89"/>
        <v>1</v>
      </c>
      <c r="I1442" s="8" t="str">
        <f t="shared" si="90"/>
        <v/>
      </c>
      <c r="J1442" s="4">
        <v>6094.8</v>
      </c>
      <c r="K1442" s="4">
        <v>5086</v>
      </c>
      <c r="L1442" s="4">
        <f t="shared" si="91"/>
        <v>1008.8000000000002</v>
      </c>
      <c r="M1442" s="9">
        <v>42656.532719907409</v>
      </c>
      <c r="N1442" s="9">
        <v>42735</v>
      </c>
      <c r="O1442" s="9">
        <v>42675</v>
      </c>
      <c r="P1442" s="9">
        <v>42825</v>
      </c>
    </row>
    <row r="1443" spans="1:16" ht="15" customHeight="1" x14ac:dyDescent="0.25">
      <c r="A1443" s="1" t="s">
        <v>261</v>
      </c>
      <c r="B1443" s="14" t="s">
        <v>1935</v>
      </c>
      <c r="C1443" s="1" t="s">
        <v>3665</v>
      </c>
      <c r="D1443" s="1" t="s">
        <v>3666</v>
      </c>
      <c r="E1443" s="4">
        <v>4520.1400000000003</v>
      </c>
      <c r="F1443" s="7"/>
      <c r="G1443" s="4">
        <f t="shared" si="88"/>
        <v>4520.1400000000003</v>
      </c>
      <c r="H1443" s="8">
        <f t="shared" si="89"/>
        <v>1</v>
      </c>
      <c r="I1443" s="8" t="str">
        <f t="shared" si="90"/>
        <v/>
      </c>
      <c r="J1443" s="4">
        <v>4520.1400000000003</v>
      </c>
      <c r="K1443" s="4">
        <v>9967</v>
      </c>
      <c r="L1443" s="4">
        <f t="shared" si="91"/>
        <v>-5446.86</v>
      </c>
      <c r="M1443" s="9">
        <v>42656.678946759261</v>
      </c>
      <c r="N1443" s="9">
        <v>42735</v>
      </c>
      <c r="O1443" s="9">
        <v>42705</v>
      </c>
      <c r="P1443" s="9">
        <v>42825</v>
      </c>
    </row>
    <row r="1444" spans="1:16" ht="15" customHeight="1" x14ac:dyDescent="0.25">
      <c r="A1444" s="1" t="s">
        <v>261</v>
      </c>
      <c r="B1444" s="14" t="s">
        <v>262</v>
      </c>
      <c r="C1444" s="1" t="s">
        <v>263</v>
      </c>
      <c r="D1444" s="1" t="s">
        <v>264</v>
      </c>
      <c r="E1444" s="4">
        <v>0</v>
      </c>
      <c r="F1444" s="7"/>
      <c r="G1444" s="4">
        <f t="shared" si="88"/>
        <v>0</v>
      </c>
      <c r="H1444" s="8" t="str">
        <f t="shared" si="89"/>
        <v/>
      </c>
      <c r="I1444" s="8" t="str">
        <f t="shared" si="90"/>
        <v/>
      </c>
      <c r="J1444" s="4">
        <v>79580.84</v>
      </c>
      <c r="K1444" s="4">
        <v>101605</v>
      </c>
      <c r="L1444" s="4">
        <f t="shared" si="91"/>
        <v>-22024.160000000003</v>
      </c>
      <c r="M1444" s="9">
        <v>39086</v>
      </c>
      <c r="N1444" s="9">
        <v>39447</v>
      </c>
      <c r="O1444" s="9">
        <v>39083</v>
      </c>
      <c r="P1444" s="9">
        <v>39447</v>
      </c>
    </row>
    <row r="1445" spans="1:16" ht="15" customHeight="1" x14ac:dyDescent="0.25">
      <c r="A1445" s="1" t="s">
        <v>261</v>
      </c>
      <c r="B1445" s="14" t="s">
        <v>262</v>
      </c>
      <c r="C1445" s="1" t="s">
        <v>265</v>
      </c>
      <c r="D1445" s="1" t="s">
        <v>266</v>
      </c>
      <c r="E1445" s="4">
        <v>0</v>
      </c>
      <c r="F1445" s="7"/>
      <c r="G1445" s="4">
        <f t="shared" si="88"/>
        <v>0</v>
      </c>
      <c r="H1445" s="8" t="str">
        <f t="shared" si="89"/>
        <v/>
      </c>
      <c r="I1445" s="8" t="str">
        <f t="shared" si="90"/>
        <v/>
      </c>
      <c r="J1445" s="4">
        <v>202616.61000000002</v>
      </c>
      <c r="K1445" s="4">
        <v>153106</v>
      </c>
      <c r="L1445" s="4">
        <f t="shared" si="91"/>
        <v>49510.610000000015</v>
      </c>
      <c r="M1445" s="9">
        <v>39089</v>
      </c>
      <c r="N1445" s="9">
        <v>39386</v>
      </c>
      <c r="O1445" s="9">
        <v>39083</v>
      </c>
      <c r="P1445" s="9">
        <v>39386</v>
      </c>
    </row>
    <row r="1446" spans="1:16" ht="15" customHeight="1" x14ac:dyDescent="0.25">
      <c r="A1446" s="1" t="s">
        <v>261</v>
      </c>
      <c r="B1446" s="14" t="s">
        <v>262</v>
      </c>
      <c r="C1446" s="1" t="s">
        <v>267</v>
      </c>
      <c r="D1446" s="1" t="s">
        <v>268</v>
      </c>
      <c r="E1446" s="4">
        <v>0</v>
      </c>
      <c r="F1446" s="7"/>
      <c r="G1446" s="4">
        <f t="shared" si="88"/>
        <v>0</v>
      </c>
      <c r="H1446" s="8" t="str">
        <f t="shared" si="89"/>
        <v/>
      </c>
      <c r="I1446" s="8" t="str">
        <f t="shared" si="90"/>
        <v/>
      </c>
      <c r="J1446" s="4">
        <v>117897.98999999999</v>
      </c>
      <c r="K1446" s="4">
        <v>137706</v>
      </c>
      <c r="L1446" s="4">
        <f t="shared" si="91"/>
        <v>-19808.010000000009</v>
      </c>
      <c r="M1446" s="9">
        <v>39089</v>
      </c>
      <c r="N1446" s="9">
        <v>39386</v>
      </c>
      <c r="O1446" s="9">
        <v>39083</v>
      </c>
      <c r="P1446" s="9">
        <v>39386</v>
      </c>
    </row>
    <row r="1447" spans="1:16" ht="15" customHeight="1" x14ac:dyDescent="0.25">
      <c r="A1447" s="1" t="s">
        <v>261</v>
      </c>
      <c r="B1447" s="14" t="s">
        <v>262</v>
      </c>
      <c r="C1447" s="1" t="s">
        <v>269</v>
      </c>
      <c r="D1447" s="1" t="s">
        <v>270</v>
      </c>
      <c r="E1447" s="4">
        <v>0</v>
      </c>
      <c r="F1447" s="7"/>
      <c r="G1447" s="4">
        <f t="shared" si="88"/>
        <v>0</v>
      </c>
      <c r="H1447" s="8" t="str">
        <f t="shared" si="89"/>
        <v/>
      </c>
      <c r="I1447" s="8" t="str">
        <f t="shared" si="90"/>
        <v/>
      </c>
      <c r="J1447" s="4">
        <v>179935.34</v>
      </c>
      <c r="K1447" s="4">
        <v>197559</v>
      </c>
      <c r="L1447" s="4">
        <f t="shared" si="91"/>
        <v>-17623.660000000003</v>
      </c>
      <c r="M1447" s="9">
        <v>39089</v>
      </c>
      <c r="N1447" s="9">
        <v>39447</v>
      </c>
      <c r="O1447" s="9">
        <v>39083</v>
      </c>
      <c r="P1447" s="9">
        <v>39447</v>
      </c>
    </row>
    <row r="1448" spans="1:16" ht="15" customHeight="1" x14ac:dyDescent="0.25">
      <c r="A1448" s="1" t="s">
        <v>261</v>
      </c>
      <c r="B1448" s="14" t="s">
        <v>262</v>
      </c>
      <c r="C1448" s="1" t="s">
        <v>271</v>
      </c>
      <c r="D1448" s="1" t="s">
        <v>272</v>
      </c>
      <c r="E1448" s="4">
        <v>-38538.65</v>
      </c>
      <c r="F1448" s="7"/>
      <c r="G1448" s="4">
        <f t="shared" si="88"/>
        <v>-38538.65</v>
      </c>
      <c r="H1448" s="8">
        <f t="shared" si="89"/>
        <v>1</v>
      </c>
      <c r="I1448" s="8" t="str">
        <f t="shared" si="90"/>
        <v/>
      </c>
      <c r="J1448" s="4">
        <v>2479.3300000000017</v>
      </c>
      <c r="K1448" s="4">
        <v>200835</v>
      </c>
      <c r="L1448" s="4">
        <f t="shared" si="91"/>
        <v>-198355.66999999998</v>
      </c>
      <c r="M1448" s="9">
        <v>39089</v>
      </c>
      <c r="N1448" s="9">
        <v>39522</v>
      </c>
      <c r="O1448" s="9">
        <v>39083</v>
      </c>
      <c r="P1448" s="9">
        <v>39416</v>
      </c>
    </row>
    <row r="1449" spans="1:16" ht="15" customHeight="1" x14ac:dyDescent="0.25">
      <c r="A1449" s="1" t="s">
        <v>261</v>
      </c>
      <c r="B1449" s="14" t="s">
        <v>262</v>
      </c>
      <c r="C1449" s="1" t="s">
        <v>273</v>
      </c>
      <c r="D1449" s="1" t="s">
        <v>274</v>
      </c>
      <c r="E1449" s="4">
        <v>-56076.43</v>
      </c>
      <c r="F1449" s="7"/>
      <c r="G1449" s="4">
        <f t="shared" si="88"/>
        <v>-56076.43</v>
      </c>
      <c r="H1449" s="8">
        <f t="shared" si="89"/>
        <v>1</v>
      </c>
      <c r="I1449" s="8" t="str">
        <f t="shared" si="90"/>
        <v/>
      </c>
      <c r="J1449" s="4">
        <v>3598.4000000000015</v>
      </c>
      <c r="K1449" s="4">
        <v>151468</v>
      </c>
      <c r="L1449" s="4">
        <f t="shared" si="91"/>
        <v>-147869.6</v>
      </c>
      <c r="M1449" s="9">
        <v>39089</v>
      </c>
      <c r="N1449" s="9">
        <v>39522</v>
      </c>
      <c r="O1449" s="9">
        <v>39083</v>
      </c>
      <c r="P1449" s="9">
        <v>39416</v>
      </c>
    </row>
    <row r="1450" spans="1:16" ht="15" customHeight="1" x14ac:dyDescent="0.25">
      <c r="A1450" s="1" t="s">
        <v>261</v>
      </c>
      <c r="B1450" s="14" t="s">
        <v>262</v>
      </c>
      <c r="C1450" s="1" t="s">
        <v>275</v>
      </c>
      <c r="D1450" s="1" t="s">
        <v>276</v>
      </c>
      <c r="E1450" s="4">
        <v>0</v>
      </c>
      <c r="F1450" s="7"/>
      <c r="G1450" s="4">
        <f t="shared" si="88"/>
        <v>0</v>
      </c>
      <c r="H1450" s="8" t="str">
        <f t="shared" si="89"/>
        <v/>
      </c>
      <c r="I1450" s="8" t="str">
        <f t="shared" si="90"/>
        <v/>
      </c>
      <c r="J1450" s="4">
        <v>62106.41</v>
      </c>
      <c r="K1450" s="4">
        <v>94724</v>
      </c>
      <c r="L1450" s="4">
        <f t="shared" si="91"/>
        <v>-32617.589999999997</v>
      </c>
      <c r="M1450" s="9">
        <v>39089</v>
      </c>
      <c r="N1450" s="9">
        <v>39386</v>
      </c>
      <c r="O1450" s="9">
        <v>39083</v>
      </c>
      <c r="P1450" s="9">
        <v>39386</v>
      </c>
    </row>
    <row r="1451" spans="1:16" ht="15" customHeight="1" x14ac:dyDescent="0.25">
      <c r="A1451" s="1" t="s">
        <v>261</v>
      </c>
      <c r="B1451" s="14" t="s">
        <v>262</v>
      </c>
      <c r="C1451" s="1" t="s">
        <v>277</v>
      </c>
      <c r="D1451" s="1" t="s">
        <v>278</v>
      </c>
      <c r="E1451" s="4">
        <v>-10584</v>
      </c>
      <c r="F1451" s="7"/>
      <c r="G1451" s="4">
        <f t="shared" si="88"/>
        <v>-10584</v>
      </c>
      <c r="H1451" s="8">
        <f t="shared" si="89"/>
        <v>1</v>
      </c>
      <c r="I1451" s="8" t="str">
        <f t="shared" si="90"/>
        <v/>
      </c>
      <c r="J1451" s="4">
        <v>665.90999999999985</v>
      </c>
      <c r="K1451" s="4">
        <v>93304</v>
      </c>
      <c r="L1451" s="4">
        <f t="shared" si="91"/>
        <v>-92638.09</v>
      </c>
      <c r="M1451" s="9">
        <v>39089</v>
      </c>
      <c r="N1451" s="9">
        <v>39522</v>
      </c>
      <c r="O1451" s="9">
        <v>39264</v>
      </c>
      <c r="P1451" s="9">
        <v>39416</v>
      </c>
    </row>
    <row r="1452" spans="1:16" ht="15" customHeight="1" x14ac:dyDescent="0.25">
      <c r="A1452" s="1" t="s">
        <v>261</v>
      </c>
      <c r="B1452" s="14" t="s">
        <v>262</v>
      </c>
      <c r="C1452" s="1" t="s">
        <v>279</v>
      </c>
      <c r="D1452" s="1" t="s">
        <v>280</v>
      </c>
      <c r="E1452" s="4">
        <v>-32006.86</v>
      </c>
      <c r="F1452" s="7"/>
      <c r="G1452" s="4">
        <f t="shared" si="88"/>
        <v>-32006.86</v>
      </c>
      <c r="H1452" s="8">
        <f t="shared" si="89"/>
        <v>1</v>
      </c>
      <c r="I1452" s="8" t="str">
        <f t="shared" si="90"/>
        <v/>
      </c>
      <c r="J1452" s="4">
        <v>3929.4499999999971</v>
      </c>
      <c r="K1452" s="4">
        <v>158349</v>
      </c>
      <c r="L1452" s="4">
        <f t="shared" si="91"/>
        <v>-154419.54999999999</v>
      </c>
      <c r="M1452" s="9">
        <v>39089</v>
      </c>
      <c r="N1452" s="9">
        <v>40056</v>
      </c>
      <c r="O1452" s="9">
        <v>39264</v>
      </c>
      <c r="P1452" s="9">
        <v>40056</v>
      </c>
    </row>
    <row r="1453" spans="1:16" ht="15" customHeight="1" x14ac:dyDescent="0.25">
      <c r="A1453" s="1" t="s">
        <v>261</v>
      </c>
      <c r="B1453" s="14" t="s">
        <v>262</v>
      </c>
      <c r="C1453" s="1" t="s">
        <v>281</v>
      </c>
      <c r="D1453" s="1" t="s">
        <v>282</v>
      </c>
      <c r="E1453" s="4">
        <v>-76513.899999999994</v>
      </c>
      <c r="F1453" s="7"/>
      <c r="G1453" s="4">
        <f t="shared" si="88"/>
        <v>-76513.899999999994</v>
      </c>
      <c r="H1453" s="8">
        <f t="shared" si="89"/>
        <v>1</v>
      </c>
      <c r="I1453" s="8" t="str">
        <f t="shared" si="90"/>
        <v/>
      </c>
      <c r="J1453" s="4">
        <v>4792.320000000007</v>
      </c>
      <c r="K1453" s="4">
        <v>189695</v>
      </c>
      <c r="L1453" s="4">
        <f t="shared" si="91"/>
        <v>-184902.68</v>
      </c>
      <c r="M1453" s="9">
        <v>39089</v>
      </c>
      <c r="N1453" s="9">
        <v>39522</v>
      </c>
      <c r="O1453" s="9">
        <v>39203</v>
      </c>
      <c r="P1453" s="9">
        <v>39416</v>
      </c>
    </row>
    <row r="1454" spans="1:16" ht="15" customHeight="1" x14ac:dyDescent="0.25">
      <c r="A1454" s="1" t="s">
        <v>261</v>
      </c>
      <c r="B1454" s="14" t="s">
        <v>262</v>
      </c>
      <c r="C1454" s="1" t="s">
        <v>283</v>
      </c>
      <c r="D1454" s="1" t="s">
        <v>284</v>
      </c>
      <c r="E1454" s="4">
        <v>-55944</v>
      </c>
      <c r="F1454" s="7"/>
      <c r="G1454" s="4">
        <f t="shared" si="88"/>
        <v>-55944</v>
      </c>
      <c r="H1454" s="8">
        <f t="shared" si="89"/>
        <v>1</v>
      </c>
      <c r="I1454" s="8" t="str">
        <f t="shared" si="90"/>
        <v/>
      </c>
      <c r="J1454" s="4">
        <v>3534.75</v>
      </c>
      <c r="K1454" s="4">
        <v>150703</v>
      </c>
      <c r="L1454" s="4">
        <f t="shared" si="91"/>
        <v>-147168.25</v>
      </c>
      <c r="M1454" s="9">
        <v>39089</v>
      </c>
      <c r="N1454" s="9">
        <v>39522</v>
      </c>
      <c r="O1454" s="9">
        <v>39203</v>
      </c>
      <c r="P1454" s="9">
        <v>39416</v>
      </c>
    </row>
    <row r="1455" spans="1:16" ht="15" customHeight="1" x14ac:dyDescent="0.25">
      <c r="A1455" s="1" t="s">
        <v>261</v>
      </c>
      <c r="B1455" s="14" t="s">
        <v>262</v>
      </c>
      <c r="C1455" s="1" t="s">
        <v>285</v>
      </c>
      <c r="D1455" s="1" t="s">
        <v>286</v>
      </c>
      <c r="E1455" s="4">
        <v>-46869.36</v>
      </c>
      <c r="F1455" s="7"/>
      <c r="G1455" s="4">
        <f t="shared" si="88"/>
        <v>-46869.36</v>
      </c>
      <c r="H1455" s="8">
        <f t="shared" si="89"/>
        <v>1</v>
      </c>
      <c r="I1455" s="8" t="str">
        <f t="shared" si="90"/>
        <v/>
      </c>
      <c r="J1455" s="4">
        <v>3414.4800000000032</v>
      </c>
      <c r="K1455" s="4">
        <v>154744</v>
      </c>
      <c r="L1455" s="4">
        <f t="shared" si="91"/>
        <v>-151329.51999999999</v>
      </c>
      <c r="M1455" s="9">
        <v>39089</v>
      </c>
      <c r="N1455" s="9">
        <v>39522</v>
      </c>
      <c r="O1455" s="9">
        <v>39264</v>
      </c>
      <c r="P1455" s="9">
        <v>39478</v>
      </c>
    </row>
    <row r="1456" spans="1:16" ht="15" customHeight="1" x14ac:dyDescent="0.25">
      <c r="A1456" s="1" t="s">
        <v>261</v>
      </c>
      <c r="B1456" s="14" t="s">
        <v>262</v>
      </c>
      <c r="C1456" s="1" t="s">
        <v>287</v>
      </c>
      <c r="D1456" s="1" t="s">
        <v>288</v>
      </c>
      <c r="E1456" s="4">
        <v>-69301.06</v>
      </c>
      <c r="F1456" s="7"/>
      <c r="G1456" s="4">
        <f t="shared" si="88"/>
        <v>-69301.06</v>
      </c>
      <c r="H1456" s="8">
        <f t="shared" si="89"/>
        <v>1</v>
      </c>
      <c r="I1456" s="8" t="str">
        <f t="shared" si="90"/>
        <v/>
      </c>
      <c r="J1456" s="4">
        <v>7071.3899999999994</v>
      </c>
      <c r="K1456" s="4">
        <v>191879</v>
      </c>
      <c r="L1456" s="4">
        <f t="shared" si="91"/>
        <v>-184807.61</v>
      </c>
      <c r="M1456" s="9">
        <v>39089</v>
      </c>
      <c r="N1456" s="9">
        <v>39522</v>
      </c>
      <c r="O1456" s="9">
        <v>39114</v>
      </c>
      <c r="P1456" s="9">
        <v>39629</v>
      </c>
    </row>
    <row r="1457" spans="1:16" ht="15" customHeight="1" x14ac:dyDescent="0.25">
      <c r="A1457" s="1" t="s">
        <v>261</v>
      </c>
      <c r="B1457" s="14" t="s">
        <v>289</v>
      </c>
      <c r="C1457" s="1" t="s">
        <v>290</v>
      </c>
      <c r="D1457" s="1" t="s">
        <v>291</v>
      </c>
      <c r="E1457" s="4">
        <v>0</v>
      </c>
      <c r="F1457" s="7"/>
      <c r="G1457" s="4">
        <f t="shared" si="88"/>
        <v>0</v>
      </c>
      <c r="H1457" s="8" t="str">
        <f t="shared" si="89"/>
        <v/>
      </c>
      <c r="I1457" s="8" t="str">
        <f t="shared" si="90"/>
        <v/>
      </c>
      <c r="J1457" s="4">
        <v>16913.75</v>
      </c>
      <c r="K1457" s="4">
        <v>18468</v>
      </c>
      <c r="L1457" s="4">
        <f t="shared" si="91"/>
        <v>-1554.25</v>
      </c>
      <c r="M1457" s="9">
        <v>39127</v>
      </c>
      <c r="N1457" s="9">
        <v>39447</v>
      </c>
      <c r="O1457" s="9">
        <v>39114</v>
      </c>
      <c r="P1457" s="9">
        <v>39538</v>
      </c>
    </row>
    <row r="1458" spans="1:16" ht="15" customHeight="1" x14ac:dyDescent="0.25">
      <c r="A1458" s="1" t="s">
        <v>261</v>
      </c>
      <c r="B1458" s="14" t="s">
        <v>262</v>
      </c>
      <c r="C1458" s="1" t="s">
        <v>292</v>
      </c>
      <c r="D1458" s="1" t="s">
        <v>293</v>
      </c>
      <c r="E1458" s="4">
        <v>0</v>
      </c>
      <c r="F1458" s="7"/>
      <c r="G1458" s="4">
        <f t="shared" si="88"/>
        <v>0</v>
      </c>
      <c r="H1458" s="8" t="str">
        <f t="shared" si="89"/>
        <v/>
      </c>
      <c r="I1458" s="8" t="str">
        <f t="shared" si="90"/>
        <v/>
      </c>
      <c r="J1458" s="4">
        <v>56532.740000000005</v>
      </c>
      <c r="K1458" s="4">
        <v>95052</v>
      </c>
      <c r="L1458" s="4">
        <f t="shared" si="91"/>
        <v>-38519.259999999995</v>
      </c>
      <c r="M1458" s="9">
        <v>39157</v>
      </c>
      <c r="N1458" s="9">
        <v>39370</v>
      </c>
      <c r="O1458" s="9">
        <v>39173</v>
      </c>
      <c r="P1458" s="9">
        <v>39370</v>
      </c>
    </row>
    <row r="1459" spans="1:16" ht="15" customHeight="1" x14ac:dyDescent="0.25">
      <c r="A1459" s="1" t="s">
        <v>261</v>
      </c>
      <c r="B1459" s="14" t="s">
        <v>262</v>
      </c>
      <c r="C1459" s="1" t="s">
        <v>294</v>
      </c>
      <c r="D1459" s="1" t="s">
        <v>295</v>
      </c>
      <c r="E1459" s="4">
        <v>-10584</v>
      </c>
      <c r="F1459" s="7"/>
      <c r="G1459" s="4">
        <f t="shared" si="88"/>
        <v>-10584</v>
      </c>
      <c r="H1459" s="8">
        <f t="shared" si="89"/>
        <v>1</v>
      </c>
      <c r="I1459" s="8" t="str">
        <f t="shared" si="90"/>
        <v/>
      </c>
      <c r="J1459" s="4">
        <v>73.809999999999491</v>
      </c>
      <c r="K1459" s="4">
        <v>1</v>
      </c>
      <c r="L1459" s="4">
        <f t="shared" si="91"/>
        <v>72.809999999999491</v>
      </c>
      <c r="M1459" s="9">
        <v>39267</v>
      </c>
      <c r="N1459" s="9">
        <v>39614</v>
      </c>
      <c r="O1459" s="9">
        <v>39264</v>
      </c>
      <c r="P1459" s="9">
        <v>39416</v>
      </c>
    </row>
    <row r="1460" spans="1:16" ht="15" customHeight="1" x14ac:dyDescent="0.25">
      <c r="A1460" s="1" t="s">
        <v>261</v>
      </c>
      <c r="B1460" s="14" t="s">
        <v>262</v>
      </c>
      <c r="C1460" s="1" t="s">
        <v>296</v>
      </c>
      <c r="D1460" s="1" t="s">
        <v>297</v>
      </c>
      <c r="E1460" s="4">
        <v>-47628</v>
      </c>
      <c r="F1460" s="7"/>
      <c r="G1460" s="4">
        <f t="shared" si="88"/>
        <v>-47628</v>
      </c>
      <c r="H1460" s="8">
        <f t="shared" si="89"/>
        <v>1</v>
      </c>
      <c r="I1460" s="8" t="str">
        <f t="shared" si="90"/>
        <v/>
      </c>
      <c r="J1460" s="4">
        <v>2658.6900000000023</v>
      </c>
      <c r="K1460" s="4">
        <v>50000</v>
      </c>
      <c r="L1460" s="4">
        <f t="shared" si="91"/>
        <v>-47341.31</v>
      </c>
      <c r="M1460" s="9">
        <v>39269</v>
      </c>
      <c r="N1460" s="9">
        <v>40633</v>
      </c>
      <c r="O1460" s="9">
        <v>39264</v>
      </c>
      <c r="P1460" s="9">
        <v>39814</v>
      </c>
    </row>
    <row r="1461" spans="1:16" ht="15" customHeight="1" x14ac:dyDescent="0.25">
      <c r="A1461" s="1" t="s">
        <v>261</v>
      </c>
      <c r="B1461" s="14" t="s">
        <v>1586</v>
      </c>
      <c r="C1461" s="1" t="s">
        <v>1587</v>
      </c>
      <c r="D1461" s="1" t="s">
        <v>1588</v>
      </c>
      <c r="E1461" s="4">
        <v>0</v>
      </c>
      <c r="F1461" s="7"/>
      <c r="G1461" s="4">
        <f t="shared" si="88"/>
        <v>0</v>
      </c>
      <c r="H1461" s="8" t="str">
        <f t="shared" si="89"/>
        <v/>
      </c>
      <c r="I1461" s="8" t="str">
        <f t="shared" si="90"/>
        <v/>
      </c>
      <c r="J1461" s="4">
        <v>61896.290000000008</v>
      </c>
      <c r="K1461" s="4">
        <v>72600</v>
      </c>
      <c r="L1461" s="4">
        <f t="shared" si="91"/>
        <v>-10703.709999999992</v>
      </c>
      <c r="M1461" s="9">
        <v>40683</v>
      </c>
      <c r="N1461" s="9">
        <v>40908</v>
      </c>
      <c r="O1461" s="9">
        <v>40695</v>
      </c>
      <c r="P1461" s="9">
        <v>40999</v>
      </c>
    </row>
    <row r="1462" spans="1:16" ht="15" customHeight="1" x14ac:dyDescent="0.25">
      <c r="A1462" s="1" t="s">
        <v>261</v>
      </c>
      <c r="B1462" s="14" t="s">
        <v>1586</v>
      </c>
      <c r="C1462" s="1" t="s">
        <v>1933</v>
      </c>
      <c r="D1462" s="1" t="s">
        <v>1934</v>
      </c>
      <c r="E1462" s="4">
        <v>0</v>
      </c>
      <c r="F1462" s="7"/>
      <c r="G1462" s="4">
        <f t="shared" si="88"/>
        <v>0</v>
      </c>
      <c r="H1462" s="8" t="str">
        <f t="shared" si="89"/>
        <v/>
      </c>
      <c r="I1462" s="8" t="str">
        <f t="shared" si="90"/>
        <v/>
      </c>
      <c r="J1462" s="4">
        <v>46724.419999999991</v>
      </c>
      <c r="K1462" s="4">
        <v>47000</v>
      </c>
      <c r="L1462" s="4">
        <f t="shared" si="91"/>
        <v>-275.58000000000902</v>
      </c>
      <c r="M1462" s="9">
        <v>40959</v>
      </c>
      <c r="N1462" s="9">
        <v>41274</v>
      </c>
      <c r="O1462" s="9">
        <v>40940</v>
      </c>
      <c r="P1462" s="9">
        <v>41260</v>
      </c>
    </row>
    <row r="1463" spans="1:16" ht="15" customHeight="1" x14ac:dyDescent="0.25">
      <c r="A1463" s="1" t="s">
        <v>261</v>
      </c>
      <c r="B1463" s="14" t="s">
        <v>1589</v>
      </c>
      <c r="C1463" s="1" t="s">
        <v>1590</v>
      </c>
      <c r="D1463" s="1" t="s">
        <v>1591</v>
      </c>
      <c r="E1463" s="4">
        <v>0</v>
      </c>
      <c r="F1463" s="7"/>
      <c r="G1463" s="4">
        <f t="shared" si="88"/>
        <v>0</v>
      </c>
      <c r="H1463" s="8" t="str">
        <f t="shared" si="89"/>
        <v/>
      </c>
      <c r="I1463" s="8" t="str">
        <f t="shared" si="90"/>
        <v/>
      </c>
      <c r="J1463" s="4">
        <v>31257.610000000004</v>
      </c>
      <c r="K1463" s="4">
        <v>100000</v>
      </c>
      <c r="L1463" s="4">
        <f t="shared" si="91"/>
        <v>-68742.39</v>
      </c>
      <c r="M1463" s="9">
        <v>40598</v>
      </c>
      <c r="N1463" s="9">
        <v>42185</v>
      </c>
      <c r="O1463" s="9">
        <v>40603</v>
      </c>
      <c r="P1463" s="9">
        <v>40439</v>
      </c>
    </row>
    <row r="1464" spans="1:16" ht="15" customHeight="1" x14ac:dyDescent="0.25">
      <c r="A1464" s="1" t="s">
        <v>261</v>
      </c>
      <c r="B1464" s="14" t="s">
        <v>1589</v>
      </c>
      <c r="C1464" s="1" t="s">
        <v>1592</v>
      </c>
      <c r="D1464" s="1" t="s">
        <v>1593</v>
      </c>
      <c r="E1464" s="4">
        <v>0</v>
      </c>
      <c r="F1464" s="7"/>
      <c r="G1464" s="4">
        <f t="shared" si="88"/>
        <v>0</v>
      </c>
      <c r="H1464" s="8" t="str">
        <f t="shared" si="89"/>
        <v/>
      </c>
      <c r="I1464" s="8" t="str">
        <f t="shared" si="90"/>
        <v/>
      </c>
      <c r="J1464" s="4">
        <v>3473.739999999998</v>
      </c>
      <c r="K1464" s="4">
        <v>100000</v>
      </c>
      <c r="L1464" s="4">
        <f t="shared" si="91"/>
        <v>-96526.260000000009</v>
      </c>
      <c r="M1464" s="9">
        <v>40646</v>
      </c>
      <c r="N1464" s="9">
        <v>42078</v>
      </c>
      <c r="O1464" s="9">
        <v>40634</v>
      </c>
      <c r="P1464" s="9">
        <v>40877</v>
      </c>
    </row>
    <row r="1465" spans="1:16" ht="15" customHeight="1" x14ac:dyDescent="0.25">
      <c r="A1465" s="1" t="s">
        <v>261</v>
      </c>
      <c r="B1465" s="14" t="s">
        <v>1594</v>
      </c>
      <c r="C1465" s="1" t="s">
        <v>1595</v>
      </c>
      <c r="D1465" s="1" t="s">
        <v>1596</v>
      </c>
      <c r="E1465" s="4">
        <v>0</v>
      </c>
      <c r="F1465" s="7"/>
      <c r="G1465" s="4">
        <f t="shared" si="88"/>
        <v>0</v>
      </c>
      <c r="H1465" s="8" t="str">
        <f t="shared" si="89"/>
        <v/>
      </c>
      <c r="I1465" s="8" t="str">
        <f t="shared" si="90"/>
        <v/>
      </c>
      <c r="J1465" s="4">
        <v>28724.53</v>
      </c>
      <c r="K1465" s="4">
        <v>315500</v>
      </c>
      <c r="L1465" s="4">
        <f t="shared" si="91"/>
        <v>-286775.46999999997</v>
      </c>
      <c r="M1465" s="9">
        <v>40687</v>
      </c>
      <c r="N1465" s="9">
        <v>40877</v>
      </c>
      <c r="O1465" s="9">
        <v>40695</v>
      </c>
      <c r="P1465" s="9">
        <v>40969</v>
      </c>
    </row>
    <row r="1466" spans="1:16" ht="15" customHeight="1" x14ac:dyDescent="0.25">
      <c r="A1466" s="1" t="s">
        <v>261</v>
      </c>
      <c r="B1466" s="14" t="s">
        <v>1935</v>
      </c>
      <c r="C1466" s="1" t="s">
        <v>1936</v>
      </c>
      <c r="D1466" s="1" t="s">
        <v>1937</v>
      </c>
      <c r="E1466" s="4">
        <v>0</v>
      </c>
      <c r="F1466" s="7"/>
      <c r="G1466" s="4">
        <f t="shared" si="88"/>
        <v>0</v>
      </c>
      <c r="H1466" s="8" t="str">
        <f t="shared" si="89"/>
        <v/>
      </c>
      <c r="I1466" s="8" t="str">
        <f t="shared" si="90"/>
        <v/>
      </c>
      <c r="J1466" s="4">
        <v>51555.839999999997</v>
      </c>
      <c r="K1466" s="4">
        <v>53881.98</v>
      </c>
      <c r="L1466" s="4">
        <f t="shared" si="91"/>
        <v>-2326.1400000000067</v>
      </c>
      <c r="M1466" s="9">
        <v>41060</v>
      </c>
      <c r="N1466" s="9">
        <v>41182</v>
      </c>
      <c r="O1466" s="9">
        <v>41061</v>
      </c>
      <c r="P1466" s="9">
        <v>41262</v>
      </c>
    </row>
    <row r="1467" spans="1:16" ht="15" customHeight="1" x14ac:dyDescent="0.25">
      <c r="A1467" s="1" t="s">
        <v>261</v>
      </c>
      <c r="B1467" s="14" t="s">
        <v>1935</v>
      </c>
      <c r="C1467" s="1" t="s">
        <v>2699</v>
      </c>
      <c r="D1467" s="1" t="s">
        <v>2700</v>
      </c>
      <c r="E1467" s="4">
        <v>0</v>
      </c>
      <c r="F1467" s="7"/>
      <c r="G1467" s="4">
        <f t="shared" si="88"/>
        <v>0</v>
      </c>
      <c r="H1467" s="8" t="str">
        <f t="shared" si="89"/>
        <v/>
      </c>
      <c r="I1467" s="8" t="str">
        <f t="shared" si="90"/>
        <v/>
      </c>
      <c r="J1467" s="4">
        <v>18067.339999999997</v>
      </c>
      <c r="K1467" s="4">
        <v>12541.38</v>
      </c>
      <c r="L1467" s="4">
        <f t="shared" si="91"/>
        <v>5525.9599999999973</v>
      </c>
      <c r="M1467" s="9">
        <v>41652</v>
      </c>
      <c r="N1467" s="9">
        <v>42003</v>
      </c>
      <c r="O1467" s="9">
        <v>41671</v>
      </c>
      <c r="P1467" s="9">
        <v>41966</v>
      </c>
    </row>
    <row r="1468" spans="1:16" ht="15" customHeight="1" x14ac:dyDescent="0.25">
      <c r="A1468" s="1" t="s">
        <v>261</v>
      </c>
      <c r="B1468" s="14" t="s">
        <v>1935</v>
      </c>
      <c r="C1468" s="1" t="s">
        <v>3095</v>
      </c>
      <c r="D1468" s="1" t="s">
        <v>3096</v>
      </c>
      <c r="E1468" s="4">
        <v>0</v>
      </c>
      <c r="F1468" s="7"/>
      <c r="G1468" s="4">
        <f t="shared" si="88"/>
        <v>0</v>
      </c>
      <c r="H1468" s="8" t="str">
        <f t="shared" si="89"/>
        <v/>
      </c>
      <c r="I1468" s="8" t="str">
        <f t="shared" si="90"/>
        <v/>
      </c>
      <c r="J1468" s="4">
        <v>658.11999999999989</v>
      </c>
      <c r="K1468" s="4">
        <v>3900.88</v>
      </c>
      <c r="L1468" s="4">
        <f t="shared" si="91"/>
        <v>-3242.76</v>
      </c>
      <c r="M1468" s="9">
        <v>41990</v>
      </c>
      <c r="N1468" s="9">
        <v>42004</v>
      </c>
      <c r="O1468" s="9">
        <v>42005</v>
      </c>
      <c r="P1468" s="9">
        <v>42234</v>
      </c>
    </row>
    <row r="1469" spans="1:16" ht="15" customHeight="1" x14ac:dyDescent="0.25">
      <c r="A1469" s="1" t="s">
        <v>261</v>
      </c>
      <c r="B1469" s="14" t="s">
        <v>1935</v>
      </c>
      <c r="C1469" s="1" t="s">
        <v>3097</v>
      </c>
      <c r="D1469" s="1" t="s">
        <v>3096</v>
      </c>
      <c r="E1469" s="4">
        <v>0</v>
      </c>
      <c r="F1469" s="7"/>
      <c r="G1469" s="4">
        <f t="shared" si="88"/>
        <v>0</v>
      </c>
      <c r="H1469" s="8" t="str">
        <f t="shared" si="89"/>
        <v/>
      </c>
      <c r="I1469" s="8" t="str">
        <f t="shared" si="90"/>
        <v/>
      </c>
      <c r="J1469" s="4">
        <v>3267.81</v>
      </c>
      <c r="K1469" s="4">
        <v>3835.9</v>
      </c>
      <c r="L1469" s="4">
        <f t="shared" si="91"/>
        <v>-568.09000000000015</v>
      </c>
      <c r="M1469" s="9">
        <v>41990</v>
      </c>
      <c r="N1469" s="9">
        <v>42004</v>
      </c>
      <c r="O1469" s="9">
        <v>42095</v>
      </c>
      <c r="P1469" s="9">
        <v>42460</v>
      </c>
    </row>
    <row r="1470" spans="1:16" ht="15" customHeight="1" x14ac:dyDescent="0.25">
      <c r="A1470" s="1" t="s">
        <v>261</v>
      </c>
      <c r="B1470" s="14" t="s">
        <v>1935</v>
      </c>
      <c r="C1470" s="1" t="s">
        <v>3098</v>
      </c>
      <c r="D1470" s="1" t="s">
        <v>3099</v>
      </c>
      <c r="E1470" s="4">
        <v>18124.689999999999</v>
      </c>
      <c r="F1470" s="7"/>
      <c r="G1470" s="4">
        <f t="shared" si="88"/>
        <v>18124.689999999999</v>
      </c>
      <c r="H1470" s="8">
        <f t="shared" si="89"/>
        <v>1</v>
      </c>
      <c r="I1470" s="8" t="str">
        <f t="shared" si="90"/>
        <v/>
      </c>
      <c r="J1470" s="4">
        <v>18135.149999999998</v>
      </c>
      <c r="K1470" s="4">
        <v>18000</v>
      </c>
      <c r="L1470" s="4">
        <f t="shared" si="91"/>
        <v>135.14999999999782</v>
      </c>
      <c r="M1470" s="9">
        <v>42324.593518518515</v>
      </c>
      <c r="N1470" s="9">
        <v>42643</v>
      </c>
      <c r="O1470" s="9">
        <v>42339</v>
      </c>
      <c r="P1470" s="9">
        <v>42821</v>
      </c>
    </row>
    <row r="1471" spans="1:16" ht="15" customHeight="1" x14ac:dyDescent="0.25">
      <c r="A1471" s="1" t="s">
        <v>261</v>
      </c>
      <c r="B1471" s="14" t="s">
        <v>1935</v>
      </c>
      <c r="C1471" s="1" t="s">
        <v>2701</v>
      </c>
      <c r="D1471" s="1" t="s">
        <v>2702</v>
      </c>
      <c r="E1471" s="4">
        <v>0</v>
      </c>
      <c r="F1471" s="7"/>
      <c r="G1471" s="4">
        <f t="shared" si="88"/>
        <v>0</v>
      </c>
      <c r="H1471" s="8" t="str">
        <f t="shared" si="89"/>
        <v/>
      </c>
      <c r="I1471" s="8" t="str">
        <f t="shared" si="90"/>
        <v/>
      </c>
      <c r="J1471" s="4">
        <v>31381.49</v>
      </c>
      <c r="K1471" s="4">
        <v>22322.04</v>
      </c>
      <c r="L1471" s="4">
        <f t="shared" si="91"/>
        <v>9059.4500000000007</v>
      </c>
      <c r="M1471" s="9">
        <v>41913</v>
      </c>
      <c r="N1471" s="9">
        <v>42004</v>
      </c>
      <c r="O1471" s="9">
        <v>41913</v>
      </c>
      <c r="P1471" s="9">
        <v>42144</v>
      </c>
    </row>
    <row r="1472" spans="1:16" ht="15" customHeight="1" x14ac:dyDescent="0.25">
      <c r="A1472" s="1" t="s">
        <v>261</v>
      </c>
      <c r="B1472" s="14" t="s">
        <v>1935</v>
      </c>
      <c r="C1472" s="1" t="s">
        <v>2703</v>
      </c>
      <c r="D1472" s="1" t="s">
        <v>2704</v>
      </c>
      <c r="E1472" s="4">
        <v>0</v>
      </c>
      <c r="F1472" s="7"/>
      <c r="G1472" s="4">
        <f t="shared" si="88"/>
        <v>0</v>
      </c>
      <c r="H1472" s="8" t="str">
        <f t="shared" si="89"/>
        <v/>
      </c>
      <c r="I1472" s="8" t="str">
        <f t="shared" si="90"/>
        <v/>
      </c>
      <c r="J1472" s="4">
        <v>45199.909999999996</v>
      </c>
      <c r="K1472" s="4">
        <v>47222.49</v>
      </c>
      <c r="L1472" s="4">
        <f t="shared" si="91"/>
        <v>-2022.5800000000017</v>
      </c>
      <c r="M1472" s="9">
        <v>41935</v>
      </c>
      <c r="N1472" s="9">
        <v>42216</v>
      </c>
      <c r="O1472" s="9">
        <v>41944</v>
      </c>
      <c r="P1472" s="9">
        <v>42294</v>
      </c>
    </row>
    <row r="1473" spans="1:16" ht="15" customHeight="1" x14ac:dyDescent="0.25">
      <c r="A1473" s="1" t="s">
        <v>261</v>
      </c>
      <c r="B1473" s="14" t="s">
        <v>1935</v>
      </c>
      <c r="C1473" s="1" t="s">
        <v>2276</v>
      </c>
      <c r="D1473" s="1" t="s">
        <v>2277</v>
      </c>
      <c r="E1473" s="4">
        <v>0</v>
      </c>
      <c r="F1473" s="7"/>
      <c r="G1473" s="4">
        <f t="shared" si="88"/>
        <v>0</v>
      </c>
      <c r="H1473" s="8" t="str">
        <f t="shared" si="89"/>
        <v/>
      </c>
      <c r="I1473" s="8" t="str">
        <f t="shared" si="90"/>
        <v/>
      </c>
      <c r="J1473" s="4">
        <v>41139.94</v>
      </c>
      <c r="K1473" s="4">
        <v>34008</v>
      </c>
      <c r="L1473" s="4">
        <f t="shared" si="91"/>
        <v>7131.9400000000023</v>
      </c>
      <c r="M1473" s="9">
        <v>41487</v>
      </c>
      <c r="N1473" s="9">
        <v>41926</v>
      </c>
      <c r="O1473" s="9">
        <v>41487</v>
      </c>
      <c r="P1473" s="9">
        <v>41926</v>
      </c>
    </row>
    <row r="1474" spans="1:16" ht="15" customHeight="1" x14ac:dyDescent="0.25">
      <c r="A1474" s="1" t="s">
        <v>261</v>
      </c>
      <c r="B1474" s="14" t="s">
        <v>1935</v>
      </c>
      <c r="C1474" s="1" t="s">
        <v>2705</v>
      </c>
      <c r="D1474" s="1" t="s">
        <v>2706</v>
      </c>
      <c r="E1474" s="4">
        <v>61903.200000000004</v>
      </c>
      <c r="F1474" s="7"/>
      <c r="G1474" s="4">
        <f t="shared" si="88"/>
        <v>61903.200000000004</v>
      </c>
      <c r="H1474" s="8">
        <f t="shared" si="89"/>
        <v>1</v>
      </c>
      <c r="I1474" s="8" t="str">
        <f t="shared" si="90"/>
        <v/>
      </c>
      <c r="J1474" s="4">
        <v>66892.02</v>
      </c>
      <c r="K1474" s="4">
        <v>78939.89</v>
      </c>
      <c r="L1474" s="4">
        <f t="shared" si="91"/>
        <v>-12047.869999999995</v>
      </c>
      <c r="M1474" s="9">
        <v>41960</v>
      </c>
      <c r="N1474" s="9">
        <v>42582</v>
      </c>
      <c r="O1474" s="9">
        <v>41974</v>
      </c>
      <c r="P1474" s="9">
        <v>42648</v>
      </c>
    </row>
    <row r="1475" spans="1:16" ht="15" customHeight="1" x14ac:dyDescent="0.25">
      <c r="A1475" s="1" t="s">
        <v>261</v>
      </c>
      <c r="B1475" s="14" t="s">
        <v>1935</v>
      </c>
      <c r="C1475" s="1" t="s">
        <v>3667</v>
      </c>
      <c r="D1475" s="1" t="s">
        <v>3668</v>
      </c>
      <c r="E1475" s="4">
        <v>2684.58</v>
      </c>
      <c r="F1475" s="7"/>
      <c r="G1475" s="4">
        <f t="shared" si="88"/>
        <v>2684.58</v>
      </c>
      <c r="H1475" s="8">
        <f t="shared" si="89"/>
        <v>1</v>
      </c>
      <c r="I1475" s="8" t="str">
        <f t="shared" si="90"/>
        <v/>
      </c>
      <c r="J1475" s="4">
        <v>2684.58</v>
      </c>
      <c r="K1475" s="4">
        <v>2670.01</v>
      </c>
      <c r="L1475" s="4">
        <f t="shared" si="91"/>
        <v>14.569999999999709</v>
      </c>
      <c r="M1475" s="9">
        <v>42583.435567129629</v>
      </c>
      <c r="N1475" s="9">
        <v>42735</v>
      </c>
      <c r="O1475" s="9">
        <v>42644</v>
      </c>
      <c r="P1475" s="9">
        <v>42781</v>
      </c>
    </row>
    <row r="1476" spans="1:16" ht="15" customHeight="1" x14ac:dyDescent="0.25">
      <c r="A1476" s="1" t="s">
        <v>261</v>
      </c>
      <c r="B1476" s="14" t="s">
        <v>1935</v>
      </c>
      <c r="C1476" s="1" t="s">
        <v>2278</v>
      </c>
      <c r="D1476" s="1" t="s">
        <v>2279</v>
      </c>
      <c r="E1476" s="4">
        <v>0</v>
      </c>
      <c r="F1476" s="7"/>
      <c r="G1476" s="4">
        <f t="shared" si="88"/>
        <v>0</v>
      </c>
      <c r="H1476" s="8" t="str">
        <f t="shared" si="89"/>
        <v/>
      </c>
      <c r="I1476" s="8" t="str">
        <f t="shared" si="90"/>
        <v/>
      </c>
      <c r="J1476" s="4">
        <v>8641.02</v>
      </c>
      <c r="K1476" s="4">
        <v>7351.4</v>
      </c>
      <c r="L1476" s="4">
        <f t="shared" si="91"/>
        <v>1289.6200000000008</v>
      </c>
      <c r="M1476" s="9">
        <v>41569</v>
      </c>
      <c r="N1476" s="9">
        <v>41905</v>
      </c>
      <c r="O1476" s="9">
        <v>41579</v>
      </c>
      <c r="P1476" s="9">
        <v>41905</v>
      </c>
    </row>
    <row r="1477" spans="1:16" ht="15" customHeight="1" x14ac:dyDescent="0.25">
      <c r="A1477" s="1" t="s">
        <v>261</v>
      </c>
      <c r="B1477" s="14" t="s">
        <v>1935</v>
      </c>
      <c r="C1477" s="1" t="s">
        <v>2707</v>
      </c>
      <c r="D1477" s="1" t="s">
        <v>2708</v>
      </c>
      <c r="E1477" s="4">
        <v>0</v>
      </c>
      <c r="F1477" s="7"/>
      <c r="G1477" s="4">
        <f t="shared" ref="G1477:G1490" si="92">E1477-F1477</f>
        <v>0</v>
      </c>
      <c r="H1477" s="8" t="str">
        <f t="shared" ref="H1477:H1489" si="93">IFERROR(G1477/E1477,"")</f>
        <v/>
      </c>
      <c r="I1477" s="8" t="str">
        <f t="shared" ref="I1477:I1489" si="94">IFERROR(E1477/F1477,"")</f>
        <v/>
      </c>
      <c r="J1477" s="4">
        <v>11718.57</v>
      </c>
      <c r="K1477" s="4">
        <v>9387.7199999999993</v>
      </c>
      <c r="L1477" s="4">
        <f t="shared" ref="L1477:L1489" si="95">J1477-K1477</f>
        <v>2330.8500000000004</v>
      </c>
      <c r="M1477" s="9">
        <v>41933</v>
      </c>
      <c r="N1477" s="9">
        <v>42338</v>
      </c>
      <c r="O1477" s="9">
        <v>41944</v>
      </c>
      <c r="P1477" s="9">
        <v>42094</v>
      </c>
    </row>
    <row r="1478" spans="1:16" ht="15" customHeight="1" x14ac:dyDescent="0.25">
      <c r="A1478" s="1" t="s">
        <v>261</v>
      </c>
      <c r="B1478" s="14" t="s">
        <v>1935</v>
      </c>
      <c r="C1478" s="1" t="s">
        <v>2709</v>
      </c>
      <c r="D1478" s="1" t="s">
        <v>2710</v>
      </c>
      <c r="E1478" s="4">
        <v>0</v>
      </c>
      <c r="F1478" s="7"/>
      <c r="G1478" s="4">
        <f t="shared" si="92"/>
        <v>0</v>
      </c>
      <c r="H1478" s="8" t="str">
        <f t="shared" si="93"/>
        <v/>
      </c>
      <c r="I1478" s="8" t="str">
        <f t="shared" si="94"/>
        <v/>
      </c>
      <c r="J1478" s="4">
        <v>9160.869999999999</v>
      </c>
      <c r="K1478" s="4">
        <v>14924.07</v>
      </c>
      <c r="L1478" s="4">
        <f t="shared" si="95"/>
        <v>-5763.2000000000007</v>
      </c>
      <c r="M1478" s="9">
        <v>41935</v>
      </c>
      <c r="N1478" s="9">
        <v>42338</v>
      </c>
      <c r="O1478" s="9">
        <v>41944</v>
      </c>
      <c r="P1478" s="9">
        <v>42094</v>
      </c>
    </row>
    <row r="1479" spans="1:16" ht="15" customHeight="1" x14ac:dyDescent="0.25">
      <c r="A1479" s="1" t="s">
        <v>261</v>
      </c>
      <c r="B1479" s="14" t="s">
        <v>1935</v>
      </c>
      <c r="C1479" s="1" t="s">
        <v>2711</v>
      </c>
      <c r="D1479" s="1" t="s">
        <v>2712</v>
      </c>
      <c r="E1479" s="4">
        <v>465756.83000000007</v>
      </c>
      <c r="F1479" s="7"/>
      <c r="G1479" s="4">
        <f t="shared" si="92"/>
        <v>465756.83000000007</v>
      </c>
      <c r="H1479" s="8">
        <f t="shared" si="93"/>
        <v>1</v>
      </c>
      <c r="I1479" s="8" t="str">
        <f t="shared" si="94"/>
        <v/>
      </c>
      <c r="J1479" s="4">
        <v>1188625.5</v>
      </c>
      <c r="K1479" s="4">
        <v>520043.89</v>
      </c>
      <c r="L1479" s="4">
        <f t="shared" si="95"/>
        <v>668581.61</v>
      </c>
      <c r="M1479" s="9">
        <v>41934</v>
      </c>
      <c r="N1479" s="9">
        <v>42735</v>
      </c>
      <c r="O1479" s="9">
        <v>41944</v>
      </c>
      <c r="P1479" s="9">
        <v>42756</v>
      </c>
    </row>
    <row r="1480" spans="1:16" ht="15" customHeight="1" x14ac:dyDescent="0.25">
      <c r="A1480" s="1" t="s">
        <v>261</v>
      </c>
      <c r="B1480" s="14" t="s">
        <v>1935</v>
      </c>
      <c r="C1480" s="1" t="s">
        <v>3669</v>
      </c>
      <c r="D1480" s="1" t="s">
        <v>3670</v>
      </c>
      <c r="E1480" s="4">
        <v>836910.75</v>
      </c>
      <c r="F1480" s="7"/>
      <c r="G1480" s="4">
        <f t="shared" si="92"/>
        <v>836910.75</v>
      </c>
      <c r="H1480" s="8">
        <f t="shared" si="93"/>
        <v>1</v>
      </c>
      <c r="I1480" s="8" t="str">
        <f t="shared" si="94"/>
        <v/>
      </c>
      <c r="J1480" s="4">
        <v>836910.75</v>
      </c>
      <c r="K1480" s="4">
        <v>1159204</v>
      </c>
      <c r="L1480" s="4">
        <f t="shared" si="95"/>
        <v>-322293.25</v>
      </c>
      <c r="M1480" s="9">
        <v>42411.510949074072</v>
      </c>
      <c r="N1480" s="9">
        <v>43373</v>
      </c>
      <c r="O1480" s="9">
        <v>42430</v>
      </c>
    </row>
    <row r="1481" spans="1:16" ht="15" customHeight="1" x14ac:dyDescent="0.25">
      <c r="A1481" s="1" t="s">
        <v>261</v>
      </c>
      <c r="B1481" s="14" t="s">
        <v>1935</v>
      </c>
      <c r="C1481" s="1" t="s">
        <v>2280</v>
      </c>
      <c r="D1481" s="1" t="s">
        <v>2281</v>
      </c>
      <c r="E1481" s="4">
        <v>0</v>
      </c>
      <c r="F1481" s="7"/>
      <c r="G1481" s="4">
        <f t="shared" si="92"/>
        <v>0</v>
      </c>
      <c r="H1481" s="8" t="str">
        <f t="shared" si="93"/>
        <v/>
      </c>
      <c r="I1481" s="8" t="str">
        <f t="shared" si="94"/>
        <v/>
      </c>
      <c r="J1481" s="4">
        <v>6622.7</v>
      </c>
      <c r="K1481" s="4">
        <v>3580</v>
      </c>
      <c r="L1481" s="4">
        <f t="shared" si="95"/>
        <v>3042.7</v>
      </c>
      <c r="M1481" s="9">
        <v>41294</v>
      </c>
      <c r="N1481" s="9">
        <v>41577</v>
      </c>
      <c r="O1481" s="9">
        <v>41334</v>
      </c>
      <c r="P1481" s="9">
        <v>41670</v>
      </c>
    </row>
    <row r="1482" spans="1:16" ht="15" customHeight="1" x14ac:dyDescent="0.25">
      <c r="A1482" s="1" t="s">
        <v>261</v>
      </c>
      <c r="B1482" s="14" t="s">
        <v>1935</v>
      </c>
      <c r="C1482" s="1" t="s">
        <v>2282</v>
      </c>
      <c r="D1482" s="1" t="s">
        <v>2283</v>
      </c>
      <c r="E1482" s="4">
        <v>0</v>
      </c>
      <c r="F1482" s="7"/>
      <c r="G1482" s="4">
        <f t="shared" si="92"/>
        <v>0</v>
      </c>
      <c r="H1482" s="8" t="str">
        <f t="shared" si="93"/>
        <v/>
      </c>
      <c r="I1482" s="8" t="str">
        <f t="shared" si="94"/>
        <v/>
      </c>
      <c r="J1482" s="4">
        <v>83234.429999999993</v>
      </c>
      <c r="K1482" s="4">
        <v>84000</v>
      </c>
      <c r="L1482" s="4">
        <f t="shared" si="95"/>
        <v>-765.57000000000698</v>
      </c>
      <c r="M1482" s="9">
        <v>41345</v>
      </c>
      <c r="N1482" s="9">
        <v>41851</v>
      </c>
      <c r="O1482" s="9">
        <v>41395</v>
      </c>
      <c r="P1482" s="9">
        <v>41866</v>
      </c>
    </row>
    <row r="1483" spans="1:16" ht="15" customHeight="1" x14ac:dyDescent="0.25">
      <c r="A1483" s="1" t="s">
        <v>261</v>
      </c>
      <c r="B1483" s="14" t="s">
        <v>1935</v>
      </c>
      <c r="C1483" s="1" t="s">
        <v>1938</v>
      </c>
      <c r="D1483" s="1" t="s">
        <v>1939</v>
      </c>
      <c r="E1483" s="4">
        <v>0</v>
      </c>
      <c r="F1483" s="7"/>
      <c r="G1483" s="4">
        <f t="shared" si="92"/>
        <v>0</v>
      </c>
      <c r="H1483" s="8" t="str">
        <f t="shared" si="93"/>
        <v/>
      </c>
      <c r="I1483" s="8" t="str">
        <f t="shared" si="94"/>
        <v/>
      </c>
      <c r="J1483" s="4">
        <v>83424.320000000007</v>
      </c>
      <c r="K1483" s="4">
        <v>84000</v>
      </c>
      <c r="L1483" s="4">
        <f t="shared" si="95"/>
        <v>-575.67999999999302</v>
      </c>
      <c r="M1483" s="9">
        <v>40939</v>
      </c>
      <c r="N1483" s="9">
        <v>41364</v>
      </c>
      <c r="O1483" s="9">
        <v>40940</v>
      </c>
      <c r="P1483" s="9">
        <v>41302</v>
      </c>
    </row>
    <row r="1484" spans="1:16" ht="15" customHeight="1" x14ac:dyDescent="0.25">
      <c r="A1484" s="1" t="s">
        <v>261</v>
      </c>
      <c r="B1484" s="14" t="s">
        <v>1935</v>
      </c>
      <c r="C1484" s="1" t="s">
        <v>1940</v>
      </c>
      <c r="D1484" s="1" t="s">
        <v>1941</v>
      </c>
      <c r="E1484" s="4">
        <v>0</v>
      </c>
      <c r="F1484" s="7"/>
      <c r="G1484" s="4">
        <f t="shared" si="92"/>
        <v>0</v>
      </c>
      <c r="H1484" s="8" t="str">
        <f t="shared" si="93"/>
        <v/>
      </c>
      <c r="I1484" s="8" t="str">
        <f t="shared" si="94"/>
        <v/>
      </c>
      <c r="J1484" s="4">
        <v>26202.58</v>
      </c>
      <c r="K1484" s="4">
        <v>27000</v>
      </c>
      <c r="L1484" s="4">
        <f t="shared" si="95"/>
        <v>-797.41999999999825</v>
      </c>
      <c r="M1484" s="9">
        <v>40939</v>
      </c>
      <c r="N1484" s="9">
        <v>41364</v>
      </c>
      <c r="O1484" s="9">
        <v>40940</v>
      </c>
      <c r="P1484" s="9">
        <v>41302</v>
      </c>
    </row>
    <row r="1485" spans="1:16" ht="15" customHeight="1" x14ac:dyDescent="0.25">
      <c r="A1485" s="1" t="s">
        <v>261</v>
      </c>
      <c r="B1485" s="14" t="s">
        <v>1935</v>
      </c>
      <c r="C1485" s="1" t="s">
        <v>1942</v>
      </c>
      <c r="D1485" s="1" t="s">
        <v>1943</v>
      </c>
      <c r="E1485" s="4">
        <v>0</v>
      </c>
      <c r="F1485" s="7"/>
      <c r="G1485" s="4">
        <f t="shared" si="92"/>
        <v>0</v>
      </c>
      <c r="H1485" s="8" t="str">
        <f t="shared" si="93"/>
        <v/>
      </c>
      <c r="I1485" s="8" t="str">
        <f t="shared" si="94"/>
        <v/>
      </c>
      <c r="J1485" s="4">
        <v>3320.23</v>
      </c>
      <c r="K1485" s="4">
        <v>3450</v>
      </c>
      <c r="L1485" s="4">
        <f t="shared" si="95"/>
        <v>-129.76999999999998</v>
      </c>
      <c r="M1485" s="9">
        <v>41073</v>
      </c>
      <c r="N1485" s="9">
        <v>41274</v>
      </c>
      <c r="O1485" s="9">
        <v>41153</v>
      </c>
      <c r="P1485" s="9">
        <v>41364</v>
      </c>
    </row>
    <row r="1486" spans="1:16" ht="15" customHeight="1" x14ac:dyDescent="0.25">
      <c r="A1486" s="1" t="s">
        <v>261</v>
      </c>
      <c r="B1486" s="14" t="s">
        <v>1597</v>
      </c>
      <c r="C1486" s="1" t="s">
        <v>1598</v>
      </c>
      <c r="D1486" s="1" t="s">
        <v>1599</v>
      </c>
      <c r="E1486" s="4">
        <v>0</v>
      </c>
      <c r="F1486" s="7"/>
      <c r="G1486" s="4">
        <f t="shared" si="92"/>
        <v>0</v>
      </c>
      <c r="H1486" s="8" t="str">
        <f t="shared" si="93"/>
        <v/>
      </c>
      <c r="I1486" s="8" t="str">
        <f t="shared" si="94"/>
        <v/>
      </c>
      <c r="J1486" s="4">
        <v>123830.93</v>
      </c>
      <c r="K1486" s="4">
        <v>124000</v>
      </c>
      <c r="L1486" s="4">
        <f t="shared" si="95"/>
        <v>-169.07000000000698</v>
      </c>
      <c r="M1486" s="9">
        <v>40746</v>
      </c>
      <c r="N1486" s="9">
        <v>40908</v>
      </c>
      <c r="O1486" s="9">
        <v>40756</v>
      </c>
      <c r="P1486" s="9">
        <v>40999</v>
      </c>
    </row>
    <row r="1487" spans="1:16" ht="15" customHeight="1" x14ac:dyDescent="0.25">
      <c r="A1487" s="1" t="s">
        <v>261</v>
      </c>
      <c r="B1487" s="14" t="s">
        <v>1597</v>
      </c>
      <c r="C1487" s="1" t="s">
        <v>1600</v>
      </c>
      <c r="D1487" s="1" t="s">
        <v>1599</v>
      </c>
      <c r="E1487" s="4">
        <v>0</v>
      </c>
      <c r="F1487" s="7"/>
      <c r="G1487" s="4">
        <f t="shared" si="92"/>
        <v>0</v>
      </c>
      <c r="H1487" s="8" t="str">
        <f t="shared" si="93"/>
        <v/>
      </c>
      <c r="I1487" s="8" t="str">
        <f t="shared" si="94"/>
        <v/>
      </c>
      <c r="J1487" s="4">
        <v>232943.03</v>
      </c>
      <c r="K1487" s="4">
        <v>162502.14000000001</v>
      </c>
      <c r="L1487" s="4">
        <f t="shared" si="95"/>
        <v>70440.889999999985</v>
      </c>
      <c r="M1487" s="9">
        <v>40749</v>
      </c>
      <c r="N1487" s="9">
        <v>40908</v>
      </c>
      <c r="O1487" s="9">
        <v>40756</v>
      </c>
      <c r="P1487" s="9">
        <v>40999</v>
      </c>
    </row>
    <row r="1488" spans="1:16" ht="15" customHeight="1" x14ac:dyDescent="0.25">
      <c r="A1488" s="1" t="s">
        <v>261</v>
      </c>
      <c r="B1488" s="14" t="s">
        <v>1597</v>
      </c>
      <c r="C1488" s="1" t="s">
        <v>1601</v>
      </c>
      <c r="D1488" s="1" t="s">
        <v>1599</v>
      </c>
      <c r="E1488" s="4">
        <v>0</v>
      </c>
      <c r="F1488" s="7"/>
      <c r="G1488" s="4">
        <f t="shared" si="92"/>
        <v>0</v>
      </c>
      <c r="H1488" s="8" t="str">
        <f t="shared" si="93"/>
        <v/>
      </c>
      <c r="I1488" s="8" t="str">
        <f t="shared" si="94"/>
        <v/>
      </c>
      <c r="J1488" s="4">
        <v>10402.84</v>
      </c>
      <c r="K1488" s="4">
        <v>11000</v>
      </c>
      <c r="L1488" s="4">
        <f t="shared" si="95"/>
        <v>-597.15999999999985</v>
      </c>
      <c r="M1488" s="9">
        <v>40749</v>
      </c>
      <c r="N1488" s="9">
        <v>40908</v>
      </c>
      <c r="O1488" s="9">
        <v>40756</v>
      </c>
      <c r="P1488" s="9">
        <v>40999</v>
      </c>
    </row>
    <row r="1489" spans="1:16" ht="15" customHeight="1" x14ac:dyDescent="0.25">
      <c r="A1489" s="1" t="s">
        <v>261</v>
      </c>
      <c r="B1489" s="14" t="s">
        <v>298</v>
      </c>
      <c r="C1489" s="1" t="s">
        <v>299</v>
      </c>
      <c r="D1489" s="1" t="s">
        <v>300</v>
      </c>
      <c r="E1489" s="4">
        <v>-601512.93000000005</v>
      </c>
      <c r="F1489" s="7"/>
      <c r="G1489" s="4">
        <f t="shared" si="92"/>
        <v>-601512.93000000005</v>
      </c>
      <c r="H1489" s="8">
        <f t="shared" si="93"/>
        <v>1</v>
      </c>
      <c r="I1489" s="8" t="str">
        <f t="shared" si="94"/>
        <v/>
      </c>
      <c r="J1489" s="4">
        <v>0</v>
      </c>
      <c r="K1489" s="4">
        <v>1</v>
      </c>
      <c r="L1489" s="4">
        <f t="shared" si="95"/>
        <v>-1</v>
      </c>
      <c r="M1489" s="9">
        <v>39118</v>
      </c>
      <c r="N1489" s="9">
        <v>55153</v>
      </c>
      <c r="O1489" s="9">
        <v>39264</v>
      </c>
      <c r="P1489" s="9">
        <v>39630</v>
      </c>
    </row>
    <row r="1490" spans="1:16" ht="15.75" thickBot="1" x14ac:dyDescent="0.3">
      <c r="E1490" s="15">
        <f>SUM(E5:E1489)</f>
        <v>73067914.469999969</v>
      </c>
      <c r="F1490" s="15">
        <f>85.4929080819233*1000000</f>
        <v>85492908.081923306</v>
      </c>
      <c r="G1490" s="15">
        <f t="shared" si="92"/>
        <v>-12424993.611923337</v>
      </c>
      <c r="H1490" s="16">
        <f>IFERROR(G1490/F1490,"")</f>
        <v>-0.14533361761442395</v>
      </c>
    </row>
    <row r="1491" spans="1:16" ht="15.75" thickTop="1" x14ac:dyDescent="0.25"/>
  </sheetData>
  <autoFilter ref="A4:P1489"/>
  <mergeCells count="2">
    <mergeCell ref="A1:P1"/>
    <mergeCell ref="A2:P2"/>
  </mergeCells>
  <pageMargins left="0.25" right="0.25" top="0.75" bottom="0.75" header="0.3" footer="0.3"/>
  <pageSetup scale="44" fitToHeight="0" orientation="landscape" r:id="rId1"/>
  <headerFooter>
    <oddHeader>&amp;R&amp;"Times New Roman,Bold"&amp;10KyPSC Case No. 2019-00271
STAFF-DR-01-027(a) Attachment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0"/>
  <sheetViews>
    <sheetView tabSelected="1" view="pageLayout" zoomScaleNormal="100" zoomScaleSheetLayoutView="11" workbookViewId="0">
      <selection activeCell="H1096" sqref="H1096"/>
    </sheetView>
  </sheetViews>
  <sheetFormatPr defaultColWidth="9.140625" defaultRowHeight="15" x14ac:dyDescent="0.25"/>
  <cols>
    <col min="1" max="1" width="13.5703125" style="1" customWidth="1"/>
    <col min="2" max="2" width="15.5703125" style="1" bestFit="1" customWidth="1"/>
    <col min="3" max="3" width="11.42578125" style="1" bestFit="1" customWidth="1"/>
    <col min="4" max="4" width="34.7109375" style="1" customWidth="1"/>
    <col min="5" max="5" width="18.42578125" style="1" customWidth="1"/>
    <col min="6" max="6" width="22.5703125" style="1" customWidth="1"/>
    <col min="7" max="7" width="18.5703125" style="1" customWidth="1"/>
    <col min="8" max="8" width="19.5703125" style="1" customWidth="1"/>
    <col min="9" max="9" width="12" style="4" customWidth="1"/>
    <col min="10" max="10" width="14.85546875" style="4" customWidth="1"/>
    <col min="11" max="11" width="15.85546875" style="4" customWidth="1"/>
    <col min="12" max="12" width="16" style="9" bestFit="1" customWidth="1"/>
    <col min="13" max="13" width="17.42578125" style="9" customWidth="1"/>
    <col min="14" max="14" width="17.5703125" style="9" customWidth="1"/>
    <col min="15" max="15" width="16.140625" style="9" bestFit="1" customWidth="1"/>
    <col min="16" max="16" width="16.140625" style="1" bestFit="1" customWidth="1"/>
    <col min="17" max="16384" width="9.140625" style="1"/>
  </cols>
  <sheetData>
    <row r="1" spans="1:16" ht="21" x14ac:dyDescent="0.35">
      <c r="A1" s="27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21" x14ac:dyDescent="0.35">
      <c r="A2" s="27" t="s">
        <v>3671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25.5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6" t="s">
        <v>9</v>
      </c>
      <c r="G3" s="5" t="s">
        <v>10</v>
      </c>
      <c r="H3" s="6" t="s">
        <v>11</v>
      </c>
      <c r="I3" s="5" t="s">
        <v>12</v>
      </c>
      <c r="J3" s="5" t="s">
        <v>13</v>
      </c>
      <c r="K3" s="5" t="s">
        <v>14</v>
      </c>
      <c r="L3" s="5" t="s">
        <v>10</v>
      </c>
      <c r="M3" s="5" t="s">
        <v>15</v>
      </c>
      <c r="N3" s="5" t="s">
        <v>0</v>
      </c>
      <c r="O3" s="5" t="s">
        <v>1</v>
      </c>
      <c r="P3" s="5" t="s">
        <v>2</v>
      </c>
    </row>
    <row r="4" spans="1:16" x14ac:dyDescent="0.25">
      <c r="A4" s="1" t="s">
        <v>3672</v>
      </c>
      <c r="B4" s="1" t="s">
        <v>2869</v>
      </c>
      <c r="C4" s="1" t="s">
        <v>2870</v>
      </c>
      <c r="D4" s="1" t="s">
        <v>2871</v>
      </c>
      <c r="E4" s="4">
        <v>329.42999999999995</v>
      </c>
      <c r="F4" s="7"/>
      <c r="G4" s="4">
        <v>329.42999999999995</v>
      </c>
      <c r="H4" s="18"/>
      <c r="I4" s="8" t="s">
        <v>3673</v>
      </c>
      <c r="J4" s="4">
        <v>342.37000000000006</v>
      </c>
      <c r="K4" s="4">
        <v>217</v>
      </c>
      <c r="L4" s="4">
        <v>125.37000000000006</v>
      </c>
      <c r="M4" s="9">
        <v>42093.672766203701</v>
      </c>
      <c r="N4" s="9">
        <v>43039</v>
      </c>
      <c r="O4" s="9">
        <v>42186</v>
      </c>
      <c r="P4" s="9">
        <v>43046</v>
      </c>
    </row>
    <row r="5" spans="1:16" x14ac:dyDescent="0.25">
      <c r="A5" s="1" t="s">
        <v>3672</v>
      </c>
      <c r="B5" s="1" t="s">
        <v>2869</v>
      </c>
      <c r="C5" s="1" t="s">
        <v>2875</v>
      </c>
      <c r="D5" s="1" t="s">
        <v>2876</v>
      </c>
      <c r="E5" s="4">
        <v>26.57</v>
      </c>
      <c r="F5" s="7"/>
      <c r="G5" s="4">
        <v>26.57</v>
      </c>
      <c r="H5" s="18"/>
      <c r="I5" s="8" t="s">
        <v>3673</v>
      </c>
      <c r="J5" s="4">
        <v>36.900000000000013</v>
      </c>
      <c r="K5" s="4">
        <v>217</v>
      </c>
      <c r="L5" s="4">
        <v>-180.1</v>
      </c>
      <c r="M5" s="9">
        <v>42093.546122685184</v>
      </c>
      <c r="N5" s="9">
        <v>43039</v>
      </c>
      <c r="O5" s="9">
        <v>42278</v>
      </c>
      <c r="P5" s="9">
        <v>43046</v>
      </c>
    </row>
    <row r="6" spans="1:16" x14ac:dyDescent="0.25">
      <c r="A6" s="1" t="s">
        <v>3672</v>
      </c>
      <c r="B6" s="1" t="s">
        <v>2869</v>
      </c>
      <c r="C6" s="1" t="s">
        <v>3376</v>
      </c>
      <c r="D6" s="1" t="s">
        <v>3377</v>
      </c>
      <c r="E6" s="4">
        <v>585.26</v>
      </c>
      <c r="F6" s="7"/>
      <c r="G6" s="4">
        <v>585.26</v>
      </c>
      <c r="H6" s="18"/>
      <c r="I6" s="8" t="s">
        <v>3673</v>
      </c>
      <c r="J6" s="4">
        <v>742.7600000000001</v>
      </c>
      <c r="K6" s="4">
        <v>685</v>
      </c>
      <c r="L6" s="4">
        <v>57.760000000000105</v>
      </c>
      <c r="M6" s="9">
        <v>42276.411631944444</v>
      </c>
      <c r="N6" s="9">
        <v>43039</v>
      </c>
      <c r="O6" s="9">
        <v>42370</v>
      </c>
      <c r="P6" s="9">
        <v>43046</v>
      </c>
    </row>
    <row r="7" spans="1:16" x14ac:dyDescent="0.25">
      <c r="A7" s="1" t="s">
        <v>3672</v>
      </c>
      <c r="B7" s="1" t="s">
        <v>2869</v>
      </c>
      <c r="C7" s="1" t="s">
        <v>2890</v>
      </c>
      <c r="D7" s="1" t="s">
        <v>2891</v>
      </c>
      <c r="E7" s="4">
        <v>390.77000000000004</v>
      </c>
      <c r="F7" s="7"/>
      <c r="G7" s="4">
        <v>390.77000000000004</v>
      </c>
      <c r="H7" s="18"/>
      <c r="I7" s="8" t="s">
        <v>3673</v>
      </c>
      <c r="J7" s="4">
        <v>1275.9499999999996</v>
      </c>
      <c r="K7" s="4">
        <v>1224</v>
      </c>
      <c r="L7" s="4">
        <v>51.949999999999591</v>
      </c>
      <c r="M7" s="9">
        <v>42093.646851851852</v>
      </c>
      <c r="N7" s="9">
        <v>43039</v>
      </c>
      <c r="O7" s="9">
        <v>42156</v>
      </c>
      <c r="P7" s="9">
        <v>43046</v>
      </c>
    </row>
    <row r="8" spans="1:16" x14ac:dyDescent="0.25">
      <c r="A8" s="1" t="s">
        <v>3672</v>
      </c>
      <c r="B8" s="1" t="s">
        <v>2869</v>
      </c>
      <c r="C8" s="1" t="s">
        <v>2898</v>
      </c>
      <c r="D8" s="1" t="s">
        <v>2899</v>
      </c>
      <c r="E8" s="4">
        <v>17.290000000000003</v>
      </c>
      <c r="F8" s="7"/>
      <c r="G8" s="4">
        <v>17.290000000000003</v>
      </c>
      <c r="H8" s="18"/>
      <c r="I8" s="8" t="s">
        <v>3673</v>
      </c>
      <c r="J8" s="4">
        <v>90.410000000000025</v>
      </c>
      <c r="K8" s="4">
        <v>136</v>
      </c>
      <c r="L8" s="4">
        <v>-45.589999999999975</v>
      </c>
      <c r="M8" s="9">
        <v>42093.573715277773</v>
      </c>
      <c r="N8" s="9">
        <v>43039</v>
      </c>
      <c r="O8" s="9">
        <v>42217</v>
      </c>
      <c r="P8" s="9">
        <v>43046</v>
      </c>
    </row>
    <row r="9" spans="1:16" x14ac:dyDescent="0.25">
      <c r="A9" s="1" t="s">
        <v>3672</v>
      </c>
      <c r="B9" s="1" t="s">
        <v>2869</v>
      </c>
      <c r="C9" s="1" t="s">
        <v>2988</v>
      </c>
      <c r="D9" s="1" t="s">
        <v>2989</v>
      </c>
      <c r="E9" s="4">
        <v>4638.829999999999</v>
      </c>
      <c r="F9" s="7"/>
      <c r="G9" s="4">
        <v>4638.829999999999</v>
      </c>
      <c r="H9" s="18"/>
      <c r="I9" s="8" t="s">
        <v>3673</v>
      </c>
      <c r="J9" s="4">
        <v>8565.3100000000013</v>
      </c>
      <c r="K9" s="4">
        <v>9267</v>
      </c>
      <c r="L9" s="4">
        <v>-701.68999999999869</v>
      </c>
      <c r="M9" s="9">
        <v>42093.52888888889</v>
      </c>
      <c r="N9" s="9">
        <v>43039</v>
      </c>
      <c r="O9" s="9">
        <v>42156</v>
      </c>
      <c r="P9" s="9">
        <v>43046</v>
      </c>
    </row>
    <row r="10" spans="1:16" x14ac:dyDescent="0.25">
      <c r="A10" s="1" t="s">
        <v>3672</v>
      </c>
      <c r="B10" s="1" t="s">
        <v>2869</v>
      </c>
      <c r="C10" s="1" t="s">
        <v>2994</v>
      </c>
      <c r="D10" s="1" t="s">
        <v>2995</v>
      </c>
      <c r="E10" s="4">
        <v>138878.57</v>
      </c>
      <c r="F10" s="7"/>
      <c r="G10" s="4">
        <v>138878.57</v>
      </c>
      <c r="H10" s="18"/>
      <c r="I10" s="8" t="s">
        <v>3673</v>
      </c>
      <c r="J10" s="4">
        <v>191680.43</v>
      </c>
      <c r="K10" s="4">
        <v>172489</v>
      </c>
      <c r="L10" s="4">
        <v>19191.429999999993</v>
      </c>
      <c r="M10" s="9">
        <v>42093.663113425922</v>
      </c>
      <c r="N10" s="9">
        <v>43039</v>
      </c>
      <c r="O10" s="9">
        <v>42186</v>
      </c>
      <c r="P10" s="9">
        <v>43046</v>
      </c>
    </row>
    <row r="11" spans="1:16" x14ac:dyDescent="0.25">
      <c r="A11" s="1" t="s">
        <v>3672</v>
      </c>
      <c r="B11" s="1" t="s">
        <v>2869</v>
      </c>
      <c r="C11" s="1" t="s">
        <v>3674</v>
      </c>
      <c r="D11" s="1" t="s">
        <v>3675</v>
      </c>
      <c r="E11" s="4">
        <v>16.53</v>
      </c>
      <c r="F11" s="7"/>
      <c r="G11" s="4">
        <v>16.53</v>
      </c>
      <c r="H11" s="18"/>
      <c r="I11" s="8" t="s">
        <v>3673</v>
      </c>
      <c r="J11" s="4">
        <v>16.53</v>
      </c>
      <c r="K11" s="4">
        <v>15</v>
      </c>
      <c r="L11" s="4">
        <v>1.5300000000000011</v>
      </c>
      <c r="M11" s="9">
        <v>42093.635833333334</v>
      </c>
      <c r="N11" s="9">
        <v>43039</v>
      </c>
      <c r="O11" s="9">
        <v>42887</v>
      </c>
      <c r="P11" s="9">
        <v>43046</v>
      </c>
    </row>
    <row r="12" spans="1:16" x14ac:dyDescent="0.25">
      <c r="A12" s="1" t="s">
        <v>3672</v>
      </c>
      <c r="B12" s="1" t="s">
        <v>2869</v>
      </c>
      <c r="C12" s="1" t="s">
        <v>3676</v>
      </c>
      <c r="D12" s="1" t="s">
        <v>3677</v>
      </c>
      <c r="E12" s="4">
        <v>26.459999999999997</v>
      </c>
      <c r="F12" s="7"/>
      <c r="G12" s="4">
        <v>26.459999999999997</v>
      </c>
      <c r="H12" s="18"/>
      <c r="I12" s="8" t="s">
        <v>3673</v>
      </c>
      <c r="J12" s="4">
        <v>26.46</v>
      </c>
      <c r="K12" s="4">
        <v>22</v>
      </c>
      <c r="L12" s="4">
        <v>4.4600000000000009</v>
      </c>
      <c r="M12" s="9">
        <v>42093.559224537035</v>
      </c>
      <c r="N12" s="9">
        <v>43039</v>
      </c>
      <c r="O12" s="9">
        <v>42887</v>
      </c>
      <c r="P12" s="9">
        <v>43046</v>
      </c>
    </row>
    <row r="13" spans="1:16" x14ac:dyDescent="0.25">
      <c r="A13" s="1" t="s">
        <v>3672</v>
      </c>
      <c r="B13" s="1" t="s">
        <v>2869</v>
      </c>
      <c r="C13" s="1" t="s">
        <v>3081</v>
      </c>
      <c r="D13" s="1" t="s">
        <v>3082</v>
      </c>
      <c r="E13" s="4">
        <v>282.29000000000002</v>
      </c>
      <c r="F13" s="7"/>
      <c r="G13" s="4">
        <v>282.29000000000002</v>
      </c>
      <c r="H13" s="18"/>
      <c r="I13" s="8" t="s">
        <v>3673</v>
      </c>
      <c r="J13" s="4">
        <v>1440.3899999999999</v>
      </c>
      <c r="K13" s="4">
        <v>1073</v>
      </c>
      <c r="L13" s="4">
        <v>367.38999999999987</v>
      </c>
      <c r="M13" s="9">
        <v>42220.473749999997</v>
      </c>
      <c r="N13" s="9">
        <v>43039</v>
      </c>
      <c r="O13" s="9">
        <v>42309</v>
      </c>
      <c r="P13" s="9">
        <v>43046</v>
      </c>
    </row>
    <row r="14" spans="1:16" x14ac:dyDescent="0.25">
      <c r="A14" s="1" t="s">
        <v>3672</v>
      </c>
      <c r="B14" s="1" t="s">
        <v>2869</v>
      </c>
      <c r="C14" s="1" t="s">
        <v>3042</v>
      </c>
      <c r="D14" s="1" t="s">
        <v>3043</v>
      </c>
      <c r="E14" s="4">
        <v>940.07</v>
      </c>
      <c r="F14" s="7"/>
      <c r="G14" s="4">
        <v>940.07</v>
      </c>
      <c r="H14" s="18"/>
      <c r="I14" s="8" t="s">
        <v>3673</v>
      </c>
      <c r="J14" s="4">
        <v>3023.8100000000004</v>
      </c>
      <c r="K14" s="4">
        <v>3707</v>
      </c>
      <c r="L14" s="4">
        <v>-683.1899999999996</v>
      </c>
      <c r="M14" s="9">
        <v>42093.682766203703</v>
      </c>
      <c r="N14" s="9">
        <v>43039</v>
      </c>
      <c r="O14" s="9">
        <v>42309</v>
      </c>
      <c r="P14" s="9">
        <v>43046</v>
      </c>
    </row>
    <row r="15" spans="1:16" x14ac:dyDescent="0.25">
      <c r="A15" s="1" t="s">
        <v>3672</v>
      </c>
      <c r="B15" s="1" t="s">
        <v>2869</v>
      </c>
      <c r="C15" s="1" t="s">
        <v>3077</v>
      </c>
      <c r="D15" s="1" t="s">
        <v>3078</v>
      </c>
      <c r="E15" s="4">
        <v>424</v>
      </c>
      <c r="F15" s="7"/>
      <c r="G15" s="4">
        <v>424</v>
      </c>
      <c r="H15" s="18"/>
      <c r="I15" s="8" t="s">
        <v>3673</v>
      </c>
      <c r="J15" s="4">
        <v>1077.9099999999999</v>
      </c>
      <c r="K15" s="4">
        <v>1411</v>
      </c>
      <c r="L15" s="4">
        <v>-333.09000000000015</v>
      </c>
      <c r="M15" s="9">
        <v>42220.449583333335</v>
      </c>
      <c r="N15" s="9">
        <v>43039</v>
      </c>
      <c r="O15" s="9">
        <v>42309</v>
      </c>
      <c r="P15" s="9">
        <v>43046</v>
      </c>
    </row>
    <row r="16" spans="1:16" x14ac:dyDescent="0.25">
      <c r="A16" s="1" t="s">
        <v>3672</v>
      </c>
      <c r="B16" s="1" t="s">
        <v>2869</v>
      </c>
      <c r="C16" s="1" t="s">
        <v>3069</v>
      </c>
      <c r="D16" s="1" t="s">
        <v>3070</v>
      </c>
      <c r="E16" s="4">
        <v>17.54</v>
      </c>
      <c r="F16" s="7"/>
      <c r="G16" s="4">
        <v>17.54</v>
      </c>
      <c r="H16" s="18"/>
      <c r="I16" s="8" t="s">
        <v>3673</v>
      </c>
      <c r="J16" s="4">
        <v>115</v>
      </c>
      <c r="K16" s="4">
        <v>118</v>
      </c>
      <c r="L16" s="4">
        <v>-3</v>
      </c>
      <c r="M16" s="9">
        <v>42093.627800925926</v>
      </c>
      <c r="N16" s="9">
        <v>43039</v>
      </c>
      <c r="O16" s="9">
        <v>42217</v>
      </c>
      <c r="P16" s="9">
        <v>43046</v>
      </c>
    </row>
    <row r="17" spans="1:16" x14ac:dyDescent="0.25">
      <c r="A17" s="1" t="s">
        <v>3672</v>
      </c>
      <c r="B17" s="1" t="s">
        <v>2869</v>
      </c>
      <c r="C17" s="1" t="s">
        <v>3073</v>
      </c>
      <c r="D17" s="1" t="s">
        <v>3074</v>
      </c>
      <c r="E17" s="4">
        <v>45.059999999999995</v>
      </c>
      <c r="F17" s="7"/>
      <c r="G17" s="4">
        <v>45.059999999999995</v>
      </c>
      <c r="H17" s="18"/>
      <c r="I17" s="8" t="s">
        <v>3673</v>
      </c>
      <c r="J17" s="4">
        <v>72.850000000000023</v>
      </c>
      <c r="K17" s="4">
        <v>84</v>
      </c>
      <c r="L17" s="4">
        <v>-11.149999999999977</v>
      </c>
      <c r="M17" s="9">
        <v>42093.622349537036</v>
      </c>
      <c r="N17" s="9">
        <v>43039</v>
      </c>
      <c r="O17" s="9">
        <v>42156</v>
      </c>
      <c r="P17" s="9">
        <v>43046</v>
      </c>
    </row>
    <row r="18" spans="1:16" x14ac:dyDescent="0.25">
      <c r="A18" s="1" t="s">
        <v>3672</v>
      </c>
      <c r="B18" s="1" t="s">
        <v>2872</v>
      </c>
      <c r="C18" s="1" t="s">
        <v>2873</v>
      </c>
      <c r="D18" s="1" t="s">
        <v>2874</v>
      </c>
      <c r="E18" s="4">
        <v>95349.160000000018</v>
      </c>
      <c r="F18" s="7"/>
      <c r="G18" s="4">
        <v>95349.160000000018</v>
      </c>
      <c r="H18" s="18"/>
      <c r="I18" s="8" t="s">
        <v>3673</v>
      </c>
      <c r="J18" s="4">
        <v>213875.24000000002</v>
      </c>
      <c r="K18" s="4">
        <v>199412</v>
      </c>
      <c r="L18" s="4">
        <v>14463.24000000002</v>
      </c>
      <c r="M18" s="9">
        <v>42093.62431712963</v>
      </c>
      <c r="N18" s="9">
        <v>43039</v>
      </c>
      <c r="O18" s="9">
        <v>42125</v>
      </c>
      <c r="P18" s="9">
        <v>43046</v>
      </c>
    </row>
    <row r="19" spans="1:16" x14ac:dyDescent="0.25">
      <c r="A19" s="1" t="s">
        <v>3672</v>
      </c>
      <c r="B19" s="1" t="s">
        <v>2872</v>
      </c>
      <c r="C19" s="1" t="s">
        <v>2877</v>
      </c>
      <c r="D19" s="1" t="s">
        <v>2878</v>
      </c>
      <c r="E19" s="4">
        <v>113204.37</v>
      </c>
      <c r="F19" s="7"/>
      <c r="G19" s="4">
        <v>113204.37</v>
      </c>
      <c r="H19" s="18"/>
      <c r="I19" s="8" t="s">
        <v>3673</v>
      </c>
      <c r="J19" s="4">
        <v>189963.61000000002</v>
      </c>
      <c r="K19" s="4">
        <v>199412</v>
      </c>
      <c r="L19" s="4">
        <v>-9448.3899999999849</v>
      </c>
      <c r="M19" s="9">
        <v>42093.591284722221</v>
      </c>
      <c r="N19" s="9">
        <v>43039</v>
      </c>
      <c r="O19" s="9">
        <v>42125</v>
      </c>
      <c r="P19" s="9">
        <v>43046</v>
      </c>
    </row>
    <row r="20" spans="1:16" x14ac:dyDescent="0.25">
      <c r="A20" s="1" t="s">
        <v>3672</v>
      </c>
      <c r="B20" s="1" t="s">
        <v>2872</v>
      </c>
      <c r="C20" s="1" t="s">
        <v>2888</v>
      </c>
      <c r="D20" s="1" t="s">
        <v>2889</v>
      </c>
      <c r="E20" s="4">
        <v>80179.89</v>
      </c>
      <c r="F20" s="7"/>
      <c r="G20" s="4">
        <v>80179.89</v>
      </c>
      <c r="H20" s="18"/>
      <c r="I20" s="8" t="s">
        <v>3673</v>
      </c>
      <c r="J20" s="4">
        <v>121567.58000000003</v>
      </c>
      <c r="K20" s="4">
        <v>117858</v>
      </c>
      <c r="L20" s="4">
        <v>3709.5800000000309</v>
      </c>
      <c r="M20" s="9">
        <v>42093.628379629627</v>
      </c>
      <c r="N20" s="9">
        <v>43039</v>
      </c>
      <c r="O20" s="9">
        <v>42125</v>
      </c>
      <c r="P20" s="9">
        <v>43046</v>
      </c>
    </row>
    <row r="21" spans="1:16" x14ac:dyDescent="0.25">
      <c r="A21" s="1" t="s">
        <v>3672</v>
      </c>
      <c r="B21" s="1" t="s">
        <v>2872</v>
      </c>
      <c r="C21" s="1" t="s">
        <v>2892</v>
      </c>
      <c r="D21" s="1" t="s">
        <v>2893</v>
      </c>
      <c r="E21" s="4">
        <v>416729.49000000005</v>
      </c>
      <c r="F21" s="7"/>
      <c r="G21" s="4">
        <v>416729.49000000005</v>
      </c>
      <c r="H21" s="18"/>
      <c r="I21" s="8" t="s">
        <v>3673</v>
      </c>
      <c r="J21" s="4">
        <v>745758.24999999988</v>
      </c>
      <c r="K21" s="4">
        <v>670125</v>
      </c>
      <c r="L21" s="4">
        <v>75633.249999999884</v>
      </c>
      <c r="M21" s="9">
        <v>42093.617476851847</v>
      </c>
      <c r="N21" s="9">
        <v>43039</v>
      </c>
      <c r="O21" s="9">
        <v>42125</v>
      </c>
      <c r="P21" s="9">
        <v>43046</v>
      </c>
    </row>
    <row r="22" spans="1:16" x14ac:dyDescent="0.25">
      <c r="A22" s="1" t="s">
        <v>3672</v>
      </c>
      <c r="B22" s="1" t="s">
        <v>2872</v>
      </c>
      <c r="C22" s="1" t="s">
        <v>2896</v>
      </c>
      <c r="D22" s="1" t="s">
        <v>2897</v>
      </c>
      <c r="E22" s="4">
        <v>-483252.51</v>
      </c>
      <c r="F22" s="7"/>
      <c r="G22" s="4">
        <v>-483252.51</v>
      </c>
      <c r="H22" s="18"/>
      <c r="I22" s="8" t="s">
        <v>3673</v>
      </c>
      <c r="J22" s="4">
        <v>59375.330000000031</v>
      </c>
      <c r="K22" s="4">
        <v>801485.44000000006</v>
      </c>
      <c r="L22" s="4">
        <v>-742110.11</v>
      </c>
      <c r="M22" s="9">
        <v>42136.622731481482</v>
      </c>
      <c r="N22" s="9">
        <v>43374</v>
      </c>
      <c r="O22" s="9">
        <v>42125</v>
      </c>
      <c r="P22" s="9"/>
    </row>
    <row r="23" spans="1:16" x14ac:dyDescent="0.25">
      <c r="A23" s="1" t="s">
        <v>3672</v>
      </c>
      <c r="B23" s="1" t="s">
        <v>2872</v>
      </c>
      <c r="C23" s="1" t="s">
        <v>2900</v>
      </c>
      <c r="D23" s="1" t="s">
        <v>2901</v>
      </c>
      <c r="E23" s="4">
        <v>83900.050000000017</v>
      </c>
      <c r="F23" s="7"/>
      <c r="G23" s="4">
        <v>83900.050000000017</v>
      </c>
      <c r="H23" s="18"/>
      <c r="I23" s="8" t="s">
        <v>3673</v>
      </c>
      <c r="J23" s="4">
        <v>147298.87999999998</v>
      </c>
      <c r="K23" s="4">
        <v>145274</v>
      </c>
      <c r="L23" s="4">
        <v>2024.8799999999756</v>
      </c>
      <c r="M23" s="9">
        <v>42093.600393518514</v>
      </c>
      <c r="N23" s="9">
        <v>43039</v>
      </c>
      <c r="O23" s="9">
        <v>42125</v>
      </c>
      <c r="P23" s="9">
        <v>43046</v>
      </c>
    </row>
    <row r="24" spans="1:16" s="19" customFormat="1" x14ac:dyDescent="0.25">
      <c r="A24" s="1" t="s">
        <v>3672</v>
      </c>
      <c r="B24" s="1" t="s">
        <v>2872</v>
      </c>
      <c r="C24" s="1" t="s">
        <v>2990</v>
      </c>
      <c r="D24" s="1" t="s">
        <v>2991</v>
      </c>
      <c r="E24" s="4">
        <v>660767.20000000007</v>
      </c>
      <c r="F24" s="7"/>
      <c r="G24" s="4">
        <v>660767.20000000007</v>
      </c>
      <c r="H24" s="18"/>
      <c r="I24" s="8" t="s">
        <v>3673</v>
      </c>
      <c r="J24" s="4">
        <v>1410790</v>
      </c>
      <c r="K24" s="4">
        <v>1352478</v>
      </c>
      <c r="L24" s="4">
        <v>58312</v>
      </c>
      <c r="M24" s="9">
        <v>42093.5858912037</v>
      </c>
      <c r="N24" s="9">
        <v>43039</v>
      </c>
      <c r="O24" s="9">
        <v>42125</v>
      </c>
      <c r="P24" s="9">
        <v>43046</v>
      </c>
    </row>
    <row r="25" spans="1:16" x14ac:dyDescent="0.25">
      <c r="A25" s="1" t="s">
        <v>3672</v>
      </c>
      <c r="B25" s="1" t="s">
        <v>2872</v>
      </c>
      <c r="C25" s="1" t="s">
        <v>2996</v>
      </c>
      <c r="D25" s="1" t="s">
        <v>2997</v>
      </c>
      <c r="E25" s="4">
        <v>477414.73000000004</v>
      </c>
      <c r="F25" s="7"/>
      <c r="G25" s="4">
        <v>477414.73000000004</v>
      </c>
      <c r="H25" s="18"/>
      <c r="I25" s="8" t="s">
        <v>3673</v>
      </c>
      <c r="J25" s="4">
        <v>867968.61</v>
      </c>
      <c r="K25" s="4">
        <v>932343</v>
      </c>
      <c r="L25" s="4">
        <v>-64374.390000000014</v>
      </c>
      <c r="M25" s="9">
        <v>42093.620844907404</v>
      </c>
      <c r="N25" s="9">
        <v>43039</v>
      </c>
      <c r="O25" s="9">
        <v>42125</v>
      </c>
      <c r="P25" s="9">
        <v>43046</v>
      </c>
    </row>
    <row r="26" spans="1:16" x14ac:dyDescent="0.25">
      <c r="A26" s="1" t="s">
        <v>3672</v>
      </c>
      <c r="B26" s="1" t="s">
        <v>2872</v>
      </c>
      <c r="C26" s="1" t="s">
        <v>3046</v>
      </c>
      <c r="D26" s="1" t="s">
        <v>3047</v>
      </c>
      <c r="E26" s="4">
        <v>66240.41</v>
      </c>
      <c r="F26" s="7"/>
      <c r="G26" s="4">
        <v>66240.41</v>
      </c>
      <c r="H26" s="18"/>
      <c r="I26" s="8" t="s">
        <v>3673</v>
      </c>
      <c r="J26" s="4">
        <v>110879.17</v>
      </c>
      <c r="K26" s="4">
        <v>22774</v>
      </c>
      <c r="L26" s="4">
        <v>88105.17</v>
      </c>
      <c r="M26" s="9">
        <v>42093.612905092588</v>
      </c>
      <c r="N26" s="9">
        <v>43039</v>
      </c>
      <c r="O26" s="9">
        <v>42125</v>
      </c>
      <c r="P26" s="9">
        <v>43046</v>
      </c>
    </row>
    <row r="27" spans="1:16" x14ac:dyDescent="0.25">
      <c r="A27" s="1" t="s">
        <v>3672</v>
      </c>
      <c r="B27" s="1" t="s">
        <v>2872</v>
      </c>
      <c r="C27" s="1" t="s">
        <v>3085</v>
      </c>
      <c r="D27" s="1" t="s">
        <v>3086</v>
      </c>
      <c r="E27" s="4">
        <v>111907.23000000001</v>
      </c>
      <c r="F27" s="7"/>
      <c r="G27" s="4">
        <v>111907.23000000001</v>
      </c>
      <c r="H27" s="18"/>
      <c r="I27" s="8" t="s">
        <v>3673</v>
      </c>
      <c r="J27" s="4">
        <v>176798.84</v>
      </c>
      <c r="K27" s="4">
        <v>168186</v>
      </c>
      <c r="L27" s="4">
        <v>8612.8399999999965</v>
      </c>
      <c r="M27" s="9">
        <v>42093.595567129625</v>
      </c>
      <c r="N27" s="9">
        <v>43039</v>
      </c>
      <c r="O27" s="9">
        <v>42125</v>
      </c>
      <c r="P27" s="9">
        <v>43046</v>
      </c>
    </row>
    <row r="28" spans="1:16" x14ac:dyDescent="0.25">
      <c r="A28" s="1" t="s">
        <v>3672</v>
      </c>
      <c r="B28" s="1" t="s">
        <v>2872</v>
      </c>
      <c r="C28" s="1" t="s">
        <v>3040</v>
      </c>
      <c r="D28" s="1" t="s">
        <v>3041</v>
      </c>
      <c r="E28" s="4">
        <v>9682.24</v>
      </c>
      <c r="F28" s="7"/>
      <c r="G28" s="4">
        <v>9682.24</v>
      </c>
      <c r="H28" s="18"/>
      <c r="I28" s="8" t="s">
        <v>3673</v>
      </c>
      <c r="J28" s="4">
        <v>67691.320000000007</v>
      </c>
      <c r="K28" s="4">
        <v>64531</v>
      </c>
      <c r="L28" s="4">
        <v>3160.320000000007</v>
      </c>
      <c r="M28" s="9">
        <v>42093.637523148143</v>
      </c>
      <c r="N28" s="9">
        <v>43039</v>
      </c>
      <c r="O28" s="9">
        <v>42125</v>
      </c>
      <c r="P28" s="9">
        <v>43046</v>
      </c>
    </row>
    <row r="29" spans="1:16" x14ac:dyDescent="0.25">
      <c r="A29" s="1" t="s">
        <v>3672</v>
      </c>
      <c r="B29" s="1" t="s">
        <v>2872</v>
      </c>
      <c r="C29" s="1" t="s">
        <v>3071</v>
      </c>
      <c r="D29" s="1" t="s">
        <v>3072</v>
      </c>
      <c r="E29" s="4">
        <v>47438.61</v>
      </c>
      <c r="F29" s="7"/>
      <c r="G29" s="4">
        <v>47438.61</v>
      </c>
      <c r="H29" s="18"/>
      <c r="I29" s="8" t="s">
        <v>3673</v>
      </c>
      <c r="J29" s="4">
        <v>68051.73000000001</v>
      </c>
      <c r="K29" s="4">
        <v>79764</v>
      </c>
      <c r="L29" s="4">
        <v>-11712.26999999999</v>
      </c>
      <c r="M29" s="9">
        <v>42093.608078703699</v>
      </c>
      <c r="N29" s="9">
        <v>43039</v>
      </c>
      <c r="O29" s="9">
        <v>42125</v>
      </c>
      <c r="P29" s="9">
        <v>43046</v>
      </c>
    </row>
    <row r="30" spans="1:16" x14ac:dyDescent="0.25">
      <c r="A30" s="1" t="s">
        <v>3672</v>
      </c>
      <c r="B30" s="1" t="s">
        <v>2872</v>
      </c>
      <c r="C30" s="1" t="s">
        <v>3044</v>
      </c>
      <c r="D30" s="1" t="s">
        <v>3045</v>
      </c>
      <c r="E30" s="4">
        <v>86534.530000000028</v>
      </c>
      <c r="F30" s="7"/>
      <c r="G30" s="4">
        <v>86534.530000000028</v>
      </c>
      <c r="H30" s="18"/>
      <c r="I30" s="8" t="s">
        <v>3673</v>
      </c>
      <c r="J30" s="4">
        <v>156809.74</v>
      </c>
      <c r="K30" s="4">
        <v>154922</v>
      </c>
      <c r="L30" s="4">
        <v>1887.7399999999907</v>
      </c>
      <c r="M30" s="9">
        <v>42093.633055555554</v>
      </c>
      <c r="N30" s="9">
        <v>43039</v>
      </c>
      <c r="O30" s="9">
        <v>42156</v>
      </c>
      <c r="P30" s="9">
        <v>43046</v>
      </c>
    </row>
    <row r="31" spans="1:16" x14ac:dyDescent="0.25">
      <c r="A31" s="1" t="s">
        <v>3672</v>
      </c>
      <c r="B31" s="1" t="s">
        <v>2872</v>
      </c>
      <c r="C31" s="1" t="s">
        <v>3075</v>
      </c>
      <c r="D31" s="1" t="s">
        <v>3076</v>
      </c>
      <c r="E31" s="4">
        <v>157419.26999999996</v>
      </c>
      <c r="F31" s="7"/>
      <c r="G31" s="4">
        <v>157419.26999999996</v>
      </c>
      <c r="H31" s="18"/>
      <c r="I31" s="8" t="s">
        <v>3673</v>
      </c>
      <c r="J31" s="4">
        <v>241596.21000000005</v>
      </c>
      <c r="K31" s="4">
        <v>239157</v>
      </c>
      <c r="L31" s="4">
        <v>2439.2100000000501</v>
      </c>
      <c r="M31" s="9">
        <v>42093.604155092587</v>
      </c>
      <c r="N31" s="9">
        <v>43039</v>
      </c>
      <c r="O31" s="9">
        <v>42125</v>
      </c>
      <c r="P31" s="9">
        <v>43046</v>
      </c>
    </row>
    <row r="32" spans="1:16" x14ac:dyDescent="0.25">
      <c r="A32" s="1" t="s">
        <v>3672</v>
      </c>
      <c r="B32" s="1" t="s">
        <v>2872</v>
      </c>
      <c r="C32" s="1" t="s">
        <v>3083</v>
      </c>
      <c r="D32" s="1" t="s">
        <v>3084</v>
      </c>
      <c r="E32" s="4">
        <v>108274.74</v>
      </c>
      <c r="F32" s="7"/>
      <c r="G32" s="4">
        <v>108274.74</v>
      </c>
      <c r="H32" s="18"/>
      <c r="I32" s="8" t="s">
        <v>3673</v>
      </c>
      <c r="J32" s="4">
        <v>205005.70999999996</v>
      </c>
      <c r="K32" s="4">
        <v>142915</v>
      </c>
      <c r="L32" s="4">
        <v>62090.709999999963</v>
      </c>
      <c r="M32" s="9">
        <v>42219.703067129631</v>
      </c>
      <c r="N32" s="9">
        <v>43039</v>
      </c>
      <c r="O32" s="9">
        <v>42278</v>
      </c>
      <c r="P32" s="9">
        <v>43046</v>
      </c>
    </row>
    <row r="33" spans="1:16" x14ac:dyDescent="0.25">
      <c r="A33" s="1" t="s">
        <v>3672</v>
      </c>
      <c r="B33" s="1" t="s">
        <v>2872</v>
      </c>
      <c r="C33" s="1" t="s">
        <v>3079</v>
      </c>
      <c r="D33" s="1" t="s">
        <v>3080</v>
      </c>
      <c r="E33" s="4">
        <v>92795.459999999992</v>
      </c>
      <c r="F33" s="7"/>
      <c r="G33" s="4">
        <v>92795.459999999992</v>
      </c>
      <c r="H33" s="18"/>
      <c r="I33" s="8" t="s">
        <v>3673</v>
      </c>
      <c r="J33" s="4">
        <v>155374.06999999998</v>
      </c>
      <c r="K33" s="4">
        <v>208628</v>
      </c>
      <c r="L33" s="4">
        <v>-53253.930000000022</v>
      </c>
      <c r="M33" s="9">
        <v>42219.698981481481</v>
      </c>
      <c r="N33" s="9">
        <v>43039</v>
      </c>
      <c r="O33" s="9">
        <v>42278</v>
      </c>
      <c r="P33" s="9">
        <v>43046</v>
      </c>
    </row>
    <row r="34" spans="1:16" x14ac:dyDescent="0.25">
      <c r="A34" s="1" t="s">
        <v>3672</v>
      </c>
      <c r="B34" s="1" t="s">
        <v>3548</v>
      </c>
      <c r="C34" s="1" t="s">
        <v>3678</v>
      </c>
      <c r="D34" s="1" t="s">
        <v>3679</v>
      </c>
      <c r="E34" s="4">
        <v>84669.13</v>
      </c>
      <c r="F34" s="7"/>
      <c r="G34" s="4">
        <v>84669.13</v>
      </c>
      <c r="H34" s="18"/>
      <c r="I34" s="8" t="s">
        <v>3673</v>
      </c>
      <c r="J34" s="4">
        <v>84669.13</v>
      </c>
      <c r="K34" s="4">
        <v>82572</v>
      </c>
      <c r="L34" s="4">
        <v>2097.1300000000047</v>
      </c>
      <c r="M34" s="9">
        <v>42885.735462962963</v>
      </c>
      <c r="N34" s="9">
        <v>43373</v>
      </c>
      <c r="O34" s="9">
        <v>42887</v>
      </c>
      <c r="P34" s="9">
        <v>43343</v>
      </c>
    </row>
    <row r="35" spans="1:16" x14ac:dyDescent="0.25">
      <c r="A35" s="1" t="s">
        <v>3672</v>
      </c>
      <c r="B35" s="1" t="s">
        <v>3548</v>
      </c>
      <c r="C35" s="1" t="s">
        <v>3555</v>
      </c>
      <c r="D35" s="1" t="s">
        <v>3556</v>
      </c>
      <c r="E35" s="4">
        <v>22944.83</v>
      </c>
      <c r="F35" s="7"/>
      <c r="G35" s="4">
        <v>22944.83</v>
      </c>
      <c r="H35" s="18"/>
      <c r="I35" s="8" t="s">
        <v>3673</v>
      </c>
      <c r="J35" s="4">
        <v>23237.030000000002</v>
      </c>
      <c r="K35" s="4">
        <v>4208</v>
      </c>
      <c r="L35" s="4">
        <v>19029.030000000002</v>
      </c>
      <c r="M35" s="9">
        <v>42675.578958333332</v>
      </c>
      <c r="N35" s="9">
        <v>43159</v>
      </c>
      <c r="O35" s="9">
        <v>42675</v>
      </c>
      <c r="P35" s="9">
        <v>43143</v>
      </c>
    </row>
    <row r="36" spans="1:16" x14ac:dyDescent="0.25">
      <c r="A36" s="1" t="s">
        <v>3672</v>
      </c>
      <c r="B36" s="1" t="s">
        <v>3548</v>
      </c>
      <c r="C36" s="1" t="s">
        <v>3553</v>
      </c>
      <c r="D36" s="1" t="s">
        <v>3554</v>
      </c>
      <c r="E36" s="4">
        <v>402.78999999999996</v>
      </c>
      <c r="F36" s="7"/>
      <c r="G36" s="4">
        <v>402.78999999999996</v>
      </c>
      <c r="H36" s="18"/>
      <c r="I36" s="8" t="s">
        <v>3673</v>
      </c>
      <c r="J36" s="4">
        <v>30268.690000000002</v>
      </c>
      <c r="K36" s="4">
        <v>36760</v>
      </c>
      <c r="L36" s="4">
        <v>-6491.3099999999977</v>
      </c>
      <c r="M36" s="9">
        <v>42538.569918981477</v>
      </c>
      <c r="N36" s="9">
        <v>42916</v>
      </c>
      <c r="O36" s="9">
        <v>42552</v>
      </c>
      <c r="P36" s="9">
        <v>42912</v>
      </c>
    </row>
    <row r="37" spans="1:16" x14ac:dyDescent="0.25">
      <c r="A37" s="1" t="s">
        <v>3672</v>
      </c>
      <c r="B37" s="1" t="s">
        <v>3548</v>
      </c>
      <c r="C37" s="1" t="s">
        <v>3549</v>
      </c>
      <c r="D37" s="1" t="s">
        <v>3550</v>
      </c>
      <c r="E37" s="4">
        <v>101.55000000000001</v>
      </c>
      <c r="F37" s="7"/>
      <c r="G37" s="4">
        <v>101.55000000000001</v>
      </c>
      <c r="H37" s="18"/>
      <c r="I37" s="8" t="s">
        <v>3673</v>
      </c>
      <c r="J37" s="4">
        <v>7629.9900000000016</v>
      </c>
      <c r="K37" s="4">
        <v>10422</v>
      </c>
      <c r="L37" s="4">
        <v>-2792.0099999999984</v>
      </c>
      <c r="M37" s="9">
        <v>42538.491759259261</v>
      </c>
      <c r="N37" s="9">
        <v>42916</v>
      </c>
      <c r="O37" s="9">
        <v>42583</v>
      </c>
      <c r="P37" s="9">
        <v>42912</v>
      </c>
    </row>
    <row r="38" spans="1:16" x14ac:dyDescent="0.25">
      <c r="A38" s="1" t="s">
        <v>3672</v>
      </c>
      <c r="B38" s="1" t="s">
        <v>3548</v>
      </c>
      <c r="C38" s="1" t="s">
        <v>3551</v>
      </c>
      <c r="D38" s="1" t="s">
        <v>3552</v>
      </c>
      <c r="E38" s="4">
        <v>20455.999999999996</v>
      </c>
      <c r="F38" s="7"/>
      <c r="G38" s="4">
        <v>20455.999999999996</v>
      </c>
      <c r="H38" s="18"/>
      <c r="I38" s="8" t="s">
        <v>3673</v>
      </c>
      <c r="J38" s="4">
        <v>103788.64000000001</v>
      </c>
      <c r="K38" s="4">
        <v>323369</v>
      </c>
      <c r="L38" s="4">
        <v>-219580.36</v>
      </c>
      <c r="M38" s="9">
        <v>42541.387164351851</v>
      </c>
      <c r="N38" s="9">
        <v>42916</v>
      </c>
      <c r="O38" s="9">
        <v>42522</v>
      </c>
      <c r="P38" s="9">
        <v>42912</v>
      </c>
    </row>
    <row r="39" spans="1:16" x14ac:dyDescent="0.25">
      <c r="A39" s="1" t="s">
        <v>3672</v>
      </c>
      <c r="B39" s="1" t="s">
        <v>3570</v>
      </c>
      <c r="C39" s="1" t="s">
        <v>3680</v>
      </c>
      <c r="D39" s="1" t="s">
        <v>3681</v>
      </c>
      <c r="E39" s="4">
        <v>31084.670000000002</v>
      </c>
      <c r="F39" s="7"/>
      <c r="G39" s="4">
        <v>31084.670000000002</v>
      </c>
      <c r="H39" s="18"/>
      <c r="I39" s="8" t="s">
        <v>3673</v>
      </c>
      <c r="J39" s="4">
        <v>31084.670000000006</v>
      </c>
      <c r="K39" s="4">
        <v>44829.46</v>
      </c>
      <c r="L39" s="4">
        <v>-13744.789999999994</v>
      </c>
      <c r="M39" s="9">
        <v>42849.754641203705</v>
      </c>
      <c r="N39" s="9">
        <v>43465</v>
      </c>
      <c r="O39" s="9">
        <v>42856</v>
      </c>
      <c r="P39" s="9">
        <v>43555</v>
      </c>
    </row>
    <row r="40" spans="1:16" x14ac:dyDescent="0.25">
      <c r="A40" s="1" t="s">
        <v>3672</v>
      </c>
      <c r="B40" s="1" t="s">
        <v>3570</v>
      </c>
      <c r="C40" s="1" t="s">
        <v>3571</v>
      </c>
      <c r="D40" s="1" t="s">
        <v>3572</v>
      </c>
      <c r="E40" s="4">
        <v>19125.280000000006</v>
      </c>
      <c r="F40" s="7"/>
      <c r="G40" s="4">
        <v>19125.280000000006</v>
      </c>
      <c r="H40" s="18"/>
      <c r="I40" s="8" t="s">
        <v>3673</v>
      </c>
      <c r="J40" s="4">
        <v>19976.98</v>
      </c>
      <c r="K40" s="4">
        <v>22987.850000000002</v>
      </c>
      <c r="L40" s="4">
        <v>-3010.8700000000026</v>
      </c>
      <c r="M40" s="9">
        <v>42697.471122685187</v>
      </c>
      <c r="N40" s="9">
        <v>43465</v>
      </c>
      <c r="O40" s="9">
        <v>42675</v>
      </c>
      <c r="P40" s="9">
        <v>43555</v>
      </c>
    </row>
    <row r="41" spans="1:16" x14ac:dyDescent="0.25">
      <c r="A41" s="1" t="s">
        <v>3672</v>
      </c>
      <c r="B41" s="1" t="s">
        <v>3682</v>
      </c>
      <c r="C41" s="1" t="s">
        <v>3683</v>
      </c>
      <c r="D41" s="1" t="s">
        <v>3684</v>
      </c>
      <c r="E41" s="4">
        <v>4338.3900000000003</v>
      </c>
      <c r="F41" s="7"/>
      <c r="G41" s="4">
        <v>4338.3900000000003</v>
      </c>
      <c r="H41" s="18"/>
      <c r="I41" s="8" t="s">
        <v>3673</v>
      </c>
      <c r="J41" s="4">
        <v>4338.3900000000021</v>
      </c>
      <c r="K41" s="4">
        <v>109210</v>
      </c>
      <c r="L41" s="4">
        <v>-104871.61</v>
      </c>
      <c r="M41" s="9">
        <v>42838.389351851853</v>
      </c>
      <c r="N41" s="9">
        <v>44182</v>
      </c>
      <c r="O41" s="9">
        <v>42826</v>
      </c>
      <c r="P41" s="9">
        <v>43297</v>
      </c>
    </row>
    <row r="42" spans="1:16" x14ac:dyDescent="0.25">
      <c r="A42" s="1" t="s">
        <v>3672</v>
      </c>
      <c r="B42" s="1" t="s">
        <v>3048</v>
      </c>
      <c r="C42" s="1" t="s">
        <v>3049</v>
      </c>
      <c r="D42" s="1" t="s">
        <v>3050</v>
      </c>
      <c r="E42" s="4">
        <v>7.0000000000000007E-2</v>
      </c>
      <c r="F42" s="7"/>
      <c r="G42" s="4">
        <v>7.0000000000000007E-2</v>
      </c>
      <c r="H42" s="18"/>
      <c r="I42" s="8" t="s">
        <v>3673</v>
      </c>
      <c r="J42" s="4">
        <v>9104.86</v>
      </c>
      <c r="K42" s="4">
        <v>6421</v>
      </c>
      <c r="L42" s="4">
        <v>2683.8600000000006</v>
      </c>
      <c r="M42" s="9">
        <v>42165.757673611108</v>
      </c>
      <c r="N42" s="9">
        <v>42603</v>
      </c>
      <c r="O42" s="9">
        <v>42156</v>
      </c>
      <c r="P42" s="9">
        <v>42525</v>
      </c>
    </row>
    <row r="43" spans="1:16" x14ac:dyDescent="0.25">
      <c r="A43" s="1" t="s">
        <v>3672</v>
      </c>
      <c r="B43" s="1" t="s">
        <v>3581</v>
      </c>
      <c r="C43" s="1" t="s">
        <v>3685</v>
      </c>
      <c r="D43" s="1" t="s">
        <v>3686</v>
      </c>
      <c r="E43" s="4">
        <v>10302906.750000002</v>
      </c>
      <c r="F43" s="7"/>
      <c r="G43" s="4">
        <v>10302906.750000002</v>
      </c>
      <c r="H43" s="18"/>
      <c r="I43" s="8" t="s">
        <v>3673</v>
      </c>
      <c r="J43" s="4">
        <v>10302906.75</v>
      </c>
      <c r="K43" s="4">
        <v>23298670</v>
      </c>
      <c r="L43" s="4">
        <v>-12995763.25</v>
      </c>
      <c r="M43" s="9">
        <v>42893.471041666664</v>
      </c>
      <c r="N43" s="9">
        <v>43524</v>
      </c>
      <c r="O43" s="9">
        <v>42887</v>
      </c>
      <c r="P43" s="9"/>
    </row>
    <row r="44" spans="1:16" x14ac:dyDescent="0.25">
      <c r="A44" s="1" t="s">
        <v>3672</v>
      </c>
      <c r="B44" s="1" t="s">
        <v>3581</v>
      </c>
      <c r="C44" s="1" t="s">
        <v>3687</v>
      </c>
      <c r="D44" s="1" t="s">
        <v>3688</v>
      </c>
      <c r="E44" s="4">
        <v>654589.12</v>
      </c>
      <c r="F44" s="7"/>
      <c r="G44" s="4">
        <v>654589.12</v>
      </c>
      <c r="H44" s="18"/>
      <c r="I44" s="8" t="s">
        <v>3673</v>
      </c>
      <c r="J44" s="4">
        <v>654589.12</v>
      </c>
      <c r="K44" s="4">
        <v>1294611</v>
      </c>
      <c r="L44" s="4">
        <v>-640021.88</v>
      </c>
      <c r="M44" s="9">
        <v>42893.659999999996</v>
      </c>
      <c r="N44" s="9">
        <v>43524</v>
      </c>
      <c r="O44" s="9">
        <v>42917</v>
      </c>
      <c r="P44" s="9"/>
    </row>
    <row r="45" spans="1:16" x14ac:dyDescent="0.25">
      <c r="A45" s="1" t="s">
        <v>3672</v>
      </c>
      <c r="B45" s="1" t="s">
        <v>3581</v>
      </c>
      <c r="C45" s="1" t="s">
        <v>3582</v>
      </c>
      <c r="D45" s="1" t="s">
        <v>3583</v>
      </c>
      <c r="E45" s="4">
        <v>298393.98</v>
      </c>
      <c r="F45" s="7"/>
      <c r="G45" s="4">
        <v>298393.98</v>
      </c>
      <c r="H45" s="18"/>
      <c r="I45" s="8" t="s">
        <v>3673</v>
      </c>
      <c r="J45" s="4">
        <v>477489.49000000005</v>
      </c>
      <c r="K45" s="4">
        <v>603878</v>
      </c>
      <c r="L45" s="4">
        <v>-126388.50999999995</v>
      </c>
      <c r="M45" s="9">
        <v>42389.675162037034</v>
      </c>
      <c r="N45" s="9">
        <v>43646</v>
      </c>
      <c r="O45" s="9">
        <v>42370</v>
      </c>
      <c r="P45" s="9">
        <v>43646</v>
      </c>
    </row>
    <row r="46" spans="1:16" x14ac:dyDescent="0.25">
      <c r="A46" s="1" t="s">
        <v>3672</v>
      </c>
      <c r="B46" s="1" t="s">
        <v>1203</v>
      </c>
      <c r="C46" s="1" t="s">
        <v>1913</v>
      </c>
      <c r="D46" s="1" t="s">
        <v>1914</v>
      </c>
      <c r="E46" s="4">
        <v>0.09</v>
      </c>
      <c r="F46" s="7"/>
      <c r="G46" s="4">
        <v>0.09</v>
      </c>
      <c r="H46" s="18"/>
      <c r="I46" s="8" t="s">
        <v>3673</v>
      </c>
      <c r="J46" s="4">
        <v>71270.210000000006</v>
      </c>
      <c r="K46" s="4">
        <v>33000</v>
      </c>
      <c r="L46" s="4">
        <v>38270.210000000006</v>
      </c>
      <c r="M46" s="9">
        <v>41243</v>
      </c>
      <c r="N46" s="9">
        <v>41898</v>
      </c>
      <c r="O46" s="9">
        <v>41244</v>
      </c>
      <c r="P46" s="9">
        <v>41905</v>
      </c>
    </row>
    <row r="47" spans="1:16" x14ac:dyDescent="0.25">
      <c r="A47" s="1" t="s">
        <v>3672</v>
      </c>
      <c r="B47" s="1" t="s">
        <v>1203</v>
      </c>
      <c r="C47" s="1" t="s">
        <v>2252</v>
      </c>
      <c r="D47" s="1" t="s">
        <v>2253</v>
      </c>
      <c r="E47" s="4">
        <v>0.14000000000000001</v>
      </c>
      <c r="F47" s="7"/>
      <c r="G47" s="4">
        <v>0.14000000000000001</v>
      </c>
      <c r="H47" s="18"/>
      <c r="I47" s="8" t="s">
        <v>3673</v>
      </c>
      <c r="J47" s="4">
        <v>183577.80999999994</v>
      </c>
      <c r="K47" s="4">
        <v>33000</v>
      </c>
      <c r="L47" s="4">
        <v>150577.80999999994</v>
      </c>
      <c r="M47" s="9">
        <v>41465</v>
      </c>
      <c r="N47" s="9">
        <v>41912</v>
      </c>
      <c r="O47" s="9">
        <v>41456</v>
      </c>
      <c r="P47" s="9">
        <v>41870</v>
      </c>
    </row>
    <row r="48" spans="1:16" x14ac:dyDescent="0.25">
      <c r="A48" s="1" t="s">
        <v>3672</v>
      </c>
      <c r="B48" s="1" t="s">
        <v>1203</v>
      </c>
      <c r="C48" s="1" t="s">
        <v>2675</v>
      </c>
      <c r="D48" s="1" t="s">
        <v>2676</v>
      </c>
      <c r="E48" s="4">
        <v>0.08</v>
      </c>
      <c r="F48" s="7"/>
      <c r="G48" s="4">
        <v>0.08</v>
      </c>
      <c r="H48" s="18"/>
      <c r="I48" s="8" t="s">
        <v>3673</v>
      </c>
      <c r="J48" s="4">
        <v>37438.570000000007</v>
      </c>
      <c r="K48" s="4">
        <v>392765</v>
      </c>
      <c r="L48" s="4">
        <v>-355326.43</v>
      </c>
      <c r="M48" s="9">
        <v>41757</v>
      </c>
      <c r="N48" s="9">
        <v>42051</v>
      </c>
      <c r="O48" s="9">
        <v>41730</v>
      </c>
      <c r="P48" s="9">
        <v>42052</v>
      </c>
    </row>
    <row r="49" spans="1:16" x14ac:dyDescent="0.25">
      <c r="A49" s="1" t="s">
        <v>3672</v>
      </c>
      <c r="B49" s="1" t="s">
        <v>1203</v>
      </c>
      <c r="C49" s="1" t="s">
        <v>1555</v>
      </c>
      <c r="D49" s="1" t="s">
        <v>1556</v>
      </c>
      <c r="E49" s="4">
        <v>0.08</v>
      </c>
      <c r="F49" s="7"/>
      <c r="G49" s="4">
        <v>0.08</v>
      </c>
      <c r="H49" s="18"/>
      <c r="I49" s="8" t="s">
        <v>3673</v>
      </c>
      <c r="J49" s="4">
        <v>132348.08000000002</v>
      </c>
      <c r="K49" s="4">
        <v>130000</v>
      </c>
      <c r="L49" s="4">
        <v>2348.0800000000163</v>
      </c>
      <c r="M49" s="9">
        <v>40687</v>
      </c>
      <c r="N49" s="9">
        <v>41090</v>
      </c>
      <c r="O49" s="9">
        <v>40695</v>
      </c>
      <c r="P49" s="9">
        <v>41152</v>
      </c>
    </row>
    <row r="50" spans="1:16" x14ac:dyDescent="0.25">
      <c r="A50" s="1" t="s">
        <v>3672</v>
      </c>
      <c r="B50" s="1" t="s">
        <v>1203</v>
      </c>
      <c r="C50" s="1" t="s">
        <v>1917</v>
      </c>
      <c r="D50" s="1" t="s">
        <v>1918</v>
      </c>
      <c r="E50" s="4">
        <v>-0.06</v>
      </c>
      <c r="F50" s="7"/>
      <c r="G50" s="4">
        <v>-0.06</v>
      </c>
      <c r="H50" s="18"/>
      <c r="I50" s="8" t="s">
        <v>3673</v>
      </c>
      <c r="J50" s="4">
        <v>57834.380000000012</v>
      </c>
      <c r="K50" s="4">
        <v>40200</v>
      </c>
      <c r="L50" s="4">
        <v>17634.380000000012</v>
      </c>
      <c r="M50" s="9">
        <v>41120</v>
      </c>
      <c r="N50" s="9">
        <v>41534</v>
      </c>
      <c r="O50" s="9">
        <v>41153</v>
      </c>
      <c r="P50" s="9">
        <v>41467</v>
      </c>
    </row>
    <row r="51" spans="1:16" x14ac:dyDescent="0.25">
      <c r="A51" s="1" t="s">
        <v>3672</v>
      </c>
      <c r="B51" s="1" t="s">
        <v>3567</v>
      </c>
      <c r="C51" s="1" t="s">
        <v>3568</v>
      </c>
      <c r="D51" s="1" t="s">
        <v>3569</v>
      </c>
      <c r="E51" s="4">
        <v>357.49999999999994</v>
      </c>
      <c r="F51" s="7"/>
      <c r="G51" s="4">
        <v>357.49999999999994</v>
      </c>
      <c r="H51" s="18"/>
      <c r="I51" s="8" t="s">
        <v>3673</v>
      </c>
      <c r="J51" s="4">
        <v>3389.8199999999997</v>
      </c>
      <c r="K51" s="4">
        <v>5932.39</v>
      </c>
      <c r="L51" s="4">
        <v>-2542.5700000000006</v>
      </c>
      <c r="M51" s="9">
        <v>42564.727743055555</v>
      </c>
      <c r="N51" s="9">
        <v>42825</v>
      </c>
      <c r="O51" s="9">
        <v>42552</v>
      </c>
      <c r="P51" s="9">
        <v>42808</v>
      </c>
    </row>
    <row r="52" spans="1:16" x14ac:dyDescent="0.25">
      <c r="A52" s="1" t="s">
        <v>3672</v>
      </c>
      <c r="B52" s="1" t="s">
        <v>1196</v>
      </c>
      <c r="C52" s="1" t="s">
        <v>3584</v>
      </c>
      <c r="D52" s="1" t="s">
        <v>3585</v>
      </c>
      <c r="E52" s="4">
        <v>-149.24999999999952</v>
      </c>
      <c r="F52" s="7"/>
      <c r="G52" s="4">
        <v>-149.24999999999952</v>
      </c>
      <c r="H52" s="18"/>
      <c r="I52" s="8" t="s">
        <v>3673</v>
      </c>
      <c r="J52" s="4">
        <v>-53.679999999999268</v>
      </c>
      <c r="K52" s="4">
        <v>95</v>
      </c>
      <c r="L52" s="4">
        <v>-148.67999999999927</v>
      </c>
      <c r="M52" s="9">
        <v>42377.68236111111</v>
      </c>
      <c r="N52" s="9">
        <v>55153</v>
      </c>
      <c r="O52" s="9">
        <v>42370</v>
      </c>
      <c r="P52" s="9"/>
    </row>
    <row r="53" spans="1:16" x14ac:dyDescent="0.25">
      <c r="A53" s="1" t="s">
        <v>3672</v>
      </c>
      <c r="B53" s="1" t="s">
        <v>1196</v>
      </c>
      <c r="C53" s="1" t="s">
        <v>1197</v>
      </c>
      <c r="D53" s="1" t="s">
        <v>1198</v>
      </c>
      <c r="E53" s="4">
        <v>-6.74</v>
      </c>
      <c r="F53" s="7"/>
      <c r="G53" s="4">
        <v>-6.74</v>
      </c>
      <c r="H53" s="18"/>
      <c r="I53" s="8" t="s">
        <v>3673</v>
      </c>
      <c r="J53" s="4">
        <v>2.4300561562995426E-11</v>
      </c>
      <c r="K53" s="4">
        <v>1</v>
      </c>
      <c r="L53" s="4">
        <v>-0.99999999997569944</v>
      </c>
      <c r="M53" s="9">
        <v>40451</v>
      </c>
      <c r="N53" s="9">
        <v>43100</v>
      </c>
      <c r="O53" s="9">
        <v>40422</v>
      </c>
      <c r="P53" s="9">
        <v>43163</v>
      </c>
    </row>
    <row r="54" spans="1:16" x14ac:dyDescent="0.25">
      <c r="A54" s="1" t="s">
        <v>3672</v>
      </c>
      <c r="B54" s="1" t="s">
        <v>3035</v>
      </c>
      <c r="C54" s="1" t="s">
        <v>3036</v>
      </c>
      <c r="D54" s="1" t="s">
        <v>3037</v>
      </c>
      <c r="E54" s="4">
        <v>24005.98</v>
      </c>
      <c r="F54" s="7"/>
      <c r="G54" s="4">
        <v>24005.98</v>
      </c>
      <c r="H54" s="18"/>
      <c r="I54" s="8" t="s">
        <v>3673</v>
      </c>
      <c r="J54" s="4">
        <v>292616.37000000005</v>
      </c>
      <c r="K54" s="4">
        <v>285462.99</v>
      </c>
      <c r="L54" s="4">
        <v>7153.3800000000629</v>
      </c>
      <c r="M54" s="9">
        <v>42310.512453703705</v>
      </c>
      <c r="N54" s="9">
        <v>43008</v>
      </c>
      <c r="O54" s="9">
        <v>42278</v>
      </c>
      <c r="P54" s="9">
        <v>42947</v>
      </c>
    </row>
    <row r="55" spans="1:16" x14ac:dyDescent="0.25">
      <c r="A55" s="1" t="s">
        <v>3672</v>
      </c>
      <c r="B55" s="1" t="s">
        <v>3689</v>
      </c>
      <c r="C55" s="1" t="s">
        <v>3690</v>
      </c>
      <c r="D55" s="1" t="s">
        <v>3691</v>
      </c>
      <c r="E55" s="4">
        <v>5735.5199999999995</v>
      </c>
      <c r="F55" s="7"/>
      <c r="G55" s="4">
        <v>5735.5199999999995</v>
      </c>
      <c r="H55" s="18"/>
      <c r="I55" s="8" t="s">
        <v>3673</v>
      </c>
      <c r="J55" s="4">
        <v>5735.5199999999995</v>
      </c>
      <c r="K55" s="4">
        <v>80732.479999999996</v>
      </c>
      <c r="L55" s="4">
        <v>-74996.959999999992</v>
      </c>
      <c r="M55" s="9">
        <v>42992.751284722217</v>
      </c>
      <c r="N55" s="9">
        <v>43617</v>
      </c>
      <c r="O55" s="9">
        <v>42979</v>
      </c>
      <c r="P55" s="9">
        <v>43584</v>
      </c>
    </row>
    <row r="56" spans="1:16" x14ac:dyDescent="0.25">
      <c r="A56" s="1" t="s">
        <v>3672</v>
      </c>
      <c r="B56" s="1" t="s">
        <v>3689</v>
      </c>
      <c r="C56" s="1" t="s">
        <v>3692</v>
      </c>
      <c r="D56" s="1" t="s">
        <v>3693</v>
      </c>
      <c r="E56" s="4">
        <v>11787.85</v>
      </c>
      <c r="F56" s="7"/>
      <c r="G56" s="4">
        <v>11787.85</v>
      </c>
      <c r="H56" s="18"/>
      <c r="I56" s="8" t="s">
        <v>3673</v>
      </c>
      <c r="J56" s="4">
        <v>11787.85</v>
      </c>
      <c r="K56" s="4">
        <v>242159.7</v>
      </c>
      <c r="L56" s="4">
        <v>-230371.85</v>
      </c>
      <c r="M56" s="9">
        <v>43013.417638888888</v>
      </c>
      <c r="N56" s="9">
        <v>43828</v>
      </c>
      <c r="O56" s="9">
        <v>43009</v>
      </c>
      <c r="P56" s="9"/>
    </row>
    <row r="57" spans="1:16" x14ac:dyDescent="0.25">
      <c r="A57" s="1" t="s">
        <v>3672</v>
      </c>
      <c r="B57" s="1" t="s">
        <v>3364</v>
      </c>
      <c r="C57" s="1" t="s">
        <v>3694</v>
      </c>
      <c r="D57" s="1" t="s">
        <v>3695</v>
      </c>
      <c r="E57" s="4">
        <v>4557.1400000000012</v>
      </c>
      <c r="F57" s="7"/>
      <c r="G57" s="4">
        <v>4557.1400000000012</v>
      </c>
      <c r="H57" s="18"/>
      <c r="I57" s="8" t="s">
        <v>3673</v>
      </c>
      <c r="J57" s="4">
        <v>4557.1400000000012</v>
      </c>
      <c r="K57" s="4">
        <v>290451</v>
      </c>
      <c r="L57" s="4">
        <v>-285893.86</v>
      </c>
      <c r="M57" s="9">
        <v>42871.720914351848</v>
      </c>
      <c r="N57" s="9">
        <v>43573</v>
      </c>
      <c r="O57" s="9">
        <v>42917</v>
      </c>
      <c r="P57" s="9">
        <v>43497</v>
      </c>
    </row>
    <row r="58" spans="1:16" x14ac:dyDescent="0.25">
      <c r="A58" s="1" t="s">
        <v>3672</v>
      </c>
      <c r="B58" s="1" t="s">
        <v>3364</v>
      </c>
      <c r="C58" s="1" t="s">
        <v>3365</v>
      </c>
      <c r="D58" s="1" t="s">
        <v>3366</v>
      </c>
      <c r="E58" s="4">
        <v>56040.6</v>
      </c>
      <c r="F58" s="7"/>
      <c r="G58" s="4">
        <v>56040.6</v>
      </c>
      <c r="H58" s="18"/>
      <c r="I58" s="8" t="s">
        <v>3673</v>
      </c>
      <c r="J58" s="4">
        <v>134451.93000000002</v>
      </c>
      <c r="K58" s="4">
        <v>112393</v>
      </c>
      <c r="L58" s="4">
        <v>22058.930000000022</v>
      </c>
      <c r="M58" s="9">
        <v>42580.310729166667</v>
      </c>
      <c r="N58" s="9">
        <v>43009</v>
      </c>
      <c r="O58" s="9">
        <v>42583</v>
      </c>
      <c r="P58" s="9">
        <v>42966</v>
      </c>
    </row>
    <row r="59" spans="1:16" x14ac:dyDescent="0.25">
      <c r="A59" s="1" t="s">
        <v>3672</v>
      </c>
      <c r="B59" s="1" t="s">
        <v>3696</v>
      </c>
      <c r="C59" s="1" t="s">
        <v>3697</v>
      </c>
      <c r="D59" s="1" t="s">
        <v>3698</v>
      </c>
      <c r="E59" s="4">
        <v>9582.5500000000011</v>
      </c>
      <c r="F59" s="7"/>
      <c r="G59" s="4">
        <v>9582.5500000000011</v>
      </c>
      <c r="H59" s="18"/>
      <c r="I59" s="8" t="s">
        <v>3673</v>
      </c>
      <c r="J59" s="4">
        <v>9582.5500000000011</v>
      </c>
      <c r="K59" s="4">
        <v>20079</v>
      </c>
      <c r="L59" s="4">
        <v>-10496.449999999999</v>
      </c>
      <c r="M59" s="9">
        <v>42782.58421296296</v>
      </c>
      <c r="N59" s="9">
        <v>43921</v>
      </c>
      <c r="O59" s="9">
        <v>42887</v>
      </c>
      <c r="P59" s="9"/>
    </row>
    <row r="60" spans="1:16" x14ac:dyDescent="0.25">
      <c r="A60" s="1" t="s">
        <v>3672</v>
      </c>
      <c r="B60" s="1" t="s">
        <v>3699</v>
      </c>
      <c r="C60" s="1" t="s">
        <v>3700</v>
      </c>
      <c r="D60" s="1" t="s">
        <v>3701</v>
      </c>
      <c r="E60" s="4">
        <v>40446.74</v>
      </c>
      <c r="F60" s="7"/>
      <c r="G60" s="4">
        <v>40446.74</v>
      </c>
      <c r="H60" s="18"/>
      <c r="I60" s="8" t="s">
        <v>3673</v>
      </c>
      <c r="J60" s="4">
        <v>40446.74</v>
      </c>
      <c r="K60" s="4">
        <v>382562</v>
      </c>
      <c r="L60" s="4">
        <v>-342115.26</v>
      </c>
      <c r="M60" s="9">
        <v>42878.662187499998</v>
      </c>
      <c r="N60" s="9">
        <v>43526</v>
      </c>
      <c r="O60" s="9">
        <v>42887</v>
      </c>
      <c r="P60" s="9">
        <v>43516</v>
      </c>
    </row>
    <row r="61" spans="1:16" x14ac:dyDescent="0.25">
      <c r="A61" s="1" t="s">
        <v>3672</v>
      </c>
      <c r="B61" s="1" t="s">
        <v>1080</v>
      </c>
      <c r="C61" s="1" t="s">
        <v>1106</v>
      </c>
      <c r="D61" s="1" t="s">
        <v>1107</v>
      </c>
      <c r="E61" s="4">
        <v>77.13</v>
      </c>
      <c r="F61" s="7"/>
      <c r="G61" s="4">
        <v>77.13</v>
      </c>
      <c r="H61" s="18"/>
      <c r="I61" s="8" t="s">
        <v>3673</v>
      </c>
      <c r="J61" s="4">
        <v>894.1</v>
      </c>
      <c r="K61" s="4">
        <v>405.77</v>
      </c>
      <c r="L61" s="4">
        <v>488.33000000000004</v>
      </c>
      <c r="M61" s="9">
        <v>40379</v>
      </c>
      <c r="N61" s="9">
        <v>40543</v>
      </c>
      <c r="O61" s="9">
        <v>40422</v>
      </c>
      <c r="P61" s="9">
        <v>40547</v>
      </c>
    </row>
    <row r="62" spans="1:16" x14ac:dyDescent="0.25">
      <c r="A62" s="1" t="s">
        <v>3672</v>
      </c>
      <c r="B62" s="1" t="s">
        <v>1080</v>
      </c>
      <c r="C62" s="1" t="s">
        <v>1110</v>
      </c>
      <c r="D62" s="1" t="s">
        <v>1111</v>
      </c>
      <c r="E62" s="4">
        <v>-670</v>
      </c>
      <c r="F62" s="7"/>
      <c r="G62" s="4">
        <v>-670</v>
      </c>
      <c r="H62" s="18"/>
      <c r="I62" s="8" t="s">
        <v>3673</v>
      </c>
      <c r="J62" s="4">
        <v>3119.54</v>
      </c>
      <c r="K62" s="4">
        <v>8361.34</v>
      </c>
      <c r="L62" s="4">
        <v>-5241.8</v>
      </c>
      <c r="M62" s="9">
        <v>40380</v>
      </c>
      <c r="N62" s="9">
        <v>40543</v>
      </c>
      <c r="O62" s="9">
        <v>40452</v>
      </c>
      <c r="P62" s="9">
        <v>40598</v>
      </c>
    </row>
    <row r="63" spans="1:16" x14ac:dyDescent="0.25">
      <c r="A63" s="1" t="s">
        <v>3672</v>
      </c>
      <c r="B63" s="1" t="s">
        <v>1083</v>
      </c>
      <c r="C63" s="1" t="s">
        <v>3017</v>
      </c>
      <c r="D63" s="1" t="s">
        <v>3018</v>
      </c>
      <c r="E63" s="4">
        <v>-333.32000000000005</v>
      </c>
      <c r="F63" s="7"/>
      <c r="G63" s="4">
        <v>-333.32000000000005</v>
      </c>
      <c r="H63" s="18"/>
      <c r="I63" s="8" t="s">
        <v>3673</v>
      </c>
      <c r="J63" s="4">
        <v>22484.530000000002</v>
      </c>
      <c r="K63" s="4">
        <v>11569.26</v>
      </c>
      <c r="L63" s="4">
        <v>10915.270000000002</v>
      </c>
      <c r="M63" s="9">
        <v>42020</v>
      </c>
      <c r="N63" s="9">
        <v>43160</v>
      </c>
      <c r="O63" s="9">
        <v>42064</v>
      </c>
      <c r="P63" s="9">
        <v>42735</v>
      </c>
    </row>
    <row r="64" spans="1:16" x14ac:dyDescent="0.25">
      <c r="A64" s="1" t="s">
        <v>3672</v>
      </c>
      <c r="B64" s="1" t="s">
        <v>1083</v>
      </c>
      <c r="C64" s="1" t="s">
        <v>3702</v>
      </c>
      <c r="D64" s="1" t="s">
        <v>3703</v>
      </c>
      <c r="E64" s="4">
        <v>952.20000000000016</v>
      </c>
      <c r="F64" s="7"/>
      <c r="G64" s="4">
        <v>952.20000000000016</v>
      </c>
      <c r="H64" s="18"/>
      <c r="I64" s="8" t="s">
        <v>3673</v>
      </c>
      <c r="J64" s="4">
        <v>952.2</v>
      </c>
      <c r="K64" s="4">
        <v>1884.66</v>
      </c>
      <c r="L64" s="4">
        <v>-932.46</v>
      </c>
      <c r="M64" s="9">
        <v>42746.52375</v>
      </c>
      <c r="N64" s="9">
        <v>43190</v>
      </c>
      <c r="O64" s="9">
        <v>42736</v>
      </c>
      <c r="P64" s="9">
        <v>42844</v>
      </c>
    </row>
    <row r="65" spans="1:16" x14ac:dyDescent="0.25">
      <c r="A65" s="1" t="s">
        <v>3672</v>
      </c>
      <c r="B65" s="1" t="s">
        <v>1083</v>
      </c>
      <c r="C65" s="1" t="s">
        <v>3390</v>
      </c>
      <c r="D65" s="1" t="s">
        <v>3391</v>
      </c>
      <c r="E65" s="4">
        <v>134.98000000000002</v>
      </c>
      <c r="F65" s="7"/>
      <c r="G65" s="4">
        <v>134.98000000000002</v>
      </c>
      <c r="H65" s="18"/>
      <c r="I65" s="8" t="s">
        <v>3673</v>
      </c>
      <c r="J65" s="4">
        <v>5531.079999999999</v>
      </c>
      <c r="K65" s="4">
        <v>5283.72</v>
      </c>
      <c r="L65" s="4">
        <v>247.35999999999876</v>
      </c>
      <c r="M65" s="9">
        <v>42683.636712962958</v>
      </c>
      <c r="N65" s="9">
        <v>43190</v>
      </c>
      <c r="O65" s="9">
        <v>42675</v>
      </c>
      <c r="P65" s="9">
        <v>42825</v>
      </c>
    </row>
    <row r="66" spans="1:16" x14ac:dyDescent="0.25">
      <c r="A66" s="1" t="s">
        <v>3672</v>
      </c>
      <c r="B66" s="1" t="s">
        <v>580</v>
      </c>
      <c r="C66" s="1" t="s">
        <v>1405</v>
      </c>
      <c r="D66" s="1" t="s">
        <v>1406</v>
      </c>
      <c r="E66" s="4">
        <v>-557.05000000000007</v>
      </c>
      <c r="F66" s="7"/>
      <c r="G66" s="4">
        <v>-557.05000000000007</v>
      </c>
      <c r="H66" s="18"/>
      <c r="I66" s="8" t="s">
        <v>3673</v>
      </c>
      <c r="J66" s="4">
        <v>72632.23</v>
      </c>
      <c r="K66" s="4">
        <v>74947.259999999995</v>
      </c>
      <c r="L66" s="4">
        <v>-2315.0299999999988</v>
      </c>
      <c r="M66" s="9">
        <v>40606</v>
      </c>
      <c r="N66" s="9">
        <v>40999</v>
      </c>
      <c r="O66" s="9">
        <v>40603</v>
      </c>
      <c r="P66" s="9">
        <v>40943</v>
      </c>
    </row>
    <row r="67" spans="1:16" x14ac:dyDescent="0.25">
      <c r="A67" s="1" t="s">
        <v>3672</v>
      </c>
      <c r="B67" s="1" t="s">
        <v>580</v>
      </c>
      <c r="C67" s="1" t="s">
        <v>1133</v>
      </c>
      <c r="D67" s="1" t="s">
        <v>1134</v>
      </c>
      <c r="E67" s="4">
        <v>-2547.2100000000005</v>
      </c>
      <c r="F67" s="7"/>
      <c r="G67" s="4">
        <v>-2547.2100000000005</v>
      </c>
      <c r="H67" s="18"/>
      <c r="I67" s="8" t="s">
        <v>3673</v>
      </c>
      <c r="J67" s="4">
        <v>19291.500000000004</v>
      </c>
      <c r="K67" s="4">
        <v>109860.93000000001</v>
      </c>
      <c r="L67" s="4">
        <v>-90569.430000000008</v>
      </c>
      <c r="M67" s="9">
        <v>40435</v>
      </c>
      <c r="N67" s="9">
        <v>42185</v>
      </c>
      <c r="O67" s="9">
        <v>40422</v>
      </c>
      <c r="P67" s="9">
        <v>40967</v>
      </c>
    </row>
    <row r="68" spans="1:16" x14ac:dyDescent="0.25">
      <c r="A68" s="1" t="s">
        <v>3672</v>
      </c>
      <c r="B68" s="1" t="s">
        <v>580</v>
      </c>
      <c r="C68" s="1" t="s">
        <v>1502</v>
      </c>
      <c r="D68" s="1" t="s">
        <v>1503</v>
      </c>
      <c r="E68" s="4">
        <v>-42.12</v>
      </c>
      <c r="F68" s="7"/>
      <c r="G68" s="4">
        <v>-42.12</v>
      </c>
      <c r="H68" s="18"/>
      <c r="I68" s="8" t="s">
        <v>3673</v>
      </c>
      <c r="J68" s="4">
        <v>127.30000000000052</v>
      </c>
      <c r="K68" s="4">
        <v>10846.41</v>
      </c>
      <c r="L68" s="4">
        <v>-10719.109999999999</v>
      </c>
      <c r="M68" s="9">
        <v>40843</v>
      </c>
      <c r="N68" s="9">
        <v>40999</v>
      </c>
      <c r="O68" s="9">
        <v>40848</v>
      </c>
      <c r="P68" s="9">
        <v>40956</v>
      </c>
    </row>
    <row r="69" spans="1:16" x14ac:dyDescent="0.25">
      <c r="A69" s="1" t="s">
        <v>3672</v>
      </c>
      <c r="B69" s="1" t="s">
        <v>580</v>
      </c>
      <c r="C69" s="1" t="s">
        <v>651</v>
      </c>
      <c r="D69" s="1" t="s">
        <v>652</v>
      </c>
      <c r="E69" s="4">
        <v>523137.1100000001</v>
      </c>
      <c r="F69" s="7"/>
      <c r="G69" s="4">
        <v>523137.1100000001</v>
      </c>
      <c r="H69" s="18"/>
      <c r="I69" s="8" t="s">
        <v>3673</v>
      </c>
      <c r="J69" s="4">
        <v>1190774.0399999996</v>
      </c>
      <c r="K69" s="4">
        <v>200</v>
      </c>
      <c r="L69" s="4">
        <v>1190574.0399999996</v>
      </c>
      <c r="M69" s="9">
        <v>39630</v>
      </c>
      <c r="N69" s="9">
        <v>55153</v>
      </c>
      <c r="O69" s="9">
        <v>39630</v>
      </c>
      <c r="P69" s="9"/>
    </row>
    <row r="70" spans="1:16" x14ac:dyDescent="0.25">
      <c r="A70" s="1" t="s">
        <v>3672</v>
      </c>
      <c r="B70" s="1" t="s">
        <v>580</v>
      </c>
      <c r="C70" s="1" t="s">
        <v>2992</v>
      </c>
      <c r="D70" s="1" t="s">
        <v>2993</v>
      </c>
      <c r="E70" s="4">
        <v>279697.8</v>
      </c>
      <c r="F70" s="7"/>
      <c r="G70" s="4">
        <v>279697.8</v>
      </c>
      <c r="H70" s="18"/>
      <c r="I70" s="8" t="s">
        <v>3673</v>
      </c>
      <c r="J70" s="4">
        <v>400043.64999999997</v>
      </c>
      <c r="K70" s="4">
        <v>10</v>
      </c>
      <c r="L70" s="4">
        <v>400033.64999999997</v>
      </c>
      <c r="M70" s="9">
        <v>42011</v>
      </c>
      <c r="N70" s="9">
        <v>46022</v>
      </c>
      <c r="O70" s="9">
        <v>42095</v>
      </c>
      <c r="P70" s="9"/>
    </row>
    <row r="71" spans="1:16" x14ac:dyDescent="0.25">
      <c r="A71" s="1" t="s">
        <v>3672</v>
      </c>
      <c r="B71" s="1" t="s">
        <v>1188</v>
      </c>
      <c r="C71" s="1" t="s">
        <v>1550</v>
      </c>
      <c r="D71" s="1" t="s">
        <v>1551</v>
      </c>
      <c r="E71" s="4">
        <v>0.01</v>
      </c>
      <c r="F71" s="7"/>
      <c r="G71" s="4">
        <v>0.01</v>
      </c>
      <c r="H71" s="18"/>
      <c r="I71" s="8" t="s">
        <v>3673</v>
      </c>
      <c r="J71" s="4">
        <v>18945.770000000004</v>
      </c>
      <c r="K71" s="4">
        <v>23915.77</v>
      </c>
      <c r="L71" s="4">
        <v>-4969.9999999999964</v>
      </c>
      <c r="M71" s="9">
        <v>40816</v>
      </c>
      <c r="N71" s="9">
        <v>41943</v>
      </c>
      <c r="O71" s="9">
        <v>40817</v>
      </c>
      <c r="P71" s="9">
        <v>41484</v>
      </c>
    </row>
    <row r="72" spans="1:16" x14ac:dyDescent="0.25">
      <c r="A72" s="1" t="s">
        <v>3672</v>
      </c>
      <c r="B72" s="1" t="s">
        <v>576</v>
      </c>
      <c r="C72" s="1" t="s">
        <v>3603</v>
      </c>
      <c r="D72" s="1" t="s">
        <v>3604</v>
      </c>
      <c r="E72" s="4">
        <v>1910.29</v>
      </c>
      <c r="F72" s="7"/>
      <c r="G72" s="4">
        <v>1910.29</v>
      </c>
      <c r="H72" s="18"/>
      <c r="I72" s="8" t="s">
        <v>3673</v>
      </c>
      <c r="J72" s="4">
        <v>6768.0999999999995</v>
      </c>
      <c r="K72" s="4">
        <v>6788.79</v>
      </c>
      <c r="L72" s="4">
        <v>-20.690000000000509</v>
      </c>
      <c r="M72" s="9">
        <v>42488.814074074071</v>
      </c>
      <c r="N72" s="9">
        <v>42735</v>
      </c>
      <c r="O72" s="9">
        <v>42522</v>
      </c>
      <c r="P72" s="9">
        <v>42612</v>
      </c>
    </row>
    <row r="73" spans="1:16" x14ac:dyDescent="0.25">
      <c r="A73" s="1" t="s">
        <v>3672</v>
      </c>
      <c r="B73" s="1" t="s">
        <v>576</v>
      </c>
      <c r="C73" s="1" t="s">
        <v>633</v>
      </c>
      <c r="D73" s="1" t="s">
        <v>634</v>
      </c>
      <c r="E73" s="4">
        <v>-29211.530000000002</v>
      </c>
      <c r="F73" s="7"/>
      <c r="G73" s="4">
        <v>-29211.530000000002</v>
      </c>
      <c r="H73" s="18"/>
      <c r="I73" s="8" t="s">
        <v>3673</v>
      </c>
      <c r="J73" s="4">
        <v>130493.58999999997</v>
      </c>
      <c r="K73" s="4">
        <v>200</v>
      </c>
      <c r="L73" s="4">
        <v>130293.58999999997</v>
      </c>
      <c r="M73" s="9">
        <v>39630</v>
      </c>
      <c r="N73" s="9">
        <v>55153</v>
      </c>
      <c r="O73" s="9">
        <v>39630</v>
      </c>
      <c r="P73" s="9"/>
    </row>
    <row r="74" spans="1:16" x14ac:dyDescent="0.25">
      <c r="A74" s="1" t="s">
        <v>3672</v>
      </c>
      <c r="B74" s="1" t="s">
        <v>576</v>
      </c>
      <c r="C74" s="1" t="s">
        <v>1874</v>
      </c>
      <c r="D74" s="1" t="s">
        <v>1875</v>
      </c>
      <c r="E74" s="4">
        <v>-38051.800000000003</v>
      </c>
      <c r="F74" s="7"/>
      <c r="G74" s="4">
        <v>-38051.800000000003</v>
      </c>
      <c r="H74" s="18"/>
      <c r="I74" s="8" t="s">
        <v>3673</v>
      </c>
      <c r="J74" s="4">
        <v>-38051.800000000003</v>
      </c>
      <c r="K74" s="4">
        <v>50000</v>
      </c>
      <c r="L74" s="4">
        <v>-88051.8</v>
      </c>
      <c r="M74" s="9">
        <v>41038</v>
      </c>
      <c r="N74" s="9">
        <v>55153</v>
      </c>
      <c r="O74" s="9">
        <v>41153</v>
      </c>
      <c r="P74" s="9"/>
    </row>
    <row r="75" spans="1:16" x14ac:dyDescent="0.25">
      <c r="A75" s="1" t="s">
        <v>3672</v>
      </c>
      <c r="B75" s="1" t="s">
        <v>576</v>
      </c>
      <c r="C75" s="1" t="s">
        <v>3530</v>
      </c>
      <c r="D75" s="1" t="s">
        <v>3531</v>
      </c>
      <c r="E75" s="4">
        <v>26570.679999999993</v>
      </c>
      <c r="F75" s="7"/>
      <c r="G75" s="4">
        <v>26570.679999999993</v>
      </c>
      <c r="H75" s="18"/>
      <c r="I75" s="8" t="s">
        <v>3673</v>
      </c>
      <c r="J75" s="4">
        <v>100453.08999999997</v>
      </c>
      <c r="K75" s="4">
        <v>1</v>
      </c>
      <c r="L75" s="4">
        <v>100452.08999999997</v>
      </c>
      <c r="M75" s="9">
        <v>42168.613530092589</v>
      </c>
      <c r="N75" s="9">
        <v>46022</v>
      </c>
      <c r="O75" s="9">
        <v>42401</v>
      </c>
      <c r="P75" s="9"/>
    </row>
    <row r="76" spans="1:16" x14ac:dyDescent="0.25">
      <c r="A76" s="1" t="s">
        <v>3672</v>
      </c>
      <c r="B76" s="1" t="s">
        <v>576</v>
      </c>
      <c r="C76" s="1" t="s">
        <v>3525</v>
      </c>
      <c r="D76" s="1" t="s">
        <v>3526</v>
      </c>
      <c r="E76" s="4">
        <v>-316009.5500000001</v>
      </c>
      <c r="F76" s="7"/>
      <c r="G76" s="4">
        <v>-316009.5500000001</v>
      </c>
      <c r="H76" s="18"/>
      <c r="I76" s="8" t="s">
        <v>3673</v>
      </c>
      <c r="J76" s="4">
        <v>440204.45</v>
      </c>
      <c r="K76" s="4">
        <v>10</v>
      </c>
      <c r="L76" s="4">
        <v>440194.45</v>
      </c>
      <c r="M76" s="9">
        <v>42168.596909722219</v>
      </c>
      <c r="N76" s="9">
        <v>46022</v>
      </c>
      <c r="O76" s="9">
        <v>42401</v>
      </c>
      <c r="P76" s="9"/>
    </row>
    <row r="77" spans="1:16" x14ac:dyDescent="0.25">
      <c r="A77" s="1" t="s">
        <v>3672</v>
      </c>
      <c r="B77" s="1" t="s">
        <v>576</v>
      </c>
      <c r="C77" s="1" t="s">
        <v>3532</v>
      </c>
      <c r="D77" s="1" t="s">
        <v>3533</v>
      </c>
      <c r="E77" s="4">
        <v>8421.8900000000049</v>
      </c>
      <c r="F77" s="7"/>
      <c r="G77" s="4">
        <v>8421.8900000000049</v>
      </c>
      <c r="H77" s="18"/>
      <c r="I77" s="8" t="s">
        <v>3673</v>
      </c>
      <c r="J77" s="4">
        <v>64371.139999999978</v>
      </c>
      <c r="K77" s="4">
        <v>1</v>
      </c>
      <c r="L77" s="4">
        <v>64370.139999999978</v>
      </c>
      <c r="M77" s="9">
        <v>42168.61986111111</v>
      </c>
      <c r="N77" s="9">
        <v>46022</v>
      </c>
      <c r="O77" s="9">
        <v>42430</v>
      </c>
      <c r="P77" s="9"/>
    </row>
    <row r="78" spans="1:16" x14ac:dyDescent="0.25">
      <c r="A78" s="1" t="s">
        <v>3672</v>
      </c>
      <c r="B78" s="1" t="s">
        <v>576</v>
      </c>
      <c r="C78" s="1" t="s">
        <v>3527</v>
      </c>
      <c r="D78" s="1" t="s">
        <v>3528</v>
      </c>
      <c r="E78" s="4">
        <v>772964.3400000002</v>
      </c>
      <c r="F78" s="7"/>
      <c r="G78" s="4">
        <v>772964.3400000002</v>
      </c>
      <c r="H78" s="18"/>
      <c r="I78" s="8" t="s">
        <v>3673</v>
      </c>
      <c r="J78" s="4">
        <v>1293827.6399999997</v>
      </c>
      <c r="K78" s="4">
        <v>0</v>
      </c>
      <c r="L78" s="4">
        <v>1293827.6399999997</v>
      </c>
      <c r="M78" s="9">
        <v>42168.607141203705</v>
      </c>
      <c r="N78" s="9">
        <v>46022</v>
      </c>
      <c r="O78" s="9">
        <v>42401</v>
      </c>
      <c r="P78" s="9"/>
    </row>
    <row r="79" spans="1:16" x14ac:dyDescent="0.25">
      <c r="A79" s="1" t="s">
        <v>3672</v>
      </c>
      <c r="B79" s="1" t="s">
        <v>576</v>
      </c>
      <c r="C79" s="1" t="s">
        <v>3704</v>
      </c>
      <c r="D79" s="1" t="s">
        <v>3705</v>
      </c>
      <c r="E79" s="4">
        <v>122193.25</v>
      </c>
      <c r="F79" s="7"/>
      <c r="G79" s="4">
        <v>122193.25</v>
      </c>
      <c r="H79" s="18"/>
      <c r="I79" s="8" t="s">
        <v>3673</v>
      </c>
      <c r="J79" s="4">
        <v>122193.24999999999</v>
      </c>
      <c r="K79" s="4">
        <v>109852.57</v>
      </c>
      <c r="L79" s="4">
        <v>12340.679999999978</v>
      </c>
      <c r="M79" s="9">
        <v>42787.67255787037</v>
      </c>
      <c r="N79" s="9">
        <v>43039</v>
      </c>
      <c r="O79" s="9">
        <v>42795</v>
      </c>
      <c r="P79" s="9">
        <v>42947</v>
      </c>
    </row>
    <row r="80" spans="1:16" x14ac:dyDescent="0.25">
      <c r="A80" s="1" t="s">
        <v>3672</v>
      </c>
      <c r="B80" s="1" t="s">
        <v>576</v>
      </c>
      <c r="C80" s="1" t="s">
        <v>3706</v>
      </c>
      <c r="D80" s="1" t="s">
        <v>3707</v>
      </c>
      <c r="E80" s="4">
        <v>11128.800000000001</v>
      </c>
      <c r="F80" s="7"/>
      <c r="G80" s="4">
        <v>11128.800000000001</v>
      </c>
      <c r="H80" s="18"/>
      <c r="I80" s="8" t="s">
        <v>3673</v>
      </c>
      <c r="J80" s="4">
        <v>11128.800000000001</v>
      </c>
      <c r="K80" s="4">
        <v>11181.97</v>
      </c>
      <c r="L80" s="4">
        <v>-53.169999999998254</v>
      </c>
      <c r="M80" s="9">
        <v>42787.674756944441</v>
      </c>
      <c r="N80" s="9">
        <v>43100</v>
      </c>
      <c r="O80" s="9">
        <v>42887</v>
      </c>
      <c r="P80" s="9">
        <v>43008</v>
      </c>
    </row>
    <row r="81" spans="1:16" x14ac:dyDescent="0.25">
      <c r="A81" s="1" t="s">
        <v>3672</v>
      </c>
      <c r="B81" s="1" t="s">
        <v>576</v>
      </c>
      <c r="C81" s="1" t="s">
        <v>3708</v>
      </c>
      <c r="D81" s="1" t="s">
        <v>3709</v>
      </c>
      <c r="E81" s="4">
        <v>1794.9900000000002</v>
      </c>
      <c r="F81" s="7"/>
      <c r="G81" s="4">
        <v>1794.9900000000002</v>
      </c>
      <c r="H81" s="18"/>
      <c r="I81" s="8" t="s">
        <v>3673</v>
      </c>
      <c r="J81" s="4">
        <v>1794.9900000000002</v>
      </c>
      <c r="K81" s="4">
        <v>2072.0700000000002</v>
      </c>
      <c r="L81" s="4">
        <v>-277.07999999999993</v>
      </c>
      <c r="M81" s="9">
        <v>42929.570335648146</v>
      </c>
      <c r="N81" s="9">
        <v>43465</v>
      </c>
      <c r="O81" s="9">
        <v>42948</v>
      </c>
      <c r="P81" s="9">
        <v>43069</v>
      </c>
    </row>
    <row r="82" spans="1:16" x14ac:dyDescent="0.25">
      <c r="A82" s="1" t="s">
        <v>3672</v>
      </c>
      <c r="B82" s="1" t="s">
        <v>576</v>
      </c>
      <c r="C82" s="1" t="s">
        <v>3710</v>
      </c>
      <c r="D82" s="1" t="s">
        <v>3711</v>
      </c>
      <c r="E82" s="4">
        <v>6866.26</v>
      </c>
      <c r="F82" s="7"/>
      <c r="G82" s="4">
        <v>6866.26</v>
      </c>
      <c r="H82" s="18"/>
      <c r="I82" s="8" t="s">
        <v>3673</v>
      </c>
      <c r="J82" s="4">
        <v>6866.26</v>
      </c>
      <c r="K82" s="4">
        <v>6509.66</v>
      </c>
      <c r="L82" s="4">
        <v>356.60000000000036</v>
      </c>
      <c r="M82" s="9">
        <v>42929.572199074071</v>
      </c>
      <c r="N82" s="9">
        <v>43465</v>
      </c>
      <c r="O82" s="9">
        <v>42979</v>
      </c>
      <c r="P82" s="9">
        <v>43100</v>
      </c>
    </row>
    <row r="83" spans="1:16" x14ac:dyDescent="0.25">
      <c r="A83" s="1" t="s">
        <v>3672</v>
      </c>
      <c r="B83" s="1" t="s">
        <v>576</v>
      </c>
      <c r="C83" s="1" t="s">
        <v>3712</v>
      </c>
      <c r="D83" s="1" t="s">
        <v>3713</v>
      </c>
      <c r="E83" s="4">
        <v>4978.24</v>
      </c>
      <c r="F83" s="7"/>
      <c r="G83" s="4">
        <v>4978.24</v>
      </c>
      <c r="H83" s="18"/>
      <c r="I83" s="8" t="s">
        <v>3673</v>
      </c>
      <c r="J83" s="4">
        <v>4978.24</v>
      </c>
      <c r="K83" s="4">
        <v>4787.25</v>
      </c>
      <c r="L83" s="4">
        <v>190.98999999999978</v>
      </c>
      <c r="M83" s="9">
        <v>42735.651504629626</v>
      </c>
      <c r="N83" s="9">
        <v>42855</v>
      </c>
      <c r="O83" s="9">
        <v>42736</v>
      </c>
      <c r="P83" s="9">
        <v>42840</v>
      </c>
    </row>
    <row r="84" spans="1:16" x14ac:dyDescent="0.25">
      <c r="A84" s="1" t="s">
        <v>3672</v>
      </c>
      <c r="B84" s="1" t="s">
        <v>653</v>
      </c>
      <c r="C84" s="1" t="s">
        <v>2986</v>
      </c>
      <c r="D84" s="1" t="s">
        <v>3714</v>
      </c>
      <c r="E84" s="4">
        <v>28745.859999999997</v>
      </c>
      <c r="F84" s="7"/>
      <c r="G84" s="4">
        <v>28745.859999999997</v>
      </c>
      <c r="H84" s="18"/>
      <c r="I84" s="8" t="s">
        <v>3673</v>
      </c>
      <c r="J84" s="4">
        <v>31910.339999999997</v>
      </c>
      <c r="K84" s="4">
        <v>35000</v>
      </c>
      <c r="L84" s="4">
        <v>-3089.6600000000035</v>
      </c>
      <c r="M84" s="9">
        <v>42210.791249999995</v>
      </c>
      <c r="N84" s="9">
        <v>43964</v>
      </c>
      <c r="O84" s="9">
        <v>42217</v>
      </c>
      <c r="P84" s="9"/>
    </row>
    <row r="85" spans="1:16" x14ac:dyDescent="0.25">
      <c r="A85" s="1" t="s">
        <v>3672</v>
      </c>
      <c r="B85" s="1" t="s">
        <v>2104</v>
      </c>
      <c r="C85" s="1" t="s">
        <v>2105</v>
      </c>
      <c r="D85" s="1" t="s">
        <v>2106</v>
      </c>
      <c r="E85" s="4">
        <v>-56.52</v>
      </c>
      <c r="F85" s="7"/>
      <c r="G85" s="4">
        <v>-56.52</v>
      </c>
      <c r="H85" s="18"/>
      <c r="I85" s="8" t="s">
        <v>3673</v>
      </c>
      <c r="J85" s="4">
        <v>1786138.2199999995</v>
      </c>
      <c r="K85" s="4">
        <v>1654143</v>
      </c>
      <c r="L85" s="4">
        <v>131995.21999999951</v>
      </c>
      <c r="M85" s="9">
        <v>41445</v>
      </c>
      <c r="N85" s="9">
        <v>42248</v>
      </c>
      <c r="O85" s="9">
        <v>41487</v>
      </c>
      <c r="P85" s="9">
        <v>42250</v>
      </c>
    </row>
    <row r="86" spans="1:16" x14ac:dyDescent="0.25">
      <c r="A86" s="1" t="s">
        <v>3672</v>
      </c>
      <c r="B86" s="1" t="s">
        <v>2104</v>
      </c>
      <c r="C86" s="1" t="s">
        <v>2908</v>
      </c>
      <c r="D86" s="1" t="s">
        <v>2909</v>
      </c>
      <c r="E86" s="4">
        <v>1624.7800000000002</v>
      </c>
      <c r="F86" s="7"/>
      <c r="G86" s="4">
        <v>1624.7800000000002</v>
      </c>
      <c r="H86" s="18"/>
      <c r="I86" s="8" t="s">
        <v>3673</v>
      </c>
      <c r="J86" s="4">
        <v>15231.260000000006</v>
      </c>
      <c r="K86" s="4">
        <v>377337</v>
      </c>
      <c r="L86" s="4">
        <v>-362105.74</v>
      </c>
      <c r="M86" s="9">
        <v>41446</v>
      </c>
      <c r="N86" s="9">
        <v>43555</v>
      </c>
      <c r="O86" s="9">
        <v>42156</v>
      </c>
      <c r="P86" s="9">
        <v>43291</v>
      </c>
    </row>
    <row r="87" spans="1:16" x14ac:dyDescent="0.25">
      <c r="A87" s="1" t="s">
        <v>3672</v>
      </c>
      <c r="B87" s="1" t="s">
        <v>1067</v>
      </c>
      <c r="C87" s="1" t="s">
        <v>3013</v>
      </c>
      <c r="D87" s="1" t="s">
        <v>3014</v>
      </c>
      <c r="E87" s="4">
        <v>62982.26</v>
      </c>
      <c r="F87" s="7"/>
      <c r="G87" s="4">
        <v>62982.26</v>
      </c>
      <c r="H87" s="18"/>
      <c r="I87" s="8" t="s">
        <v>3673</v>
      </c>
      <c r="J87" s="4">
        <v>151265.07999999999</v>
      </c>
      <c r="K87" s="4">
        <v>205737.82</v>
      </c>
      <c r="L87" s="4">
        <v>-54472.74000000002</v>
      </c>
      <c r="M87" s="9">
        <v>42018</v>
      </c>
      <c r="N87" s="9">
        <v>43646</v>
      </c>
      <c r="O87" s="9">
        <v>42005</v>
      </c>
      <c r="P87" s="9"/>
    </row>
    <row r="88" spans="1:16" x14ac:dyDescent="0.25">
      <c r="A88" s="1" t="s">
        <v>3672</v>
      </c>
      <c r="B88" s="1" t="s">
        <v>1067</v>
      </c>
      <c r="C88" s="1" t="s">
        <v>3011</v>
      </c>
      <c r="D88" s="1" t="s">
        <v>3012</v>
      </c>
      <c r="E88" s="4">
        <v>32456.210000000003</v>
      </c>
      <c r="F88" s="7"/>
      <c r="G88" s="4">
        <v>32456.210000000003</v>
      </c>
      <c r="H88" s="18"/>
      <c r="I88" s="8" t="s">
        <v>3673</v>
      </c>
      <c r="J88" s="4">
        <v>165367.00000000003</v>
      </c>
      <c r="K88" s="4">
        <v>88334.91</v>
      </c>
      <c r="L88" s="4">
        <v>77032.090000000026</v>
      </c>
      <c r="M88" s="9">
        <v>42018</v>
      </c>
      <c r="N88" s="9">
        <v>43054</v>
      </c>
      <c r="O88" s="9">
        <v>42005</v>
      </c>
      <c r="P88" s="9">
        <v>43035</v>
      </c>
    </row>
    <row r="89" spans="1:16" x14ac:dyDescent="0.25">
      <c r="A89" s="1" t="s">
        <v>3672</v>
      </c>
      <c r="B89" s="1" t="s">
        <v>230</v>
      </c>
      <c r="C89" s="1" t="s">
        <v>231</v>
      </c>
      <c r="D89" s="1" t="s">
        <v>3715</v>
      </c>
      <c r="E89" s="4">
        <v>-67913.679999999993</v>
      </c>
      <c r="F89" s="7"/>
      <c r="G89" s="4">
        <v>-67913.679999999993</v>
      </c>
      <c r="H89" s="18"/>
      <c r="I89" s="8"/>
      <c r="J89" s="4">
        <v>822744.84000000008</v>
      </c>
      <c r="K89" s="4">
        <v>877242</v>
      </c>
      <c r="L89" s="4">
        <v>-54497.159999999916</v>
      </c>
      <c r="M89" s="9">
        <v>39345</v>
      </c>
      <c r="N89" s="9">
        <v>39933</v>
      </c>
      <c r="O89" s="9">
        <v>39387</v>
      </c>
      <c r="P89" s="9">
        <v>39783</v>
      </c>
    </row>
    <row r="90" spans="1:16" x14ac:dyDescent="0.25">
      <c r="A90" s="1" t="s">
        <v>3672</v>
      </c>
      <c r="B90" s="1" t="s">
        <v>591</v>
      </c>
      <c r="C90" s="1" t="s">
        <v>1533</v>
      </c>
      <c r="D90" s="1" t="s">
        <v>1534</v>
      </c>
      <c r="E90" s="4">
        <v>60572.359999999993</v>
      </c>
      <c r="F90" s="7"/>
      <c r="G90" s="4">
        <v>60572.359999999993</v>
      </c>
      <c r="H90" s="18"/>
      <c r="I90" s="8"/>
      <c r="J90" s="4">
        <v>60572.36</v>
      </c>
      <c r="K90" s="4">
        <v>60000</v>
      </c>
      <c r="L90" s="4">
        <v>572.36000000000058</v>
      </c>
      <c r="M90" s="9">
        <v>40534</v>
      </c>
      <c r="N90" s="9">
        <v>55153</v>
      </c>
      <c r="O90" s="9">
        <v>40756</v>
      </c>
      <c r="P90" s="9"/>
    </row>
    <row r="91" spans="1:16" x14ac:dyDescent="0.25">
      <c r="A91" s="1" t="s">
        <v>3672</v>
      </c>
      <c r="B91" s="1" t="s">
        <v>591</v>
      </c>
      <c r="C91" s="1" t="s">
        <v>637</v>
      </c>
      <c r="D91" s="1" t="s">
        <v>638</v>
      </c>
      <c r="E91" s="4">
        <v>6546.4299999999994</v>
      </c>
      <c r="F91" s="7"/>
      <c r="G91" s="4">
        <v>6546.4299999999994</v>
      </c>
      <c r="H91" s="18"/>
      <c r="I91" s="8"/>
      <c r="J91" s="4">
        <v>22825.079999999954</v>
      </c>
      <c r="K91" s="4">
        <v>100</v>
      </c>
      <c r="L91" s="4">
        <v>22725.079999999954</v>
      </c>
      <c r="M91" s="9">
        <v>39630</v>
      </c>
      <c r="N91" s="9">
        <v>55153</v>
      </c>
      <c r="O91" s="9">
        <v>39692</v>
      </c>
      <c r="P91" s="9"/>
    </row>
    <row r="92" spans="1:16" x14ac:dyDescent="0.25">
      <c r="A92" s="1" t="s">
        <v>3672</v>
      </c>
      <c r="B92" s="1" t="s">
        <v>672</v>
      </c>
      <c r="C92" s="1" t="s">
        <v>673</v>
      </c>
      <c r="D92" s="1" t="s">
        <v>674</v>
      </c>
      <c r="E92" s="4">
        <v>-65507.310000000012</v>
      </c>
      <c r="F92" s="7"/>
      <c r="G92" s="4">
        <v>-65507.310000000012</v>
      </c>
      <c r="H92" s="18"/>
      <c r="I92" s="8"/>
      <c r="J92" s="4">
        <v>356559.41</v>
      </c>
      <c r="K92" s="4">
        <v>100</v>
      </c>
      <c r="L92" s="4">
        <v>356459.41</v>
      </c>
      <c r="M92" s="9">
        <v>39630</v>
      </c>
      <c r="N92" s="9">
        <v>55153</v>
      </c>
      <c r="O92" s="9">
        <v>39630</v>
      </c>
      <c r="P92" s="9"/>
    </row>
    <row r="93" spans="1:16" x14ac:dyDescent="0.25">
      <c r="A93" s="1" t="s">
        <v>3672</v>
      </c>
      <c r="B93" s="1" t="s">
        <v>672</v>
      </c>
      <c r="C93" s="1" t="s">
        <v>3623</v>
      </c>
      <c r="D93" s="1" t="s">
        <v>3624</v>
      </c>
      <c r="E93" s="4">
        <v>378.07000000000005</v>
      </c>
      <c r="F93" s="7"/>
      <c r="G93" s="4">
        <v>378.07000000000005</v>
      </c>
      <c r="H93" s="18"/>
      <c r="I93" s="8"/>
      <c r="J93" s="4">
        <v>665.68000000000006</v>
      </c>
      <c r="K93" s="4">
        <v>10</v>
      </c>
      <c r="L93" s="4">
        <v>655.68000000000006</v>
      </c>
      <c r="M93" s="9">
        <v>42059.455393518518</v>
      </c>
      <c r="N93" s="9">
        <v>46022</v>
      </c>
      <c r="O93" s="9">
        <v>42644</v>
      </c>
      <c r="P93" s="9"/>
    </row>
    <row r="94" spans="1:16" x14ac:dyDescent="0.25">
      <c r="A94" s="1" t="s">
        <v>3672</v>
      </c>
      <c r="B94" s="1" t="s">
        <v>1045</v>
      </c>
      <c r="C94" s="1" t="s">
        <v>2886</v>
      </c>
      <c r="D94" s="1" t="s">
        <v>2887</v>
      </c>
      <c r="E94" s="4">
        <v>-51637.440000000002</v>
      </c>
      <c r="F94" s="7"/>
      <c r="G94" s="4">
        <v>-51637.440000000002</v>
      </c>
      <c r="H94" s="18"/>
      <c r="I94" s="8"/>
      <c r="J94" s="4">
        <v>-1261.8800000000047</v>
      </c>
      <c r="K94" s="4">
        <v>40000</v>
      </c>
      <c r="L94" s="4">
        <v>-41261.880000000005</v>
      </c>
      <c r="M94" s="9">
        <v>40036</v>
      </c>
      <c r="N94" s="9">
        <v>55153</v>
      </c>
      <c r="O94" s="9">
        <v>40330</v>
      </c>
      <c r="P94" s="9">
        <v>42465</v>
      </c>
    </row>
    <row r="95" spans="1:16" x14ac:dyDescent="0.25">
      <c r="A95" s="1" t="s">
        <v>3672</v>
      </c>
      <c r="B95" s="1" t="s">
        <v>622</v>
      </c>
      <c r="C95" s="1" t="s">
        <v>2999</v>
      </c>
      <c r="D95" s="1" t="s">
        <v>3000</v>
      </c>
      <c r="E95" s="4">
        <v>257906.43</v>
      </c>
      <c r="F95" s="7"/>
      <c r="G95" s="4">
        <v>257906.43</v>
      </c>
      <c r="H95" s="18"/>
      <c r="I95" s="8"/>
      <c r="J95" s="4">
        <v>1003917.53</v>
      </c>
      <c r="K95" s="4">
        <v>10</v>
      </c>
      <c r="L95" s="4">
        <v>1003907.53</v>
      </c>
      <c r="M95" s="9">
        <v>41855</v>
      </c>
      <c r="N95" s="9">
        <v>44196</v>
      </c>
      <c r="O95" s="9">
        <v>42005</v>
      </c>
      <c r="P95" s="9"/>
    </row>
    <row r="96" spans="1:16" x14ac:dyDescent="0.25">
      <c r="A96" s="1" t="s">
        <v>3672</v>
      </c>
      <c r="B96" s="1" t="s">
        <v>487</v>
      </c>
      <c r="C96" s="1" t="s">
        <v>3397</v>
      </c>
      <c r="D96" s="1" t="s">
        <v>3398</v>
      </c>
      <c r="E96" s="4">
        <v>2879.56</v>
      </c>
      <c r="F96" s="7"/>
      <c r="G96" s="4">
        <v>2879.56</v>
      </c>
      <c r="H96" s="18"/>
      <c r="I96" s="8"/>
      <c r="J96" s="4">
        <v>66316.97</v>
      </c>
      <c r="K96" s="4">
        <v>106661.94</v>
      </c>
      <c r="L96" s="4">
        <v>-40344.97</v>
      </c>
      <c r="M96" s="9">
        <v>41729</v>
      </c>
      <c r="N96" s="9">
        <v>42766</v>
      </c>
      <c r="O96" s="9">
        <v>42491</v>
      </c>
      <c r="P96" s="9">
        <v>42697</v>
      </c>
    </row>
    <row r="97" spans="1:29" x14ac:dyDescent="0.25">
      <c r="A97" s="1" t="s">
        <v>3672</v>
      </c>
      <c r="B97" s="1" t="s">
        <v>487</v>
      </c>
      <c r="C97" s="1" t="s">
        <v>2922</v>
      </c>
      <c r="D97" s="1" t="s">
        <v>2923</v>
      </c>
      <c r="E97" s="4">
        <v>3128</v>
      </c>
      <c r="F97" s="7"/>
      <c r="G97" s="4">
        <v>3128</v>
      </c>
      <c r="H97" s="18"/>
      <c r="I97" s="8"/>
      <c r="J97" s="4">
        <v>157126.91999999998</v>
      </c>
      <c r="K97" s="4">
        <v>187480.99</v>
      </c>
      <c r="L97" s="4">
        <v>-30354.070000000007</v>
      </c>
      <c r="M97" s="9">
        <v>41729</v>
      </c>
      <c r="N97" s="9">
        <v>42766</v>
      </c>
      <c r="O97" s="9">
        <v>42125</v>
      </c>
      <c r="P97" s="9">
        <v>42676</v>
      </c>
    </row>
    <row r="98" spans="1:29" x14ac:dyDescent="0.25">
      <c r="A98" s="1" t="s">
        <v>3672</v>
      </c>
      <c r="B98" s="1" t="s">
        <v>487</v>
      </c>
      <c r="C98" s="1" t="s">
        <v>3399</v>
      </c>
      <c r="D98" s="1" t="s">
        <v>3400</v>
      </c>
      <c r="E98" s="4">
        <v>-466.87</v>
      </c>
      <c r="F98" s="7"/>
      <c r="G98" s="4">
        <v>-466.87</v>
      </c>
      <c r="H98" s="18"/>
      <c r="I98" s="8"/>
      <c r="J98" s="4">
        <v>120529.47</v>
      </c>
      <c r="K98" s="4">
        <v>221710.6</v>
      </c>
      <c r="L98" s="4">
        <v>-101181.13</v>
      </c>
      <c r="M98" s="9">
        <v>41731</v>
      </c>
      <c r="N98" s="9">
        <v>42766</v>
      </c>
      <c r="O98" s="9">
        <v>42491</v>
      </c>
      <c r="P98" s="9">
        <v>42679</v>
      </c>
    </row>
    <row r="99" spans="1:29" x14ac:dyDescent="0.25">
      <c r="A99" s="1" t="s">
        <v>3672</v>
      </c>
      <c r="B99" s="1" t="s">
        <v>487</v>
      </c>
      <c r="C99" s="1" t="s">
        <v>2507</v>
      </c>
      <c r="D99" s="1" t="s">
        <v>2508</v>
      </c>
      <c r="E99" s="4">
        <v>-36585.25</v>
      </c>
      <c r="F99" s="7"/>
      <c r="G99" s="4">
        <v>-36585.25</v>
      </c>
      <c r="H99" s="18"/>
      <c r="I99" s="8"/>
      <c r="J99" s="4">
        <v>261680.05000000002</v>
      </c>
      <c r="K99" s="4">
        <v>331178.02</v>
      </c>
      <c r="L99" s="4">
        <v>-69497.97</v>
      </c>
      <c r="M99" s="9">
        <v>41611</v>
      </c>
      <c r="N99" s="9">
        <v>42734</v>
      </c>
      <c r="O99" s="9">
        <v>41913</v>
      </c>
      <c r="P99" s="9">
        <v>42621</v>
      </c>
    </row>
    <row r="100" spans="1:29" x14ac:dyDescent="0.25">
      <c r="A100" s="1" t="s">
        <v>3672</v>
      </c>
      <c r="B100" s="1" t="s">
        <v>487</v>
      </c>
      <c r="C100" s="1" t="s">
        <v>488</v>
      </c>
      <c r="D100" s="1" t="s">
        <v>489</v>
      </c>
      <c r="E100" s="4">
        <v>544293.80000000005</v>
      </c>
      <c r="F100" s="7"/>
      <c r="G100" s="4">
        <v>544293.80000000005</v>
      </c>
      <c r="H100" s="18"/>
      <c r="I100" s="8"/>
      <c r="J100" s="4">
        <v>712538.04999999958</v>
      </c>
      <c r="K100" s="4">
        <v>200</v>
      </c>
      <c r="L100" s="4">
        <v>712338.04999999958</v>
      </c>
      <c r="M100" s="9">
        <v>39630</v>
      </c>
      <c r="N100" s="9">
        <v>55153</v>
      </c>
      <c r="O100" s="9">
        <v>39630</v>
      </c>
      <c r="P100" s="9"/>
    </row>
    <row r="101" spans="1:29" x14ac:dyDescent="0.25">
      <c r="A101" s="1" t="s">
        <v>3672</v>
      </c>
      <c r="B101" s="1" t="s">
        <v>487</v>
      </c>
      <c r="C101" s="1" t="s">
        <v>3405</v>
      </c>
      <c r="D101" s="1" t="s">
        <v>3406</v>
      </c>
      <c r="E101" s="4">
        <v>-47802.58</v>
      </c>
      <c r="F101" s="7"/>
      <c r="G101" s="4">
        <v>-47802.58</v>
      </c>
      <c r="H101" s="18"/>
      <c r="I101" s="8"/>
      <c r="J101" s="4">
        <v>135755.99000000002</v>
      </c>
      <c r="K101" s="4">
        <v>477036.32</v>
      </c>
      <c r="L101" s="4">
        <v>-341280.32999999996</v>
      </c>
      <c r="M101" s="9">
        <v>41739</v>
      </c>
      <c r="N101" s="9">
        <v>42962</v>
      </c>
      <c r="O101" s="9">
        <v>42461</v>
      </c>
      <c r="P101" s="9">
        <v>42809</v>
      </c>
    </row>
    <row r="102" spans="1:29" x14ac:dyDescent="0.25">
      <c r="A102" s="1" t="s">
        <v>3672</v>
      </c>
      <c r="B102" s="1" t="s">
        <v>487</v>
      </c>
      <c r="C102" s="1" t="s">
        <v>3401</v>
      </c>
      <c r="D102" s="1" t="s">
        <v>3402</v>
      </c>
      <c r="E102" s="4">
        <v>-8692.16</v>
      </c>
      <c r="F102" s="7"/>
      <c r="G102" s="4">
        <v>-8692.16</v>
      </c>
      <c r="H102" s="18"/>
      <c r="I102" s="8"/>
      <c r="J102" s="4">
        <v>150905.24000000002</v>
      </c>
      <c r="K102" s="4">
        <v>574055.99</v>
      </c>
      <c r="L102" s="4">
        <v>-423150.75</v>
      </c>
      <c r="M102" s="9">
        <v>41731</v>
      </c>
      <c r="N102" s="9">
        <v>43131</v>
      </c>
      <c r="O102" s="9">
        <v>42491</v>
      </c>
      <c r="P102" s="9">
        <v>42944</v>
      </c>
    </row>
    <row r="103" spans="1:29" x14ac:dyDescent="0.25">
      <c r="A103" s="1" t="s">
        <v>3672</v>
      </c>
      <c r="B103" s="1" t="s">
        <v>610</v>
      </c>
      <c r="C103" s="1" t="s">
        <v>2218</v>
      </c>
      <c r="D103" s="1" t="s">
        <v>2219</v>
      </c>
      <c r="E103" s="4">
        <v>-63.4</v>
      </c>
      <c r="F103" s="7"/>
      <c r="G103" s="4">
        <v>-63.4</v>
      </c>
      <c r="H103" s="18"/>
      <c r="I103" s="8"/>
      <c r="J103" s="4">
        <v>73589.84</v>
      </c>
      <c r="K103" s="4">
        <v>149749.51999999999</v>
      </c>
      <c r="L103" s="4">
        <v>-76159.679999999993</v>
      </c>
      <c r="M103" s="9">
        <v>41612</v>
      </c>
      <c r="N103" s="9">
        <v>41972</v>
      </c>
      <c r="O103" s="9">
        <v>41609</v>
      </c>
      <c r="P103" s="9">
        <v>41848</v>
      </c>
    </row>
    <row r="104" spans="1:29" x14ac:dyDescent="0.25">
      <c r="A104" s="1" t="s">
        <v>3672</v>
      </c>
      <c r="B104" s="1" t="s">
        <v>610</v>
      </c>
      <c r="C104" s="1" t="s">
        <v>2216</v>
      </c>
      <c r="D104" s="1" t="s">
        <v>2217</v>
      </c>
      <c r="E104" s="4">
        <v>65977.39</v>
      </c>
      <c r="F104" s="7"/>
      <c r="G104" s="4">
        <v>65977.39</v>
      </c>
      <c r="H104" s="18"/>
      <c r="I104" s="8"/>
      <c r="J104" s="4">
        <v>4.0017766878008842E-11</v>
      </c>
      <c r="K104" s="4">
        <v>92754.880000000005</v>
      </c>
      <c r="L104" s="4">
        <v>-92754.879999999961</v>
      </c>
      <c r="M104" s="9">
        <v>41513</v>
      </c>
      <c r="N104" s="9">
        <v>41973</v>
      </c>
      <c r="O104" s="9">
        <v>41518</v>
      </c>
      <c r="P104" s="9">
        <v>41725</v>
      </c>
    </row>
    <row r="105" spans="1:29" x14ac:dyDescent="0.25">
      <c r="A105" s="1" t="s">
        <v>3672</v>
      </c>
      <c r="B105" s="1" t="s">
        <v>610</v>
      </c>
      <c r="C105" s="1" t="s">
        <v>611</v>
      </c>
      <c r="D105" s="1" t="s">
        <v>612</v>
      </c>
      <c r="E105" s="4">
        <v>13785.87</v>
      </c>
      <c r="F105" s="7"/>
      <c r="G105" s="4">
        <v>13785.87</v>
      </c>
      <c r="H105" s="18"/>
      <c r="I105" s="8"/>
      <c r="J105" s="4">
        <v>5049036.6899999995</v>
      </c>
      <c r="K105" s="4">
        <v>200</v>
      </c>
      <c r="L105" s="4">
        <v>5048836.6899999995</v>
      </c>
      <c r="M105" s="9">
        <v>39630</v>
      </c>
      <c r="N105" s="9">
        <v>55153</v>
      </c>
      <c r="O105" s="9">
        <v>39630</v>
      </c>
      <c r="P105" s="9"/>
    </row>
    <row r="106" spans="1:29" x14ac:dyDescent="0.25">
      <c r="A106" s="1" t="s">
        <v>3672</v>
      </c>
      <c r="B106" s="1" t="s">
        <v>610</v>
      </c>
      <c r="C106" s="1" t="s">
        <v>2916</v>
      </c>
      <c r="D106" s="1" t="s">
        <v>2917</v>
      </c>
      <c r="E106" s="4">
        <v>2666843.12</v>
      </c>
      <c r="F106" s="7"/>
      <c r="G106" s="4">
        <v>2666843.12</v>
      </c>
      <c r="H106" s="18"/>
      <c r="I106" s="8"/>
      <c r="J106" s="4">
        <v>6564496.8600000003</v>
      </c>
      <c r="K106" s="4">
        <v>1</v>
      </c>
      <c r="L106" s="4">
        <v>6564495.8600000003</v>
      </c>
      <c r="M106" s="9">
        <v>42338.66333333333</v>
      </c>
      <c r="N106" s="9">
        <v>42735</v>
      </c>
      <c r="O106" s="9">
        <v>42339</v>
      </c>
      <c r="P106" s="9"/>
    </row>
    <row r="107" spans="1:29" x14ac:dyDescent="0.25">
      <c r="A107" s="1" t="s">
        <v>3672</v>
      </c>
      <c r="B107" s="1" t="s">
        <v>610</v>
      </c>
      <c r="C107" s="1" t="s">
        <v>3521</v>
      </c>
      <c r="D107" s="1" t="s">
        <v>3522</v>
      </c>
      <c r="E107" s="4">
        <v>186829.04999999993</v>
      </c>
      <c r="F107" s="7"/>
      <c r="G107" s="4">
        <v>186829.04999999993</v>
      </c>
      <c r="H107" s="18"/>
      <c r="I107" s="8"/>
      <c r="J107" s="4">
        <v>1212361.0700000003</v>
      </c>
      <c r="K107" s="4">
        <v>0</v>
      </c>
      <c r="L107" s="4">
        <v>1212361.0700000003</v>
      </c>
      <c r="M107" s="9">
        <v>42390.582129629627</v>
      </c>
      <c r="N107" s="9">
        <v>46022</v>
      </c>
      <c r="O107" s="9">
        <v>42401</v>
      </c>
      <c r="P107" s="9"/>
    </row>
    <row r="108" spans="1:29" x14ac:dyDescent="0.25">
      <c r="A108" s="1" t="s">
        <v>3672</v>
      </c>
      <c r="B108" s="1" t="s">
        <v>610</v>
      </c>
      <c r="C108" s="1" t="s">
        <v>3523</v>
      </c>
      <c r="D108" s="1" t="s">
        <v>3524</v>
      </c>
      <c r="E108" s="4">
        <v>607128.35000000009</v>
      </c>
      <c r="F108" s="7"/>
      <c r="G108" s="4">
        <v>607128.35000000009</v>
      </c>
      <c r="H108" s="18"/>
      <c r="I108" s="8"/>
      <c r="J108" s="4">
        <v>2247371.46</v>
      </c>
      <c r="K108" s="4">
        <v>0</v>
      </c>
      <c r="L108" s="4">
        <v>2247371.46</v>
      </c>
      <c r="M108" s="9">
        <v>42390.577187499999</v>
      </c>
      <c r="N108" s="9">
        <v>46022</v>
      </c>
      <c r="O108" s="9">
        <v>42401</v>
      </c>
      <c r="P108" s="9"/>
    </row>
    <row r="109" spans="1:29" x14ac:dyDescent="0.25">
      <c r="A109" s="1" t="s">
        <v>3672</v>
      </c>
      <c r="B109" s="1" t="s">
        <v>610</v>
      </c>
      <c r="C109" s="1" t="s">
        <v>2918</v>
      </c>
      <c r="D109" s="1" t="s">
        <v>2919</v>
      </c>
      <c r="E109" s="4">
        <v>756089.39</v>
      </c>
      <c r="F109" s="7"/>
      <c r="G109" s="4">
        <v>756089.39</v>
      </c>
      <c r="H109" s="18"/>
      <c r="I109" s="8"/>
      <c r="J109" s="4">
        <v>4786793.08</v>
      </c>
      <c r="K109" s="4">
        <v>1</v>
      </c>
      <c r="L109" s="4">
        <v>4786792.08</v>
      </c>
      <c r="M109" s="9">
        <v>42338.668912037036</v>
      </c>
      <c r="N109" s="9">
        <v>42735</v>
      </c>
      <c r="O109" s="9">
        <v>42339</v>
      </c>
      <c r="P109" s="9"/>
    </row>
    <row r="110" spans="1:29" s="3" customFormat="1" x14ac:dyDescent="0.25">
      <c r="A110" s="1" t="s">
        <v>3672</v>
      </c>
      <c r="B110" s="1" t="s">
        <v>610</v>
      </c>
      <c r="C110" s="1" t="s">
        <v>3716</v>
      </c>
      <c r="D110" s="1" t="s">
        <v>3717</v>
      </c>
      <c r="E110" s="4">
        <v>101928.88</v>
      </c>
      <c r="F110" s="7"/>
      <c r="G110" s="4">
        <v>101928.88</v>
      </c>
      <c r="H110" s="18"/>
      <c r="I110" s="8"/>
      <c r="J110" s="4">
        <v>101928.88</v>
      </c>
      <c r="K110" s="4">
        <v>95347.37</v>
      </c>
      <c r="L110" s="4">
        <v>6581.5100000000093</v>
      </c>
      <c r="M110" s="9">
        <v>42902.577418981477</v>
      </c>
      <c r="N110" s="9">
        <v>43190</v>
      </c>
      <c r="O110" s="9">
        <v>42887</v>
      </c>
      <c r="P110" s="9">
        <v>43042</v>
      </c>
      <c r="Q110" s="17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s="3" customFormat="1" x14ac:dyDescent="0.25">
      <c r="A111" s="1" t="s">
        <v>3672</v>
      </c>
      <c r="B111" s="1" t="s">
        <v>484</v>
      </c>
      <c r="C111" s="1" t="s">
        <v>485</v>
      </c>
      <c r="D111" s="1" t="s">
        <v>486</v>
      </c>
      <c r="E111" s="4">
        <v>123232.1</v>
      </c>
      <c r="F111" s="7"/>
      <c r="G111" s="4">
        <v>123232.1</v>
      </c>
      <c r="H111" s="18"/>
      <c r="I111" s="8"/>
      <c r="J111" s="4">
        <v>149174.68000000002</v>
      </c>
      <c r="K111" s="4">
        <v>100</v>
      </c>
      <c r="L111" s="4">
        <v>149074.68000000002</v>
      </c>
      <c r="M111" s="9">
        <v>39630</v>
      </c>
      <c r="N111" s="9">
        <v>55153</v>
      </c>
      <c r="O111" s="9">
        <v>39661</v>
      </c>
      <c r="P111" s="9"/>
      <c r="Q111" s="17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s="3" customFormat="1" x14ac:dyDescent="0.25">
      <c r="A112" s="1" t="s">
        <v>3672</v>
      </c>
      <c r="B112" s="1" t="s">
        <v>2941</v>
      </c>
      <c r="C112" s="1" t="s">
        <v>2942</v>
      </c>
      <c r="D112" s="1" t="s">
        <v>2943</v>
      </c>
      <c r="E112" s="4">
        <v>14915.57</v>
      </c>
      <c r="F112" s="7"/>
      <c r="G112" s="4">
        <v>14915.57</v>
      </c>
      <c r="H112" s="18"/>
      <c r="I112" s="8"/>
      <c r="J112" s="4">
        <v>118118.66999999998</v>
      </c>
      <c r="K112" s="4">
        <v>46889.01</v>
      </c>
      <c r="L112" s="4">
        <v>71229.659999999974</v>
      </c>
      <c r="M112" s="9">
        <v>42327.586087962962</v>
      </c>
      <c r="N112" s="9">
        <v>42591</v>
      </c>
      <c r="O112" s="9">
        <v>42339</v>
      </c>
      <c r="P112" s="9">
        <v>42538</v>
      </c>
      <c r="Q112" s="17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s="3" customFormat="1" x14ac:dyDescent="0.25">
      <c r="A113" s="1" t="s">
        <v>3672</v>
      </c>
      <c r="B113" s="1" t="s">
        <v>2688</v>
      </c>
      <c r="C113" s="1" t="s">
        <v>2689</v>
      </c>
      <c r="D113" s="1" t="s">
        <v>2690</v>
      </c>
      <c r="E113" s="4">
        <v>-0.17</v>
      </c>
      <c r="F113" s="7"/>
      <c r="G113" s="4">
        <v>-0.17</v>
      </c>
      <c r="H113" s="18"/>
      <c r="I113" s="8"/>
      <c r="J113" s="4">
        <v>64179.53</v>
      </c>
      <c r="K113" s="4">
        <v>50075</v>
      </c>
      <c r="L113" s="4">
        <v>14104.529999999999</v>
      </c>
      <c r="M113" s="9">
        <v>41985</v>
      </c>
      <c r="N113" s="9">
        <v>42612</v>
      </c>
      <c r="O113" s="9">
        <v>41974</v>
      </c>
      <c r="P113" s="9">
        <v>42490</v>
      </c>
      <c r="Q113" s="17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25">
      <c r="A114" s="1" t="s">
        <v>3672</v>
      </c>
      <c r="B114" s="1" t="s">
        <v>2688</v>
      </c>
      <c r="C114" s="1" t="s">
        <v>3592</v>
      </c>
      <c r="D114" s="1" t="s">
        <v>3593</v>
      </c>
      <c r="E114" s="4">
        <v>46.700000000000045</v>
      </c>
      <c r="F114" s="7"/>
      <c r="G114" s="4">
        <v>46.700000000000045</v>
      </c>
      <c r="H114" s="18"/>
      <c r="I114" s="8"/>
      <c r="J114" s="4">
        <v>18283.740000000002</v>
      </c>
      <c r="K114" s="4">
        <v>12974</v>
      </c>
      <c r="L114" s="4">
        <v>5309.7400000000016</v>
      </c>
      <c r="M114" s="9">
        <v>42415.65289351852</v>
      </c>
      <c r="N114" s="9">
        <v>42794</v>
      </c>
      <c r="O114" s="9">
        <v>42401</v>
      </c>
      <c r="P114" s="9">
        <v>42794</v>
      </c>
    </row>
    <row r="115" spans="1:29" x14ac:dyDescent="0.25">
      <c r="A115" s="1" t="s">
        <v>3672</v>
      </c>
      <c r="B115" s="1" t="s">
        <v>2688</v>
      </c>
      <c r="C115" s="1" t="s">
        <v>3594</v>
      </c>
      <c r="D115" s="1" t="s">
        <v>3593</v>
      </c>
      <c r="E115" s="4">
        <v>-3.2999999999999989</v>
      </c>
      <c r="F115" s="7"/>
      <c r="G115" s="4">
        <v>-3.2999999999999989</v>
      </c>
      <c r="H115" s="18"/>
      <c r="I115" s="8"/>
      <c r="J115" s="4">
        <v>8874.8300000000017</v>
      </c>
      <c r="K115" s="4">
        <v>25947</v>
      </c>
      <c r="L115" s="4">
        <v>-17072.169999999998</v>
      </c>
      <c r="M115" s="9">
        <v>42418.503055555557</v>
      </c>
      <c r="N115" s="9">
        <v>42794</v>
      </c>
      <c r="O115" s="9">
        <v>42401</v>
      </c>
      <c r="P115" s="9">
        <v>42794</v>
      </c>
    </row>
    <row r="116" spans="1:29" x14ac:dyDescent="0.25">
      <c r="A116" s="1" t="s">
        <v>3672</v>
      </c>
      <c r="B116" s="1" t="s">
        <v>2688</v>
      </c>
      <c r="C116" s="1" t="s">
        <v>2691</v>
      </c>
      <c r="D116" s="1" t="s">
        <v>2690</v>
      </c>
      <c r="E116" s="4">
        <v>0.05</v>
      </c>
      <c r="F116" s="7"/>
      <c r="G116" s="4">
        <v>0.05</v>
      </c>
      <c r="H116" s="18"/>
      <c r="I116" s="8"/>
      <c r="J116" s="4">
        <v>39875.29</v>
      </c>
      <c r="K116" s="4">
        <v>50075</v>
      </c>
      <c r="L116" s="4">
        <v>-10199.709999999999</v>
      </c>
      <c r="M116" s="9">
        <v>41985</v>
      </c>
      <c r="N116" s="9">
        <v>42551</v>
      </c>
      <c r="O116" s="9">
        <v>41974</v>
      </c>
      <c r="P116" s="9">
        <v>42490</v>
      </c>
    </row>
    <row r="117" spans="1:29" x14ac:dyDescent="0.25">
      <c r="A117" s="1" t="s">
        <v>3672</v>
      </c>
      <c r="B117" s="1" t="s">
        <v>3296</v>
      </c>
      <c r="C117" s="1" t="s">
        <v>3297</v>
      </c>
      <c r="D117" s="1" t="s">
        <v>3298</v>
      </c>
      <c r="E117" s="4">
        <v>4533.8599999999997</v>
      </c>
      <c r="F117" s="7"/>
      <c r="G117" s="4">
        <v>4533.8599999999997</v>
      </c>
      <c r="H117" s="18"/>
      <c r="I117" s="8"/>
      <c r="J117" s="4">
        <v>42739.64</v>
      </c>
      <c r="K117" s="4">
        <v>23111.8</v>
      </c>
      <c r="L117" s="4">
        <v>19627.84</v>
      </c>
      <c r="M117" s="9">
        <v>42418.619722222218</v>
      </c>
      <c r="N117" s="9">
        <v>42825</v>
      </c>
      <c r="O117" s="9">
        <v>42644</v>
      </c>
      <c r="P117" s="9">
        <v>42795</v>
      </c>
    </row>
    <row r="118" spans="1:29" x14ac:dyDescent="0.25">
      <c r="A118" s="1" t="s">
        <v>3672</v>
      </c>
      <c r="B118" s="1" t="s">
        <v>2567</v>
      </c>
      <c r="C118" s="1" t="s">
        <v>2568</v>
      </c>
      <c r="D118" s="1" t="s">
        <v>2569</v>
      </c>
      <c r="E118" s="4">
        <v>1115.8899999999999</v>
      </c>
      <c r="F118" s="7"/>
      <c r="G118" s="4">
        <v>1115.8899999999999</v>
      </c>
      <c r="H118" s="18"/>
      <c r="I118" s="8"/>
      <c r="J118" s="4">
        <v>282322.74</v>
      </c>
      <c r="K118" s="4">
        <v>158146</v>
      </c>
      <c r="L118" s="4">
        <v>124176.73999999999</v>
      </c>
      <c r="M118" s="9">
        <v>41855</v>
      </c>
      <c r="N118" s="9">
        <v>42825</v>
      </c>
      <c r="O118" s="9">
        <v>41883</v>
      </c>
      <c r="P118" s="9">
        <v>42799</v>
      </c>
    </row>
    <row r="119" spans="1:29" x14ac:dyDescent="0.25">
      <c r="A119" s="1" t="s">
        <v>3672</v>
      </c>
      <c r="B119" s="1" t="s">
        <v>298</v>
      </c>
      <c r="C119" s="1" t="s">
        <v>273</v>
      </c>
      <c r="D119" s="1" t="s">
        <v>274</v>
      </c>
      <c r="E119" s="4">
        <v>-15076.1</v>
      </c>
      <c r="F119" s="7"/>
      <c r="G119" s="4">
        <v>-15076.1</v>
      </c>
      <c r="H119" s="18"/>
      <c r="I119" s="8"/>
      <c r="J119" s="4">
        <v>41000.33</v>
      </c>
      <c r="K119" s="4">
        <v>151468</v>
      </c>
      <c r="L119" s="4">
        <v>-110467.67</v>
      </c>
      <c r="M119" s="9">
        <v>42550.324918981481</v>
      </c>
      <c r="N119" s="9">
        <v>43008</v>
      </c>
      <c r="O119" s="9">
        <v>42522</v>
      </c>
      <c r="P119" s="9">
        <v>39416</v>
      </c>
    </row>
    <row r="120" spans="1:29" x14ac:dyDescent="0.25">
      <c r="A120" s="1" t="s">
        <v>3672</v>
      </c>
      <c r="B120" s="1" t="s">
        <v>298</v>
      </c>
      <c r="C120" s="1" t="s">
        <v>287</v>
      </c>
      <c r="D120" s="1" t="s">
        <v>3346</v>
      </c>
      <c r="E120" s="4">
        <v>-28434.45</v>
      </c>
      <c r="F120" s="7"/>
      <c r="G120" s="4">
        <v>-28434.45</v>
      </c>
      <c r="H120" s="18"/>
      <c r="I120" s="8"/>
      <c r="J120" s="4">
        <v>40866.61</v>
      </c>
      <c r="K120" s="4">
        <v>75000</v>
      </c>
      <c r="L120" s="4">
        <v>-34133.39</v>
      </c>
      <c r="M120" s="9">
        <v>42550.691504629627</v>
      </c>
      <c r="N120" s="9">
        <v>43555</v>
      </c>
      <c r="O120" s="9">
        <v>42522</v>
      </c>
      <c r="P120" s="9"/>
    </row>
    <row r="121" spans="1:29" x14ac:dyDescent="0.25">
      <c r="A121" s="1" t="s">
        <v>3672</v>
      </c>
      <c r="B121" s="1" t="s">
        <v>298</v>
      </c>
      <c r="C121" s="1" t="s">
        <v>279</v>
      </c>
      <c r="D121" s="1" t="s">
        <v>3342</v>
      </c>
      <c r="E121" s="4">
        <v>-13528.08</v>
      </c>
      <c r="F121" s="7"/>
      <c r="G121" s="4">
        <v>-13528.08</v>
      </c>
      <c r="H121" s="18"/>
      <c r="I121" s="8"/>
      <c r="J121" s="4">
        <v>-1.8900436771218665E-12</v>
      </c>
      <c r="K121" s="4">
        <v>15000</v>
      </c>
      <c r="L121" s="4">
        <v>-15000.000000000002</v>
      </c>
      <c r="M121" s="9">
        <v>42550.679710648146</v>
      </c>
      <c r="N121" s="9">
        <v>43554</v>
      </c>
      <c r="O121" s="9">
        <v>42522</v>
      </c>
      <c r="P121" s="9"/>
    </row>
    <row r="122" spans="1:29" x14ac:dyDescent="0.25">
      <c r="A122" s="1" t="s">
        <v>3672</v>
      </c>
      <c r="B122" s="1" t="s">
        <v>298</v>
      </c>
      <c r="C122" s="1" t="s">
        <v>285</v>
      </c>
      <c r="D122" s="1" t="s">
        <v>3345</v>
      </c>
      <c r="E122" s="4">
        <v>-3207.42</v>
      </c>
      <c r="F122" s="7"/>
      <c r="G122" s="4">
        <v>-3207.42</v>
      </c>
      <c r="H122" s="18"/>
      <c r="I122" s="8"/>
      <c r="J122" s="4">
        <v>9707.01</v>
      </c>
      <c r="K122" s="4">
        <v>17000</v>
      </c>
      <c r="L122" s="4">
        <v>-7292.99</v>
      </c>
      <c r="M122" s="9">
        <v>42550.689398148148</v>
      </c>
      <c r="N122" s="9">
        <v>43555</v>
      </c>
      <c r="O122" s="9">
        <v>42522</v>
      </c>
      <c r="P122" s="9"/>
    </row>
    <row r="123" spans="1:29" x14ac:dyDescent="0.25">
      <c r="A123" s="1" t="s">
        <v>3672</v>
      </c>
      <c r="B123" s="1" t="s">
        <v>298</v>
      </c>
      <c r="C123" s="1" t="s">
        <v>271</v>
      </c>
      <c r="D123" s="1" t="s">
        <v>272</v>
      </c>
      <c r="E123" s="4">
        <v>-38538.65</v>
      </c>
      <c r="F123" s="7"/>
      <c r="G123" s="4">
        <v>-38538.65</v>
      </c>
      <c r="H123" s="18"/>
      <c r="I123" s="8"/>
      <c r="J123" s="4">
        <v>-1.8474111129762605E-12</v>
      </c>
      <c r="K123" s="4">
        <v>40000</v>
      </c>
      <c r="L123" s="4">
        <v>-40000</v>
      </c>
      <c r="M123" s="9">
        <v>42549.519444444442</v>
      </c>
      <c r="N123" s="9">
        <v>43554</v>
      </c>
      <c r="O123" s="9">
        <v>42522</v>
      </c>
      <c r="P123" s="9"/>
    </row>
    <row r="124" spans="1:29" x14ac:dyDescent="0.25">
      <c r="A124" s="1" t="s">
        <v>3672</v>
      </c>
      <c r="B124" s="1" t="s">
        <v>298</v>
      </c>
      <c r="C124" s="1" t="s">
        <v>277</v>
      </c>
      <c r="D124" s="1" t="s">
        <v>3341</v>
      </c>
      <c r="E124" s="4">
        <v>-10584</v>
      </c>
      <c r="F124" s="7"/>
      <c r="G124" s="4">
        <v>-10584</v>
      </c>
      <c r="H124" s="18"/>
      <c r="I124" s="8"/>
      <c r="J124" s="4">
        <v>-3.979039320256561E-13</v>
      </c>
      <c r="K124" s="4">
        <v>12000</v>
      </c>
      <c r="L124" s="4">
        <v>-12000</v>
      </c>
      <c r="M124" s="9">
        <v>42550.675497685181</v>
      </c>
      <c r="N124" s="9">
        <v>43555</v>
      </c>
      <c r="O124" s="9">
        <v>42522</v>
      </c>
      <c r="P124" s="9"/>
    </row>
    <row r="125" spans="1:29" x14ac:dyDescent="0.25">
      <c r="A125" s="1" t="s">
        <v>3672</v>
      </c>
      <c r="B125" s="1" t="s">
        <v>298</v>
      </c>
      <c r="C125" s="1" t="s">
        <v>281</v>
      </c>
      <c r="D125" s="1" t="s">
        <v>3343</v>
      </c>
      <c r="E125" s="4">
        <v>-35354.590000000004</v>
      </c>
      <c r="F125" s="7"/>
      <c r="G125" s="4">
        <v>-35354.590000000004</v>
      </c>
      <c r="H125" s="18"/>
      <c r="I125" s="8"/>
      <c r="J125" s="4">
        <v>41159.31</v>
      </c>
      <c r="K125" s="4">
        <v>80000</v>
      </c>
      <c r="L125" s="4">
        <v>-38840.69</v>
      </c>
      <c r="M125" s="9">
        <v>42550.683900462958</v>
      </c>
      <c r="N125" s="9">
        <v>43555</v>
      </c>
      <c r="O125" s="9">
        <v>42522</v>
      </c>
      <c r="P125" s="9"/>
    </row>
    <row r="126" spans="1:29" x14ac:dyDescent="0.25">
      <c r="A126" s="1" t="s">
        <v>3672</v>
      </c>
      <c r="B126" s="1" t="s">
        <v>298</v>
      </c>
      <c r="C126" s="1" t="s">
        <v>283</v>
      </c>
      <c r="D126" s="1" t="s">
        <v>3344</v>
      </c>
      <c r="E126" s="4">
        <v>-5749.6500000000005</v>
      </c>
      <c r="F126" s="7"/>
      <c r="G126" s="4">
        <v>-5749.6500000000005</v>
      </c>
      <c r="H126" s="18"/>
      <c r="I126" s="8"/>
      <c r="J126" s="4">
        <v>40690.35</v>
      </c>
      <c r="K126" s="4">
        <v>50000</v>
      </c>
      <c r="L126" s="4">
        <v>-9309.6500000000015</v>
      </c>
      <c r="M126" s="9">
        <v>42550.686956018515</v>
      </c>
      <c r="N126" s="9">
        <v>43555</v>
      </c>
      <c r="O126" s="9">
        <v>42522</v>
      </c>
      <c r="P126" s="9"/>
    </row>
    <row r="127" spans="1:29" x14ac:dyDescent="0.25">
      <c r="A127" s="1" t="s">
        <v>3672</v>
      </c>
      <c r="B127" s="1" t="s">
        <v>298</v>
      </c>
      <c r="C127" s="1" t="s">
        <v>294</v>
      </c>
      <c r="D127" s="1" t="s">
        <v>3351</v>
      </c>
      <c r="E127" s="4">
        <v>-10584</v>
      </c>
      <c r="F127" s="7"/>
      <c r="G127" s="4">
        <v>-10584</v>
      </c>
      <c r="H127" s="18"/>
      <c r="I127" s="8"/>
      <c r="J127" s="4">
        <v>0</v>
      </c>
      <c r="K127" s="4">
        <v>11000</v>
      </c>
      <c r="L127" s="4">
        <v>-11000</v>
      </c>
      <c r="M127" s="9">
        <v>42550.694722222222</v>
      </c>
      <c r="N127" s="9">
        <v>43555</v>
      </c>
      <c r="O127" s="9">
        <v>42522</v>
      </c>
      <c r="P127" s="9"/>
    </row>
    <row r="128" spans="1:29" x14ac:dyDescent="0.25">
      <c r="A128" s="1" t="s">
        <v>3672</v>
      </c>
      <c r="B128" s="1" t="s">
        <v>2173</v>
      </c>
      <c r="C128" s="1" t="s">
        <v>2176</v>
      </c>
      <c r="D128" s="1" t="s">
        <v>2175</v>
      </c>
      <c r="E128" s="4">
        <v>546.19000000000005</v>
      </c>
      <c r="F128" s="7"/>
      <c r="G128" s="4">
        <v>546.19000000000005</v>
      </c>
      <c r="H128" s="18"/>
      <c r="I128" s="8"/>
      <c r="J128" s="4">
        <v>214380.11000000002</v>
      </c>
      <c r="K128" s="4">
        <v>216000</v>
      </c>
      <c r="L128" s="4">
        <v>-1619.8899999999849</v>
      </c>
      <c r="M128" s="9">
        <v>41572</v>
      </c>
      <c r="N128" s="9">
        <v>42735</v>
      </c>
      <c r="O128" s="9">
        <v>41579</v>
      </c>
      <c r="P128" s="9">
        <v>42750</v>
      </c>
    </row>
    <row r="129" spans="1:16" x14ac:dyDescent="0.25">
      <c r="A129" s="1" t="s">
        <v>3672</v>
      </c>
      <c r="B129" s="1" t="s">
        <v>2173</v>
      </c>
      <c r="C129" s="1" t="s">
        <v>2174</v>
      </c>
      <c r="D129" s="1" t="s">
        <v>2175</v>
      </c>
      <c r="E129" s="4">
        <v>27</v>
      </c>
      <c r="F129" s="7"/>
      <c r="G129" s="4">
        <v>27</v>
      </c>
      <c r="H129" s="18"/>
      <c r="I129" s="8"/>
      <c r="J129" s="4">
        <v>10745.61999999999</v>
      </c>
      <c r="K129" s="4">
        <v>216000</v>
      </c>
      <c r="L129" s="4">
        <v>-205254.38</v>
      </c>
      <c r="M129" s="9">
        <v>41263</v>
      </c>
      <c r="N129" s="9">
        <v>42825</v>
      </c>
      <c r="O129" s="9">
        <v>41275</v>
      </c>
      <c r="P129" s="9">
        <v>42750</v>
      </c>
    </row>
    <row r="130" spans="1:16" x14ac:dyDescent="0.25">
      <c r="A130" s="1" t="s">
        <v>3672</v>
      </c>
      <c r="B130" s="1" t="s">
        <v>3019</v>
      </c>
      <c r="C130" s="1" t="s">
        <v>3020</v>
      </c>
      <c r="D130" s="1" t="s">
        <v>3021</v>
      </c>
      <c r="E130" s="4">
        <v>-39054.389999999985</v>
      </c>
      <c r="F130" s="7"/>
      <c r="G130" s="4">
        <v>-39054.389999999985</v>
      </c>
      <c r="H130" s="18"/>
      <c r="I130" s="8"/>
      <c r="J130" s="4">
        <v>1783179.1600000004</v>
      </c>
      <c r="K130" s="4">
        <v>741889</v>
      </c>
      <c r="L130" s="4">
        <v>1041290.1600000004</v>
      </c>
      <c r="M130" s="9">
        <v>42026</v>
      </c>
      <c r="N130" s="9">
        <v>42825</v>
      </c>
      <c r="O130" s="9">
        <v>42036</v>
      </c>
      <c r="P130" s="9">
        <v>42796</v>
      </c>
    </row>
    <row r="131" spans="1:16" x14ac:dyDescent="0.25">
      <c r="A131" s="1" t="s">
        <v>3672</v>
      </c>
      <c r="B131" s="1" t="s">
        <v>3307</v>
      </c>
      <c r="C131" s="1" t="s">
        <v>3320</v>
      </c>
      <c r="D131" s="1" t="s">
        <v>3321</v>
      </c>
      <c r="E131" s="4">
        <v>19667.489999999998</v>
      </c>
      <c r="F131" s="7"/>
      <c r="G131" s="4">
        <v>19667.489999999998</v>
      </c>
      <c r="H131" s="18"/>
      <c r="I131" s="8"/>
      <c r="J131" s="4">
        <v>26040.920000000002</v>
      </c>
      <c r="K131" s="4">
        <v>64482</v>
      </c>
      <c r="L131" s="4">
        <v>-38441.08</v>
      </c>
      <c r="M131" s="9">
        <v>42599.516493055555</v>
      </c>
      <c r="N131" s="9">
        <v>42979</v>
      </c>
      <c r="O131" s="9">
        <v>42644</v>
      </c>
      <c r="P131" s="9">
        <v>42869</v>
      </c>
    </row>
    <row r="132" spans="1:16" x14ac:dyDescent="0.25">
      <c r="A132" s="1" t="s">
        <v>3672</v>
      </c>
      <c r="B132" s="1" t="s">
        <v>3307</v>
      </c>
      <c r="C132" s="1" t="s">
        <v>3318</v>
      </c>
      <c r="D132" s="1" t="s">
        <v>3319</v>
      </c>
      <c r="E132" s="4">
        <v>18598.38</v>
      </c>
      <c r="F132" s="7"/>
      <c r="G132" s="4">
        <v>18598.38</v>
      </c>
      <c r="H132" s="18"/>
      <c r="I132" s="8"/>
      <c r="J132" s="4">
        <v>26294.540000000005</v>
      </c>
      <c r="K132" s="4">
        <v>51549</v>
      </c>
      <c r="L132" s="4">
        <v>-25254.459999999995</v>
      </c>
      <c r="M132" s="9">
        <v>42599.514490740738</v>
      </c>
      <c r="N132" s="9">
        <v>43160</v>
      </c>
      <c r="O132" s="9">
        <v>42644</v>
      </c>
      <c r="P132" s="9">
        <v>42901</v>
      </c>
    </row>
    <row r="133" spans="1:16" x14ac:dyDescent="0.25">
      <c r="A133" s="1" t="s">
        <v>3672</v>
      </c>
      <c r="B133" s="1" t="s">
        <v>3307</v>
      </c>
      <c r="C133" s="1" t="s">
        <v>3312</v>
      </c>
      <c r="D133" s="1" t="s">
        <v>3313</v>
      </c>
      <c r="E133" s="4">
        <v>25090.59</v>
      </c>
      <c r="F133" s="7"/>
      <c r="G133" s="4">
        <v>25090.59</v>
      </c>
      <c r="H133" s="18"/>
      <c r="I133" s="8"/>
      <c r="J133" s="4">
        <v>31587.81</v>
      </c>
      <c r="K133" s="4">
        <v>59427</v>
      </c>
      <c r="L133" s="4">
        <v>-27839.19</v>
      </c>
      <c r="M133" s="9">
        <v>42599.4843287037</v>
      </c>
      <c r="N133" s="9">
        <v>43160</v>
      </c>
      <c r="O133" s="9">
        <v>42644</v>
      </c>
      <c r="P133" s="9">
        <v>42868</v>
      </c>
    </row>
    <row r="134" spans="1:16" x14ac:dyDescent="0.25">
      <c r="A134" s="1" t="s">
        <v>3672</v>
      </c>
      <c r="B134" s="1" t="s">
        <v>3307</v>
      </c>
      <c r="C134" s="1" t="s">
        <v>3310</v>
      </c>
      <c r="D134" s="1" t="s">
        <v>3311</v>
      </c>
      <c r="E134" s="4">
        <v>22475.100000000002</v>
      </c>
      <c r="F134" s="7"/>
      <c r="G134" s="4">
        <v>22475.100000000002</v>
      </c>
      <c r="H134" s="18"/>
      <c r="I134" s="8"/>
      <c r="J134" s="4">
        <v>30427.440000000002</v>
      </c>
      <c r="K134" s="4">
        <v>59427</v>
      </c>
      <c r="L134" s="4">
        <v>-28999.559999999998</v>
      </c>
      <c r="M134" s="9">
        <v>42599.481435185182</v>
      </c>
      <c r="N134" s="9">
        <v>42979</v>
      </c>
      <c r="O134" s="9">
        <v>42644</v>
      </c>
      <c r="P134" s="9">
        <v>42873</v>
      </c>
    </row>
    <row r="135" spans="1:16" x14ac:dyDescent="0.25">
      <c r="A135" s="1" t="s">
        <v>3672</v>
      </c>
      <c r="B135" s="1" t="s">
        <v>3307</v>
      </c>
      <c r="C135" s="1" t="s">
        <v>3316</v>
      </c>
      <c r="D135" s="1" t="s">
        <v>3317</v>
      </c>
      <c r="E135" s="4">
        <v>17108.41</v>
      </c>
      <c r="F135" s="7"/>
      <c r="G135" s="4">
        <v>17108.41</v>
      </c>
      <c r="H135" s="18"/>
      <c r="I135" s="8"/>
      <c r="J135" s="4">
        <v>23696.41</v>
      </c>
      <c r="K135" s="4">
        <v>37723</v>
      </c>
      <c r="L135" s="4">
        <v>-14026.59</v>
      </c>
      <c r="M135" s="9">
        <v>42599.50167824074</v>
      </c>
      <c r="N135" s="9">
        <v>42979</v>
      </c>
      <c r="O135" s="9">
        <v>42644</v>
      </c>
      <c r="P135" s="9">
        <v>42901</v>
      </c>
    </row>
    <row r="136" spans="1:16" x14ac:dyDescent="0.25">
      <c r="A136" s="1" t="s">
        <v>3672</v>
      </c>
      <c r="B136" s="1" t="s">
        <v>3307</v>
      </c>
      <c r="C136" s="1" t="s">
        <v>3308</v>
      </c>
      <c r="D136" s="1" t="s">
        <v>3309</v>
      </c>
      <c r="E136" s="4">
        <v>20058.73</v>
      </c>
      <c r="F136" s="7"/>
      <c r="G136" s="4">
        <v>20058.73</v>
      </c>
      <c r="H136" s="18"/>
      <c r="I136" s="8"/>
      <c r="J136" s="4">
        <v>29077.380000000005</v>
      </c>
      <c r="K136" s="4">
        <v>69707</v>
      </c>
      <c r="L136" s="4">
        <v>-40629.619999999995</v>
      </c>
      <c r="M136" s="9">
        <v>42599.479398148149</v>
      </c>
      <c r="N136" s="9">
        <v>42979</v>
      </c>
      <c r="O136" s="9">
        <v>42644</v>
      </c>
      <c r="P136" s="9">
        <v>42845</v>
      </c>
    </row>
    <row r="137" spans="1:16" x14ac:dyDescent="0.25">
      <c r="A137" s="1" t="s">
        <v>3672</v>
      </c>
      <c r="B137" s="1" t="s">
        <v>3307</v>
      </c>
      <c r="C137" s="1" t="s">
        <v>3314</v>
      </c>
      <c r="D137" s="1" t="s">
        <v>3315</v>
      </c>
      <c r="E137" s="4">
        <v>19349.990000000002</v>
      </c>
      <c r="F137" s="7"/>
      <c r="G137" s="4">
        <v>19349.990000000002</v>
      </c>
      <c r="H137" s="18"/>
      <c r="I137" s="8"/>
      <c r="J137" s="4">
        <v>26104.960000000003</v>
      </c>
      <c r="K137" s="4">
        <v>49185</v>
      </c>
      <c r="L137" s="4">
        <v>-23080.039999999997</v>
      </c>
      <c r="M137" s="9">
        <v>42599.487349537034</v>
      </c>
      <c r="N137" s="9">
        <v>43160</v>
      </c>
      <c r="O137" s="9">
        <v>42644</v>
      </c>
      <c r="P137" s="9">
        <v>42878</v>
      </c>
    </row>
    <row r="138" spans="1:16" x14ac:dyDescent="0.25">
      <c r="A138" s="1" t="s">
        <v>3672</v>
      </c>
      <c r="B138" s="1" t="s">
        <v>3307</v>
      </c>
      <c r="C138" s="1" t="s">
        <v>3322</v>
      </c>
      <c r="D138" s="1" t="s">
        <v>3323</v>
      </c>
      <c r="E138" s="4">
        <v>26719.58</v>
      </c>
      <c r="F138" s="7"/>
      <c r="G138" s="4">
        <v>26719.58</v>
      </c>
      <c r="H138" s="18"/>
      <c r="I138" s="8"/>
      <c r="J138" s="4">
        <v>26829.52</v>
      </c>
      <c r="K138" s="4">
        <v>47771</v>
      </c>
      <c r="L138" s="4">
        <v>-20941.48</v>
      </c>
      <c r="M138" s="9">
        <v>42599.518009259256</v>
      </c>
      <c r="N138" s="9">
        <v>43190</v>
      </c>
      <c r="O138" s="9">
        <v>42705</v>
      </c>
      <c r="P138" s="9">
        <v>43164</v>
      </c>
    </row>
    <row r="139" spans="1:16" x14ac:dyDescent="0.25">
      <c r="A139" s="1" t="s">
        <v>3672</v>
      </c>
      <c r="B139" s="1" t="s">
        <v>3494</v>
      </c>
      <c r="C139" s="1" t="s">
        <v>3495</v>
      </c>
      <c r="D139" s="1" t="s">
        <v>3496</v>
      </c>
      <c r="E139" s="4">
        <v>178.15</v>
      </c>
      <c r="F139" s="7"/>
      <c r="G139" s="4">
        <v>178.15</v>
      </c>
      <c r="H139" s="18"/>
      <c r="I139" s="8"/>
      <c r="J139" s="4">
        <v>134200.54</v>
      </c>
      <c r="K139" s="4">
        <v>105542.36</v>
      </c>
      <c r="L139" s="4">
        <v>28658.180000000008</v>
      </c>
      <c r="M139" s="9">
        <v>42412.586481481478</v>
      </c>
      <c r="N139" s="9">
        <v>42824</v>
      </c>
      <c r="O139" s="9">
        <v>42583</v>
      </c>
      <c r="P139" s="9">
        <v>42780</v>
      </c>
    </row>
    <row r="140" spans="1:16" x14ac:dyDescent="0.25">
      <c r="A140" s="1" t="s">
        <v>3672</v>
      </c>
      <c r="B140" s="1" t="s">
        <v>3410</v>
      </c>
      <c r="C140" s="1" t="s">
        <v>3413</v>
      </c>
      <c r="D140" s="1" t="s">
        <v>3414</v>
      </c>
      <c r="E140" s="4">
        <v>117702.41</v>
      </c>
      <c r="F140" s="7"/>
      <c r="G140" s="4">
        <v>117702.41</v>
      </c>
      <c r="H140" s="18"/>
      <c r="I140" s="8"/>
      <c r="J140" s="4">
        <v>216596.96000000002</v>
      </c>
      <c r="K140" s="4">
        <v>195329</v>
      </c>
      <c r="L140" s="4">
        <v>21267.960000000021</v>
      </c>
      <c r="M140" s="9">
        <v>42635.578831018516</v>
      </c>
      <c r="N140" s="9">
        <v>42979</v>
      </c>
      <c r="O140" s="9">
        <v>42614</v>
      </c>
      <c r="P140" s="9">
        <v>42895</v>
      </c>
    </row>
    <row r="141" spans="1:16" x14ac:dyDescent="0.25">
      <c r="A141" s="1" t="s">
        <v>3672</v>
      </c>
      <c r="B141" s="1" t="s">
        <v>3410</v>
      </c>
      <c r="C141" s="1" t="s">
        <v>3417</v>
      </c>
      <c r="D141" s="1" t="s">
        <v>3418</v>
      </c>
      <c r="E141" s="4">
        <v>210205.31</v>
      </c>
      <c r="F141" s="7"/>
      <c r="G141" s="4">
        <v>210205.31</v>
      </c>
      <c r="H141" s="18"/>
      <c r="I141" s="8"/>
      <c r="J141" s="4">
        <v>218405.84</v>
      </c>
      <c r="K141" s="4">
        <v>195323</v>
      </c>
      <c r="L141" s="4">
        <v>23082.839999999997</v>
      </c>
      <c r="M141" s="9">
        <v>42691.543530092589</v>
      </c>
      <c r="N141" s="9">
        <v>43190</v>
      </c>
      <c r="O141" s="9">
        <v>42675</v>
      </c>
      <c r="P141" s="9">
        <v>42957</v>
      </c>
    </row>
    <row r="142" spans="1:16" x14ac:dyDescent="0.25">
      <c r="A142" s="1" t="s">
        <v>3672</v>
      </c>
      <c r="B142" s="1" t="s">
        <v>3410</v>
      </c>
      <c r="C142" s="1" t="s">
        <v>3415</v>
      </c>
      <c r="D142" s="1" t="s">
        <v>3416</v>
      </c>
      <c r="E142" s="4">
        <v>118808.73000000001</v>
      </c>
      <c r="F142" s="7"/>
      <c r="G142" s="4">
        <v>118808.73000000001</v>
      </c>
      <c r="H142" s="18"/>
      <c r="I142" s="8"/>
      <c r="J142" s="4">
        <v>126601.93000000002</v>
      </c>
      <c r="K142" s="4">
        <v>125323</v>
      </c>
      <c r="L142" s="4">
        <v>1278.9300000000221</v>
      </c>
      <c r="M142" s="9">
        <v>42691.536099537036</v>
      </c>
      <c r="N142" s="9">
        <v>43190</v>
      </c>
      <c r="O142" s="9">
        <v>42675</v>
      </c>
      <c r="P142" s="9">
        <v>42921</v>
      </c>
    </row>
    <row r="143" spans="1:16" x14ac:dyDescent="0.25">
      <c r="A143" s="1" t="s">
        <v>3672</v>
      </c>
      <c r="B143" s="1" t="s">
        <v>3410</v>
      </c>
      <c r="C143" s="1" t="s">
        <v>3411</v>
      </c>
      <c r="D143" s="1" t="s">
        <v>3412</v>
      </c>
      <c r="E143" s="4">
        <v>74926.709999999992</v>
      </c>
      <c r="F143" s="7"/>
      <c r="G143" s="4">
        <v>74926.709999999992</v>
      </c>
      <c r="H143" s="18"/>
      <c r="I143" s="8"/>
      <c r="J143" s="4">
        <v>174011.5</v>
      </c>
      <c r="K143" s="4">
        <v>195323</v>
      </c>
      <c r="L143" s="4">
        <v>-21311.5</v>
      </c>
      <c r="M143" s="9">
        <v>42635.444479166668</v>
      </c>
      <c r="N143" s="9">
        <v>43190</v>
      </c>
      <c r="O143" s="9">
        <v>42614</v>
      </c>
      <c r="P143" s="9">
        <v>43159</v>
      </c>
    </row>
    <row r="144" spans="1:16" x14ac:dyDescent="0.25">
      <c r="A144" s="1" t="s">
        <v>3672</v>
      </c>
      <c r="B144" s="1" t="s">
        <v>3410</v>
      </c>
      <c r="C144" s="1" t="s">
        <v>3718</v>
      </c>
      <c r="D144" s="1" t="s">
        <v>3719</v>
      </c>
      <c r="E144" s="4">
        <v>41809.699999999997</v>
      </c>
      <c r="F144" s="7"/>
      <c r="G144" s="4">
        <v>41809.699999999997</v>
      </c>
      <c r="H144" s="18"/>
      <c r="I144" s="8"/>
      <c r="J144" s="4">
        <v>41809.699999999997</v>
      </c>
      <c r="K144" s="4">
        <v>29929</v>
      </c>
      <c r="L144" s="4">
        <v>11880.699999999997</v>
      </c>
      <c r="M144" s="9">
        <v>43056.618356481478</v>
      </c>
      <c r="N144" s="9">
        <v>43921</v>
      </c>
      <c r="O144" s="9">
        <v>43040</v>
      </c>
      <c r="P144" s="9"/>
    </row>
    <row r="145" spans="1:16" x14ac:dyDescent="0.25">
      <c r="A145" s="1" t="s">
        <v>3672</v>
      </c>
      <c r="B145" s="1" t="s">
        <v>3410</v>
      </c>
      <c r="C145" s="1" t="s">
        <v>3720</v>
      </c>
      <c r="D145" s="1" t="s">
        <v>3721</v>
      </c>
      <c r="E145" s="4">
        <v>23790.799999999996</v>
      </c>
      <c r="F145" s="7"/>
      <c r="G145" s="4">
        <v>23790.799999999996</v>
      </c>
      <c r="H145" s="18"/>
      <c r="I145" s="8"/>
      <c r="J145" s="4">
        <v>23790.799999999999</v>
      </c>
      <c r="K145" s="4">
        <v>195323</v>
      </c>
      <c r="L145" s="4">
        <v>-171532.2</v>
      </c>
      <c r="M145" s="9">
        <v>42775.660300925927</v>
      </c>
      <c r="N145" s="9">
        <v>43555</v>
      </c>
      <c r="O145" s="9">
        <v>42795</v>
      </c>
      <c r="P145" s="9">
        <v>43242</v>
      </c>
    </row>
    <row r="146" spans="1:16" x14ac:dyDescent="0.25">
      <c r="A146" s="1" t="s">
        <v>3672</v>
      </c>
      <c r="B146" s="1" t="s">
        <v>3410</v>
      </c>
      <c r="C146" s="1" t="s">
        <v>3722</v>
      </c>
      <c r="D146" s="1" t="s">
        <v>3723</v>
      </c>
      <c r="E146" s="4">
        <v>25583.149999999998</v>
      </c>
      <c r="F146" s="7"/>
      <c r="G146" s="4">
        <v>25583.149999999998</v>
      </c>
      <c r="H146" s="18"/>
      <c r="I146" s="8"/>
      <c r="J146" s="4">
        <v>25583.149999999998</v>
      </c>
      <c r="K146" s="4">
        <v>195323</v>
      </c>
      <c r="L146" s="4">
        <v>-169739.85</v>
      </c>
      <c r="M146" s="9">
        <v>42775.568923611107</v>
      </c>
      <c r="N146" s="9">
        <v>43555</v>
      </c>
      <c r="O146" s="9">
        <v>42795</v>
      </c>
      <c r="P146" s="9">
        <v>43278</v>
      </c>
    </row>
    <row r="147" spans="1:16" x14ac:dyDescent="0.25">
      <c r="A147" s="1" t="s">
        <v>3672</v>
      </c>
      <c r="B147" s="1" t="s">
        <v>3410</v>
      </c>
      <c r="C147" s="1" t="s">
        <v>3724</v>
      </c>
      <c r="D147" s="1" t="s">
        <v>3725</v>
      </c>
      <c r="E147" s="4">
        <v>27481.429999999997</v>
      </c>
      <c r="F147" s="7"/>
      <c r="G147" s="4">
        <v>27481.429999999997</v>
      </c>
      <c r="H147" s="18"/>
      <c r="I147" s="8"/>
      <c r="J147" s="4">
        <v>27481.429999999997</v>
      </c>
      <c r="K147" s="4">
        <v>195323</v>
      </c>
      <c r="L147" s="4">
        <v>-167841.57</v>
      </c>
      <c r="M147" s="9">
        <v>42775.574745370366</v>
      </c>
      <c r="N147" s="9">
        <v>43555</v>
      </c>
      <c r="O147" s="9">
        <v>42795</v>
      </c>
      <c r="P147" s="9">
        <v>43247</v>
      </c>
    </row>
    <row r="148" spans="1:16" x14ac:dyDescent="0.25">
      <c r="A148" s="1" t="s">
        <v>3672</v>
      </c>
      <c r="B148" s="1" t="s">
        <v>3410</v>
      </c>
      <c r="C148" s="1" t="s">
        <v>3726</v>
      </c>
      <c r="D148" s="1" t="s">
        <v>3727</v>
      </c>
      <c r="E148" s="4">
        <v>21639.93</v>
      </c>
      <c r="F148" s="7"/>
      <c r="G148" s="4">
        <v>21639.93</v>
      </c>
      <c r="H148" s="18"/>
      <c r="I148" s="8"/>
      <c r="J148" s="4">
        <v>21639.93</v>
      </c>
      <c r="K148" s="4">
        <v>195323</v>
      </c>
      <c r="L148" s="4">
        <v>-173683.07</v>
      </c>
      <c r="M148" s="9">
        <v>42775.637025462958</v>
      </c>
      <c r="N148" s="9">
        <v>43555</v>
      </c>
      <c r="O148" s="9">
        <v>42826</v>
      </c>
      <c r="P148" s="9">
        <v>43293</v>
      </c>
    </row>
    <row r="149" spans="1:16" x14ac:dyDescent="0.25">
      <c r="A149" s="1" t="s">
        <v>3672</v>
      </c>
      <c r="B149" s="1" t="s">
        <v>3410</v>
      </c>
      <c r="C149" s="1" t="s">
        <v>3728</v>
      </c>
      <c r="D149" s="1" t="s">
        <v>3729</v>
      </c>
      <c r="E149" s="4">
        <v>24875.050000000003</v>
      </c>
      <c r="F149" s="7"/>
      <c r="G149" s="4">
        <v>24875.050000000003</v>
      </c>
      <c r="H149" s="18"/>
      <c r="I149" s="8"/>
      <c r="J149" s="4">
        <v>24875.050000000003</v>
      </c>
      <c r="K149" s="4">
        <v>195323</v>
      </c>
      <c r="L149" s="4">
        <v>-170447.95</v>
      </c>
      <c r="M149" s="9">
        <v>42775.642685185187</v>
      </c>
      <c r="N149" s="9">
        <v>43555</v>
      </c>
      <c r="O149" s="9">
        <v>42795</v>
      </c>
      <c r="P149" s="9">
        <v>43291</v>
      </c>
    </row>
    <row r="150" spans="1:16" x14ac:dyDescent="0.25">
      <c r="A150" s="1" t="s">
        <v>3672</v>
      </c>
      <c r="B150" s="1" t="s">
        <v>3410</v>
      </c>
      <c r="C150" s="1" t="s">
        <v>3730</v>
      </c>
      <c r="D150" s="1" t="s">
        <v>3731</v>
      </c>
      <c r="E150" s="4">
        <v>26880.9</v>
      </c>
      <c r="F150" s="7"/>
      <c r="G150" s="4">
        <v>26880.9</v>
      </c>
      <c r="H150" s="18"/>
      <c r="I150" s="8"/>
      <c r="J150" s="4">
        <v>26880.9</v>
      </c>
      <c r="K150" s="4">
        <v>195323</v>
      </c>
      <c r="L150" s="4">
        <v>-168442.1</v>
      </c>
      <c r="M150" s="9">
        <v>42775.623206018514</v>
      </c>
      <c r="N150" s="9">
        <v>43555</v>
      </c>
      <c r="O150" s="9">
        <v>42856</v>
      </c>
      <c r="P150" s="9">
        <v>43259</v>
      </c>
    </row>
    <row r="151" spans="1:16" x14ac:dyDescent="0.25">
      <c r="A151" s="1" t="s">
        <v>3672</v>
      </c>
      <c r="B151" s="1" t="s">
        <v>3410</v>
      </c>
      <c r="C151" s="1" t="s">
        <v>3732</v>
      </c>
      <c r="D151" s="1" t="s">
        <v>3733</v>
      </c>
      <c r="E151" s="4">
        <v>43054.52</v>
      </c>
      <c r="F151" s="7"/>
      <c r="G151" s="4">
        <v>43054.52</v>
      </c>
      <c r="H151" s="18"/>
      <c r="I151" s="8"/>
      <c r="J151" s="4">
        <v>43054.52</v>
      </c>
      <c r="K151" s="4">
        <v>195323</v>
      </c>
      <c r="L151" s="4">
        <v>-152268.48000000001</v>
      </c>
      <c r="M151" s="9">
        <v>42775.617731481478</v>
      </c>
      <c r="N151" s="9">
        <v>43555</v>
      </c>
      <c r="O151" s="9">
        <v>42795</v>
      </c>
      <c r="P151" s="9">
        <v>43252</v>
      </c>
    </row>
    <row r="152" spans="1:16" x14ac:dyDescent="0.25">
      <c r="A152" s="1" t="s">
        <v>3672</v>
      </c>
      <c r="B152" s="1" t="s">
        <v>3410</v>
      </c>
      <c r="C152" s="1" t="s">
        <v>3734</v>
      </c>
      <c r="D152" s="1" t="s">
        <v>3735</v>
      </c>
      <c r="E152" s="4">
        <v>70627.649999999994</v>
      </c>
      <c r="F152" s="7"/>
      <c r="G152" s="4">
        <v>70627.649999999994</v>
      </c>
      <c r="H152" s="18"/>
      <c r="I152" s="8"/>
      <c r="J152" s="4">
        <v>70627.649999999994</v>
      </c>
      <c r="K152" s="4">
        <v>195499.57</v>
      </c>
      <c r="L152" s="4">
        <v>-124871.92000000001</v>
      </c>
      <c r="M152" s="9">
        <v>42774.571608796294</v>
      </c>
      <c r="N152" s="9">
        <v>43060</v>
      </c>
      <c r="O152" s="9">
        <v>42795</v>
      </c>
      <c r="P152" s="9">
        <v>43082</v>
      </c>
    </row>
    <row r="153" spans="1:16" x14ac:dyDescent="0.25">
      <c r="A153" s="1" t="s">
        <v>3672</v>
      </c>
      <c r="B153" s="1" t="s">
        <v>3410</v>
      </c>
      <c r="C153" s="1" t="s">
        <v>3736</v>
      </c>
      <c r="D153" s="1" t="s">
        <v>3737</v>
      </c>
      <c r="E153" s="4">
        <v>22544.840000000004</v>
      </c>
      <c r="F153" s="7"/>
      <c r="G153" s="4">
        <v>22544.840000000004</v>
      </c>
      <c r="H153" s="18"/>
      <c r="I153" s="8"/>
      <c r="J153" s="4">
        <v>22544.840000000004</v>
      </c>
      <c r="K153" s="4">
        <v>195323</v>
      </c>
      <c r="L153" s="4">
        <v>-172778.16</v>
      </c>
      <c r="M153" s="9">
        <v>42775.627928240741</v>
      </c>
      <c r="N153" s="9">
        <v>43555</v>
      </c>
      <c r="O153" s="9">
        <v>42856</v>
      </c>
      <c r="P153" s="9">
        <v>43286</v>
      </c>
    </row>
    <row r="154" spans="1:16" x14ac:dyDescent="0.25">
      <c r="A154" s="1" t="s">
        <v>3672</v>
      </c>
      <c r="B154" s="1" t="s">
        <v>3410</v>
      </c>
      <c r="C154" s="1" t="s">
        <v>3738</v>
      </c>
      <c r="D154" s="1" t="s">
        <v>3739</v>
      </c>
      <c r="E154" s="4">
        <v>20512.18</v>
      </c>
      <c r="F154" s="7"/>
      <c r="G154" s="4">
        <v>20512.18</v>
      </c>
      <c r="H154" s="18"/>
      <c r="I154" s="8"/>
      <c r="J154" s="4">
        <v>20512.179999999997</v>
      </c>
      <c r="K154" s="4">
        <v>195323</v>
      </c>
      <c r="L154" s="4">
        <v>-174810.82</v>
      </c>
      <c r="M154" s="9">
        <v>42775.612407407403</v>
      </c>
      <c r="N154" s="9">
        <v>43555</v>
      </c>
      <c r="O154" s="9">
        <v>42795</v>
      </c>
      <c r="P154" s="9">
        <v>43266</v>
      </c>
    </row>
    <row r="155" spans="1:16" x14ac:dyDescent="0.25">
      <c r="A155" s="1" t="s">
        <v>3672</v>
      </c>
      <c r="B155" s="1" t="s">
        <v>3410</v>
      </c>
      <c r="C155" s="1" t="s">
        <v>3740</v>
      </c>
      <c r="D155" s="1" t="s">
        <v>3741</v>
      </c>
      <c r="E155" s="4">
        <v>103110.18999999999</v>
      </c>
      <c r="F155" s="7"/>
      <c r="G155" s="4">
        <v>103110.18999999999</v>
      </c>
      <c r="H155" s="18"/>
      <c r="I155" s="8"/>
      <c r="J155" s="4">
        <v>103110.19000000002</v>
      </c>
      <c r="K155" s="4">
        <v>195323</v>
      </c>
      <c r="L155" s="4">
        <v>-92212.809999999983</v>
      </c>
      <c r="M155" s="9">
        <v>42775.650231481479</v>
      </c>
      <c r="N155" s="9">
        <v>43555</v>
      </c>
      <c r="O155" s="9">
        <v>42795</v>
      </c>
      <c r="P155" s="9">
        <v>43028</v>
      </c>
    </row>
    <row r="156" spans="1:16" x14ac:dyDescent="0.25">
      <c r="A156" s="1" t="s">
        <v>3672</v>
      </c>
      <c r="B156" s="1" t="s">
        <v>3410</v>
      </c>
      <c r="C156" s="1" t="s">
        <v>3742</v>
      </c>
      <c r="D156" s="1" t="s">
        <v>3743</v>
      </c>
      <c r="E156" s="4">
        <v>29333.65</v>
      </c>
      <c r="F156" s="7"/>
      <c r="G156" s="4">
        <v>29333.65</v>
      </c>
      <c r="H156" s="18"/>
      <c r="I156" s="8"/>
      <c r="J156" s="4">
        <v>29333.65</v>
      </c>
      <c r="K156" s="4">
        <v>195323</v>
      </c>
      <c r="L156" s="4">
        <v>-165989.35</v>
      </c>
      <c r="M156" s="9">
        <v>42775.588009259256</v>
      </c>
      <c r="N156" s="9">
        <v>43555</v>
      </c>
      <c r="O156" s="9">
        <v>42795</v>
      </c>
      <c r="P156" s="9">
        <v>43257</v>
      </c>
    </row>
    <row r="157" spans="1:16" x14ac:dyDescent="0.25">
      <c r="A157" s="1" t="s">
        <v>3672</v>
      </c>
      <c r="B157" s="1" t="s">
        <v>2962</v>
      </c>
      <c r="C157" s="1" t="s">
        <v>2963</v>
      </c>
      <c r="D157" s="1" t="s">
        <v>2964</v>
      </c>
      <c r="E157" s="4">
        <v>18.409999999999997</v>
      </c>
      <c r="F157" s="7"/>
      <c r="G157" s="4">
        <v>18.409999999999997</v>
      </c>
      <c r="H157" s="18"/>
      <c r="I157" s="8"/>
      <c r="J157" s="4">
        <v>63161.469999999994</v>
      </c>
      <c r="K157" s="4">
        <v>122072</v>
      </c>
      <c r="L157" s="4">
        <v>-58910.530000000006</v>
      </c>
      <c r="M157" s="9">
        <v>42177.583692129629</v>
      </c>
      <c r="N157" s="9">
        <v>42715</v>
      </c>
      <c r="O157" s="9">
        <v>42248</v>
      </c>
      <c r="P157" s="9">
        <v>42421</v>
      </c>
    </row>
    <row r="158" spans="1:16" x14ac:dyDescent="0.25">
      <c r="A158" s="1" t="s">
        <v>3672</v>
      </c>
      <c r="B158" s="1" t="s">
        <v>3744</v>
      </c>
      <c r="C158" s="1" t="s">
        <v>3745</v>
      </c>
      <c r="D158" s="1" t="s">
        <v>3746</v>
      </c>
      <c r="E158" s="4">
        <v>26037.340000000004</v>
      </c>
      <c r="F158" s="7"/>
      <c r="G158" s="4">
        <v>26037.340000000004</v>
      </c>
      <c r="H158" s="18"/>
      <c r="I158" s="8"/>
      <c r="J158" s="4">
        <v>26037.34</v>
      </c>
      <c r="K158" s="4">
        <v>68854</v>
      </c>
      <c r="L158" s="4">
        <v>-42816.66</v>
      </c>
      <c r="M158" s="9">
        <v>42776.753900462958</v>
      </c>
      <c r="N158" s="9">
        <v>43412</v>
      </c>
      <c r="O158" s="9">
        <v>42856</v>
      </c>
      <c r="P158" s="9">
        <v>43412</v>
      </c>
    </row>
    <row r="159" spans="1:16" x14ac:dyDescent="0.25">
      <c r="A159" s="1" t="s">
        <v>3672</v>
      </c>
      <c r="B159" s="1" t="s">
        <v>3744</v>
      </c>
      <c r="C159" s="1" t="s">
        <v>3747</v>
      </c>
      <c r="D159" s="1" t="s">
        <v>3748</v>
      </c>
      <c r="E159" s="4">
        <v>8313.0299999999988</v>
      </c>
      <c r="F159" s="7"/>
      <c r="G159" s="4">
        <v>8313.0299999999988</v>
      </c>
      <c r="H159" s="18"/>
      <c r="I159" s="8"/>
      <c r="J159" s="4">
        <v>8313.0300000000007</v>
      </c>
      <c r="K159" s="4">
        <v>68854</v>
      </c>
      <c r="L159" s="4">
        <v>-60540.97</v>
      </c>
      <c r="M159" s="9">
        <v>42776.753900462958</v>
      </c>
      <c r="N159" s="9">
        <v>43373</v>
      </c>
      <c r="O159" s="9">
        <v>42856</v>
      </c>
      <c r="P159" s="9">
        <v>43307</v>
      </c>
    </row>
    <row r="160" spans="1:16" x14ac:dyDescent="0.25">
      <c r="A160" s="1" t="s">
        <v>3672</v>
      </c>
      <c r="B160" s="1" t="s">
        <v>3744</v>
      </c>
      <c r="C160" s="1" t="s">
        <v>3749</v>
      </c>
      <c r="D160" s="1" t="s">
        <v>3750</v>
      </c>
      <c r="E160" s="4">
        <v>4199.99</v>
      </c>
      <c r="F160" s="7"/>
      <c r="G160" s="4">
        <v>4199.99</v>
      </c>
      <c r="H160" s="18"/>
      <c r="I160" s="8"/>
      <c r="J160" s="4">
        <v>4199.99</v>
      </c>
      <c r="K160" s="4">
        <v>68854</v>
      </c>
      <c r="L160" s="4">
        <v>-64654.01</v>
      </c>
      <c r="M160" s="9">
        <v>42776.753900462958</v>
      </c>
      <c r="N160" s="9">
        <v>43373</v>
      </c>
      <c r="O160" s="9">
        <v>42856</v>
      </c>
      <c r="P160" s="9">
        <v>43370</v>
      </c>
    </row>
    <row r="161" spans="1:16" x14ac:dyDescent="0.25">
      <c r="A161" s="1" t="s">
        <v>3672</v>
      </c>
      <c r="B161" s="1" t="s">
        <v>3744</v>
      </c>
      <c r="C161" s="1" t="s">
        <v>3751</v>
      </c>
      <c r="D161" s="1" t="s">
        <v>3752</v>
      </c>
      <c r="E161" s="4">
        <v>2375.2399999999998</v>
      </c>
      <c r="F161" s="7"/>
      <c r="G161" s="4">
        <v>2375.2399999999998</v>
      </c>
      <c r="H161" s="18"/>
      <c r="I161" s="8"/>
      <c r="J161" s="4">
        <v>2375.2400000000002</v>
      </c>
      <c r="K161" s="4">
        <v>68854</v>
      </c>
      <c r="L161" s="4">
        <v>-66478.759999999995</v>
      </c>
      <c r="M161" s="9">
        <v>42776.753900462958</v>
      </c>
      <c r="N161" s="9">
        <v>43356</v>
      </c>
      <c r="O161" s="9">
        <v>42856</v>
      </c>
      <c r="P161" s="9">
        <v>43307</v>
      </c>
    </row>
    <row r="162" spans="1:16" x14ac:dyDescent="0.25">
      <c r="A162" s="1" t="s">
        <v>3672</v>
      </c>
      <c r="B162" s="1" t="s">
        <v>3744</v>
      </c>
      <c r="C162" s="1" t="s">
        <v>3753</v>
      </c>
      <c r="D162" s="1" t="s">
        <v>3754</v>
      </c>
      <c r="E162" s="4">
        <v>7402.97</v>
      </c>
      <c r="F162" s="7"/>
      <c r="G162" s="4">
        <v>7402.97</v>
      </c>
      <c r="H162" s="18"/>
      <c r="I162" s="8"/>
      <c r="J162" s="4">
        <v>7402.97</v>
      </c>
      <c r="K162" s="4">
        <v>68854</v>
      </c>
      <c r="L162" s="4">
        <v>-61451.03</v>
      </c>
      <c r="M162" s="9">
        <v>42776.753900462958</v>
      </c>
      <c r="N162" s="9">
        <v>43418</v>
      </c>
      <c r="O162" s="9">
        <v>42856</v>
      </c>
      <c r="P162" s="9">
        <v>43398</v>
      </c>
    </row>
    <row r="163" spans="1:16" x14ac:dyDescent="0.25">
      <c r="A163" s="1" t="s">
        <v>3672</v>
      </c>
      <c r="B163" s="1" t="s">
        <v>3744</v>
      </c>
      <c r="C163" s="1" t="s">
        <v>3755</v>
      </c>
      <c r="D163" s="1" t="s">
        <v>3756</v>
      </c>
      <c r="E163" s="4">
        <v>15733.19</v>
      </c>
      <c r="F163" s="7"/>
      <c r="G163" s="4">
        <v>15733.19</v>
      </c>
      <c r="H163" s="18"/>
      <c r="I163" s="8"/>
      <c r="J163" s="4">
        <v>15733.189999999997</v>
      </c>
      <c r="K163" s="4">
        <v>68854</v>
      </c>
      <c r="L163" s="4">
        <v>-53120.810000000005</v>
      </c>
      <c r="M163" s="9">
        <v>42776.753900462958</v>
      </c>
      <c r="N163" s="9">
        <v>43418</v>
      </c>
      <c r="O163" s="9">
        <v>42856</v>
      </c>
      <c r="P163" s="9">
        <v>43384</v>
      </c>
    </row>
    <row r="164" spans="1:16" x14ac:dyDescent="0.25">
      <c r="A164" s="1" t="s">
        <v>3672</v>
      </c>
      <c r="B164" s="1" t="s">
        <v>3757</v>
      </c>
      <c r="C164" s="1" t="s">
        <v>3758</v>
      </c>
      <c r="D164" s="1" t="s">
        <v>3759</v>
      </c>
      <c r="E164" s="4">
        <v>1898.19</v>
      </c>
      <c r="F164" s="7"/>
      <c r="G164" s="4">
        <v>1898.19</v>
      </c>
      <c r="H164" s="18"/>
      <c r="I164" s="8"/>
      <c r="J164" s="4">
        <v>1898.19</v>
      </c>
      <c r="K164" s="4">
        <v>66338</v>
      </c>
      <c r="L164" s="4">
        <v>-64439.81</v>
      </c>
      <c r="M164" s="9">
        <v>42888.419664351852</v>
      </c>
      <c r="N164" s="9">
        <v>43525</v>
      </c>
      <c r="O164" s="9">
        <v>42917</v>
      </c>
      <c r="P164" s="9">
        <v>43307</v>
      </c>
    </row>
    <row r="165" spans="1:16" x14ac:dyDescent="0.25">
      <c r="A165" s="1" t="s">
        <v>3672</v>
      </c>
      <c r="B165" s="1" t="s">
        <v>3757</v>
      </c>
      <c r="C165" s="1" t="s">
        <v>3760</v>
      </c>
      <c r="D165" s="1" t="s">
        <v>3761</v>
      </c>
      <c r="E165" s="4">
        <v>2755.25</v>
      </c>
      <c r="F165" s="7"/>
      <c r="G165" s="4">
        <v>2755.25</v>
      </c>
      <c r="H165" s="18"/>
      <c r="I165" s="8"/>
      <c r="J165" s="4">
        <v>2755.2500000000005</v>
      </c>
      <c r="K165" s="4">
        <v>66338</v>
      </c>
      <c r="L165" s="4">
        <v>-63582.75</v>
      </c>
      <c r="M165" s="9">
        <v>42888.421585648146</v>
      </c>
      <c r="N165" s="9">
        <v>43525</v>
      </c>
      <c r="O165" s="9">
        <v>42917</v>
      </c>
      <c r="P165" s="9">
        <v>43294</v>
      </c>
    </row>
    <row r="166" spans="1:16" x14ac:dyDescent="0.25">
      <c r="A166" s="1" t="s">
        <v>3672</v>
      </c>
      <c r="B166" s="1" t="s">
        <v>3757</v>
      </c>
      <c r="C166" s="1" t="s">
        <v>3762</v>
      </c>
      <c r="D166" s="1" t="s">
        <v>3763</v>
      </c>
      <c r="E166" s="4">
        <v>25658.48</v>
      </c>
      <c r="F166" s="7"/>
      <c r="G166" s="4">
        <v>25658.48</v>
      </c>
      <c r="H166" s="18"/>
      <c r="I166" s="8"/>
      <c r="J166" s="4">
        <v>25658.48</v>
      </c>
      <c r="K166" s="4">
        <v>10730</v>
      </c>
      <c r="L166" s="4">
        <v>14928.48</v>
      </c>
      <c r="M166" s="9">
        <v>42810.672789351847</v>
      </c>
      <c r="N166" s="9">
        <v>43190</v>
      </c>
      <c r="O166" s="9">
        <v>42795</v>
      </c>
      <c r="P166" s="9">
        <v>42916</v>
      </c>
    </row>
    <row r="167" spans="1:16" x14ac:dyDescent="0.25">
      <c r="A167" s="1" t="s">
        <v>3672</v>
      </c>
      <c r="B167" s="1" t="s">
        <v>3757</v>
      </c>
      <c r="C167" s="1" t="s">
        <v>3764</v>
      </c>
      <c r="D167" s="1" t="s">
        <v>3765</v>
      </c>
      <c r="E167" s="4">
        <v>18251.75</v>
      </c>
      <c r="F167" s="7"/>
      <c r="G167" s="4">
        <v>18251.75</v>
      </c>
      <c r="H167" s="18"/>
      <c r="I167" s="8"/>
      <c r="J167" s="4">
        <v>18251.75</v>
      </c>
      <c r="K167" s="4">
        <v>20222.39</v>
      </c>
      <c r="L167" s="4">
        <v>-1970.6399999999994</v>
      </c>
      <c r="M167" s="9">
        <v>42873.427418981482</v>
      </c>
      <c r="N167" s="9">
        <v>43190</v>
      </c>
      <c r="O167" s="9">
        <v>42856</v>
      </c>
      <c r="P167" s="9">
        <v>42965</v>
      </c>
    </row>
    <row r="168" spans="1:16" x14ac:dyDescent="0.25">
      <c r="A168" s="1" t="s">
        <v>3672</v>
      </c>
      <c r="B168" s="1" t="s">
        <v>3757</v>
      </c>
      <c r="C168" s="1" t="s">
        <v>3766</v>
      </c>
      <c r="D168" s="1" t="s">
        <v>3767</v>
      </c>
      <c r="E168" s="4">
        <v>4175.72</v>
      </c>
      <c r="F168" s="7"/>
      <c r="G168" s="4">
        <v>4175.72</v>
      </c>
      <c r="H168" s="18"/>
      <c r="I168" s="8"/>
      <c r="J168" s="4">
        <v>4175.72</v>
      </c>
      <c r="K168" s="4">
        <v>1746.5</v>
      </c>
      <c r="L168" s="4">
        <v>2429.2200000000003</v>
      </c>
      <c r="M168" s="9">
        <v>42823.616666666661</v>
      </c>
      <c r="N168" s="9">
        <v>43190</v>
      </c>
      <c r="O168" s="9">
        <v>42826</v>
      </c>
      <c r="P168" s="9">
        <v>43006</v>
      </c>
    </row>
    <row r="169" spans="1:16" x14ac:dyDescent="0.25">
      <c r="A169" s="1" t="s">
        <v>3672</v>
      </c>
      <c r="B169" s="1" t="s">
        <v>3757</v>
      </c>
      <c r="C169" s="1" t="s">
        <v>3768</v>
      </c>
      <c r="D169" s="1" t="s">
        <v>3769</v>
      </c>
      <c r="E169" s="4">
        <v>702.1</v>
      </c>
      <c r="F169" s="7"/>
      <c r="G169" s="4">
        <v>702.1</v>
      </c>
      <c r="H169" s="18"/>
      <c r="I169" s="8"/>
      <c r="J169" s="4">
        <v>702.1</v>
      </c>
      <c r="K169" s="4">
        <v>2764.91</v>
      </c>
      <c r="L169" s="4">
        <v>-2062.81</v>
      </c>
      <c r="M169" s="9">
        <v>42767.523020833331</v>
      </c>
      <c r="N169" s="9">
        <v>43190</v>
      </c>
      <c r="O169" s="9">
        <v>42767</v>
      </c>
      <c r="P169" s="9">
        <v>42814</v>
      </c>
    </row>
    <row r="170" spans="1:16" x14ac:dyDescent="0.25">
      <c r="A170" s="1" t="s">
        <v>3672</v>
      </c>
      <c r="B170" s="1" t="s">
        <v>3757</v>
      </c>
      <c r="C170" s="1" t="s">
        <v>3770</v>
      </c>
      <c r="D170" s="1" t="s">
        <v>3771</v>
      </c>
      <c r="E170" s="4">
        <v>47779.759999999995</v>
      </c>
      <c r="F170" s="7"/>
      <c r="G170" s="4">
        <v>47779.759999999995</v>
      </c>
      <c r="H170" s="18"/>
      <c r="I170" s="8"/>
      <c r="J170" s="4">
        <v>47779.759999999995</v>
      </c>
      <c r="K170" s="4">
        <v>11949.130000000001</v>
      </c>
      <c r="L170" s="4">
        <v>35830.62999999999</v>
      </c>
      <c r="M170" s="9">
        <v>42797.682303240741</v>
      </c>
      <c r="N170" s="9">
        <v>43190</v>
      </c>
      <c r="O170" s="9">
        <v>42795</v>
      </c>
      <c r="P170" s="9">
        <v>42987</v>
      </c>
    </row>
    <row r="171" spans="1:16" x14ac:dyDescent="0.25">
      <c r="A171" s="1" t="s">
        <v>3672</v>
      </c>
      <c r="B171" s="1" t="s">
        <v>3772</v>
      </c>
      <c r="C171" s="1" t="s">
        <v>3773</v>
      </c>
      <c r="D171" s="1" t="s">
        <v>3774</v>
      </c>
      <c r="E171" s="4">
        <v>277496.90999999997</v>
      </c>
      <c r="F171" s="7"/>
      <c r="G171" s="4">
        <v>277496.90999999997</v>
      </c>
      <c r="H171" s="18"/>
      <c r="I171" s="8"/>
      <c r="J171" s="4">
        <v>277496.90999999997</v>
      </c>
      <c r="K171" s="4">
        <v>178674.81</v>
      </c>
      <c r="L171" s="4">
        <v>98822.099999999977</v>
      </c>
      <c r="M171" s="9">
        <v>42780.388090277775</v>
      </c>
      <c r="N171" s="9">
        <v>43190</v>
      </c>
      <c r="O171" s="9">
        <v>42767</v>
      </c>
      <c r="P171" s="9">
        <v>43165</v>
      </c>
    </row>
    <row r="172" spans="1:16" x14ac:dyDescent="0.25">
      <c r="A172" s="1" t="s">
        <v>3672</v>
      </c>
      <c r="B172" s="1" t="s">
        <v>3772</v>
      </c>
      <c r="C172" s="1" t="s">
        <v>3775</v>
      </c>
      <c r="D172" s="1" t="s">
        <v>3776</v>
      </c>
      <c r="E172" s="4">
        <v>50484.509999999995</v>
      </c>
      <c r="F172" s="7"/>
      <c r="G172" s="4">
        <v>50484.509999999995</v>
      </c>
      <c r="H172" s="18"/>
      <c r="I172" s="8"/>
      <c r="J172" s="4">
        <v>50484.509999999995</v>
      </c>
      <c r="K172" s="4">
        <v>31950.280000000002</v>
      </c>
      <c r="L172" s="4">
        <v>18534.229999999992</v>
      </c>
      <c r="M172" s="9">
        <v>42780.398553240739</v>
      </c>
      <c r="N172" s="9">
        <v>43312</v>
      </c>
      <c r="O172" s="9">
        <v>43009</v>
      </c>
      <c r="P172" s="9">
        <v>43170</v>
      </c>
    </row>
    <row r="173" spans="1:16" x14ac:dyDescent="0.25">
      <c r="A173" s="1" t="s">
        <v>3672</v>
      </c>
      <c r="B173" s="1" t="s">
        <v>3560</v>
      </c>
      <c r="C173" s="1" t="s">
        <v>3563</v>
      </c>
      <c r="D173" s="1" t="s">
        <v>3564</v>
      </c>
      <c r="E173" s="4">
        <v>1374969.3599999999</v>
      </c>
      <c r="F173" s="7"/>
      <c r="G173" s="4">
        <v>1374969.3599999999</v>
      </c>
      <c r="H173" s="18"/>
      <c r="I173" s="8"/>
      <c r="J173" s="4">
        <v>1385384.9600000004</v>
      </c>
      <c r="K173" s="4">
        <v>1003250.66</v>
      </c>
      <c r="L173" s="4">
        <v>382134.3000000004</v>
      </c>
      <c r="M173" s="9">
        <v>42464.570069444446</v>
      </c>
      <c r="N173" s="9">
        <v>43190</v>
      </c>
      <c r="O173" s="9">
        <v>42461</v>
      </c>
      <c r="P173" s="9">
        <v>43190</v>
      </c>
    </row>
    <row r="174" spans="1:16" x14ac:dyDescent="0.25">
      <c r="A174" s="1" t="s">
        <v>3672</v>
      </c>
      <c r="B174" s="1" t="s">
        <v>3560</v>
      </c>
      <c r="C174" s="1" t="s">
        <v>3565</v>
      </c>
      <c r="D174" s="1" t="s">
        <v>3566</v>
      </c>
      <c r="E174" s="4">
        <v>-362.02</v>
      </c>
      <c r="F174" s="7"/>
      <c r="G174" s="4">
        <v>-362.02</v>
      </c>
      <c r="H174" s="18"/>
      <c r="I174" s="8"/>
      <c r="J174" s="4">
        <v>64896.000000000015</v>
      </c>
      <c r="K174" s="4">
        <v>29984.55</v>
      </c>
      <c r="L174" s="4">
        <v>34911.450000000012</v>
      </c>
      <c r="M174" s="9">
        <v>42464.570821759255</v>
      </c>
      <c r="N174" s="9">
        <v>42979</v>
      </c>
      <c r="O174" s="9">
        <v>42461</v>
      </c>
      <c r="P174" s="9">
        <v>42706</v>
      </c>
    </row>
    <row r="175" spans="1:16" x14ac:dyDescent="0.25">
      <c r="A175" s="1" t="s">
        <v>3672</v>
      </c>
      <c r="B175" s="1" t="s">
        <v>3560</v>
      </c>
      <c r="C175" s="1" t="s">
        <v>3561</v>
      </c>
      <c r="D175" s="1" t="s">
        <v>3562</v>
      </c>
      <c r="E175" s="4">
        <v>603859.56000000006</v>
      </c>
      <c r="F175" s="7"/>
      <c r="G175" s="4">
        <v>603859.56000000006</v>
      </c>
      <c r="H175" s="18"/>
      <c r="I175" s="8"/>
      <c r="J175" s="4">
        <v>1977838.0000000002</v>
      </c>
      <c r="K175" s="4">
        <v>1185872.83</v>
      </c>
      <c r="L175" s="4">
        <v>791965.17000000016</v>
      </c>
      <c r="M175" s="9">
        <v>42464.560844907406</v>
      </c>
      <c r="N175" s="9">
        <v>43190</v>
      </c>
      <c r="O175" s="9">
        <v>42461</v>
      </c>
      <c r="P175" s="9">
        <v>42907</v>
      </c>
    </row>
    <row r="176" spans="1:16" x14ac:dyDescent="0.25">
      <c r="A176" s="1" t="s">
        <v>3672</v>
      </c>
      <c r="B176" s="1" t="s">
        <v>865</v>
      </c>
      <c r="C176" s="1" t="s">
        <v>868</v>
      </c>
      <c r="D176" s="1" t="s">
        <v>869</v>
      </c>
      <c r="E176" s="4">
        <v>-62621.139999999985</v>
      </c>
      <c r="F176" s="7"/>
      <c r="G176" s="4">
        <v>-62621.139999999985</v>
      </c>
      <c r="H176" s="18"/>
      <c r="I176" s="8"/>
      <c r="J176" s="4">
        <v>374285.18000000005</v>
      </c>
      <c r="K176" s="4">
        <v>431601</v>
      </c>
      <c r="L176" s="4">
        <v>-57315.819999999949</v>
      </c>
      <c r="M176" s="9">
        <v>40059</v>
      </c>
      <c r="N176" s="9">
        <v>40329</v>
      </c>
      <c r="O176" s="9">
        <v>40057</v>
      </c>
      <c r="P176" s="9">
        <v>40338</v>
      </c>
    </row>
    <row r="177" spans="1:16" x14ac:dyDescent="0.25">
      <c r="A177" s="1" t="s">
        <v>3672</v>
      </c>
      <c r="B177" s="1" t="s">
        <v>3777</v>
      </c>
      <c r="C177" s="1" t="s">
        <v>3778</v>
      </c>
      <c r="D177" s="1" t="s">
        <v>3779</v>
      </c>
      <c r="E177" s="4">
        <v>17189.830000000002</v>
      </c>
      <c r="F177" s="7"/>
      <c r="G177" s="4">
        <v>17189.830000000002</v>
      </c>
      <c r="H177" s="18"/>
      <c r="I177" s="8"/>
      <c r="J177" s="4">
        <v>17189.830000000002</v>
      </c>
      <c r="K177" s="4">
        <v>75463.430000000008</v>
      </c>
      <c r="L177" s="4">
        <v>-58273.600000000006</v>
      </c>
      <c r="M177" s="9">
        <v>42838.467523148145</v>
      </c>
      <c r="N177" s="9">
        <v>43266</v>
      </c>
      <c r="O177" s="9">
        <v>42887</v>
      </c>
      <c r="P177" s="9">
        <v>43195</v>
      </c>
    </row>
    <row r="178" spans="1:16" x14ac:dyDescent="0.25">
      <c r="A178" s="1" t="s">
        <v>3672</v>
      </c>
      <c r="B178" s="1" t="s">
        <v>3777</v>
      </c>
      <c r="C178" s="1" t="s">
        <v>3780</v>
      </c>
      <c r="D178" s="1" t="s">
        <v>3781</v>
      </c>
      <c r="E178" s="4">
        <v>57912.32</v>
      </c>
      <c r="F178" s="7"/>
      <c r="G178" s="4">
        <v>57912.32</v>
      </c>
      <c r="H178" s="18"/>
      <c r="I178" s="8"/>
      <c r="J178" s="4">
        <v>57912.32</v>
      </c>
      <c r="K178" s="4">
        <v>261996.83000000002</v>
      </c>
      <c r="L178" s="4">
        <v>-204084.51</v>
      </c>
      <c r="M178" s="9">
        <v>42723.390972222223</v>
      </c>
      <c r="N178" s="9">
        <v>43342</v>
      </c>
      <c r="O178" s="9">
        <v>42736</v>
      </c>
      <c r="P178" s="9">
        <v>43342</v>
      </c>
    </row>
    <row r="179" spans="1:16" x14ac:dyDescent="0.25">
      <c r="A179" s="1" t="s">
        <v>3672</v>
      </c>
      <c r="B179" s="1" t="s">
        <v>645</v>
      </c>
      <c r="C179" s="1" t="s">
        <v>646</v>
      </c>
      <c r="D179" s="1" t="s">
        <v>647</v>
      </c>
      <c r="E179" s="4">
        <v>108166.48</v>
      </c>
      <c r="F179" s="7"/>
      <c r="G179" s="4">
        <v>108166.48</v>
      </c>
      <c r="H179" s="18"/>
      <c r="I179" s="8"/>
      <c r="J179" s="4">
        <v>181518.53</v>
      </c>
      <c r="K179" s="4">
        <v>200</v>
      </c>
      <c r="L179" s="4">
        <v>181318.53</v>
      </c>
      <c r="M179" s="9">
        <v>39630</v>
      </c>
      <c r="N179" s="9">
        <v>55153</v>
      </c>
      <c r="O179" s="9">
        <v>39630</v>
      </c>
      <c r="P179" s="9"/>
    </row>
    <row r="180" spans="1:16" x14ac:dyDescent="0.25">
      <c r="A180" s="1" t="s">
        <v>3672</v>
      </c>
      <c r="B180" s="1" t="s">
        <v>494</v>
      </c>
      <c r="C180" s="1" t="s">
        <v>497</v>
      </c>
      <c r="D180" s="1" t="s">
        <v>498</v>
      </c>
      <c r="E180" s="4">
        <v>-49905.459999999992</v>
      </c>
      <c r="F180" s="7"/>
      <c r="G180" s="4">
        <v>-49905.459999999992</v>
      </c>
      <c r="H180" s="18"/>
      <c r="I180" s="8"/>
      <c r="J180" s="4">
        <v>160255.54</v>
      </c>
      <c r="K180" s="4">
        <v>207242</v>
      </c>
      <c r="L180" s="4">
        <v>-46986.459999999992</v>
      </c>
      <c r="M180" s="9">
        <v>39345</v>
      </c>
      <c r="N180" s="9">
        <v>39783</v>
      </c>
      <c r="O180" s="9">
        <v>39508</v>
      </c>
      <c r="P180" s="9">
        <v>39783</v>
      </c>
    </row>
    <row r="181" spans="1:16" x14ac:dyDescent="0.25">
      <c r="A181" s="1" t="s">
        <v>3672</v>
      </c>
      <c r="B181" s="1" t="s">
        <v>1418</v>
      </c>
      <c r="C181" s="1" t="s">
        <v>1419</v>
      </c>
      <c r="D181" s="1" t="s">
        <v>1420</v>
      </c>
      <c r="E181" s="4">
        <v>690.13</v>
      </c>
      <c r="F181" s="7"/>
      <c r="G181" s="4">
        <v>690.13</v>
      </c>
      <c r="H181" s="18"/>
      <c r="I181" s="8"/>
      <c r="J181" s="4">
        <v>251581.20999999996</v>
      </c>
      <c r="K181" s="4">
        <v>663636.23</v>
      </c>
      <c r="L181" s="4">
        <v>-412055.02</v>
      </c>
      <c r="M181" s="9">
        <v>40668</v>
      </c>
      <c r="N181" s="9">
        <v>40999</v>
      </c>
      <c r="O181" s="9">
        <v>40664</v>
      </c>
      <c r="P181" s="9">
        <v>41043</v>
      </c>
    </row>
    <row r="182" spans="1:16" x14ac:dyDescent="0.25">
      <c r="A182" s="1" t="s">
        <v>3672</v>
      </c>
      <c r="B182" s="1" t="s">
        <v>146</v>
      </c>
      <c r="C182" s="1" t="s">
        <v>167</v>
      </c>
      <c r="D182" s="1" t="s">
        <v>166</v>
      </c>
      <c r="E182" s="4">
        <v>0</v>
      </c>
      <c r="F182" s="7"/>
      <c r="G182" s="4">
        <v>0</v>
      </c>
      <c r="H182" s="18"/>
      <c r="I182" s="8"/>
      <c r="J182" s="4">
        <v>-208.67000000000002</v>
      </c>
      <c r="K182" s="4">
        <v>75231</v>
      </c>
      <c r="L182" s="4">
        <v>-75439.67</v>
      </c>
      <c r="M182" s="9">
        <v>39086</v>
      </c>
      <c r="N182" s="9">
        <v>39113</v>
      </c>
      <c r="O182" s="9">
        <v>39052</v>
      </c>
      <c r="P182" s="9">
        <v>39113</v>
      </c>
    </row>
    <row r="183" spans="1:16" x14ac:dyDescent="0.25">
      <c r="A183" s="1" t="s">
        <v>3672</v>
      </c>
      <c r="B183" s="1" t="s">
        <v>146</v>
      </c>
      <c r="C183" s="1" t="s">
        <v>147</v>
      </c>
      <c r="D183" s="1" t="s">
        <v>148</v>
      </c>
      <c r="E183" s="4">
        <v>1015.1400000000001</v>
      </c>
      <c r="F183" s="7"/>
      <c r="G183" s="4">
        <v>1015.1400000000001</v>
      </c>
      <c r="H183" s="18"/>
      <c r="I183" s="8"/>
      <c r="J183" s="4">
        <v>565.94000000000005</v>
      </c>
      <c r="K183" s="4">
        <v>0</v>
      </c>
      <c r="L183" s="4">
        <v>565.94000000000005</v>
      </c>
      <c r="M183" s="9">
        <v>39085</v>
      </c>
      <c r="N183" s="9">
        <v>39203</v>
      </c>
      <c r="O183" s="9">
        <v>39083</v>
      </c>
      <c r="P183" s="9">
        <v>39114</v>
      </c>
    </row>
    <row r="184" spans="1:16" x14ac:dyDescent="0.25">
      <c r="A184" s="1" t="s">
        <v>3672</v>
      </c>
      <c r="B184" s="1" t="s">
        <v>152</v>
      </c>
      <c r="C184" s="1" t="s">
        <v>809</v>
      </c>
      <c r="D184" s="1" t="s">
        <v>810</v>
      </c>
      <c r="E184" s="4">
        <v>-11950.710000000001</v>
      </c>
      <c r="F184" s="7"/>
      <c r="G184" s="4">
        <v>-11950.710000000001</v>
      </c>
      <c r="H184" s="18"/>
      <c r="I184" s="8"/>
      <c r="J184" s="4">
        <v>108956.19000000002</v>
      </c>
      <c r="K184" s="4">
        <v>60754</v>
      </c>
      <c r="L184" s="4">
        <v>48202.190000000017</v>
      </c>
      <c r="M184" s="9">
        <v>39358</v>
      </c>
      <c r="N184" s="9">
        <v>41183</v>
      </c>
      <c r="O184" s="9">
        <v>39845</v>
      </c>
      <c r="P184" s="9">
        <v>40162</v>
      </c>
    </row>
    <row r="185" spans="1:16" x14ac:dyDescent="0.25">
      <c r="A185" s="1" t="s">
        <v>3672</v>
      </c>
      <c r="B185" s="1" t="s">
        <v>656</v>
      </c>
      <c r="C185" s="1" t="s">
        <v>657</v>
      </c>
      <c r="D185" s="1" t="s">
        <v>658</v>
      </c>
      <c r="E185" s="4">
        <v>453675.72</v>
      </c>
      <c r="F185" s="7"/>
      <c r="G185" s="4">
        <v>453675.72</v>
      </c>
      <c r="H185" s="18"/>
      <c r="I185" s="8"/>
      <c r="J185" s="4">
        <v>1167096.7100000004</v>
      </c>
      <c r="K185" s="4">
        <v>200</v>
      </c>
      <c r="L185" s="4">
        <v>1166896.7100000004</v>
      </c>
      <c r="M185" s="9">
        <v>39630</v>
      </c>
      <c r="N185" s="9">
        <v>55153</v>
      </c>
      <c r="O185" s="9">
        <v>39630</v>
      </c>
      <c r="P185" s="9"/>
    </row>
    <row r="186" spans="1:16" x14ac:dyDescent="0.25">
      <c r="A186" s="1" t="s">
        <v>3672</v>
      </c>
      <c r="B186" s="1" t="s">
        <v>656</v>
      </c>
      <c r="C186" s="1" t="s">
        <v>1518</v>
      </c>
      <c r="D186" s="1" t="s">
        <v>1519</v>
      </c>
      <c r="E186" s="4">
        <v>1045185.82</v>
      </c>
      <c r="F186" s="7"/>
      <c r="G186" s="4">
        <v>1045185.82</v>
      </c>
      <c r="H186" s="18"/>
      <c r="I186" s="8"/>
      <c r="J186" s="4">
        <v>1044602.3000000003</v>
      </c>
      <c r="K186" s="4">
        <v>400000</v>
      </c>
      <c r="L186" s="4">
        <v>644602.30000000028</v>
      </c>
      <c r="M186" s="9">
        <v>40534</v>
      </c>
      <c r="N186" s="9">
        <v>42369</v>
      </c>
      <c r="O186" s="9">
        <v>40603</v>
      </c>
      <c r="P186" s="9"/>
    </row>
    <row r="187" spans="1:16" x14ac:dyDescent="0.25">
      <c r="A187" s="1" t="s">
        <v>3672</v>
      </c>
      <c r="B187" s="1" t="s">
        <v>656</v>
      </c>
      <c r="C187" s="1" t="s">
        <v>2236</v>
      </c>
      <c r="D187" s="1" t="s">
        <v>2237</v>
      </c>
      <c r="E187" s="4">
        <v>23039</v>
      </c>
      <c r="F187" s="7"/>
      <c r="G187" s="4">
        <v>23039</v>
      </c>
      <c r="H187" s="18"/>
      <c r="I187" s="8"/>
      <c r="J187" s="4">
        <v>23038.999999999996</v>
      </c>
      <c r="K187" s="4">
        <v>75000</v>
      </c>
      <c r="L187" s="4">
        <v>-51961</v>
      </c>
      <c r="M187" s="9">
        <v>41029</v>
      </c>
      <c r="N187" s="9">
        <v>55153</v>
      </c>
      <c r="O187" s="9">
        <v>41306</v>
      </c>
      <c r="P187" s="9"/>
    </row>
    <row r="188" spans="1:16" x14ac:dyDescent="0.25">
      <c r="A188" s="1" t="s">
        <v>3672</v>
      </c>
      <c r="B188" s="1" t="s">
        <v>656</v>
      </c>
      <c r="C188" s="1" t="s">
        <v>3370</v>
      </c>
      <c r="D188" s="1" t="s">
        <v>3371</v>
      </c>
      <c r="E188" s="4">
        <v>24398.63</v>
      </c>
      <c r="F188" s="7"/>
      <c r="G188" s="4">
        <v>24398.63</v>
      </c>
      <c r="H188" s="18"/>
      <c r="I188" s="8"/>
      <c r="J188" s="4">
        <v>25280.880000000005</v>
      </c>
      <c r="K188" s="4">
        <v>9</v>
      </c>
      <c r="L188" s="4">
        <v>25271.880000000005</v>
      </c>
      <c r="M188" s="9">
        <v>41855</v>
      </c>
      <c r="N188" s="9">
        <v>44196</v>
      </c>
      <c r="O188" s="9">
        <v>42430</v>
      </c>
      <c r="P188" s="9"/>
    </row>
    <row r="189" spans="1:16" x14ac:dyDescent="0.25">
      <c r="A189" s="1" t="s">
        <v>3672</v>
      </c>
      <c r="B189" s="1" t="s">
        <v>2692</v>
      </c>
      <c r="C189" s="1" t="s">
        <v>3388</v>
      </c>
      <c r="D189" s="1" t="s">
        <v>3389</v>
      </c>
      <c r="E189" s="4">
        <v>86373.51</v>
      </c>
      <c r="F189" s="7"/>
      <c r="G189" s="4">
        <v>86373.51</v>
      </c>
      <c r="H189" s="18"/>
      <c r="I189" s="8"/>
      <c r="J189" s="4">
        <v>86812.940000000017</v>
      </c>
      <c r="K189" s="4">
        <v>38599.82</v>
      </c>
      <c r="L189" s="4">
        <v>48213.120000000017</v>
      </c>
      <c r="M189" s="9">
        <v>42626.486493055556</v>
      </c>
      <c r="N189" s="9">
        <v>43190</v>
      </c>
      <c r="O189" s="9">
        <v>42644</v>
      </c>
      <c r="P189" s="9">
        <v>43041</v>
      </c>
    </row>
    <row r="190" spans="1:16" x14ac:dyDescent="0.25">
      <c r="A190" s="1" t="s">
        <v>3672</v>
      </c>
      <c r="B190" s="1" t="s">
        <v>3392</v>
      </c>
      <c r="C190" s="1" t="s">
        <v>3393</v>
      </c>
      <c r="D190" s="1" t="s">
        <v>3394</v>
      </c>
      <c r="E190" s="4">
        <v>2427.87</v>
      </c>
      <c r="F190" s="7"/>
      <c r="G190" s="4">
        <v>2427.87</v>
      </c>
      <c r="H190" s="18"/>
      <c r="I190" s="8"/>
      <c r="J190" s="4">
        <v>5652.5600000000013</v>
      </c>
      <c r="K190" s="4">
        <v>4705</v>
      </c>
      <c r="L190" s="4">
        <v>947.56000000000131</v>
      </c>
      <c r="M190" s="9">
        <v>42594.65966435185</v>
      </c>
      <c r="N190" s="9">
        <v>42962</v>
      </c>
      <c r="O190" s="9">
        <v>42614</v>
      </c>
      <c r="P190" s="9">
        <v>42970</v>
      </c>
    </row>
    <row r="191" spans="1:16" x14ac:dyDescent="0.25">
      <c r="A191" s="1" t="s">
        <v>3672</v>
      </c>
      <c r="B191" s="1" t="s">
        <v>3598</v>
      </c>
      <c r="C191" s="1" t="s">
        <v>3599</v>
      </c>
      <c r="D191" s="1" t="s">
        <v>3600</v>
      </c>
      <c r="E191" s="4">
        <v>3541.3900000000003</v>
      </c>
      <c r="F191" s="7"/>
      <c r="G191" s="4">
        <v>3541.3900000000003</v>
      </c>
      <c r="H191" s="18"/>
      <c r="I191" s="8"/>
      <c r="J191" s="4">
        <v>24961.650000000005</v>
      </c>
      <c r="K191" s="4">
        <v>36217</v>
      </c>
      <c r="L191" s="4">
        <v>-11255.349999999995</v>
      </c>
      <c r="M191" s="9">
        <v>42377.423067129625</v>
      </c>
      <c r="N191" s="9">
        <v>42879</v>
      </c>
      <c r="O191" s="9">
        <v>42370</v>
      </c>
      <c r="P191" s="9">
        <v>42801</v>
      </c>
    </row>
    <row r="192" spans="1:16" x14ac:dyDescent="0.25">
      <c r="A192" s="1" t="s">
        <v>3672</v>
      </c>
      <c r="B192" s="1" t="s">
        <v>1130</v>
      </c>
      <c r="C192" s="1" t="s">
        <v>1131</v>
      </c>
      <c r="D192" s="1" t="s">
        <v>1132</v>
      </c>
      <c r="E192" s="4">
        <v>-36825.590000000004</v>
      </c>
      <c r="F192" s="7"/>
      <c r="G192" s="4">
        <v>-36825.590000000004</v>
      </c>
      <c r="H192" s="18"/>
      <c r="I192" s="8"/>
      <c r="J192" s="4">
        <v>130560.70000000001</v>
      </c>
      <c r="K192" s="4">
        <v>201531</v>
      </c>
      <c r="L192" s="4">
        <v>-70970.299999999988</v>
      </c>
      <c r="M192" s="9">
        <v>40422</v>
      </c>
      <c r="N192" s="9">
        <v>40816</v>
      </c>
      <c r="O192" s="9">
        <v>40452</v>
      </c>
      <c r="P192" s="9">
        <v>40708</v>
      </c>
    </row>
    <row r="193" spans="1:16" x14ac:dyDescent="0.25">
      <c r="A193" s="1" t="s">
        <v>3672</v>
      </c>
      <c r="B193" s="1" t="s">
        <v>607</v>
      </c>
      <c r="C193" s="1" t="s">
        <v>608</v>
      </c>
      <c r="D193" s="1" t="s">
        <v>609</v>
      </c>
      <c r="E193" s="4">
        <v>32219.890000000003</v>
      </c>
      <c r="F193" s="7"/>
      <c r="G193" s="4">
        <v>32219.890000000003</v>
      </c>
      <c r="H193" s="18"/>
      <c r="I193" s="8"/>
      <c r="J193" s="4">
        <v>32219.89</v>
      </c>
      <c r="K193" s="4">
        <v>100</v>
      </c>
      <c r="L193" s="4">
        <v>32119.89</v>
      </c>
      <c r="M193" s="9">
        <v>39630</v>
      </c>
      <c r="N193" s="9">
        <v>55153</v>
      </c>
      <c r="O193" s="9">
        <v>39661</v>
      </c>
      <c r="P193" s="9"/>
    </row>
    <row r="194" spans="1:16" x14ac:dyDescent="0.25">
      <c r="A194" s="1" t="s">
        <v>3672</v>
      </c>
      <c r="B194" s="1" t="s">
        <v>639</v>
      </c>
      <c r="C194" s="1" t="s">
        <v>640</v>
      </c>
      <c r="D194" s="1" t="s">
        <v>641</v>
      </c>
      <c r="E194" s="4">
        <v>552176.97</v>
      </c>
      <c r="F194" s="7"/>
      <c r="G194" s="4">
        <v>552176.97</v>
      </c>
      <c r="H194" s="18"/>
      <c r="I194" s="8"/>
      <c r="J194" s="4">
        <v>1329850.73</v>
      </c>
      <c r="K194" s="4">
        <v>200</v>
      </c>
      <c r="L194" s="4">
        <v>1329650.73</v>
      </c>
      <c r="M194" s="9">
        <v>39630</v>
      </c>
      <c r="N194" s="9">
        <v>55153</v>
      </c>
      <c r="O194" s="9">
        <v>39630</v>
      </c>
      <c r="P194" s="9"/>
    </row>
    <row r="195" spans="1:16" x14ac:dyDescent="0.25">
      <c r="A195" s="1" t="s">
        <v>3672</v>
      </c>
      <c r="B195" s="1" t="s">
        <v>2929</v>
      </c>
      <c r="C195" s="1" t="s">
        <v>2930</v>
      </c>
      <c r="D195" s="1" t="s">
        <v>2931</v>
      </c>
      <c r="E195" s="4">
        <v>-22469.420000000002</v>
      </c>
      <c r="F195" s="7"/>
      <c r="G195" s="4">
        <v>-22469.420000000002</v>
      </c>
      <c r="H195" s="18"/>
      <c r="I195" s="8"/>
      <c r="J195" s="4">
        <v>225325.04000000007</v>
      </c>
      <c r="K195" s="4">
        <v>145648.28</v>
      </c>
      <c r="L195" s="4">
        <v>79676.760000000068</v>
      </c>
      <c r="M195" s="9">
        <v>42158.583680555552</v>
      </c>
      <c r="N195" s="9">
        <v>42672</v>
      </c>
      <c r="O195" s="9">
        <v>42156</v>
      </c>
      <c r="P195" s="9">
        <v>42493</v>
      </c>
    </row>
    <row r="196" spans="1:16" x14ac:dyDescent="0.25">
      <c r="A196" s="1" t="s">
        <v>3672</v>
      </c>
      <c r="B196" s="1" t="s">
        <v>3054</v>
      </c>
      <c r="C196" s="1" t="s">
        <v>3055</v>
      </c>
      <c r="D196" s="1" t="s">
        <v>3056</v>
      </c>
      <c r="E196" s="4">
        <v>-229</v>
      </c>
      <c r="F196" s="7"/>
      <c r="G196" s="4">
        <v>-229</v>
      </c>
      <c r="H196" s="18"/>
      <c r="I196" s="8"/>
      <c r="J196" s="4">
        <v>148524.18</v>
      </c>
      <c r="K196" s="4">
        <v>148524.18</v>
      </c>
      <c r="L196" s="4">
        <v>0</v>
      </c>
      <c r="M196" s="9">
        <v>42368.495717592588</v>
      </c>
      <c r="N196" s="9">
        <v>42490</v>
      </c>
      <c r="O196" s="9">
        <v>42339</v>
      </c>
      <c r="P196" s="9">
        <v>42490</v>
      </c>
    </row>
    <row r="197" spans="1:16" x14ac:dyDescent="0.25">
      <c r="A197" s="1" t="s">
        <v>3672</v>
      </c>
      <c r="B197" s="1" t="s">
        <v>2879</v>
      </c>
      <c r="C197" s="1" t="s">
        <v>2880</v>
      </c>
      <c r="D197" s="1" t="s">
        <v>2881</v>
      </c>
      <c r="E197" s="4">
        <v>30245.98</v>
      </c>
      <c r="F197" s="7"/>
      <c r="G197" s="4">
        <v>30245.98</v>
      </c>
      <c r="H197" s="18"/>
      <c r="I197" s="8"/>
      <c r="J197" s="4">
        <v>210586.77</v>
      </c>
      <c r="K197" s="4">
        <v>218868.92</v>
      </c>
      <c r="L197" s="4">
        <v>-8282.1500000000233</v>
      </c>
      <c r="M197" s="9">
        <v>42285.624537037038</v>
      </c>
      <c r="N197" s="9">
        <v>42672</v>
      </c>
      <c r="O197" s="9">
        <v>42278</v>
      </c>
      <c r="P197" s="9">
        <v>42640</v>
      </c>
    </row>
    <row r="198" spans="1:16" x14ac:dyDescent="0.25">
      <c r="A198" s="1" t="s">
        <v>3672</v>
      </c>
      <c r="B198" s="1" t="s">
        <v>3642</v>
      </c>
      <c r="C198" s="1" t="s">
        <v>3643</v>
      </c>
      <c r="D198" s="1" t="s">
        <v>3644</v>
      </c>
      <c r="E198" s="4">
        <v>241538.75</v>
      </c>
      <c r="F198" s="7"/>
      <c r="G198" s="4">
        <v>241538.75</v>
      </c>
      <c r="H198" s="18"/>
      <c r="I198" s="8"/>
      <c r="J198" s="4">
        <v>330720.27</v>
      </c>
      <c r="K198" s="4">
        <v>348325</v>
      </c>
      <c r="L198" s="4">
        <v>-17604.729999999981</v>
      </c>
      <c r="M198" s="9">
        <v>42640.751516203702</v>
      </c>
      <c r="N198" s="9">
        <v>43190</v>
      </c>
      <c r="O198" s="9">
        <v>42644</v>
      </c>
      <c r="P198" s="9">
        <v>42922</v>
      </c>
    </row>
    <row r="199" spans="1:16" x14ac:dyDescent="0.25">
      <c r="A199" s="1" t="s">
        <v>3672</v>
      </c>
      <c r="B199" s="1" t="s">
        <v>3642</v>
      </c>
      <c r="C199" s="1" t="s">
        <v>3645</v>
      </c>
      <c r="D199" s="1" t="s">
        <v>3646</v>
      </c>
      <c r="E199" s="4">
        <v>212458.84000000003</v>
      </c>
      <c r="F199" s="7"/>
      <c r="G199" s="4">
        <v>212458.84000000003</v>
      </c>
      <c r="H199" s="18"/>
      <c r="I199" s="8"/>
      <c r="J199" s="4">
        <v>371986.62</v>
      </c>
      <c r="K199" s="4">
        <v>326080</v>
      </c>
      <c r="L199" s="4">
        <v>45906.619999999995</v>
      </c>
      <c r="M199" s="9">
        <v>42640.751516203702</v>
      </c>
      <c r="N199" s="9">
        <v>43190</v>
      </c>
      <c r="O199" s="9">
        <v>42644</v>
      </c>
      <c r="P199" s="9">
        <v>42957</v>
      </c>
    </row>
    <row r="200" spans="1:16" x14ac:dyDescent="0.25">
      <c r="A200" s="1" t="s">
        <v>3672</v>
      </c>
      <c r="B200" s="1" t="s">
        <v>481</v>
      </c>
      <c r="C200" s="1" t="s">
        <v>482</v>
      </c>
      <c r="D200" s="1" t="s">
        <v>483</v>
      </c>
      <c r="E200" s="4">
        <v>4336.97</v>
      </c>
      <c r="F200" s="7"/>
      <c r="G200" s="4">
        <v>4336.97</v>
      </c>
      <c r="H200" s="18"/>
      <c r="I200" s="8"/>
      <c r="J200" s="4">
        <v>273435.37000000005</v>
      </c>
      <c r="K200" s="4">
        <v>100</v>
      </c>
      <c r="L200" s="4">
        <v>273335.37000000005</v>
      </c>
      <c r="M200" s="9">
        <v>39630</v>
      </c>
      <c r="N200" s="9">
        <v>55153</v>
      </c>
      <c r="O200" s="9">
        <v>39630</v>
      </c>
      <c r="P200" s="9"/>
    </row>
    <row r="201" spans="1:16" x14ac:dyDescent="0.25">
      <c r="A201" s="1" t="s">
        <v>3672</v>
      </c>
      <c r="B201" s="1" t="s">
        <v>481</v>
      </c>
      <c r="C201" s="1" t="s">
        <v>2131</v>
      </c>
      <c r="D201" s="1" t="s">
        <v>2132</v>
      </c>
      <c r="E201" s="4">
        <v>307.68</v>
      </c>
      <c r="F201" s="7"/>
      <c r="G201" s="4">
        <v>307.68</v>
      </c>
      <c r="H201" s="18"/>
      <c r="I201" s="8"/>
      <c r="J201" s="4">
        <v>568664.70000000007</v>
      </c>
      <c r="K201" s="4">
        <v>80000</v>
      </c>
      <c r="L201" s="4">
        <v>488664.70000000007</v>
      </c>
      <c r="M201" s="9">
        <v>41353</v>
      </c>
      <c r="N201" s="9">
        <v>55153</v>
      </c>
      <c r="O201" s="9">
        <v>41579</v>
      </c>
      <c r="P201" s="9"/>
    </row>
    <row r="202" spans="1:16" x14ac:dyDescent="0.25">
      <c r="A202" s="1" t="s">
        <v>3672</v>
      </c>
      <c r="B202" s="1" t="s">
        <v>481</v>
      </c>
      <c r="C202" s="1" t="s">
        <v>3503</v>
      </c>
      <c r="D202" s="1" t="s">
        <v>3782</v>
      </c>
      <c r="E202" s="4">
        <v>866.06</v>
      </c>
      <c r="F202" s="7"/>
      <c r="G202" s="4">
        <v>866.06</v>
      </c>
      <c r="H202" s="18"/>
      <c r="I202" s="8"/>
      <c r="J202" s="4">
        <v>5624.97</v>
      </c>
      <c r="K202" s="4">
        <v>5000</v>
      </c>
      <c r="L202" s="4">
        <v>624.97000000000025</v>
      </c>
      <c r="M202" s="9">
        <v>42671.35869212963</v>
      </c>
      <c r="N202" s="9">
        <v>42916</v>
      </c>
      <c r="O202" s="9">
        <v>42675</v>
      </c>
      <c r="P202" s="9">
        <v>42825</v>
      </c>
    </row>
    <row r="203" spans="1:16" x14ac:dyDescent="0.25">
      <c r="A203" s="1" t="s">
        <v>3672</v>
      </c>
      <c r="B203" s="1" t="s">
        <v>481</v>
      </c>
      <c r="C203" s="1" t="s">
        <v>3783</v>
      </c>
      <c r="D203" s="1" t="s">
        <v>3784</v>
      </c>
      <c r="E203" s="4">
        <v>11543.09</v>
      </c>
      <c r="F203" s="7"/>
      <c r="G203" s="4">
        <v>11543.09</v>
      </c>
      <c r="H203" s="18"/>
      <c r="I203" s="8"/>
      <c r="J203" s="4">
        <v>11543.09</v>
      </c>
      <c r="K203" s="4">
        <v>27000</v>
      </c>
      <c r="L203" s="4">
        <v>-15456.91</v>
      </c>
      <c r="M203" s="9">
        <v>42733.483761574069</v>
      </c>
      <c r="N203" s="9">
        <v>43190</v>
      </c>
      <c r="O203" s="9">
        <v>42736</v>
      </c>
      <c r="P203" s="9">
        <v>42856</v>
      </c>
    </row>
    <row r="204" spans="1:16" x14ac:dyDescent="0.25">
      <c r="A204" s="1" t="s">
        <v>3672</v>
      </c>
      <c r="B204" s="1" t="s">
        <v>851</v>
      </c>
      <c r="C204" s="1" t="s">
        <v>854</v>
      </c>
      <c r="D204" s="1" t="s">
        <v>855</v>
      </c>
      <c r="E204" s="4">
        <v>10689.14</v>
      </c>
      <c r="F204" s="7"/>
      <c r="G204" s="4">
        <v>10689.14</v>
      </c>
      <c r="H204" s="18"/>
      <c r="I204" s="8"/>
      <c r="J204" s="4">
        <v>1392973.0499999998</v>
      </c>
      <c r="K204" s="4">
        <v>1426651</v>
      </c>
      <c r="L204" s="4">
        <v>-33677.950000000186</v>
      </c>
      <c r="M204" s="9">
        <v>39940</v>
      </c>
      <c r="N204" s="9">
        <v>40452</v>
      </c>
      <c r="O204" s="9">
        <v>39934</v>
      </c>
      <c r="P204" s="9">
        <v>40453</v>
      </c>
    </row>
    <row r="205" spans="1:16" x14ac:dyDescent="0.25">
      <c r="A205" s="1" t="s">
        <v>3672</v>
      </c>
      <c r="B205" s="1" t="s">
        <v>604</v>
      </c>
      <c r="C205" s="1" t="s">
        <v>3511</v>
      </c>
      <c r="D205" s="1" t="s">
        <v>3785</v>
      </c>
      <c r="E205" s="4">
        <v>30883.440000000002</v>
      </c>
      <c r="F205" s="7"/>
      <c r="G205" s="4">
        <v>30883.440000000002</v>
      </c>
      <c r="H205" s="18"/>
      <c r="I205" s="8"/>
      <c r="J205" s="4">
        <v>56786.02</v>
      </c>
      <c r="K205" s="4">
        <v>160000</v>
      </c>
      <c r="L205" s="4">
        <v>-103213.98000000001</v>
      </c>
      <c r="M205" s="9">
        <v>42534.676145833335</v>
      </c>
      <c r="N205" s="9">
        <v>44286</v>
      </c>
      <c r="O205" s="9">
        <v>42552</v>
      </c>
      <c r="P205" s="9"/>
    </row>
    <row r="206" spans="1:16" x14ac:dyDescent="0.25">
      <c r="A206" s="1" t="s">
        <v>3672</v>
      </c>
      <c r="B206" s="1" t="s">
        <v>604</v>
      </c>
      <c r="C206" s="1" t="s">
        <v>3786</v>
      </c>
      <c r="D206" s="1" t="s">
        <v>3787</v>
      </c>
      <c r="E206" s="4">
        <v>39841.730000000003</v>
      </c>
      <c r="F206" s="7"/>
      <c r="G206" s="4">
        <v>39841.730000000003</v>
      </c>
      <c r="H206" s="18"/>
      <c r="I206" s="8"/>
      <c r="J206" s="4">
        <v>39841.730000000003</v>
      </c>
      <c r="K206" s="4">
        <v>220579</v>
      </c>
      <c r="L206" s="4">
        <v>-180737.27</v>
      </c>
      <c r="M206" s="9">
        <v>42688.566863425927</v>
      </c>
      <c r="N206" s="9">
        <v>44286</v>
      </c>
      <c r="O206" s="9">
        <v>42856</v>
      </c>
      <c r="P206" s="9"/>
    </row>
    <row r="207" spans="1:16" x14ac:dyDescent="0.25">
      <c r="A207" s="1" t="s">
        <v>3672</v>
      </c>
      <c r="B207" s="1" t="s">
        <v>604</v>
      </c>
      <c r="C207" s="1" t="s">
        <v>605</v>
      </c>
      <c r="D207" s="1" t="s">
        <v>606</v>
      </c>
      <c r="E207" s="4">
        <v>3265.11</v>
      </c>
      <c r="F207" s="7"/>
      <c r="G207" s="4">
        <v>3265.11</v>
      </c>
      <c r="H207" s="18"/>
      <c r="I207" s="8"/>
      <c r="J207" s="4">
        <v>513444.22000000003</v>
      </c>
      <c r="K207" s="4">
        <v>100</v>
      </c>
      <c r="L207" s="4">
        <v>513344.22000000003</v>
      </c>
      <c r="M207" s="9">
        <v>39630</v>
      </c>
      <c r="N207" s="9">
        <v>55153</v>
      </c>
      <c r="O207" s="9">
        <v>39630</v>
      </c>
      <c r="P207" s="9"/>
    </row>
    <row r="208" spans="1:16" x14ac:dyDescent="0.25">
      <c r="A208" s="1" t="s">
        <v>3672</v>
      </c>
      <c r="B208" s="1" t="s">
        <v>604</v>
      </c>
      <c r="C208" s="1" t="s">
        <v>3509</v>
      </c>
      <c r="D208" s="1" t="s">
        <v>3510</v>
      </c>
      <c r="E208" s="4">
        <v>-330.14999999999992</v>
      </c>
      <c r="F208" s="7"/>
      <c r="G208" s="4">
        <v>-330.14999999999992</v>
      </c>
      <c r="H208" s="18"/>
      <c r="I208" s="8"/>
      <c r="J208" s="4">
        <v>70214.050000000017</v>
      </c>
      <c r="K208" s="4">
        <v>40000</v>
      </c>
      <c r="L208" s="4">
        <v>30214.050000000017</v>
      </c>
      <c r="M208" s="9">
        <v>42412.455960648149</v>
      </c>
      <c r="N208" s="9">
        <v>43132</v>
      </c>
      <c r="O208" s="9">
        <v>42644</v>
      </c>
      <c r="P208" s="9">
        <v>42796</v>
      </c>
    </row>
    <row r="209" spans="1:16" x14ac:dyDescent="0.25">
      <c r="A209" s="1" t="s">
        <v>3672</v>
      </c>
      <c r="B209" s="1" t="s">
        <v>3458</v>
      </c>
      <c r="C209" s="1" t="s">
        <v>3459</v>
      </c>
      <c r="D209" s="1" t="s">
        <v>3460</v>
      </c>
      <c r="E209" s="4">
        <v>-128.88000000000011</v>
      </c>
      <c r="F209" s="7"/>
      <c r="G209" s="4">
        <v>-128.88000000000011</v>
      </c>
      <c r="H209" s="18"/>
      <c r="I209" s="8"/>
      <c r="J209" s="4">
        <v>183087.93000000002</v>
      </c>
      <c r="K209" s="4">
        <v>76177.94</v>
      </c>
      <c r="L209" s="4">
        <v>106909.99000000002</v>
      </c>
      <c r="M209" s="9">
        <v>42445.585914351854</v>
      </c>
      <c r="N209" s="9">
        <v>42946</v>
      </c>
      <c r="O209" s="9">
        <v>42430</v>
      </c>
      <c r="P209" s="9">
        <v>42740</v>
      </c>
    </row>
    <row r="210" spans="1:16" x14ac:dyDescent="0.25">
      <c r="A210" s="1" t="s">
        <v>3672</v>
      </c>
      <c r="B210" s="1" t="s">
        <v>3491</v>
      </c>
      <c r="C210" s="1" t="s">
        <v>3492</v>
      </c>
      <c r="D210" s="1" t="s">
        <v>3493</v>
      </c>
      <c r="E210" s="4">
        <v>9059.1400000000012</v>
      </c>
      <c r="F210" s="7"/>
      <c r="G210" s="4">
        <v>9059.1400000000012</v>
      </c>
      <c r="H210" s="18"/>
      <c r="I210" s="8"/>
      <c r="J210" s="4">
        <v>94766.15</v>
      </c>
      <c r="K210" s="4">
        <v>101906.76000000001</v>
      </c>
      <c r="L210" s="4">
        <v>-7140.6100000000151</v>
      </c>
      <c r="M210" s="9">
        <v>42408.586377314816</v>
      </c>
      <c r="N210" s="9">
        <v>42840</v>
      </c>
      <c r="O210" s="9">
        <v>42461</v>
      </c>
      <c r="P210" s="9">
        <v>42815</v>
      </c>
    </row>
    <row r="211" spans="1:16" x14ac:dyDescent="0.25">
      <c r="A211" s="1" t="s">
        <v>3672</v>
      </c>
      <c r="B211" s="1" t="s">
        <v>3788</v>
      </c>
      <c r="C211" s="1" t="s">
        <v>3789</v>
      </c>
      <c r="D211" s="1" t="s">
        <v>3790</v>
      </c>
      <c r="E211" s="4">
        <v>51758.47</v>
      </c>
      <c r="F211" s="7"/>
      <c r="G211" s="4">
        <v>51758.47</v>
      </c>
      <c r="H211" s="18"/>
      <c r="I211" s="8"/>
      <c r="J211" s="4">
        <v>51758.47</v>
      </c>
      <c r="K211" s="4">
        <v>53657.130000000005</v>
      </c>
      <c r="L211" s="4">
        <v>-1898.6600000000035</v>
      </c>
      <c r="M211" s="9">
        <v>42655.585763888885</v>
      </c>
      <c r="N211" s="9">
        <v>43008</v>
      </c>
      <c r="O211" s="9">
        <v>42826</v>
      </c>
      <c r="P211" s="9">
        <v>42971</v>
      </c>
    </row>
    <row r="212" spans="1:16" x14ac:dyDescent="0.25">
      <c r="A212" s="1" t="s">
        <v>3672</v>
      </c>
      <c r="B212" s="1" t="s">
        <v>3791</v>
      </c>
      <c r="C212" s="1" t="s">
        <v>3792</v>
      </c>
      <c r="D212" s="1" t="s">
        <v>3793</v>
      </c>
      <c r="E212" s="4">
        <v>102.28</v>
      </c>
      <c r="F212" s="7"/>
      <c r="G212" s="4">
        <v>102.28</v>
      </c>
      <c r="H212" s="18"/>
      <c r="I212" s="8"/>
      <c r="J212" s="4">
        <v>102.28</v>
      </c>
      <c r="K212" s="4">
        <v>3279</v>
      </c>
      <c r="L212" s="4">
        <v>-3176.72</v>
      </c>
      <c r="M212" s="9">
        <v>43003.898310185185</v>
      </c>
      <c r="N212" s="9">
        <v>43422</v>
      </c>
      <c r="O212" s="9">
        <v>43040</v>
      </c>
      <c r="P212" s="9">
        <v>43412</v>
      </c>
    </row>
    <row r="213" spans="1:16" x14ac:dyDescent="0.25">
      <c r="A213" s="1" t="s">
        <v>3672</v>
      </c>
      <c r="B213" s="1" t="s">
        <v>3791</v>
      </c>
      <c r="C213" s="1" t="s">
        <v>3794</v>
      </c>
      <c r="D213" s="1" t="s">
        <v>3793</v>
      </c>
      <c r="E213" s="4">
        <v>841.26</v>
      </c>
      <c r="F213" s="7"/>
      <c r="G213" s="4">
        <v>841.26</v>
      </c>
      <c r="H213" s="18"/>
      <c r="I213" s="8"/>
      <c r="J213" s="4">
        <v>841.26</v>
      </c>
      <c r="K213" s="4">
        <v>5093</v>
      </c>
      <c r="L213" s="4">
        <v>-4251.74</v>
      </c>
      <c r="M213" s="9">
        <v>43003.877604166664</v>
      </c>
      <c r="N213" s="9">
        <v>43422</v>
      </c>
      <c r="O213" s="9">
        <v>43009</v>
      </c>
      <c r="P213" s="9">
        <v>43412</v>
      </c>
    </row>
    <row r="214" spans="1:16" x14ac:dyDescent="0.25">
      <c r="A214" s="1" t="s">
        <v>3672</v>
      </c>
      <c r="B214" s="1" t="s">
        <v>3795</v>
      </c>
      <c r="C214" s="1" t="s">
        <v>3796</v>
      </c>
      <c r="D214" s="1" t="s">
        <v>3797</v>
      </c>
      <c r="E214" s="4">
        <v>3146.39</v>
      </c>
      <c r="F214" s="7"/>
      <c r="G214" s="4">
        <v>3146.39</v>
      </c>
      <c r="H214" s="18"/>
      <c r="I214" s="8"/>
      <c r="J214" s="4">
        <v>3146.39</v>
      </c>
      <c r="K214" s="4">
        <v>3008.94</v>
      </c>
      <c r="L214" s="4">
        <v>137.44999999999982</v>
      </c>
      <c r="M214" s="9">
        <v>42888.661932870367</v>
      </c>
      <c r="N214" s="9">
        <v>43190</v>
      </c>
      <c r="O214" s="9">
        <v>42887</v>
      </c>
      <c r="P214" s="9">
        <v>42984</v>
      </c>
    </row>
    <row r="215" spans="1:16" x14ac:dyDescent="0.25">
      <c r="A215" s="1" t="s">
        <v>3672</v>
      </c>
      <c r="B215" s="1" t="s">
        <v>3795</v>
      </c>
      <c r="C215" s="1" t="s">
        <v>3798</v>
      </c>
      <c r="D215" s="1" t="s">
        <v>3799</v>
      </c>
      <c r="E215" s="4">
        <v>47.800000000000004</v>
      </c>
      <c r="F215" s="7"/>
      <c r="G215" s="4">
        <v>47.800000000000004</v>
      </c>
      <c r="H215" s="18"/>
      <c r="I215" s="8"/>
      <c r="J215" s="4">
        <v>47.800000000000004</v>
      </c>
      <c r="K215" s="4">
        <v>3524.3</v>
      </c>
      <c r="L215" s="4">
        <v>-3476.5</v>
      </c>
      <c r="M215" s="9">
        <v>42921.619791666664</v>
      </c>
      <c r="N215" s="9">
        <v>43190</v>
      </c>
      <c r="O215" s="9">
        <v>43070</v>
      </c>
      <c r="P215" s="9"/>
    </row>
    <row r="216" spans="1:16" x14ac:dyDescent="0.25">
      <c r="A216" s="1" t="s">
        <v>3672</v>
      </c>
      <c r="B216" s="1" t="s">
        <v>3795</v>
      </c>
      <c r="C216" s="1" t="s">
        <v>3800</v>
      </c>
      <c r="D216" s="1" t="s">
        <v>3801</v>
      </c>
      <c r="E216" s="4">
        <v>5184.05</v>
      </c>
      <c r="F216" s="7"/>
      <c r="G216" s="4">
        <v>5184.05</v>
      </c>
      <c r="H216" s="18"/>
      <c r="I216" s="8"/>
      <c r="J216" s="4">
        <v>5184.05</v>
      </c>
      <c r="K216" s="4">
        <v>5974.56</v>
      </c>
      <c r="L216" s="4">
        <v>-790.51000000000022</v>
      </c>
      <c r="M216" s="9">
        <v>42825.655798611107</v>
      </c>
      <c r="N216" s="9">
        <v>43190</v>
      </c>
      <c r="O216" s="9">
        <v>42887</v>
      </c>
      <c r="P216" s="9">
        <v>43117</v>
      </c>
    </row>
    <row r="217" spans="1:16" x14ac:dyDescent="0.25">
      <c r="A217" s="1" t="s">
        <v>3672</v>
      </c>
      <c r="B217" s="1" t="s">
        <v>3795</v>
      </c>
      <c r="C217" s="1" t="s">
        <v>3802</v>
      </c>
      <c r="D217" s="1" t="s">
        <v>3803</v>
      </c>
      <c r="E217" s="4">
        <v>6387.9400000000005</v>
      </c>
      <c r="F217" s="7"/>
      <c r="G217" s="4">
        <v>6387.9400000000005</v>
      </c>
      <c r="H217" s="18"/>
      <c r="I217" s="8"/>
      <c r="J217" s="4">
        <v>6387.94</v>
      </c>
      <c r="K217" s="4">
        <v>8424.82</v>
      </c>
      <c r="L217" s="4">
        <v>-2036.88</v>
      </c>
      <c r="M217" s="9">
        <v>42825.65011574074</v>
      </c>
      <c r="N217" s="9">
        <v>43190</v>
      </c>
      <c r="O217" s="9">
        <v>42917</v>
      </c>
      <c r="P217" s="9">
        <v>43113</v>
      </c>
    </row>
    <row r="218" spans="1:16" x14ac:dyDescent="0.25">
      <c r="A218" s="1" t="s">
        <v>3672</v>
      </c>
      <c r="B218" s="1" t="s">
        <v>3795</v>
      </c>
      <c r="C218" s="1" t="s">
        <v>3804</v>
      </c>
      <c r="D218" s="1" t="s">
        <v>3805</v>
      </c>
      <c r="E218" s="4">
        <v>8080.5</v>
      </c>
      <c r="F218" s="7"/>
      <c r="G218" s="4">
        <v>8080.5</v>
      </c>
      <c r="H218" s="18"/>
      <c r="I218" s="8"/>
      <c r="J218" s="4">
        <v>8080.5</v>
      </c>
      <c r="K218" s="4">
        <v>8424.82</v>
      </c>
      <c r="L218" s="4">
        <v>-344.31999999999971</v>
      </c>
      <c r="M218" s="9">
        <v>42825.643946759257</v>
      </c>
      <c r="N218" s="9">
        <v>43190</v>
      </c>
      <c r="O218" s="9">
        <v>42917</v>
      </c>
      <c r="P218" s="9">
        <v>43120</v>
      </c>
    </row>
    <row r="219" spans="1:16" x14ac:dyDescent="0.25">
      <c r="A219" s="1" t="s">
        <v>3672</v>
      </c>
      <c r="B219" s="1" t="s">
        <v>3795</v>
      </c>
      <c r="C219" s="1" t="s">
        <v>3806</v>
      </c>
      <c r="D219" s="1" t="s">
        <v>3807</v>
      </c>
      <c r="E219" s="4">
        <v>5762.63</v>
      </c>
      <c r="F219" s="7"/>
      <c r="G219" s="4">
        <v>5762.63</v>
      </c>
      <c r="H219" s="18"/>
      <c r="I219" s="8"/>
      <c r="J219" s="4">
        <v>5762.6299999999992</v>
      </c>
      <c r="K219" s="4">
        <v>8424.82</v>
      </c>
      <c r="L219" s="4">
        <v>-2662.1900000000005</v>
      </c>
      <c r="M219" s="9">
        <v>42825.652881944443</v>
      </c>
      <c r="N219" s="9">
        <v>43190</v>
      </c>
      <c r="O219" s="9">
        <v>42917</v>
      </c>
      <c r="P219" s="9">
        <v>43098</v>
      </c>
    </row>
    <row r="220" spans="1:16" x14ac:dyDescent="0.25">
      <c r="A220" s="1" t="s">
        <v>3672</v>
      </c>
      <c r="B220" s="1" t="s">
        <v>3795</v>
      </c>
      <c r="C220" s="1" t="s">
        <v>3808</v>
      </c>
      <c r="D220" s="1" t="s">
        <v>3809</v>
      </c>
      <c r="E220" s="4">
        <v>19230.86</v>
      </c>
      <c r="F220" s="7"/>
      <c r="G220" s="4">
        <v>19230.86</v>
      </c>
      <c r="H220" s="18"/>
      <c r="I220" s="8"/>
      <c r="J220" s="4">
        <v>19230.860000000004</v>
      </c>
      <c r="K220" s="4">
        <v>15316.87</v>
      </c>
      <c r="L220" s="4">
        <v>3913.9900000000034</v>
      </c>
      <c r="M220" s="9">
        <v>42825.640659722223</v>
      </c>
      <c r="N220" s="9">
        <v>43190</v>
      </c>
      <c r="O220" s="9">
        <v>42917</v>
      </c>
      <c r="P220" s="9">
        <v>43117</v>
      </c>
    </row>
    <row r="221" spans="1:16" x14ac:dyDescent="0.25">
      <c r="A221" s="1" t="s">
        <v>3672</v>
      </c>
      <c r="B221" s="1" t="s">
        <v>3795</v>
      </c>
      <c r="C221" s="1" t="s">
        <v>3810</v>
      </c>
      <c r="D221" s="1" t="s">
        <v>3811</v>
      </c>
      <c r="E221" s="4">
        <v>19152.620000000003</v>
      </c>
      <c r="F221" s="7"/>
      <c r="G221" s="4">
        <v>19152.620000000003</v>
      </c>
      <c r="H221" s="18"/>
      <c r="I221" s="8"/>
      <c r="J221" s="4">
        <v>19152.620000000003</v>
      </c>
      <c r="K221" s="4">
        <v>15316.87</v>
      </c>
      <c r="L221" s="4">
        <v>3835.7500000000018</v>
      </c>
      <c r="M221" s="9">
        <v>42825.637141203704</v>
      </c>
      <c r="N221" s="9">
        <v>43190</v>
      </c>
      <c r="O221" s="9">
        <v>42887</v>
      </c>
      <c r="P221" s="9">
        <v>43001</v>
      </c>
    </row>
    <row r="222" spans="1:16" x14ac:dyDescent="0.25">
      <c r="A222" s="1" t="s">
        <v>3672</v>
      </c>
      <c r="B222" s="1" t="s">
        <v>3795</v>
      </c>
      <c r="C222" s="1" t="s">
        <v>3812</v>
      </c>
      <c r="D222" s="1" t="s">
        <v>3813</v>
      </c>
      <c r="E222" s="4">
        <v>8122.6200000000008</v>
      </c>
      <c r="F222" s="7"/>
      <c r="G222" s="4">
        <v>8122.6200000000008</v>
      </c>
      <c r="H222" s="18"/>
      <c r="I222" s="8"/>
      <c r="J222" s="4">
        <v>8122.619999999999</v>
      </c>
      <c r="K222" s="4">
        <v>8424.82</v>
      </c>
      <c r="L222" s="4">
        <v>-302.20000000000073</v>
      </c>
      <c r="M222" s="9">
        <v>42825.658113425925</v>
      </c>
      <c r="N222" s="9">
        <v>43190</v>
      </c>
      <c r="O222" s="9">
        <v>42917</v>
      </c>
      <c r="P222" s="9">
        <v>43102</v>
      </c>
    </row>
    <row r="223" spans="1:16" x14ac:dyDescent="0.25">
      <c r="A223" s="1" t="s">
        <v>3672</v>
      </c>
      <c r="B223" s="1" t="s">
        <v>1782</v>
      </c>
      <c r="C223" s="1" t="s">
        <v>1783</v>
      </c>
      <c r="D223" s="1" t="s">
        <v>1784</v>
      </c>
      <c r="E223" s="4">
        <v>-1332.79</v>
      </c>
      <c r="F223" s="7"/>
      <c r="G223" s="4">
        <v>-1332.79</v>
      </c>
      <c r="H223" s="18"/>
      <c r="I223" s="8"/>
      <c r="J223" s="4">
        <v>43228.020000000004</v>
      </c>
      <c r="K223" s="4">
        <v>53967.22</v>
      </c>
      <c r="L223" s="4">
        <v>-10739.199999999997</v>
      </c>
      <c r="M223" s="9">
        <v>41117</v>
      </c>
      <c r="N223" s="9">
        <v>41364</v>
      </c>
      <c r="O223" s="9">
        <v>41122</v>
      </c>
      <c r="P223" s="9">
        <v>41364</v>
      </c>
    </row>
    <row r="224" spans="1:16" x14ac:dyDescent="0.25">
      <c r="A224" s="1" t="s">
        <v>3672</v>
      </c>
      <c r="B224" s="1" t="s">
        <v>2977</v>
      </c>
      <c r="C224" s="1" t="s">
        <v>2978</v>
      </c>
      <c r="D224" s="1" t="s">
        <v>2979</v>
      </c>
      <c r="E224" s="4">
        <v>-12266.880000000001</v>
      </c>
      <c r="F224" s="7"/>
      <c r="G224" s="4">
        <v>-12266.880000000001</v>
      </c>
      <c r="H224" s="18"/>
      <c r="I224" s="8"/>
      <c r="J224" s="4">
        <v>107224.33999999998</v>
      </c>
      <c r="K224" s="4">
        <v>101551.51000000001</v>
      </c>
      <c r="L224" s="4">
        <v>5672.8299999999726</v>
      </c>
      <c r="M224" s="9">
        <v>42286.753368055557</v>
      </c>
      <c r="N224" s="9">
        <v>42479</v>
      </c>
      <c r="O224" s="9">
        <v>42278</v>
      </c>
      <c r="P224" s="9">
        <v>42458</v>
      </c>
    </row>
    <row r="225" spans="1:16" x14ac:dyDescent="0.25">
      <c r="A225" s="1" t="s">
        <v>3672</v>
      </c>
      <c r="B225" s="1" t="s">
        <v>3814</v>
      </c>
      <c r="C225" s="1" t="s">
        <v>3815</v>
      </c>
      <c r="D225" s="1" t="s">
        <v>3816</v>
      </c>
      <c r="E225" s="4">
        <v>31600.760000000002</v>
      </c>
      <c r="F225" s="7"/>
      <c r="G225" s="4">
        <v>31600.760000000002</v>
      </c>
      <c r="H225" s="18"/>
      <c r="I225" s="8"/>
      <c r="J225" s="4">
        <v>31600.760000000002</v>
      </c>
      <c r="K225" s="4">
        <v>36809.950000000004</v>
      </c>
      <c r="L225" s="4">
        <v>-5209.1900000000023</v>
      </c>
      <c r="M225" s="9">
        <v>42803.600729166668</v>
      </c>
      <c r="N225" s="9">
        <v>43312</v>
      </c>
      <c r="O225" s="9">
        <v>42979</v>
      </c>
      <c r="P225" s="9">
        <v>43253</v>
      </c>
    </row>
    <row r="226" spans="1:16" x14ac:dyDescent="0.25">
      <c r="A226" s="1" t="s">
        <v>3672</v>
      </c>
      <c r="B226" s="1" t="s">
        <v>1528</v>
      </c>
      <c r="C226" s="1" t="s">
        <v>1529</v>
      </c>
      <c r="D226" s="1" t="s">
        <v>1530</v>
      </c>
      <c r="E226" s="4">
        <v>-2994.09</v>
      </c>
      <c r="F226" s="7"/>
      <c r="G226" s="4">
        <v>-2994.09</v>
      </c>
      <c r="H226" s="18"/>
      <c r="I226" s="8"/>
      <c r="J226" s="4">
        <v>15882.239999999976</v>
      </c>
      <c r="K226" s="4">
        <v>100</v>
      </c>
      <c r="L226" s="4">
        <v>15782.239999999976</v>
      </c>
      <c r="M226" s="9">
        <v>40357</v>
      </c>
      <c r="N226" s="9">
        <v>55153</v>
      </c>
      <c r="O226" s="9">
        <v>40634</v>
      </c>
      <c r="P226" s="9"/>
    </row>
    <row r="227" spans="1:16" x14ac:dyDescent="0.25">
      <c r="A227" s="1" t="s">
        <v>3672</v>
      </c>
      <c r="B227" s="1" t="s">
        <v>1528</v>
      </c>
      <c r="C227" s="1" t="s">
        <v>3817</v>
      </c>
      <c r="D227" s="1" t="s">
        <v>3818</v>
      </c>
      <c r="E227" s="4">
        <v>376929.6</v>
      </c>
      <c r="F227" s="7"/>
      <c r="G227" s="4">
        <v>376929.6</v>
      </c>
      <c r="H227" s="18"/>
      <c r="I227" s="8"/>
      <c r="J227" s="4">
        <v>376929.60000000003</v>
      </c>
      <c r="K227" s="4">
        <v>372000</v>
      </c>
      <c r="L227" s="4">
        <v>4929.6000000000349</v>
      </c>
      <c r="M227" s="9">
        <v>42717.411446759259</v>
      </c>
      <c r="N227" s="9">
        <v>43251</v>
      </c>
      <c r="O227" s="9">
        <v>42856</v>
      </c>
      <c r="P227" s="9">
        <v>42947</v>
      </c>
    </row>
    <row r="228" spans="1:16" x14ac:dyDescent="0.25">
      <c r="A228" s="1" t="s">
        <v>3672</v>
      </c>
      <c r="B228" s="1" t="s">
        <v>1528</v>
      </c>
      <c r="C228" s="1" t="s">
        <v>3819</v>
      </c>
      <c r="D228" s="1" t="s">
        <v>3818</v>
      </c>
      <c r="E228" s="4">
        <v>13533.080000000002</v>
      </c>
      <c r="F228" s="7"/>
      <c r="G228" s="4">
        <v>13533.080000000002</v>
      </c>
      <c r="H228" s="18"/>
      <c r="I228" s="8"/>
      <c r="J228" s="4">
        <v>13533.08</v>
      </c>
      <c r="K228" s="4">
        <v>13221.16</v>
      </c>
      <c r="L228" s="4">
        <v>311.92000000000007</v>
      </c>
      <c r="M228" s="9">
        <v>42717.410428240742</v>
      </c>
      <c r="N228" s="9">
        <v>43100</v>
      </c>
      <c r="O228" s="9">
        <v>42795</v>
      </c>
      <c r="P228" s="9">
        <v>42947</v>
      </c>
    </row>
    <row r="229" spans="1:16" x14ac:dyDescent="0.25">
      <c r="A229" s="1" t="s">
        <v>3672</v>
      </c>
      <c r="B229" s="1" t="s">
        <v>1528</v>
      </c>
      <c r="C229" s="1" t="s">
        <v>3820</v>
      </c>
      <c r="D229" s="1" t="s">
        <v>3818</v>
      </c>
      <c r="E229" s="4">
        <v>497835.1</v>
      </c>
      <c r="F229" s="7"/>
      <c r="G229" s="4">
        <v>497835.1</v>
      </c>
      <c r="H229" s="18"/>
      <c r="I229" s="8"/>
      <c r="J229" s="4">
        <v>497835.10000000003</v>
      </c>
      <c r="K229" s="4">
        <v>454872.3</v>
      </c>
      <c r="L229" s="4">
        <v>42962.800000000047</v>
      </c>
      <c r="M229" s="9">
        <v>42717.409004629626</v>
      </c>
      <c r="N229" s="9">
        <v>43100</v>
      </c>
      <c r="O229" s="9">
        <v>42795</v>
      </c>
      <c r="P229" s="9">
        <v>42947</v>
      </c>
    </row>
    <row r="230" spans="1:16" x14ac:dyDescent="0.25">
      <c r="A230" s="1" t="s">
        <v>3672</v>
      </c>
      <c r="B230" s="1" t="s">
        <v>1528</v>
      </c>
      <c r="C230" s="1" t="s">
        <v>3519</v>
      </c>
      <c r="D230" s="1" t="s">
        <v>3520</v>
      </c>
      <c r="E230" s="4">
        <v>-189.38</v>
      </c>
      <c r="F230" s="7"/>
      <c r="G230" s="4">
        <v>-189.38</v>
      </c>
      <c r="H230" s="18"/>
      <c r="I230" s="8"/>
      <c r="J230" s="4">
        <v>33399.379999999997</v>
      </c>
      <c r="K230" s="4">
        <v>35000</v>
      </c>
      <c r="L230" s="4">
        <v>-1600.6200000000026</v>
      </c>
      <c r="M230" s="9">
        <v>42688.686099537037</v>
      </c>
      <c r="N230" s="9">
        <v>42856</v>
      </c>
      <c r="O230" s="9">
        <v>42675</v>
      </c>
      <c r="P230" s="9">
        <v>42794</v>
      </c>
    </row>
    <row r="231" spans="1:16" x14ac:dyDescent="0.25">
      <c r="A231" s="1" t="s">
        <v>3672</v>
      </c>
      <c r="B231" s="1" t="s">
        <v>3476</v>
      </c>
      <c r="C231" s="1" t="s">
        <v>3477</v>
      </c>
      <c r="D231" s="1" t="s">
        <v>3478</v>
      </c>
      <c r="E231" s="4">
        <v>-2062.4199999999996</v>
      </c>
      <c r="F231" s="7"/>
      <c r="G231" s="4">
        <v>-2062.4199999999996</v>
      </c>
      <c r="H231" s="18"/>
      <c r="I231" s="8"/>
      <c r="J231" s="4">
        <v>382203.7900000001</v>
      </c>
      <c r="K231" s="4">
        <v>295964.19</v>
      </c>
      <c r="L231" s="4">
        <v>86239.600000000093</v>
      </c>
      <c r="M231" s="9">
        <v>42534.419374999998</v>
      </c>
      <c r="N231" s="9">
        <v>42794</v>
      </c>
      <c r="O231" s="9">
        <v>42614</v>
      </c>
      <c r="P231" s="9">
        <v>42781</v>
      </c>
    </row>
    <row r="232" spans="1:16" x14ac:dyDescent="0.25">
      <c r="A232" s="1" t="s">
        <v>3672</v>
      </c>
      <c r="B232" s="1" t="s">
        <v>659</v>
      </c>
      <c r="C232" s="1" t="s">
        <v>660</v>
      </c>
      <c r="D232" s="1" t="s">
        <v>661</v>
      </c>
      <c r="E232" s="4">
        <v>347600.96</v>
      </c>
      <c r="F232" s="7"/>
      <c r="G232" s="4">
        <v>347600.96</v>
      </c>
      <c r="H232" s="18"/>
      <c r="I232" s="8"/>
      <c r="J232" s="4">
        <v>497009.60999999993</v>
      </c>
      <c r="K232" s="4">
        <v>100</v>
      </c>
      <c r="L232" s="4">
        <v>496909.60999999993</v>
      </c>
      <c r="M232" s="9">
        <v>39630</v>
      </c>
      <c r="N232" s="9">
        <v>55153</v>
      </c>
      <c r="O232" s="9">
        <v>39630</v>
      </c>
      <c r="P232" s="9"/>
    </row>
    <row r="233" spans="1:16" x14ac:dyDescent="0.25">
      <c r="A233" s="1" t="s">
        <v>3672</v>
      </c>
      <c r="B233" s="1" t="s">
        <v>659</v>
      </c>
      <c r="C233" s="1" t="s">
        <v>3821</v>
      </c>
      <c r="D233" s="1" t="s">
        <v>3822</v>
      </c>
      <c r="E233" s="4">
        <v>1082.56</v>
      </c>
      <c r="F233" s="7"/>
      <c r="G233" s="4">
        <v>1082.56</v>
      </c>
      <c r="H233" s="18"/>
      <c r="I233" s="8"/>
      <c r="J233" s="4">
        <v>1082.56</v>
      </c>
      <c r="K233" s="4">
        <v>49</v>
      </c>
      <c r="L233" s="4">
        <v>1033.56</v>
      </c>
      <c r="M233" s="9">
        <v>42881.677685185183</v>
      </c>
      <c r="N233" s="9">
        <v>55153</v>
      </c>
      <c r="O233" s="9">
        <v>43009</v>
      </c>
      <c r="P233" s="9"/>
    </row>
    <row r="234" spans="1:16" x14ac:dyDescent="0.25">
      <c r="A234" s="1" t="s">
        <v>3672</v>
      </c>
      <c r="B234" s="1" t="s">
        <v>803</v>
      </c>
      <c r="C234" s="1" t="s">
        <v>804</v>
      </c>
      <c r="D234" s="1" t="s">
        <v>805</v>
      </c>
      <c r="E234" s="4">
        <v>0</v>
      </c>
      <c r="F234" s="7"/>
      <c r="G234" s="4">
        <v>0</v>
      </c>
      <c r="H234" s="18"/>
      <c r="I234" s="8"/>
      <c r="J234" s="4">
        <v>52045</v>
      </c>
      <c r="K234" s="4">
        <v>52045</v>
      </c>
      <c r="L234" s="4">
        <v>0</v>
      </c>
      <c r="M234" s="9">
        <v>39324</v>
      </c>
      <c r="N234" s="9">
        <v>55153</v>
      </c>
      <c r="O234" s="9">
        <v>40118</v>
      </c>
      <c r="P234" s="9">
        <v>37855</v>
      </c>
    </row>
    <row r="235" spans="1:16" x14ac:dyDescent="0.25">
      <c r="A235" s="1" t="s">
        <v>3672</v>
      </c>
      <c r="B235" s="1" t="s">
        <v>478</v>
      </c>
      <c r="C235" s="1" t="s">
        <v>1531</v>
      </c>
      <c r="D235" s="1" t="s">
        <v>1532</v>
      </c>
      <c r="E235" s="4">
        <v>865.16</v>
      </c>
      <c r="F235" s="7"/>
      <c r="G235" s="4">
        <v>865.16</v>
      </c>
      <c r="H235" s="18"/>
      <c r="I235" s="8"/>
      <c r="J235" s="4">
        <v>865.16</v>
      </c>
      <c r="K235" s="4">
        <v>100000</v>
      </c>
      <c r="L235" s="4">
        <v>-99134.84</v>
      </c>
      <c r="M235" s="9">
        <v>40534</v>
      </c>
      <c r="N235" s="9">
        <v>55153</v>
      </c>
      <c r="O235" s="9">
        <v>40756</v>
      </c>
      <c r="P235" s="9"/>
    </row>
    <row r="236" spans="1:16" x14ac:dyDescent="0.25">
      <c r="A236" s="1" t="s">
        <v>3672</v>
      </c>
      <c r="B236" s="1" t="s">
        <v>478</v>
      </c>
      <c r="C236" s="1" t="s">
        <v>2497</v>
      </c>
      <c r="D236" s="1" t="s">
        <v>2498</v>
      </c>
      <c r="E236" s="4">
        <v>2584.09</v>
      </c>
      <c r="F236" s="7"/>
      <c r="G236" s="4">
        <v>2584.09</v>
      </c>
      <c r="H236" s="18"/>
      <c r="I236" s="8"/>
      <c r="J236" s="4">
        <v>2584.09</v>
      </c>
      <c r="K236" s="4">
        <v>49</v>
      </c>
      <c r="L236" s="4">
        <v>2535.09</v>
      </c>
      <c r="M236" s="9">
        <v>41654</v>
      </c>
      <c r="N236" s="9">
        <v>44196</v>
      </c>
      <c r="O236" s="9">
        <v>41699</v>
      </c>
      <c r="P236" s="9"/>
    </row>
    <row r="237" spans="1:16" x14ac:dyDescent="0.25">
      <c r="A237" s="1" t="s">
        <v>3672</v>
      </c>
      <c r="B237" s="1" t="s">
        <v>478</v>
      </c>
      <c r="C237" s="1" t="s">
        <v>479</v>
      </c>
      <c r="D237" s="1" t="s">
        <v>480</v>
      </c>
      <c r="E237" s="4">
        <v>29569.439999999999</v>
      </c>
      <c r="F237" s="7"/>
      <c r="G237" s="4">
        <v>29569.439999999999</v>
      </c>
      <c r="H237" s="18"/>
      <c r="I237" s="8"/>
      <c r="J237" s="4">
        <v>229812.97</v>
      </c>
      <c r="K237" s="4">
        <v>101</v>
      </c>
      <c r="L237" s="4">
        <v>229711.97</v>
      </c>
      <c r="M237" s="9">
        <v>39630</v>
      </c>
      <c r="N237" s="9">
        <v>55153</v>
      </c>
      <c r="O237" s="9">
        <v>39630</v>
      </c>
      <c r="P237" s="9"/>
    </row>
    <row r="238" spans="1:16" x14ac:dyDescent="0.25">
      <c r="A238" s="1" t="s">
        <v>3672</v>
      </c>
      <c r="B238" s="1" t="s">
        <v>678</v>
      </c>
      <c r="C238" s="1" t="s">
        <v>679</v>
      </c>
      <c r="D238" s="1" t="s">
        <v>680</v>
      </c>
      <c r="E238" s="4">
        <v>266686.90000000002</v>
      </c>
      <c r="F238" s="7"/>
      <c r="G238" s="4">
        <v>266686.90000000002</v>
      </c>
      <c r="H238" s="18"/>
      <c r="I238" s="8"/>
      <c r="J238" s="4">
        <v>528641.95999999985</v>
      </c>
      <c r="K238" s="4">
        <v>2</v>
      </c>
      <c r="L238" s="4">
        <v>528639.95999999985</v>
      </c>
      <c r="M238" s="9">
        <v>39630</v>
      </c>
      <c r="N238" s="9">
        <v>55153</v>
      </c>
      <c r="O238" s="9">
        <v>39630</v>
      </c>
      <c r="P238" s="9"/>
    </row>
    <row r="239" spans="1:16" x14ac:dyDescent="0.25">
      <c r="A239" s="1" t="s">
        <v>3672</v>
      </c>
      <c r="B239" s="1" t="s">
        <v>675</v>
      </c>
      <c r="C239" s="1" t="s">
        <v>676</v>
      </c>
      <c r="D239" s="1" t="s">
        <v>677</v>
      </c>
      <c r="E239" s="4">
        <v>105411.79999999999</v>
      </c>
      <c r="F239" s="7"/>
      <c r="G239" s="4">
        <v>105411.79999999999</v>
      </c>
      <c r="H239" s="18"/>
      <c r="I239" s="8"/>
      <c r="J239" s="4">
        <v>1932629.4999999995</v>
      </c>
      <c r="K239" s="4">
        <v>1</v>
      </c>
      <c r="L239" s="4">
        <v>1932628.4999999995</v>
      </c>
      <c r="M239" s="9">
        <v>39630</v>
      </c>
      <c r="N239" s="9">
        <v>55153</v>
      </c>
      <c r="O239" s="9">
        <v>39630</v>
      </c>
      <c r="P239" s="9"/>
    </row>
    <row r="240" spans="1:16" x14ac:dyDescent="0.25">
      <c r="A240" s="1" t="s">
        <v>3672</v>
      </c>
      <c r="B240" s="1" t="s">
        <v>675</v>
      </c>
      <c r="C240" s="1" t="s">
        <v>1925</v>
      </c>
      <c r="D240" s="1" t="s">
        <v>1926</v>
      </c>
      <c r="E240" s="4">
        <v>289105.86</v>
      </c>
      <c r="F240" s="7"/>
      <c r="G240" s="4">
        <v>289105.86</v>
      </c>
      <c r="H240" s="18"/>
      <c r="I240" s="8"/>
      <c r="J240" s="4">
        <v>2268729.0100000007</v>
      </c>
      <c r="K240" s="4">
        <v>1</v>
      </c>
      <c r="L240" s="4">
        <v>2268728.0100000007</v>
      </c>
      <c r="M240" s="9">
        <v>40933</v>
      </c>
      <c r="N240" s="9">
        <v>55153</v>
      </c>
      <c r="O240" s="9">
        <v>40940</v>
      </c>
      <c r="P240" s="9"/>
    </row>
    <row r="241" spans="1:16" x14ac:dyDescent="0.25">
      <c r="A241" s="1" t="s">
        <v>3672</v>
      </c>
      <c r="B241" s="1" t="s">
        <v>669</v>
      </c>
      <c r="C241" s="1" t="s">
        <v>670</v>
      </c>
      <c r="D241" s="1" t="s">
        <v>671</v>
      </c>
      <c r="E241" s="4">
        <v>327834.85000000003</v>
      </c>
      <c r="F241" s="7"/>
      <c r="G241" s="4">
        <v>327834.85000000003</v>
      </c>
      <c r="H241" s="18"/>
      <c r="I241" s="8"/>
      <c r="J241" s="4">
        <v>1783296.2600000002</v>
      </c>
      <c r="K241" s="4">
        <v>101</v>
      </c>
      <c r="L241" s="4">
        <v>1783195.2600000002</v>
      </c>
      <c r="M241" s="9">
        <v>39630</v>
      </c>
      <c r="N241" s="9">
        <v>55153</v>
      </c>
      <c r="O241" s="9">
        <v>39692</v>
      </c>
      <c r="P241" s="9"/>
    </row>
    <row r="242" spans="1:16" x14ac:dyDescent="0.25">
      <c r="A242" s="1" t="s">
        <v>3672</v>
      </c>
      <c r="B242" s="1" t="s">
        <v>601</v>
      </c>
      <c r="C242" s="1" t="s">
        <v>602</v>
      </c>
      <c r="D242" s="1" t="s">
        <v>603</v>
      </c>
      <c r="E242" s="4">
        <v>922649.62</v>
      </c>
      <c r="F242" s="7"/>
      <c r="G242" s="4">
        <v>922649.62</v>
      </c>
      <c r="H242" s="18"/>
      <c r="I242" s="8"/>
      <c r="J242" s="4">
        <v>1772245.7300000002</v>
      </c>
      <c r="K242" s="4">
        <v>200</v>
      </c>
      <c r="L242" s="4">
        <v>1772045.7300000002</v>
      </c>
      <c r="M242" s="9">
        <v>39630</v>
      </c>
      <c r="N242" s="9">
        <v>55153</v>
      </c>
      <c r="O242" s="9">
        <v>39630</v>
      </c>
      <c r="P242" s="9"/>
    </row>
    <row r="243" spans="1:16" x14ac:dyDescent="0.25">
      <c r="A243" s="1" t="s">
        <v>3672</v>
      </c>
      <c r="B243" s="1" t="s">
        <v>625</v>
      </c>
      <c r="C243" s="1" t="s">
        <v>3001</v>
      </c>
      <c r="D243" s="1" t="s">
        <v>3002</v>
      </c>
      <c r="E243" s="4">
        <v>116.1</v>
      </c>
      <c r="F243" s="7"/>
      <c r="G243" s="4">
        <v>116.1</v>
      </c>
      <c r="H243" s="18"/>
      <c r="I243" s="8"/>
      <c r="J243" s="4">
        <v>3070.94</v>
      </c>
      <c r="K243" s="4">
        <v>9</v>
      </c>
      <c r="L243" s="4">
        <v>3061.94</v>
      </c>
      <c r="M243" s="9">
        <v>41855</v>
      </c>
      <c r="N243" s="9">
        <v>44196</v>
      </c>
      <c r="O243" s="9">
        <v>42339</v>
      </c>
      <c r="P243" s="9"/>
    </row>
    <row r="244" spans="1:16" x14ac:dyDescent="0.25">
      <c r="A244" s="1" t="s">
        <v>3672</v>
      </c>
      <c r="B244" s="1" t="s">
        <v>664</v>
      </c>
      <c r="C244" s="1" t="s">
        <v>665</v>
      </c>
      <c r="D244" s="1" t="s">
        <v>666</v>
      </c>
      <c r="E244" s="4">
        <v>60499.97</v>
      </c>
      <c r="F244" s="7"/>
      <c r="G244" s="4">
        <v>60499.97</v>
      </c>
      <c r="H244" s="18"/>
      <c r="I244" s="8"/>
      <c r="J244" s="4">
        <v>209716.72999999995</v>
      </c>
      <c r="K244" s="4">
        <v>299</v>
      </c>
      <c r="L244" s="4">
        <v>209417.72999999995</v>
      </c>
      <c r="M244" s="9">
        <v>39630</v>
      </c>
      <c r="N244" s="9">
        <v>55153</v>
      </c>
      <c r="O244" s="9">
        <v>39630</v>
      </c>
      <c r="P244" s="9"/>
    </row>
    <row r="245" spans="1:16" x14ac:dyDescent="0.25">
      <c r="A245" s="1" t="s">
        <v>3672</v>
      </c>
      <c r="B245" s="1" t="s">
        <v>3545</v>
      </c>
      <c r="C245" s="1" t="s">
        <v>3546</v>
      </c>
      <c r="D245" s="1" t="s">
        <v>3547</v>
      </c>
      <c r="E245" s="4">
        <v>22447.810000000005</v>
      </c>
      <c r="F245" s="7"/>
      <c r="G245" s="4">
        <v>22447.810000000005</v>
      </c>
      <c r="H245" s="18"/>
      <c r="I245" s="8"/>
      <c r="J245" s="4">
        <v>31651.170000000002</v>
      </c>
      <c r="K245" s="4">
        <v>73774</v>
      </c>
      <c r="L245" s="4">
        <v>-42122.83</v>
      </c>
      <c r="M245" s="9">
        <v>42356.600972222222</v>
      </c>
      <c r="N245" s="9">
        <v>43799</v>
      </c>
      <c r="O245" s="9">
        <v>42370</v>
      </c>
      <c r="P245" s="9"/>
    </row>
    <row r="246" spans="1:16" x14ac:dyDescent="0.25">
      <c r="A246" s="1" t="s">
        <v>3672</v>
      </c>
      <c r="B246" s="1" t="s">
        <v>900</v>
      </c>
      <c r="C246" s="1" t="s">
        <v>3654</v>
      </c>
      <c r="D246" s="1" t="s">
        <v>902</v>
      </c>
      <c r="E246" s="4">
        <v>654.73</v>
      </c>
      <c r="F246" s="7"/>
      <c r="G246" s="4">
        <v>654.73</v>
      </c>
      <c r="H246" s="18"/>
      <c r="I246" s="8"/>
      <c r="J246" s="4">
        <v>1389.6399999999996</v>
      </c>
      <c r="K246" s="4">
        <v>1</v>
      </c>
      <c r="L246" s="4">
        <v>1388.6399999999996</v>
      </c>
      <c r="M246" s="9">
        <v>40360</v>
      </c>
      <c r="N246" s="9">
        <v>46016</v>
      </c>
      <c r="O246" s="9">
        <v>42491</v>
      </c>
      <c r="P246" s="9"/>
    </row>
    <row r="247" spans="1:16" x14ac:dyDescent="0.25">
      <c r="A247" s="1" t="s">
        <v>3672</v>
      </c>
      <c r="B247" s="1" t="s">
        <v>3557</v>
      </c>
      <c r="C247" s="1" t="s">
        <v>3558</v>
      </c>
      <c r="D247" s="1" t="s">
        <v>3559</v>
      </c>
      <c r="E247" s="4">
        <v>87.64</v>
      </c>
      <c r="F247" s="7"/>
      <c r="G247" s="4">
        <v>87.64</v>
      </c>
      <c r="H247" s="18"/>
      <c r="I247" s="8"/>
      <c r="J247" s="4">
        <v>1145.4899999999996</v>
      </c>
      <c r="K247" s="4">
        <v>266133.19</v>
      </c>
      <c r="L247" s="4">
        <v>-264987.7</v>
      </c>
      <c r="M247" s="9">
        <v>42356.632893518516</v>
      </c>
      <c r="N247" s="9">
        <v>44227</v>
      </c>
      <c r="O247" s="9">
        <v>42370</v>
      </c>
      <c r="P247" s="9"/>
    </row>
    <row r="248" spans="1:16" x14ac:dyDescent="0.25">
      <c r="A248" s="1" t="s">
        <v>3672</v>
      </c>
      <c r="B248" s="1" t="s">
        <v>3542</v>
      </c>
      <c r="C248" s="1" t="s">
        <v>3543</v>
      </c>
      <c r="D248" s="1" t="s">
        <v>3544</v>
      </c>
      <c r="E248" s="4">
        <v>129926.82</v>
      </c>
      <c r="F248" s="7"/>
      <c r="G248" s="4">
        <v>129926.82</v>
      </c>
      <c r="H248" s="18"/>
      <c r="I248" s="8"/>
      <c r="J248" s="4">
        <v>141322.00999999998</v>
      </c>
      <c r="K248" s="4">
        <v>1049863.3700000001</v>
      </c>
      <c r="L248" s="4">
        <v>-908541.3600000001</v>
      </c>
      <c r="M248" s="9">
        <v>42619.74387731481</v>
      </c>
      <c r="N248" s="9">
        <v>44287</v>
      </c>
      <c r="O248" s="9">
        <v>42614</v>
      </c>
      <c r="P248" s="9"/>
    </row>
    <row r="249" spans="1:16" x14ac:dyDescent="0.25">
      <c r="A249" s="1" t="s">
        <v>3672</v>
      </c>
      <c r="B249" s="1" t="s">
        <v>3595</v>
      </c>
      <c r="C249" s="1" t="s">
        <v>3596</v>
      </c>
      <c r="D249" s="1" t="s">
        <v>3597</v>
      </c>
      <c r="E249" s="4">
        <v>42.56</v>
      </c>
      <c r="F249" s="7"/>
      <c r="G249" s="4">
        <v>42.56</v>
      </c>
      <c r="H249" s="18"/>
      <c r="I249" s="8"/>
      <c r="J249" s="4">
        <v>26391.280000000002</v>
      </c>
      <c r="K249" s="4">
        <v>83</v>
      </c>
      <c r="L249" s="4">
        <v>26308.280000000002</v>
      </c>
      <c r="M249" s="9">
        <v>42506.426145833335</v>
      </c>
      <c r="N249" s="9">
        <v>46022</v>
      </c>
      <c r="O249" s="9">
        <v>42675</v>
      </c>
      <c r="P249" s="9"/>
    </row>
    <row r="250" spans="1:16" x14ac:dyDescent="0.25">
      <c r="A250" s="1" t="s">
        <v>3672</v>
      </c>
      <c r="B250" s="1" t="s">
        <v>3823</v>
      </c>
      <c r="C250" s="1" t="s">
        <v>3824</v>
      </c>
      <c r="D250" s="1" t="s">
        <v>3825</v>
      </c>
      <c r="E250" s="4">
        <v>31.950000000000003</v>
      </c>
      <c r="F250" s="7"/>
      <c r="G250" s="4">
        <v>31.950000000000003</v>
      </c>
      <c r="H250" s="18"/>
      <c r="I250" s="8"/>
      <c r="J250" s="4">
        <v>31.950000000000003</v>
      </c>
      <c r="K250" s="4">
        <v>83</v>
      </c>
      <c r="L250" s="4">
        <v>-51.05</v>
      </c>
      <c r="M250" s="9">
        <v>42506.428865740738</v>
      </c>
      <c r="N250" s="9">
        <v>46022</v>
      </c>
      <c r="O250" s="9">
        <v>42736</v>
      </c>
      <c r="P250" s="9"/>
    </row>
    <row r="251" spans="1:16" x14ac:dyDescent="0.25">
      <c r="A251" s="1" t="s">
        <v>3672</v>
      </c>
      <c r="B251" s="1" t="s">
        <v>3826</v>
      </c>
      <c r="C251" s="1" t="s">
        <v>3827</v>
      </c>
      <c r="D251" s="1" t="s">
        <v>3828</v>
      </c>
      <c r="E251" s="4">
        <v>20379.36</v>
      </c>
      <c r="F251" s="7"/>
      <c r="G251" s="4">
        <v>20379.36</v>
      </c>
      <c r="H251" s="18"/>
      <c r="I251" s="8"/>
      <c r="J251" s="4">
        <v>20379.359999999997</v>
      </c>
      <c r="K251" s="4">
        <v>42090</v>
      </c>
      <c r="L251" s="4">
        <v>-21710.640000000003</v>
      </c>
      <c r="M251" s="9">
        <v>42907.74628472222</v>
      </c>
      <c r="N251" s="9">
        <v>44713</v>
      </c>
      <c r="O251" s="9">
        <v>42887</v>
      </c>
      <c r="P251" s="9"/>
    </row>
    <row r="252" spans="1:16" x14ac:dyDescent="0.25">
      <c r="A252" s="1" t="s">
        <v>3672</v>
      </c>
      <c r="B252" s="1" t="s">
        <v>3537</v>
      </c>
      <c r="C252" s="1" t="s">
        <v>3538</v>
      </c>
      <c r="D252" s="1" t="s">
        <v>3539</v>
      </c>
      <c r="E252" s="4">
        <v>15560.43</v>
      </c>
      <c r="F252" s="7"/>
      <c r="G252" s="4">
        <v>15560.43</v>
      </c>
      <c r="H252" s="18"/>
      <c r="I252" s="8"/>
      <c r="J252" s="4">
        <v>19714.419999999998</v>
      </c>
      <c r="K252" s="4">
        <v>5323.07</v>
      </c>
      <c r="L252" s="4">
        <v>14391.349999999999</v>
      </c>
      <c r="M252" s="9">
        <v>42619.496979166666</v>
      </c>
      <c r="N252" s="9">
        <v>43921</v>
      </c>
      <c r="O252" s="9">
        <v>42614</v>
      </c>
      <c r="P252" s="9"/>
    </row>
    <row r="253" spans="1:16" x14ac:dyDescent="0.25">
      <c r="A253" s="1" t="s">
        <v>3672</v>
      </c>
      <c r="B253" s="1" t="s">
        <v>3537</v>
      </c>
      <c r="C253" s="1" t="s">
        <v>3540</v>
      </c>
      <c r="D253" s="1" t="s">
        <v>3541</v>
      </c>
      <c r="E253" s="4">
        <v>92906.170000000013</v>
      </c>
      <c r="F253" s="7"/>
      <c r="G253" s="4">
        <v>92906.170000000013</v>
      </c>
      <c r="H253" s="18"/>
      <c r="I253" s="8"/>
      <c r="J253" s="4">
        <v>99652.329999999987</v>
      </c>
      <c r="K253" s="4">
        <v>189544.12</v>
      </c>
      <c r="L253" s="4">
        <v>-89891.790000000008</v>
      </c>
      <c r="M253" s="9">
        <v>42583.422581018516</v>
      </c>
      <c r="N253" s="9">
        <v>43921</v>
      </c>
      <c r="O253" s="9">
        <v>42583</v>
      </c>
      <c r="P253" s="9"/>
    </row>
    <row r="254" spans="1:16" x14ac:dyDescent="0.25">
      <c r="A254" s="1" t="s">
        <v>3672</v>
      </c>
      <c r="B254" s="1" t="s">
        <v>3829</v>
      </c>
      <c r="C254" s="1" t="s">
        <v>3830</v>
      </c>
      <c r="D254" s="1" t="s">
        <v>3831</v>
      </c>
      <c r="E254" s="4">
        <v>3130.3500000000004</v>
      </c>
      <c r="F254" s="7"/>
      <c r="G254" s="4">
        <v>3130.3500000000004</v>
      </c>
      <c r="H254" s="18"/>
      <c r="I254" s="8"/>
      <c r="J254" s="4">
        <v>3130.3500000000004</v>
      </c>
      <c r="K254" s="4">
        <v>250919.99</v>
      </c>
      <c r="L254" s="4">
        <v>-247789.63999999998</v>
      </c>
      <c r="M254" s="9">
        <v>42913.568460648145</v>
      </c>
      <c r="N254" s="9">
        <v>43921</v>
      </c>
      <c r="O254" s="9">
        <v>43040</v>
      </c>
      <c r="P254" s="9"/>
    </row>
    <row r="255" spans="1:16" x14ac:dyDescent="0.25">
      <c r="A255" s="1" t="s">
        <v>3672</v>
      </c>
      <c r="B255" s="1" t="s">
        <v>3829</v>
      </c>
      <c r="C255" s="1" t="s">
        <v>3832</v>
      </c>
      <c r="D255" s="1" t="s">
        <v>3833</v>
      </c>
      <c r="E255" s="4">
        <v>4869.38</v>
      </c>
      <c r="F255" s="7"/>
      <c r="G255" s="4">
        <v>4869.38</v>
      </c>
      <c r="H255" s="18"/>
      <c r="I255" s="8"/>
      <c r="J255" s="4">
        <v>4869.38</v>
      </c>
      <c r="K255" s="4">
        <v>238000.64000000001</v>
      </c>
      <c r="L255" s="4">
        <v>-233131.26</v>
      </c>
      <c r="M255" s="9">
        <v>42913.564039351848</v>
      </c>
      <c r="N255" s="9">
        <v>43921</v>
      </c>
      <c r="O255" s="9">
        <v>42917</v>
      </c>
      <c r="P255" s="9"/>
    </row>
    <row r="256" spans="1:16" x14ac:dyDescent="0.25">
      <c r="A256" s="1" t="s">
        <v>3672</v>
      </c>
      <c r="B256" s="1" t="s">
        <v>3829</v>
      </c>
      <c r="C256" s="1" t="s">
        <v>3834</v>
      </c>
      <c r="D256" s="1" t="s">
        <v>3835</v>
      </c>
      <c r="E256" s="4">
        <v>651.87</v>
      </c>
      <c r="F256" s="7"/>
      <c r="G256" s="4">
        <v>651.87</v>
      </c>
      <c r="H256" s="18"/>
      <c r="I256" s="8"/>
      <c r="J256" s="4">
        <v>651.87</v>
      </c>
      <c r="K256" s="4">
        <v>65607.290000000008</v>
      </c>
      <c r="L256" s="4">
        <v>-64955.420000000006</v>
      </c>
      <c r="M256" s="9">
        <v>42913.555752314816</v>
      </c>
      <c r="N256" s="9">
        <v>43770</v>
      </c>
      <c r="O256" s="9">
        <v>43070</v>
      </c>
      <c r="P256" s="9">
        <v>43736</v>
      </c>
    </row>
    <row r="257" spans="1:16" x14ac:dyDescent="0.25">
      <c r="A257" s="1" t="s">
        <v>3672</v>
      </c>
      <c r="B257" s="1" t="s">
        <v>3836</v>
      </c>
      <c r="C257" s="1" t="s">
        <v>3837</v>
      </c>
      <c r="D257" s="1" t="s">
        <v>3838</v>
      </c>
      <c r="E257" s="4">
        <v>70844.180000000008</v>
      </c>
      <c r="F257" s="7"/>
      <c r="G257" s="4">
        <v>70844.180000000008</v>
      </c>
      <c r="H257" s="18"/>
      <c r="I257" s="8"/>
      <c r="J257" s="4">
        <v>70844.180000000008</v>
      </c>
      <c r="K257" s="4">
        <v>4019811</v>
      </c>
      <c r="L257" s="4">
        <v>-3948966.82</v>
      </c>
      <c r="M257" s="9">
        <v>42934.305439814816</v>
      </c>
      <c r="N257" s="9">
        <v>43826</v>
      </c>
      <c r="O257" s="9">
        <v>42948</v>
      </c>
      <c r="P257" s="9"/>
    </row>
    <row r="258" spans="1:16" x14ac:dyDescent="0.25">
      <c r="A258" s="1" t="s">
        <v>3672</v>
      </c>
      <c r="B258" s="1" t="s">
        <v>3836</v>
      </c>
      <c r="C258" s="1" t="s">
        <v>3839</v>
      </c>
      <c r="D258" s="1" t="s">
        <v>3840</v>
      </c>
      <c r="E258" s="4">
        <v>38243.979999999996</v>
      </c>
      <c r="F258" s="7"/>
      <c r="G258" s="4">
        <v>38243.979999999996</v>
      </c>
      <c r="H258" s="18"/>
      <c r="I258" s="8"/>
      <c r="J258" s="4">
        <v>38243.980000000003</v>
      </c>
      <c r="K258" s="4">
        <v>3960624</v>
      </c>
      <c r="L258" s="4">
        <v>-3922380.02</v>
      </c>
      <c r="M258" s="9">
        <v>42934.313576388886</v>
      </c>
      <c r="N258" s="9">
        <v>43846</v>
      </c>
      <c r="O258" s="9">
        <v>42948</v>
      </c>
      <c r="P258" s="9"/>
    </row>
    <row r="259" spans="1:16" x14ac:dyDescent="0.25">
      <c r="A259" s="1" t="s">
        <v>3672</v>
      </c>
      <c r="B259" s="1" t="s">
        <v>3836</v>
      </c>
      <c r="C259" s="1" t="s">
        <v>3841</v>
      </c>
      <c r="D259" s="1" t="s">
        <v>3842</v>
      </c>
      <c r="E259" s="4">
        <v>15070.59</v>
      </c>
      <c r="F259" s="7"/>
      <c r="G259" s="4">
        <v>15070.59</v>
      </c>
      <c r="H259" s="18"/>
      <c r="I259" s="8"/>
      <c r="J259" s="4">
        <v>15070.59</v>
      </c>
      <c r="K259" s="4">
        <v>162040.89000000001</v>
      </c>
      <c r="L259" s="4">
        <v>-146970.30000000002</v>
      </c>
      <c r="M259" s="9">
        <v>43020.499675925923</v>
      </c>
      <c r="N259" s="9">
        <v>43832</v>
      </c>
      <c r="O259" s="9">
        <v>43009</v>
      </c>
      <c r="P259" s="9"/>
    </row>
    <row r="260" spans="1:16" x14ac:dyDescent="0.25">
      <c r="A260" s="1" t="s">
        <v>3672</v>
      </c>
      <c r="B260" s="1" t="s">
        <v>3843</v>
      </c>
      <c r="C260" s="1" t="s">
        <v>3844</v>
      </c>
      <c r="D260" s="1" t="s">
        <v>3845</v>
      </c>
      <c r="E260" s="4">
        <v>478589.63</v>
      </c>
      <c r="F260" s="7"/>
      <c r="G260" s="4">
        <v>478589.63</v>
      </c>
      <c r="H260" s="18"/>
      <c r="I260" s="8"/>
      <c r="J260" s="4">
        <v>478589.63</v>
      </c>
      <c r="K260" s="4">
        <v>93</v>
      </c>
      <c r="L260" s="4">
        <v>478496.63</v>
      </c>
      <c r="M260" s="9">
        <v>42821.510405092587</v>
      </c>
      <c r="N260" s="9">
        <v>61362</v>
      </c>
      <c r="O260" s="9">
        <v>42948</v>
      </c>
      <c r="P260" s="9"/>
    </row>
    <row r="261" spans="1:16" x14ac:dyDescent="0.25">
      <c r="A261" s="1" t="s">
        <v>3672</v>
      </c>
      <c r="B261" s="1" t="s">
        <v>3843</v>
      </c>
      <c r="C261" s="1" t="s">
        <v>3846</v>
      </c>
      <c r="D261" s="1" t="s">
        <v>3847</v>
      </c>
      <c r="E261" s="4">
        <v>65590.06</v>
      </c>
      <c r="F261" s="7"/>
      <c r="G261" s="4">
        <v>65590.06</v>
      </c>
      <c r="H261" s="18"/>
      <c r="I261" s="8"/>
      <c r="J261" s="4">
        <v>65590.06</v>
      </c>
      <c r="K261" s="4">
        <v>93</v>
      </c>
      <c r="L261" s="4">
        <v>65497.06</v>
      </c>
      <c r="M261" s="9">
        <v>42821.523923611108</v>
      </c>
      <c r="N261" s="9">
        <v>61362</v>
      </c>
      <c r="O261" s="9">
        <v>43009</v>
      </c>
      <c r="P261" s="9"/>
    </row>
    <row r="262" spans="1:16" x14ac:dyDescent="0.25">
      <c r="A262" s="1" t="s">
        <v>3672</v>
      </c>
      <c r="B262" s="1" t="s">
        <v>3843</v>
      </c>
      <c r="C262" s="1" t="s">
        <v>3848</v>
      </c>
      <c r="D262" s="1" t="s">
        <v>3849</v>
      </c>
      <c r="E262" s="4">
        <v>4708.7</v>
      </c>
      <c r="F262" s="7"/>
      <c r="G262" s="4">
        <v>4708.7</v>
      </c>
      <c r="H262" s="18"/>
      <c r="I262" s="8"/>
      <c r="J262" s="4">
        <v>4708.7</v>
      </c>
      <c r="K262" s="4">
        <v>93</v>
      </c>
      <c r="L262" s="4">
        <v>4615.7</v>
      </c>
      <c r="M262" s="9">
        <v>42818.663321759261</v>
      </c>
      <c r="N262" s="9">
        <v>61362</v>
      </c>
      <c r="O262" s="9">
        <v>43009</v>
      </c>
      <c r="P262" s="9"/>
    </row>
    <row r="263" spans="1:16" x14ac:dyDescent="0.25">
      <c r="A263" s="1" t="s">
        <v>3672</v>
      </c>
      <c r="B263" s="1" t="s">
        <v>3843</v>
      </c>
      <c r="C263" s="1" t="s">
        <v>3850</v>
      </c>
      <c r="D263" s="1" t="s">
        <v>3851</v>
      </c>
      <c r="E263" s="4">
        <v>4603.97</v>
      </c>
      <c r="F263" s="7"/>
      <c r="G263" s="4">
        <v>4603.97</v>
      </c>
      <c r="H263" s="18"/>
      <c r="I263" s="8"/>
      <c r="J263" s="4">
        <v>4603.9699999999993</v>
      </c>
      <c r="K263" s="4">
        <v>93</v>
      </c>
      <c r="L263" s="4">
        <v>4510.9699999999993</v>
      </c>
      <c r="M263" s="9">
        <v>42818.659444444442</v>
      </c>
      <c r="N263" s="9">
        <v>61362</v>
      </c>
      <c r="O263" s="9">
        <v>43009</v>
      </c>
      <c r="P263" s="9"/>
    </row>
    <row r="264" spans="1:16" x14ac:dyDescent="0.25">
      <c r="A264" s="1" t="s">
        <v>3672</v>
      </c>
      <c r="B264" s="1" t="s">
        <v>3843</v>
      </c>
      <c r="C264" s="1" t="s">
        <v>3852</v>
      </c>
      <c r="D264" s="1" t="s">
        <v>3853</v>
      </c>
      <c r="E264" s="4">
        <v>48438.21</v>
      </c>
      <c r="F264" s="7"/>
      <c r="G264" s="4">
        <v>48438.21</v>
      </c>
      <c r="H264" s="18"/>
      <c r="I264" s="8"/>
      <c r="J264" s="4">
        <v>48438.21</v>
      </c>
      <c r="K264" s="4">
        <v>93</v>
      </c>
      <c r="L264" s="4">
        <v>48345.21</v>
      </c>
      <c r="M264" s="9">
        <v>42821.518993055557</v>
      </c>
      <c r="N264" s="9">
        <v>61362</v>
      </c>
      <c r="O264" s="9">
        <v>42948</v>
      </c>
      <c r="P264" s="9"/>
    </row>
    <row r="265" spans="1:16" x14ac:dyDescent="0.25">
      <c r="A265" s="1" t="s">
        <v>3672</v>
      </c>
      <c r="B265" s="1" t="s">
        <v>3843</v>
      </c>
      <c r="C265" s="1" t="s">
        <v>3854</v>
      </c>
      <c r="D265" s="1" t="s">
        <v>3855</v>
      </c>
      <c r="E265" s="4">
        <v>4717.84</v>
      </c>
      <c r="F265" s="7"/>
      <c r="G265" s="4">
        <v>4717.84</v>
      </c>
      <c r="H265" s="18"/>
      <c r="I265" s="8"/>
      <c r="J265" s="4">
        <v>4717.84</v>
      </c>
      <c r="K265" s="4">
        <v>93</v>
      </c>
      <c r="L265" s="4">
        <v>4624.84</v>
      </c>
      <c r="M265" s="9">
        <v>42821.513796296298</v>
      </c>
      <c r="N265" s="9">
        <v>61362</v>
      </c>
      <c r="O265" s="9">
        <v>42979</v>
      </c>
      <c r="P265" s="9"/>
    </row>
    <row r="266" spans="1:16" x14ac:dyDescent="0.25">
      <c r="A266" s="1" t="s">
        <v>3672</v>
      </c>
      <c r="B266" s="1" t="s">
        <v>3843</v>
      </c>
      <c r="C266" s="1" t="s">
        <v>3856</v>
      </c>
      <c r="D266" s="1" t="s">
        <v>3857</v>
      </c>
      <c r="E266" s="4">
        <v>33379.230000000003</v>
      </c>
      <c r="F266" s="7"/>
      <c r="G266" s="4">
        <v>33379.230000000003</v>
      </c>
      <c r="H266" s="18"/>
      <c r="I266" s="8"/>
      <c r="J266" s="4">
        <v>33379.229999999996</v>
      </c>
      <c r="K266" s="4">
        <v>93</v>
      </c>
      <c r="L266" s="4">
        <v>33286.229999999996</v>
      </c>
      <c r="M266" s="9">
        <v>42821.535567129627</v>
      </c>
      <c r="N266" s="9">
        <v>61362</v>
      </c>
      <c r="O266" s="9">
        <v>42948</v>
      </c>
      <c r="P266" s="9"/>
    </row>
    <row r="267" spans="1:16" x14ac:dyDescent="0.25">
      <c r="A267" s="1" t="s">
        <v>3672</v>
      </c>
      <c r="B267" s="1" t="s">
        <v>3843</v>
      </c>
      <c r="C267" s="1" t="s">
        <v>3858</v>
      </c>
      <c r="D267" s="1" t="s">
        <v>3859</v>
      </c>
      <c r="E267" s="4">
        <v>57287.229999999996</v>
      </c>
      <c r="F267" s="7"/>
      <c r="G267" s="4">
        <v>57287.229999999996</v>
      </c>
      <c r="H267" s="18"/>
      <c r="I267" s="8"/>
      <c r="J267" s="4">
        <v>57287.229999999996</v>
      </c>
      <c r="K267" s="4">
        <v>93</v>
      </c>
      <c r="L267" s="4">
        <v>57194.229999999996</v>
      </c>
      <c r="M267" s="9">
        <v>42821.515775462962</v>
      </c>
      <c r="N267" s="9">
        <v>61362</v>
      </c>
      <c r="O267" s="9">
        <v>42979</v>
      </c>
      <c r="P267" s="9"/>
    </row>
    <row r="268" spans="1:16" x14ac:dyDescent="0.25">
      <c r="A268" s="1" t="s">
        <v>3672</v>
      </c>
      <c r="B268" s="1" t="s">
        <v>3843</v>
      </c>
      <c r="C268" s="1" t="s">
        <v>3860</v>
      </c>
      <c r="D268" s="1" t="s">
        <v>3861</v>
      </c>
      <c r="E268" s="4">
        <v>52.96</v>
      </c>
      <c r="F268" s="7"/>
      <c r="G268" s="4">
        <v>52.96</v>
      </c>
      <c r="H268" s="18"/>
      <c r="I268" s="8"/>
      <c r="J268" s="4">
        <v>52.96</v>
      </c>
      <c r="K268" s="4">
        <v>2</v>
      </c>
      <c r="L268" s="4">
        <v>50.96</v>
      </c>
      <c r="M268" s="9">
        <v>42823.411620370367</v>
      </c>
      <c r="N268" s="9">
        <v>61362</v>
      </c>
      <c r="O268" s="9">
        <v>43070</v>
      </c>
      <c r="P268" s="9"/>
    </row>
    <row r="269" spans="1:16" x14ac:dyDescent="0.25">
      <c r="A269" s="1" t="s">
        <v>3672</v>
      </c>
      <c r="B269" s="1" t="s">
        <v>3843</v>
      </c>
      <c r="C269" s="1" t="s">
        <v>3862</v>
      </c>
      <c r="D269" s="1" t="s">
        <v>3863</v>
      </c>
      <c r="E269" s="4">
        <v>166359.04999999999</v>
      </c>
      <c r="F269" s="7"/>
      <c r="G269" s="4">
        <v>166359.04999999999</v>
      </c>
      <c r="H269" s="18"/>
      <c r="I269" s="8"/>
      <c r="J269" s="4">
        <v>166359.04999999999</v>
      </c>
      <c r="K269" s="4">
        <v>93</v>
      </c>
      <c r="L269" s="4">
        <v>166266.04999999999</v>
      </c>
      <c r="M269" s="9">
        <v>42821.504120370366</v>
      </c>
      <c r="N269" s="9">
        <v>61362</v>
      </c>
      <c r="O269" s="9">
        <v>42948</v>
      </c>
      <c r="P269" s="9"/>
    </row>
    <row r="270" spans="1:16" x14ac:dyDescent="0.25">
      <c r="A270" s="1" t="s">
        <v>3672</v>
      </c>
      <c r="B270" s="1" t="s">
        <v>3843</v>
      </c>
      <c r="C270" s="1" t="s">
        <v>3864</v>
      </c>
      <c r="D270" s="1" t="s">
        <v>3865</v>
      </c>
      <c r="E270" s="4">
        <v>1300.69</v>
      </c>
      <c r="F270" s="7"/>
      <c r="G270" s="4">
        <v>1300.69</v>
      </c>
      <c r="H270" s="18"/>
      <c r="I270" s="8"/>
      <c r="J270" s="4">
        <v>1300.69</v>
      </c>
      <c r="K270" s="4">
        <v>93</v>
      </c>
      <c r="L270" s="4">
        <v>1207.69</v>
      </c>
      <c r="M270" s="9">
        <v>42821.557800925926</v>
      </c>
      <c r="N270" s="9">
        <v>61362</v>
      </c>
      <c r="O270" s="9">
        <v>42979</v>
      </c>
      <c r="P270" s="9"/>
    </row>
    <row r="271" spans="1:16" x14ac:dyDescent="0.25">
      <c r="A271" s="1" t="s">
        <v>3672</v>
      </c>
      <c r="B271" s="1" t="s">
        <v>3843</v>
      </c>
      <c r="C271" s="1" t="s">
        <v>3866</v>
      </c>
      <c r="D271" s="1" t="s">
        <v>3867</v>
      </c>
      <c r="E271" s="4">
        <v>11397.22</v>
      </c>
      <c r="F271" s="7"/>
      <c r="G271" s="4">
        <v>11397.22</v>
      </c>
      <c r="H271" s="18"/>
      <c r="I271" s="8"/>
      <c r="J271" s="4">
        <v>11397.220000000001</v>
      </c>
      <c r="K271" s="4">
        <v>93</v>
      </c>
      <c r="L271" s="4">
        <v>11304.220000000001</v>
      </c>
      <c r="M271" s="9">
        <v>42821.598530092589</v>
      </c>
      <c r="N271" s="9">
        <v>61362</v>
      </c>
      <c r="O271" s="9">
        <v>42948</v>
      </c>
      <c r="P271" s="9"/>
    </row>
    <row r="272" spans="1:16" x14ac:dyDescent="0.25">
      <c r="A272" s="1" t="s">
        <v>3672</v>
      </c>
      <c r="B272" s="1" t="s">
        <v>3843</v>
      </c>
      <c r="C272" s="1" t="s">
        <v>3868</v>
      </c>
      <c r="D272" s="1" t="s">
        <v>3869</v>
      </c>
      <c r="E272" s="4">
        <v>279.07</v>
      </c>
      <c r="F272" s="7"/>
      <c r="G272" s="4">
        <v>279.07</v>
      </c>
      <c r="H272" s="18"/>
      <c r="I272" s="8"/>
      <c r="J272" s="4">
        <v>279.07</v>
      </c>
      <c r="K272" s="4">
        <v>93</v>
      </c>
      <c r="L272" s="4">
        <v>186.07</v>
      </c>
      <c r="M272" s="9">
        <v>42821.49355324074</v>
      </c>
      <c r="N272" s="9">
        <v>61362</v>
      </c>
      <c r="O272" s="9">
        <v>43070</v>
      </c>
      <c r="P272" s="9"/>
    </row>
    <row r="273" spans="1:16" x14ac:dyDescent="0.25">
      <c r="A273" s="1" t="s">
        <v>3672</v>
      </c>
      <c r="B273" s="1" t="s">
        <v>3843</v>
      </c>
      <c r="C273" s="1" t="s">
        <v>3870</v>
      </c>
      <c r="D273" s="1" t="s">
        <v>3871</v>
      </c>
      <c r="E273" s="4">
        <v>6808.9000000000015</v>
      </c>
      <c r="F273" s="7"/>
      <c r="G273" s="4">
        <v>6808.9000000000015</v>
      </c>
      <c r="H273" s="18"/>
      <c r="I273" s="8"/>
      <c r="J273" s="4">
        <v>6808.9000000000005</v>
      </c>
      <c r="K273" s="4">
        <v>96</v>
      </c>
      <c r="L273" s="4">
        <v>6712.9000000000005</v>
      </c>
      <c r="M273" s="9">
        <v>42821.548333333332</v>
      </c>
      <c r="N273" s="9">
        <v>61362</v>
      </c>
      <c r="O273" s="9">
        <v>42948</v>
      </c>
      <c r="P273" s="9"/>
    </row>
    <row r="274" spans="1:16" x14ac:dyDescent="0.25">
      <c r="A274" s="1" t="s">
        <v>3672</v>
      </c>
      <c r="B274" s="1" t="s">
        <v>3843</v>
      </c>
      <c r="C274" s="1" t="s">
        <v>3872</v>
      </c>
      <c r="D274" s="1" t="s">
        <v>3873</v>
      </c>
      <c r="E274" s="4">
        <v>21038.46</v>
      </c>
      <c r="F274" s="7"/>
      <c r="G274" s="4">
        <v>21038.46</v>
      </c>
      <c r="H274" s="18"/>
      <c r="I274" s="8"/>
      <c r="J274" s="4">
        <v>21038.46</v>
      </c>
      <c r="K274" s="4">
        <v>93</v>
      </c>
      <c r="L274" s="4">
        <v>20945.46</v>
      </c>
      <c r="M274" s="9">
        <v>42821.537268518514</v>
      </c>
      <c r="N274" s="9">
        <v>61362</v>
      </c>
      <c r="O274" s="9">
        <v>43009</v>
      </c>
      <c r="P274" s="9"/>
    </row>
    <row r="275" spans="1:16" x14ac:dyDescent="0.25">
      <c r="A275" s="1" t="s">
        <v>3672</v>
      </c>
      <c r="B275" s="1" t="s">
        <v>3843</v>
      </c>
      <c r="C275" s="1" t="s">
        <v>3874</v>
      </c>
      <c r="D275" s="1" t="s">
        <v>3875</v>
      </c>
      <c r="E275" s="4">
        <v>612502.97</v>
      </c>
      <c r="F275" s="7"/>
      <c r="G275" s="4">
        <v>612502.97</v>
      </c>
      <c r="H275" s="18"/>
      <c r="I275" s="8"/>
      <c r="J275" s="4">
        <v>612502.97000000009</v>
      </c>
      <c r="K275" s="4">
        <v>93</v>
      </c>
      <c r="L275" s="4">
        <v>612409.97000000009</v>
      </c>
      <c r="M275" s="9">
        <v>42818.652939814812</v>
      </c>
      <c r="N275" s="9">
        <v>61362</v>
      </c>
      <c r="O275" s="9">
        <v>42948</v>
      </c>
      <c r="P275" s="9"/>
    </row>
    <row r="276" spans="1:16" x14ac:dyDescent="0.25">
      <c r="A276" s="1" t="s">
        <v>3672</v>
      </c>
      <c r="B276" s="1" t="s">
        <v>3843</v>
      </c>
      <c r="C276" s="1" t="s">
        <v>3876</v>
      </c>
      <c r="D276" s="1" t="s">
        <v>3877</v>
      </c>
      <c r="E276" s="4">
        <v>4424.5</v>
      </c>
      <c r="F276" s="7"/>
      <c r="G276" s="4">
        <v>4424.5</v>
      </c>
      <c r="H276" s="18"/>
      <c r="I276" s="8"/>
      <c r="J276" s="4">
        <v>4424.5</v>
      </c>
      <c r="K276" s="4">
        <v>93</v>
      </c>
      <c r="L276" s="4">
        <v>4331.5</v>
      </c>
      <c r="M276" s="9">
        <v>42821.517326388886</v>
      </c>
      <c r="N276" s="9">
        <v>61362</v>
      </c>
      <c r="O276" s="9">
        <v>42948</v>
      </c>
      <c r="P276" s="9"/>
    </row>
    <row r="277" spans="1:16" x14ac:dyDescent="0.25">
      <c r="A277" s="1" t="s">
        <v>3672</v>
      </c>
      <c r="B277" s="1" t="s">
        <v>3843</v>
      </c>
      <c r="C277" s="1" t="s">
        <v>3878</v>
      </c>
      <c r="D277" s="1" t="s">
        <v>3879</v>
      </c>
      <c r="E277" s="4">
        <v>1053.74</v>
      </c>
      <c r="F277" s="7"/>
      <c r="G277" s="4">
        <v>1053.74</v>
      </c>
      <c r="H277" s="18"/>
      <c r="I277" s="8"/>
      <c r="J277" s="4">
        <v>1053.74</v>
      </c>
      <c r="K277" s="4">
        <v>93</v>
      </c>
      <c r="L277" s="4">
        <v>960.74</v>
      </c>
      <c r="M277" s="9">
        <v>42818.661053240736</v>
      </c>
      <c r="N277" s="9">
        <v>61362</v>
      </c>
      <c r="O277" s="9">
        <v>43009</v>
      </c>
      <c r="P277" s="9"/>
    </row>
    <row r="278" spans="1:16" x14ac:dyDescent="0.25">
      <c r="A278" s="1" t="s">
        <v>3672</v>
      </c>
      <c r="B278" s="1" t="s">
        <v>3843</v>
      </c>
      <c r="C278" s="1" t="s">
        <v>3880</v>
      </c>
      <c r="D278" s="1" t="s">
        <v>3881</v>
      </c>
      <c r="E278" s="4">
        <v>598697.29</v>
      </c>
      <c r="F278" s="7"/>
      <c r="G278" s="4">
        <v>598697.29</v>
      </c>
      <c r="H278" s="18"/>
      <c r="I278" s="8"/>
      <c r="J278" s="4">
        <v>598697.29</v>
      </c>
      <c r="K278" s="4">
        <v>93</v>
      </c>
      <c r="L278" s="4">
        <v>598604.29</v>
      </c>
      <c r="M278" s="9">
        <v>42821.551805555551</v>
      </c>
      <c r="N278" s="9">
        <v>61362</v>
      </c>
      <c r="O278" s="9">
        <v>42948</v>
      </c>
      <c r="P278" s="9"/>
    </row>
    <row r="279" spans="1:16" x14ac:dyDescent="0.25">
      <c r="A279" s="1" t="s">
        <v>3672</v>
      </c>
      <c r="B279" s="1" t="s">
        <v>3843</v>
      </c>
      <c r="C279" s="1" t="s">
        <v>3882</v>
      </c>
      <c r="D279" s="1" t="s">
        <v>3883</v>
      </c>
      <c r="E279" s="4">
        <v>6628.2</v>
      </c>
      <c r="F279" s="7"/>
      <c r="G279" s="4">
        <v>6628.2</v>
      </c>
      <c r="H279" s="18"/>
      <c r="I279" s="8"/>
      <c r="J279" s="4">
        <v>6628.2</v>
      </c>
      <c r="K279" s="4">
        <v>93</v>
      </c>
      <c r="L279" s="4">
        <v>6535.2</v>
      </c>
      <c r="M279" s="9">
        <v>42821.610925925925</v>
      </c>
      <c r="N279" s="9">
        <v>61362</v>
      </c>
      <c r="O279" s="9">
        <v>43070</v>
      </c>
      <c r="P279" s="9"/>
    </row>
    <row r="280" spans="1:16" x14ac:dyDescent="0.25">
      <c r="A280" s="1" t="s">
        <v>3672</v>
      </c>
      <c r="B280" s="1" t="s">
        <v>3843</v>
      </c>
      <c r="C280" s="1" t="s">
        <v>3884</v>
      </c>
      <c r="D280" s="1" t="s">
        <v>3885</v>
      </c>
      <c r="E280" s="4">
        <v>56482.33</v>
      </c>
      <c r="F280" s="7"/>
      <c r="G280" s="4">
        <v>56482.33</v>
      </c>
      <c r="H280" s="18"/>
      <c r="I280" s="8"/>
      <c r="J280" s="4">
        <v>56482.33</v>
      </c>
      <c r="K280" s="4">
        <v>80</v>
      </c>
      <c r="L280" s="4">
        <v>56402.33</v>
      </c>
      <c r="M280" s="9">
        <v>42821.512094907404</v>
      </c>
      <c r="N280" s="9">
        <v>61362</v>
      </c>
      <c r="O280" s="9">
        <v>42948</v>
      </c>
      <c r="P280" s="9"/>
    </row>
    <row r="281" spans="1:16" x14ac:dyDescent="0.25">
      <c r="A281" s="1" t="s">
        <v>3672</v>
      </c>
      <c r="B281" s="1" t="s">
        <v>3843</v>
      </c>
      <c r="C281" s="1" t="s">
        <v>3886</v>
      </c>
      <c r="D281" s="1" t="s">
        <v>3887</v>
      </c>
      <c r="E281" s="4">
        <v>126807.16</v>
      </c>
      <c r="F281" s="7"/>
      <c r="G281" s="4">
        <v>126807.16</v>
      </c>
      <c r="H281" s="18"/>
      <c r="I281" s="8"/>
      <c r="J281" s="4">
        <v>126807.16</v>
      </c>
      <c r="K281" s="4">
        <v>93</v>
      </c>
      <c r="L281" s="4">
        <v>126714.16</v>
      </c>
      <c r="M281" s="9">
        <v>42821.508738425924</v>
      </c>
      <c r="N281" s="9">
        <v>61362</v>
      </c>
      <c r="O281" s="9">
        <v>42948</v>
      </c>
      <c r="P281" s="9"/>
    </row>
    <row r="282" spans="1:16" x14ac:dyDescent="0.25">
      <c r="A282" s="1" t="s">
        <v>3672</v>
      </c>
      <c r="B282" s="1" t="s">
        <v>3843</v>
      </c>
      <c r="C282" s="1" t="s">
        <v>3888</v>
      </c>
      <c r="D282" s="1" t="s">
        <v>3889</v>
      </c>
      <c r="E282" s="4">
        <v>1575.8000000000002</v>
      </c>
      <c r="F282" s="7"/>
      <c r="G282" s="4">
        <v>1575.8000000000002</v>
      </c>
      <c r="H282" s="18"/>
      <c r="I282" s="8"/>
      <c r="J282" s="4">
        <v>1575.8000000000002</v>
      </c>
      <c r="K282" s="4">
        <v>93</v>
      </c>
      <c r="L282" s="4">
        <v>1482.8000000000002</v>
      </c>
      <c r="M282" s="9">
        <v>42821.601215277777</v>
      </c>
      <c r="N282" s="9">
        <v>61362</v>
      </c>
      <c r="O282" s="9">
        <v>42979</v>
      </c>
      <c r="P282" s="9"/>
    </row>
    <row r="283" spans="1:16" x14ac:dyDescent="0.25">
      <c r="A283" s="1" t="s">
        <v>3672</v>
      </c>
      <c r="B283" s="1" t="s">
        <v>3843</v>
      </c>
      <c r="C283" s="1" t="s">
        <v>3890</v>
      </c>
      <c r="D283" s="1" t="s">
        <v>3891</v>
      </c>
      <c r="E283" s="4">
        <v>-2935.42</v>
      </c>
      <c r="F283" s="7"/>
      <c r="G283" s="4">
        <v>-2935.42</v>
      </c>
      <c r="H283" s="18"/>
      <c r="I283" s="8"/>
      <c r="J283" s="4">
        <v>-2935.42</v>
      </c>
      <c r="K283" s="4">
        <v>93</v>
      </c>
      <c r="L283" s="4">
        <v>-3028.42</v>
      </c>
      <c r="M283" s="9">
        <v>42818.654432870368</v>
      </c>
      <c r="N283" s="9">
        <v>61362</v>
      </c>
      <c r="O283" s="9">
        <v>43009</v>
      </c>
      <c r="P283" s="9"/>
    </row>
    <row r="284" spans="1:16" x14ac:dyDescent="0.25">
      <c r="A284" s="1" t="s">
        <v>3672</v>
      </c>
      <c r="B284" s="1" t="s">
        <v>3843</v>
      </c>
      <c r="C284" s="1" t="s">
        <v>3892</v>
      </c>
      <c r="D284" s="1" t="s">
        <v>3893</v>
      </c>
      <c r="E284" s="4">
        <v>8426.32</v>
      </c>
      <c r="F284" s="7"/>
      <c r="G284" s="4">
        <v>8426.32</v>
      </c>
      <c r="H284" s="18"/>
      <c r="I284" s="8"/>
      <c r="J284" s="4">
        <v>8426.32</v>
      </c>
      <c r="K284" s="4">
        <v>93</v>
      </c>
      <c r="L284" s="4">
        <v>8333.32</v>
      </c>
      <c r="M284" s="9">
        <v>42821.546689814815</v>
      </c>
      <c r="N284" s="9">
        <v>61362</v>
      </c>
      <c r="O284" s="9">
        <v>42948</v>
      </c>
      <c r="P284" s="9"/>
    </row>
    <row r="285" spans="1:16" x14ac:dyDescent="0.25">
      <c r="A285" s="1" t="s">
        <v>3672</v>
      </c>
      <c r="B285" s="1" t="s">
        <v>3843</v>
      </c>
      <c r="C285" s="1" t="s">
        <v>3894</v>
      </c>
      <c r="D285" s="1" t="s">
        <v>3895</v>
      </c>
      <c r="E285" s="4">
        <v>3720.2300000000005</v>
      </c>
      <c r="F285" s="7"/>
      <c r="G285" s="4">
        <v>3720.2300000000005</v>
      </c>
      <c r="H285" s="18"/>
      <c r="I285" s="8"/>
      <c r="J285" s="4">
        <v>3720.23</v>
      </c>
      <c r="K285" s="4">
        <v>93</v>
      </c>
      <c r="L285" s="4">
        <v>3627.23</v>
      </c>
      <c r="M285" s="9">
        <v>42821.561099537037</v>
      </c>
      <c r="N285" s="9">
        <v>61362</v>
      </c>
      <c r="O285" s="9">
        <v>43009</v>
      </c>
      <c r="P285" s="9"/>
    </row>
    <row r="286" spans="1:16" x14ac:dyDescent="0.25">
      <c r="A286" s="1" t="s">
        <v>3672</v>
      </c>
      <c r="B286" s="1" t="s">
        <v>3843</v>
      </c>
      <c r="C286" s="1" t="s">
        <v>3896</v>
      </c>
      <c r="D286" s="1" t="s">
        <v>3897</v>
      </c>
      <c r="E286" s="4">
        <v>176263.56</v>
      </c>
      <c r="F286" s="7"/>
      <c r="G286" s="4">
        <v>176263.56</v>
      </c>
      <c r="H286" s="18"/>
      <c r="I286" s="8"/>
      <c r="J286" s="4">
        <v>176263.56</v>
      </c>
      <c r="K286" s="4">
        <v>95</v>
      </c>
      <c r="L286" s="4">
        <v>176168.56</v>
      </c>
      <c r="M286" s="9">
        <v>42821.6090625</v>
      </c>
      <c r="N286" s="9">
        <v>61362</v>
      </c>
      <c r="O286" s="9">
        <v>42979</v>
      </c>
      <c r="P286" s="9"/>
    </row>
    <row r="287" spans="1:16" x14ac:dyDescent="0.25">
      <c r="A287" s="1" t="s">
        <v>3672</v>
      </c>
      <c r="B287" s="1" t="s">
        <v>3843</v>
      </c>
      <c r="C287" s="1" t="s">
        <v>3898</v>
      </c>
      <c r="D287" s="1" t="s">
        <v>3899</v>
      </c>
      <c r="E287" s="4">
        <v>15948.6</v>
      </c>
      <c r="F287" s="7"/>
      <c r="G287" s="4">
        <v>15948.6</v>
      </c>
      <c r="H287" s="18"/>
      <c r="I287" s="8"/>
      <c r="J287" s="4">
        <v>15948.6</v>
      </c>
      <c r="K287" s="4">
        <v>95</v>
      </c>
      <c r="L287" s="4">
        <v>15853.6</v>
      </c>
      <c r="M287" s="9">
        <v>42821.559398148143</v>
      </c>
      <c r="N287" s="9">
        <v>61362</v>
      </c>
      <c r="O287" s="9">
        <v>43009</v>
      </c>
      <c r="P287" s="9"/>
    </row>
    <row r="288" spans="1:16" x14ac:dyDescent="0.25">
      <c r="A288" s="1" t="s">
        <v>3672</v>
      </c>
      <c r="B288" s="1" t="s">
        <v>3843</v>
      </c>
      <c r="C288" s="1" t="s">
        <v>3900</v>
      </c>
      <c r="D288" s="1" t="s">
        <v>3901</v>
      </c>
      <c r="E288" s="4">
        <v>975.14</v>
      </c>
      <c r="F288" s="7"/>
      <c r="G288" s="4">
        <v>975.14</v>
      </c>
      <c r="H288" s="18"/>
      <c r="I288" s="8"/>
      <c r="J288" s="4">
        <v>975.14</v>
      </c>
      <c r="K288" s="4">
        <v>90</v>
      </c>
      <c r="L288" s="4">
        <v>885.14</v>
      </c>
      <c r="M288" s="9">
        <v>42821.525624999995</v>
      </c>
      <c r="N288" s="9">
        <v>61362</v>
      </c>
      <c r="O288" s="9">
        <v>43009</v>
      </c>
      <c r="P288" s="9"/>
    </row>
    <row r="289" spans="1:16" x14ac:dyDescent="0.25">
      <c r="A289" s="1" t="s">
        <v>3672</v>
      </c>
      <c r="B289" s="1" t="s">
        <v>3843</v>
      </c>
      <c r="C289" s="1" t="s">
        <v>3902</v>
      </c>
      <c r="D289" s="1" t="s">
        <v>3903</v>
      </c>
      <c r="E289" s="4">
        <v>4243.49</v>
      </c>
      <c r="F289" s="7"/>
      <c r="G289" s="4">
        <v>4243.49</v>
      </c>
      <c r="H289" s="18"/>
      <c r="I289" s="8"/>
      <c r="J289" s="4">
        <v>4243.49</v>
      </c>
      <c r="K289" s="4">
        <v>0</v>
      </c>
      <c r="L289" s="4">
        <v>4243.49</v>
      </c>
      <c r="M289" s="9">
        <v>42943.56040509259</v>
      </c>
      <c r="N289" s="9">
        <v>61362</v>
      </c>
      <c r="O289" s="9">
        <v>43040</v>
      </c>
      <c r="P289" s="9"/>
    </row>
    <row r="290" spans="1:16" x14ac:dyDescent="0.25">
      <c r="A290" s="1" t="s">
        <v>3672</v>
      </c>
      <c r="B290" s="1" t="s">
        <v>3843</v>
      </c>
      <c r="C290" s="1" t="s">
        <v>3432</v>
      </c>
      <c r="D290" s="1" t="s">
        <v>3433</v>
      </c>
      <c r="E290" s="4">
        <v>301191.19</v>
      </c>
      <c r="F290" s="7"/>
      <c r="G290" s="4">
        <v>301191.19</v>
      </c>
      <c r="H290" s="18"/>
      <c r="I290" s="8"/>
      <c r="J290" s="4">
        <v>302343.53000000009</v>
      </c>
      <c r="K290" s="4">
        <v>656630.49</v>
      </c>
      <c r="L290" s="4">
        <v>-354286.9599999999</v>
      </c>
      <c r="M290" s="9">
        <v>42681.418935185182</v>
      </c>
      <c r="N290" s="9">
        <v>44102</v>
      </c>
      <c r="O290" s="9">
        <v>42705</v>
      </c>
      <c r="P290" s="9">
        <v>43772</v>
      </c>
    </row>
    <row r="291" spans="1:16" x14ac:dyDescent="0.25">
      <c r="A291" s="1" t="s">
        <v>3672</v>
      </c>
      <c r="B291" s="1" t="s">
        <v>3843</v>
      </c>
      <c r="C291" s="1" t="s">
        <v>3904</v>
      </c>
      <c r="D291" s="1" t="s">
        <v>3905</v>
      </c>
      <c r="E291" s="4">
        <v>-6802.3899999999994</v>
      </c>
      <c r="F291" s="7"/>
      <c r="G291" s="4">
        <v>-6802.3899999999994</v>
      </c>
      <c r="H291" s="18"/>
      <c r="I291" s="8"/>
      <c r="J291" s="4">
        <v>-6802.3899999999994</v>
      </c>
      <c r="K291" s="4">
        <v>213849.76</v>
      </c>
      <c r="L291" s="4">
        <v>-220652.15000000002</v>
      </c>
      <c r="M291" s="9">
        <v>43042.58425925926</v>
      </c>
      <c r="N291" s="9">
        <v>43160</v>
      </c>
      <c r="O291" s="9">
        <v>43040</v>
      </c>
      <c r="P291" s="9">
        <v>43227</v>
      </c>
    </row>
    <row r="292" spans="1:16" x14ac:dyDescent="0.25">
      <c r="A292" s="1" t="s">
        <v>3672</v>
      </c>
      <c r="B292" s="1" t="s">
        <v>3843</v>
      </c>
      <c r="C292" s="1" t="s">
        <v>3906</v>
      </c>
      <c r="D292" s="1" t="s">
        <v>3907</v>
      </c>
      <c r="E292" s="4">
        <v>-2424</v>
      </c>
      <c r="F292" s="7"/>
      <c r="G292" s="4">
        <v>-2424</v>
      </c>
      <c r="H292" s="18"/>
      <c r="I292" s="8"/>
      <c r="J292" s="4">
        <v>-2424</v>
      </c>
      <c r="K292" s="4">
        <v>30202.98</v>
      </c>
      <c r="L292" s="4">
        <v>-32626.98</v>
      </c>
      <c r="M292" s="9">
        <v>43042.58425925926</v>
      </c>
      <c r="N292" s="9">
        <v>43252</v>
      </c>
      <c r="O292" s="9">
        <v>43040</v>
      </c>
      <c r="P292" s="9">
        <v>43293</v>
      </c>
    </row>
    <row r="293" spans="1:16" x14ac:dyDescent="0.25">
      <c r="A293" s="1" t="s">
        <v>3672</v>
      </c>
      <c r="B293" s="1" t="s">
        <v>3843</v>
      </c>
      <c r="C293" s="1" t="s">
        <v>3908</v>
      </c>
      <c r="D293" s="1" t="s">
        <v>3909</v>
      </c>
      <c r="E293" s="4">
        <v>-1774</v>
      </c>
      <c r="F293" s="7"/>
      <c r="G293" s="4">
        <v>-1774</v>
      </c>
      <c r="H293" s="18"/>
      <c r="I293" s="8"/>
      <c r="J293" s="4">
        <v>-1774</v>
      </c>
      <c r="K293" s="4">
        <v>13650.65</v>
      </c>
      <c r="L293" s="4">
        <v>-15424.65</v>
      </c>
      <c r="M293" s="9">
        <v>43087.58425925926</v>
      </c>
      <c r="N293" s="9">
        <v>43343</v>
      </c>
      <c r="O293" s="9">
        <v>43070</v>
      </c>
      <c r="P293" s="9">
        <v>43314</v>
      </c>
    </row>
    <row r="294" spans="1:16" x14ac:dyDescent="0.25">
      <c r="A294" s="1" t="s">
        <v>3672</v>
      </c>
      <c r="B294" s="1" t="s">
        <v>3843</v>
      </c>
      <c r="C294" s="1" t="s">
        <v>3910</v>
      </c>
      <c r="D294" s="1" t="s">
        <v>3907</v>
      </c>
      <c r="E294" s="4">
        <v>-2494</v>
      </c>
      <c r="F294" s="7"/>
      <c r="G294" s="4">
        <v>-2494</v>
      </c>
      <c r="H294" s="18"/>
      <c r="I294" s="8"/>
      <c r="J294" s="4">
        <v>-2494</v>
      </c>
      <c r="K294" s="4">
        <v>28275</v>
      </c>
      <c r="L294" s="4">
        <v>-30769</v>
      </c>
      <c r="M294" s="9">
        <v>43042.58425925926</v>
      </c>
      <c r="N294" s="9">
        <v>43160</v>
      </c>
      <c r="O294" s="9">
        <v>43070</v>
      </c>
      <c r="P294" s="9">
        <v>43263</v>
      </c>
    </row>
    <row r="295" spans="1:16" x14ac:dyDescent="0.25">
      <c r="A295" s="1" t="s">
        <v>3672</v>
      </c>
      <c r="B295" s="1" t="s">
        <v>3843</v>
      </c>
      <c r="C295" s="1" t="s">
        <v>3911</v>
      </c>
      <c r="D295" s="1" t="s">
        <v>3907</v>
      </c>
      <c r="E295" s="4">
        <v>-1441</v>
      </c>
      <c r="F295" s="7"/>
      <c r="G295" s="4">
        <v>-1441</v>
      </c>
      <c r="H295" s="18"/>
      <c r="I295" s="8"/>
      <c r="J295" s="4">
        <v>-1441</v>
      </c>
      <c r="K295" s="4">
        <v>12916.08</v>
      </c>
      <c r="L295" s="4">
        <v>-14357.08</v>
      </c>
      <c r="M295" s="9">
        <v>43042.58425925926</v>
      </c>
      <c r="N295" s="9">
        <v>43283</v>
      </c>
      <c r="O295" s="9">
        <v>43040</v>
      </c>
      <c r="P295" s="9">
        <v>43347</v>
      </c>
    </row>
    <row r="296" spans="1:16" x14ac:dyDescent="0.25">
      <c r="A296" s="1" t="s">
        <v>3672</v>
      </c>
      <c r="B296" s="1" t="s">
        <v>3912</v>
      </c>
      <c r="C296" s="1" t="s">
        <v>3913</v>
      </c>
      <c r="D296" s="1" t="s">
        <v>3914</v>
      </c>
      <c r="E296" s="4">
        <v>51.670000000000009</v>
      </c>
      <c r="F296" s="7"/>
      <c r="G296" s="4">
        <v>51.670000000000009</v>
      </c>
      <c r="H296" s="18"/>
      <c r="I296" s="8"/>
      <c r="J296" s="4">
        <v>51.67</v>
      </c>
      <c r="K296" s="4">
        <v>83</v>
      </c>
      <c r="L296" s="4">
        <v>-31.33</v>
      </c>
      <c r="M296" s="9">
        <v>42506.432650462964</v>
      </c>
      <c r="N296" s="9">
        <v>46022</v>
      </c>
      <c r="O296" s="9">
        <v>42736</v>
      </c>
      <c r="P296" s="9"/>
    </row>
    <row r="297" spans="1:16" x14ac:dyDescent="0.25">
      <c r="A297" s="1" t="s">
        <v>3672</v>
      </c>
      <c r="B297" s="1" t="s">
        <v>3915</v>
      </c>
      <c r="C297" s="1" t="s">
        <v>3916</v>
      </c>
      <c r="D297" s="1" t="s">
        <v>3917</v>
      </c>
      <c r="E297" s="4">
        <v>5534.35</v>
      </c>
      <c r="F297" s="7"/>
      <c r="G297" s="4">
        <v>5534.35</v>
      </c>
      <c r="H297" s="18"/>
      <c r="I297" s="8"/>
      <c r="J297" s="4">
        <v>5534.35</v>
      </c>
      <c r="K297" s="4">
        <v>12270.87</v>
      </c>
      <c r="L297" s="4">
        <v>-6736.52</v>
      </c>
      <c r="M297" s="9">
        <v>42850.478784722218</v>
      </c>
      <c r="N297" s="9">
        <v>43982</v>
      </c>
      <c r="O297" s="9">
        <v>43070</v>
      </c>
      <c r="P297" s="9"/>
    </row>
    <row r="298" spans="1:16" x14ac:dyDescent="0.25">
      <c r="A298" s="1" t="s">
        <v>3672</v>
      </c>
      <c r="B298" s="1" t="s">
        <v>3915</v>
      </c>
      <c r="C298" s="1" t="s">
        <v>3918</v>
      </c>
      <c r="D298" s="1" t="s">
        <v>3919</v>
      </c>
      <c r="E298" s="4">
        <v>3265.7300000000009</v>
      </c>
      <c r="F298" s="7"/>
      <c r="G298" s="4">
        <v>3265.7300000000009</v>
      </c>
      <c r="H298" s="18"/>
      <c r="I298" s="8"/>
      <c r="J298" s="4">
        <v>3265.7300000000005</v>
      </c>
      <c r="K298" s="4">
        <v>204529.81</v>
      </c>
      <c r="L298" s="4">
        <v>-201264.08</v>
      </c>
      <c r="M298" s="9">
        <v>42842.624895833331</v>
      </c>
      <c r="N298" s="9">
        <v>43829</v>
      </c>
      <c r="O298" s="9">
        <v>42917</v>
      </c>
      <c r="P298" s="9"/>
    </row>
    <row r="299" spans="1:16" x14ac:dyDescent="0.25">
      <c r="A299" s="1" t="s">
        <v>3672</v>
      </c>
      <c r="B299" s="1" t="s">
        <v>3915</v>
      </c>
      <c r="C299" s="1" t="s">
        <v>3920</v>
      </c>
      <c r="D299" s="1" t="s">
        <v>3921</v>
      </c>
      <c r="E299" s="4">
        <v>41001.880000000012</v>
      </c>
      <c r="F299" s="7"/>
      <c r="G299" s="4">
        <v>41001.880000000012</v>
      </c>
      <c r="H299" s="18"/>
      <c r="I299" s="8"/>
      <c r="J299" s="4">
        <v>41001.880000000005</v>
      </c>
      <c r="K299" s="4">
        <v>0</v>
      </c>
      <c r="L299" s="4">
        <v>41001.880000000005</v>
      </c>
      <c r="M299" s="9">
        <v>42842.614999999998</v>
      </c>
      <c r="N299" s="9">
        <v>43921</v>
      </c>
      <c r="O299" s="9">
        <v>42826</v>
      </c>
      <c r="P299" s="9"/>
    </row>
    <row r="300" spans="1:16" x14ac:dyDescent="0.25">
      <c r="A300" s="1" t="s">
        <v>3672</v>
      </c>
      <c r="B300" s="1" t="s">
        <v>3922</v>
      </c>
      <c r="C300" s="1" t="s">
        <v>3923</v>
      </c>
      <c r="D300" s="1" t="s">
        <v>3924</v>
      </c>
      <c r="E300" s="4">
        <v>16179.490000000002</v>
      </c>
      <c r="F300" s="7"/>
      <c r="G300" s="4">
        <v>16179.490000000002</v>
      </c>
      <c r="H300" s="18"/>
      <c r="I300" s="8"/>
      <c r="J300" s="4">
        <v>16179.49</v>
      </c>
      <c r="K300" s="4">
        <v>0</v>
      </c>
      <c r="L300" s="4">
        <v>16179.49</v>
      </c>
      <c r="M300" s="9">
        <v>42864.407129629624</v>
      </c>
      <c r="N300" s="9">
        <v>43921</v>
      </c>
      <c r="O300" s="9">
        <v>42856</v>
      </c>
      <c r="P300" s="9"/>
    </row>
    <row r="301" spans="1:16" x14ac:dyDescent="0.25">
      <c r="A301" s="1" t="s">
        <v>3672</v>
      </c>
      <c r="B301" s="1" t="s">
        <v>3922</v>
      </c>
      <c r="C301" s="1" t="s">
        <v>3925</v>
      </c>
      <c r="D301" s="1" t="s">
        <v>3926</v>
      </c>
      <c r="E301" s="4">
        <v>9179.07</v>
      </c>
      <c r="F301" s="7"/>
      <c r="G301" s="4">
        <v>9179.07</v>
      </c>
      <c r="H301" s="18"/>
      <c r="I301" s="8"/>
      <c r="J301" s="4">
        <v>9179.0700000000015</v>
      </c>
      <c r="K301" s="4">
        <v>0</v>
      </c>
      <c r="L301" s="4">
        <v>9179.0700000000015</v>
      </c>
      <c r="M301" s="9">
        <v>42864.41034722222</v>
      </c>
      <c r="N301" s="9">
        <v>43921</v>
      </c>
      <c r="O301" s="9">
        <v>42917</v>
      </c>
      <c r="P301" s="9"/>
    </row>
    <row r="302" spans="1:16" x14ac:dyDescent="0.25">
      <c r="A302" s="1" t="s">
        <v>3672</v>
      </c>
      <c r="B302" s="1" t="s">
        <v>3922</v>
      </c>
      <c r="C302" s="1" t="s">
        <v>3927</v>
      </c>
      <c r="D302" s="1" t="s">
        <v>3928</v>
      </c>
      <c r="E302" s="4">
        <v>713.38</v>
      </c>
      <c r="F302" s="7"/>
      <c r="G302" s="4">
        <v>713.38</v>
      </c>
      <c r="H302" s="18"/>
      <c r="I302" s="8"/>
      <c r="J302" s="4">
        <v>713.38</v>
      </c>
      <c r="K302" s="4">
        <v>263109.52</v>
      </c>
      <c r="L302" s="4">
        <v>-262396.14</v>
      </c>
      <c r="M302" s="9">
        <v>42864.403668981482</v>
      </c>
      <c r="N302" s="9">
        <v>43798</v>
      </c>
      <c r="O302" s="9">
        <v>42917</v>
      </c>
      <c r="P302" s="9">
        <v>43741</v>
      </c>
    </row>
    <row r="303" spans="1:16" x14ac:dyDescent="0.25">
      <c r="A303" s="1" t="s">
        <v>3672</v>
      </c>
      <c r="B303" s="1" t="s">
        <v>3929</v>
      </c>
      <c r="C303" s="1" t="s">
        <v>3930</v>
      </c>
      <c r="D303" s="1" t="s">
        <v>3931</v>
      </c>
      <c r="E303" s="4">
        <v>2236.4</v>
      </c>
      <c r="F303" s="7"/>
      <c r="G303" s="4">
        <v>2236.4</v>
      </c>
      <c r="H303" s="18"/>
      <c r="I303" s="8"/>
      <c r="J303" s="4">
        <v>2236.4</v>
      </c>
      <c r="K303" s="4">
        <v>342079</v>
      </c>
      <c r="L303" s="4">
        <v>-339842.6</v>
      </c>
      <c r="M303" s="9">
        <v>42929.584398148145</v>
      </c>
      <c r="N303" s="9">
        <v>43872</v>
      </c>
      <c r="O303" s="9">
        <v>43040</v>
      </c>
      <c r="P303" s="9"/>
    </row>
    <row r="304" spans="1:16" x14ac:dyDescent="0.25">
      <c r="A304" s="1" t="s">
        <v>3672</v>
      </c>
      <c r="B304" s="1" t="s">
        <v>3647</v>
      </c>
      <c r="C304" s="1" t="s">
        <v>3650</v>
      </c>
      <c r="D304" s="1" t="s">
        <v>3651</v>
      </c>
      <c r="E304" s="4">
        <v>100132.2</v>
      </c>
      <c r="F304" s="7"/>
      <c r="G304" s="4">
        <v>100132.2</v>
      </c>
      <c r="H304" s="18"/>
      <c r="I304" s="8"/>
      <c r="J304" s="4">
        <v>104844.59999999999</v>
      </c>
      <c r="K304" s="4">
        <v>352819</v>
      </c>
      <c r="L304" s="4">
        <v>-247974.40000000002</v>
      </c>
      <c r="M304" s="9">
        <v>42650.752384259256</v>
      </c>
      <c r="N304" s="9">
        <v>43939</v>
      </c>
      <c r="O304" s="9">
        <v>42705</v>
      </c>
      <c r="P304" s="9"/>
    </row>
    <row r="305" spans="1:16" x14ac:dyDescent="0.25">
      <c r="A305" s="1" t="s">
        <v>3672</v>
      </c>
      <c r="B305" s="1" t="s">
        <v>3647</v>
      </c>
      <c r="C305" s="1" t="s">
        <v>3648</v>
      </c>
      <c r="D305" s="1" t="s">
        <v>3649</v>
      </c>
      <c r="E305" s="4">
        <v>328503.6100000001</v>
      </c>
      <c r="F305" s="7"/>
      <c r="G305" s="4">
        <v>328503.6100000001</v>
      </c>
      <c r="H305" s="18"/>
      <c r="I305" s="8"/>
      <c r="J305" s="4">
        <v>416242.88</v>
      </c>
      <c r="K305" s="4">
        <v>1153424</v>
      </c>
      <c r="L305" s="4">
        <v>-737181.12</v>
      </c>
      <c r="M305" s="9">
        <v>42650.752384259256</v>
      </c>
      <c r="N305" s="9">
        <v>43885</v>
      </c>
      <c r="O305" s="9">
        <v>42644</v>
      </c>
      <c r="P305" s="9"/>
    </row>
    <row r="306" spans="1:16" x14ac:dyDescent="0.25">
      <c r="A306" s="1" t="s">
        <v>3672</v>
      </c>
      <c r="B306" s="1" t="s">
        <v>3647</v>
      </c>
      <c r="C306" s="1" t="s">
        <v>3652</v>
      </c>
      <c r="D306" s="1" t="s">
        <v>3653</v>
      </c>
      <c r="E306" s="4">
        <v>40241.149999999994</v>
      </c>
      <c r="F306" s="7"/>
      <c r="G306" s="4">
        <v>40241.149999999994</v>
      </c>
      <c r="H306" s="18"/>
      <c r="I306" s="8"/>
      <c r="J306" s="4">
        <v>112368.01999999999</v>
      </c>
      <c r="K306" s="4">
        <v>356799</v>
      </c>
      <c r="L306" s="4">
        <v>-244430.98</v>
      </c>
      <c r="M306" s="9">
        <v>42650.752384259256</v>
      </c>
      <c r="N306" s="9">
        <v>43683</v>
      </c>
      <c r="O306" s="9">
        <v>42705</v>
      </c>
      <c r="P306" s="9">
        <v>42819</v>
      </c>
    </row>
    <row r="307" spans="1:16" x14ac:dyDescent="0.25">
      <c r="A307" s="1" t="s">
        <v>3672</v>
      </c>
      <c r="B307" s="1" t="s">
        <v>3932</v>
      </c>
      <c r="C307" s="1" t="s">
        <v>3933</v>
      </c>
      <c r="D307" s="1" t="s">
        <v>3934</v>
      </c>
      <c r="E307" s="4">
        <v>2694.73</v>
      </c>
      <c r="F307" s="7"/>
      <c r="G307" s="4">
        <v>2694.73</v>
      </c>
      <c r="H307" s="18"/>
      <c r="I307" s="8"/>
      <c r="J307" s="4">
        <v>2694.73</v>
      </c>
      <c r="K307" s="4">
        <v>131529.73000000001</v>
      </c>
      <c r="L307" s="4">
        <v>-128835.00000000001</v>
      </c>
      <c r="M307" s="9">
        <v>42836.585324074069</v>
      </c>
      <c r="N307" s="9">
        <v>43646</v>
      </c>
      <c r="O307" s="9">
        <v>42887</v>
      </c>
      <c r="P307" s="9"/>
    </row>
    <row r="308" spans="1:16" x14ac:dyDescent="0.25">
      <c r="A308" s="1" t="s">
        <v>3672</v>
      </c>
      <c r="B308" s="1" t="s">
        <v>3935</v>
      </c>
      <c r="C308" s="1" t="s">
        <v>3936</v>
      </c>
      <c r="D308" s="1" t="s">
        <v>3937</v>
      </c>
      <c r="E308" s="4">
        <v>198384.04</v>
      </c>
      <c r="F308" s="7"/>
      <c r="G308" s="4">
        <v>198384.04</v>
      </c>
      <c r="H308" s="18"/>
      <c r="I308" s="8"/>
      <c r="J308" s="4">
        <v>198384.04</v>
      </c>
      <c r="K308" s="4">
        <v>1016639</v>
      </c>
      <c r="L308" s="4">
        <v>-818254.96</v>
      </c>
      <c r="M308" s="9">
        <v>42838.435613425921</v>
      </c>
      <c r="N308" s="9">
        <v>44985</v>
      </c>
      <c r="O308" s="9">
        <v>42856</v>
      </c>
      <c r="P308" s="9"/>
    </row>
    <row r="309" spans="1:16" x14ac:dyDescent="0.25">
      <c r="A309" s="1" t="s">
        <v>3672</v>
      </c>
      <c r="B309" s="1" t="s">
        <v>3938</v>
      </c>
      <c r="C309" s="1" t="s">
        <v>3939</v>
      </c>
      <c r="D309" s="1" t="s">
        <v>3940</v>
      </c>
      <c r="E309" s="4">
        <v>423.7</v>
      </c>
      <c r="F309" s="7"/>
      <c r="G309" s="4">
        <v>423.7</v>
      </c>
      <c r="H309" s="18"/>
      <c r="I309" s="8"/>
      <c r="J309" s="4">
        <v>423.7</v>
      </c>
      <c r="K309" s="4">
        <v>1</v>
      </c>
      <c r="L309" s="4">
        <v>422.7</v>
      </c>
      <c r="M309" s="9">
        <v>43066.612083333333</v>
      </c>
      <c r="N309" s="9">
        <v>46022</v>
      </c>
      <c r="O309" s="9">
        <v>43070</v>
      </c>
      <c r="P309" s="9"/>
    </row>
    <row r="310" spans="1:16" x14ac:dyDescent="0.25">
      <c r="A310" s="1" t="s">
        <v>3672</v>
      </c>
      <c r="B310" s="1" t="s">
        <v>3941</v>
      </c>
      <c r="C310" s="1" t="s">
        <v>3942</v>
      </c>
      <c r="D310" s="1" t="s">
        <v>3943</v>
      </c>
      <c r="E310" s="4">
        <v>69137.81</v>
      </c>
      <c r="F310" s="7"/>
      <c r="G310" s="4">
        <v>69137.81</v>
      </c>
      <c r="H310" s="18"/>
      <c r="I310" s="8"/>
      <c r="J310" s="4">
        <v>69137.810000000012</v>
      </c>
      <c r="K310" s="4">
        <v>80</v>
      </c>
      <c r="L310" s="4">
        <v>69057.810000000012</v>
      </c>
      <c r="M310" s="9">
        <v>42818.644490740742</v>
      </c>
      <c r="N310" s="9">
        <v>61362</v>
      </c>
      <c r="O310" s="9">
        <v>42948</v>
      </c>
      <c r="P310" s="9"/>
    </row>
    <row r="311" spans="1:16" x14ac:dyDescent="0.25">
      <c r="A311" s="1" t="s">
        <v>3672</v>
      </c>
      <c r="B311" s="1" t="s">
        <v>3941</v>
      </c>
      <c r="C311" s="1" t="s">
        <v>3944</v>
      </c>
      <c r="D311" s="1" t="s">
        <v>3945</v>
      </c>
      <c r="E311" s="4">
        <v>222169.18</v>
      </c>
      <c r="F311" s="7"/>
      <c r="G311" s="4">
        <v>222169.18</v>
      </c>
      <c r="H311" s="18"/>
      <c r="I311" s="8"/>
      <c r="J311" s="4">
        <v>222169.18000000002</v>
      </c>
      <c r="K311" s="4">
        <v>91</v>
      </c>
      <c r="L311" s="4">
        <v>222078.18000000002</v>
      </c>
      <c r="M311" s="9">
        <v>42818.634421296294</v>
      </c>
      <c r="N311" s="9">
        <v>61362</v>
      </c>
      <c r="O311" s="9">
        <v>42948</v>
      </c>
      <c r="P311" s="9"/>
    </row>
    <row r="312" spans="1:16" x14ac:dyDescent="0.25">
      <c r="A312" s="1" t="s">
        <v>3672</v>
      </c>
      <c r="B312" s="1" t="s">
        <v>3941</v>
      </c>
      <c r="C312" s="1" t="s">
        <v>3946</v>
      </c>
      <c r="D312" s="1" t="s">
        <v>3947</v>
      </c>
      <c r="E312" s="4">
        <v>151.14000000000001</v>
      </c>
      <c r="F312" s="7"/>
      <c r="G312" s="4">
        <v>151.14000000000001</v>
      </c>
      <c r="H312" s="18"/>
      <c r="I312" s="8"/>
      <c r="J312" s="4">
        <v>151.14000000000001</v>
      </c>
      <c r="K312" s="4">
        <v>98</v>
      </c>
      <c r="L312" s="4">
        <v>53.140000000000015</v>
      </c>
      <c r="M312" s="9">
        <v>42818.639733796292</v>
      </c>
      <c r="N312" s="9">
        <v>61362</v>
      </c>
      <c r="O312" s="9">
        <v>43040</v>
      </c>
      <c r="P312" s="9"/>
    </row>
    <row r="313" spans="1:16" x14ac:dyDescent="0.25">
      <c r="A313" s="1" t="s">
        <v>3672</v>
      </c>
      <c r="B313" s="1" t="s">
        <v>3941</v>
      </c>
      <c r="C313" s="1" t="s">
        <v>3948</v>
      </c>
      <c r="D313" s="1" t="s">
        <v>3949</v>
      </c>
      <c r="E313" s="4">
        <v>30294.489999999998</v>
      </c>
      <c r="F313" s="7"/>
      <c r="G313" s="4">
        <v>30294.489999999998</v>
      </c>
      <c r="H313" s="18"/>
      <c r="I313" s="8"/>
      <c r="J313" s="4">
        <v>30294.49</v>
      </c>
      <c r="K313" s="4">
        <v>80</v>
      </c>
      <c r="L313" s="4">
        <v>30214.49</v>
      </c>
      <c r="M313" s="9">
        <v>42818.642592592594</v>
      </c>
      <c r="N313" s="9">
        <v>61362</v>
      </c>
      <c r="O313" s="9">
        <v>43009</v>
      </c>
      <c r="P313" s="9"/>
    </row>
    <row r="314" spans="1:16" x14ac:dyDescent="0.25">
      <c r="A314" s="1" t="s">
        <v>3672</v>
      </c>
      <c r="B314" s="1" t="s">
        <v>3941</v>
      </c>
      <c r="C314" s="1" t="s">
        <v>3950</v>
      </c>
      <c r="D314" s="1" t="s">
        <v>3951</v>
      </c>
      <c r="E314" s="4">
        <v>115.28</v>
      </c>
      <c r="F314" s="7"/>
      <c r="G314" s="4">
        <v>115.28</v>
      </c>
      <c r="H314" s="18"/>
      <c r="I314" s="8"/>
      <c r="J314" s="4">
        <v>115.28</v>
      </c>
      <c r="K314" s="4">
        <v>228.31</v>
      </c>
      <c r="L314" s="4">
        <v>-113.03</v>
      </c>
      <c r="M314" s="9">
        <v>43067.58425925926</v>
      </c>
      <c r="N314" s="9">
        <v>44042</v>
      </c>
      <c r="O314" s="9">
        <v>43070</v>
      </c>
      <c r="P314" s="9"/>
    </row>
    <row r="315" spans="1:16" x14ac:dyDescent="0.25">
      <c r="A315" s="1" t="s">
        <v>3672</v>
      </c>
      <c r="B315" s="1" t="s">
        <v>3941</v>
      </c>
      <c r="C315" s="1" t="s">
        <v>3952</v>
      </c>
      <c r="D315" s="1" t="s">
        <v>3951</v>
      </c>
      <c r="E315" s="4">
        <v>5139.8900000000003</v>
      </c>
      <c r="F315" s="7"/>
      <c r="G315" s="4">
        <v>5139.8900000000003</v>
      </c>
      <c r="H315" s="18"/>
      <c r="I315" s="8"/>
      <c r="J315" s="4">
        <v>5139.8900000000003</v>
      </c>
      <c r="K315" s="4">
        <v>83155.240000000005</v>
      </c>
      <c r="L315" s="4">
        <v>-78015.350000000006</v>
      </c>
      <c r="M315" s="9">
        <v>43069.751388888886</v>
      </c>
      <c r="N315" s="9">
        <v>43617</v>
      </c>
      <c r="O315" s="9">
        <v>43070</v>
      </c>
      <c r="P315" s="9">
        <v>43606</v>
      </c>
    </row>
    <row r="316" spans="1:16" x14ac:dyDescent="0.25">
      <c r="A316" s="1" t="s">
        <v>3672</v>
      </c>
      <c r="B316" s="1" t="s">
        <v>3941</v>
      </c>
      <c r="C316" s="1" t="s">
        <v>3953</v>
      </c>
      <c r="D316" s="1" t="s">
        <v>3951</v>
      </c>
      <c r="E316" s="4">
        <v>2067.75</v>
      </c>
      <c r="F316" s="7"/>
      <c r="G316" s="4">
        <v>2067.75</v>
      </c>
      <c r="H316" s="18"/>
      <c r="I316" s="8"/>
      <c r="J316" s="4">
        <v>2067.75</v>
      </c>
      <c r="K316" s="4">
        <v>109582.18000000001</v>
      </c>
      <c r="L316" s="4">
        <v>-107514.43000000001</v>
      </c>
      <c r="M316" s="9">
        <v>43067.58425925926</v>
      </c>
      <c r="N316" s="9">
        <v>43282</v>
      </c>
      <c r="O316" s="9">
        <v>43070</v>
      </c>
      <c r="P316" s="9">
        <v>43306</v>
      </c>
    </row>
    <row r="317" spans="1:16" x14ac:dyDescent="0.25">
      <c r="A317" s="1" t="s">
        <v>3672</v>
      </c>
      <c r="B317" s="1" t="s">
        <v>3573</v>
      </c>
      <c r="C317" s="1" t="s">
        <v>3574</v>
      </c>
      <c r="D317" s="1" t="s">
        <v>3575</v>
      </c>
      <c r="E317" s="4">
        <v>126327.81</v>
      </c>
      <c r="F317" s="7"/>
      <c r="G317" s="4">
        <v>126327.81</v>
      </c>
      <c r="H317" s="18"/>
      <c r="I317" s="8"/>
      <c r="J317" s="4">
        <v>160398.55000000002</v>
      </c>
      <c r="K317" s="4">
        <v>210242</v>
      </c>
      <c r="L317" s="4">
        <v>-49843.449999999983</v>
      </c>
      <c r="M317" s="9">
        <v>42327.42386574074</v>
      </c>
      <c r="N317" s="9">
        <v>44227</v>
      </c>
      <c r="O317" s="9">
        <v>42614</v>
      </c>
      <c r="P317" s="9"/>
    </row>
    <row r="318" spans="1:16" x14ac:dyDescent="0.25">
      <c r="A318" s="1" t="s">
        <v>3672</v>
      </c>
      <c r="B318" s="1" t="s">
        <v>3422</v>
      </c>
      <c r="C318" s="1" t="s">
        <v>3423</v>
      </c>
      <c r="D318" s="1" t="s">
        <v>3954</v>
      </c>
      <c r="E318" s="4">
        <v>18977.919999999995</v>
      </c>
      <c r="F318" s="7"/>
      <c r="G318" s="4">
        <v>18977.919999999995</v>
      </c>
      <c r="H318" s="18"/>
      <c r="I318" s="8"/>
      <c r="J318" s="4">
        <v>22904.959999999995</v>
      </c>
      <c r="K318" s="4">
        <v>150467.62</v>
      </c>
      <c r="L318" s="4">
        <v>-127562.66</v>
      </c>
      <c r="M318" s="9">
        <v>42300.420324074075</v>
      </c>
      <c r="N318" s="9">
        <v>43829</v>
      </c>
      <c r="O318" s="9">
        <v>42614</v>
      </c>
      <c r="P318" s="9"/>
    </row>
    <row r="319" spans="1:16" x14ac:dyDescent="0.25">
      <c r="A319" s="1" t="s">
        <v>3672</v>
      </c>
      <c r="B319" s="1" t="s">
        <v>1347</v>
      </c>
      <c r="C319" s="1" t="s">
        <v>1348</v>
      </c>
      <c r="D319" s="1" t="s">
        <v>1349</v>
      </c>
      <c r="E319" s="4">
        <v>254940.5</v>
      </c>
      <c r="F319" s="7"/>
      <c r="G319" s="4">
        <v>254940.5</v>
      </c>
      <c r="H319" s="18"/>
      <c r="I319" s="8"/>
      <c r="J319" s="4">
        <v>254940.49999999994</v>
      </c>
      <c r="K319" s="4">
        <v>232000</v>
      </c>
      <c r="L319" s="4">
        <v>22940.499999999942</v>
      </c>
      <c r="M319" s="9">
        <v>40617</v>
      </c>
      <c r="N319" s="9">
        <v>42369</v>
      </c>
      <c r="O319" s="9">
        <v>40634</v>
      </c>
      <c r="P319" s="9"/>
    </row>
    <row r="320" spans="1:16" x14ac:dyDescent="0.25">
      <c r="A320" s="1" t="s">
        <v>3672</v>
      </c>
      <c r="B320" s="1" t="s">
        <v>3407</v>
      </c>
      <c r="C320" s="1" t="s">
        <v>3408</v>
      </c>
      <c r="D320" s="1" t="s">
        <v>3955</v>
      </c>
      <c r="E320" s="4">
        <v>4780.7499999999982</v>
      </c>
      <c r="F320" s="7"/>
      <c r="G320" s="4">
        <v>4780.7499999999982</v>
      </c>
      <c r="H320" s="18"/>
      <c r="I320" s="8"/>
      <c r="J320" s="4">
        <v>12216.100000000002</v>
      </c>
      <c r="K320" s="4">
        <v>313344.88</v>
      </c>
      <c r="L320" s="4">
        <v>-301128.78000000003</v>
      </c>
      <c r="M320" s="9">
        <v>42577.585590277777</v>
      </c>
      <c r="N320" s="9">
        <v>43759</v>
      </c>
      <c r="O320" s="9">
        <v>42614</v>
      </c>
      <c r="P320" s="9"/>
    </row>
    <row r="321" spans="1:16" x14ac:dyDescent="0.25">
      <c r="A321" s="1" t="s">
        <v>3672</v>
      </c>
      <c r="B321" s="1" t="s">
        <v>3956</v>
      </c>
      <c r="C321" s="1" t="s">
        <v>3957</v>
      </c>
      <c r="D321" s="1" t="s">
        <v>3958</v>
      </c>
      <c r="E321" s="4">
        <v>272.02</v>
      </c>
      <c r="F321" s="7"/>
      <c r="G321" s="4">
        <v>272.02</v>
      </c>
      <c r="H321" s="18"/>
      <c r="I321" s="8"/>
      <c r="J321" s="4">
        <v>272.02</v>
      </c>
      <c r="K321" s="4">
        <v>1</v>
      </c>
      <c r="L321" s="4">
        <v>271.02</v>
      </c>
      <c r="M321" s="9">
        <v>42877.492361111108</v>
      </c>
      <c r="N321" s="9">
        <v>55153</v>
      </c>
      <c r="O321" s="9">
        <v>42979</v>
      </c>
      <c r="P321" s="9"/>
    </row>
    <row r="322" spans="1:16" x14ac:dyDescent="0.25">
      <c r="A322" s="1" t="s">
        <v>3672</v>
      </c>
      <c r="B322" s="1" t="s">
        <v>3959</v>
      </c>
      <c r="C322" s="1" t="s">
        <v>3960</v>
      </c>
      <c r="D322" s="1" t="s">
        <v>3961</v>
      </c>
      <c r="E322" s="4">
        <v>9899.93</v>
      </c>
      <c r="F322" s="7"/>
      <c r="G322" s="4">
        <v>9899.93</v>
      </c>
      <c r="H322" s="18"/>
      <c r="I322" s="8"/>
      <c r="J322" s="4">
        <v>9899.93</v>
      </c>
      <c r="K322" s="4">
        <v>6</v>
      </c>
      <c r="L322" s="4">
        <v>9893.93</v>
      </c>
      <c r="M322" s="9">
        <v>42752.410555555551</v>
      </c>
      <c r="N322" s="9">
        <v>55153</v>
      </c>
      <c r="O322" s="9">
        <v>42979</v>
      </c>
      <c r="P322" s="9"/>
    </row>
    <row r="323" spans="1:16" x14ac:dyDescent="0.25">
      <c r="A323" s="1" t="s">
        <v>3672</v>
      </c>
      <c r="B323" s="1" t="s">
        <v>3962</v>
      </c>
      <c r="C323" s="1" t="s">
        <v>3963</v>
      </c>
      <c r="D323" s="1" t="s">
        <v>3964</v>
      </c>
      <c r="E323" s="4">
        <v>29804.620000000003</v>
      </c>
      <c r="F323" s="7"/>
      <c r="G323" s="4">
        <v>29804.620000000003</v>
      </c>
      <c r="H323" s="18"/>
      <c r="I323" s="8"/>
      <c r="J323" s="4">
        <v>29804.620000000003</v>
      </c>
      <c r="K323" s="4">
        <v>3017308</v>
      </c>
      <c r="L323" s="4">
        <v>-2987503.38</v>
      </c>
      <c r="M323" s="9">
        <v>42872.585092592592</v>
      </c>
      <c r="N323" s="9">
        <v>43886</v>
      </c>
      <c r="O323" s="9">
        <v>42917</v>
      </c>
      <c r="P323" s="9"/>
    </row>
    <row r="324" spans="1:16" x14ac:dyDescent="0.25">
      <c r="A324" s="1" t="s">
        <v>3672</v>
      </c>
      <c r="B324" s="1" t="s">
        <v>3962</v>
      </c>
      <c r="C324" s="1" t="s">
        <v>3965</v>
      </c>
      <c r="D324" s="1" t="s">
        <v>3966</v>
      </c>
      <c r="E324" s="4">
        <v>4704.72</v>
      </c>
      <c r="F324" s="7"/>
      <c r="G324" s="4">
        <v>4704.72</v>
      </c>
      <c r="H324" s="18"/>
      <c r="I324" s="8"/>
      <c r="J324" s="4">
        <v>4704.7199999999993</v>
      </c>
      <c r="K324" s="4">
        <v>79695</v>
      </c>
      <c r="L324" s="4">
        <v>-74990.28</v>
      </c>
      <c r="M324" s="9">
        <v>42872.585092592592</v>
      </c>
      <c r="N324" s="9">
        <v>44043</v>
      </c>
      <c r="O324" s="9">
        <v>42948</v>
      </c>
      <c r="P324" s="9"/>
    </row>
    <row r="325" spans="1:16" x14ac:dyDescent="0.25">
      <c r="A325" s="1" t="s">
        <v>3672</v>
      </c>
      <c r="B325" s="1" t="s">
        <v>3967</v>
      </c>
      <c r="C325" s="1" t="s">
        <v>3968</v>
      </c>
      <c r="D325" s="1" t="s">
        <v>3969</v>
      </c>
      <c r="E325" s="4">
        <v>19284.340000000004</v>
      </c>
      <c r="F325" s="7"/>
      <c r="G325" s="4">
        <v>19284.340000000004</v>
      </c>
      <c r="H325" s="18"/>
      <c r="I325" s="8"/>
      <c r="J325" s="4">
        <v>19284.34</v>
      </c>
      <c r="K325" s="4">
        <v>4045269</v>
      </c>
      <c r="L325" s="4">
        <v>-4025984.66</v>
      </c>
      <c r="M325" s="9">
        <v>42885.585775462961</v>
      </c>
      <c r="N325" s="9">
        <v>43907</v>
      </c>
      <c r="O325" s="9">
        <v>42948</v>
      </c>
      <c r="P325" s="9"/>
    </row>
    <row r="326" spans="1:16" x14ac:dyDescent="0.25">
      <c r="A326" s="1" t="s">
        <v>3672</v>
      </c>
      <c r="B326" s="1" t="s">
        <v>3970</v>
      </c>
      <c r="C326" s="1" t="s">
        <v>3971</v>
      </c>
      <c r="D326" s="1" t="s">
        <v>3972</v>
      </c>
      <c r="E326" s="4">
        <v>49408.420000000006</v>
      </c>
      <c r="F326" s="7"/>
      <c r="G326" s="4">
        <v>49408.420000000006</v>
      </c>
      <c r="H326" s="18"/>
      <c r="I326" s="8"/>
      <c r="J326" s="4">
        <v>49408.42</v>
      </c>
      <c r="K326" s="4">
        <v>98</v>
      </c>
      <c r="L326" s="4">
        <v>49310.42</v>
      </c>
      <c r="M326" s="9">
        <v>42822.396018518513</v>
      </c>
      <c r="N326" s="9">
        <v>61088</v>
      </c>
      <c r="O326" s="9">
        <v>42948</v>
      </c>
      <c r="P326" s="9"/>
    </row>
    <row r="327" spans="1:16" x14ac:dyDescent="0.25">
      <c r="A327" s="1" t="s">
        <v>3672</v>
      </c>
      <c r="B327" s="1" t="s">
        <v>3970</v>
      </c>
      <c r="C327" s="1" t="s">
        <v>3973</v>
      </c>
      <c r="D327" s="1" t="s">
        <v>3974</v>
      </c>
      <c r="E327" s="4">
        <v>862.67000000000007</v>
      </c>
      <c r="F327" s="7"/>
      <c r="G327" s="4">
        <v>862.67000000000007</v>
      </c>
      <c r="H327" s="18"/>
      <c r="I327" s="8"/>
      <c r="J327" s="4">
        <v>862.67000000000007</v>
      </c>
      <c r="K327" s="4">
        <v>58</v>
      </c>
      <c r="L327" s="4">
        <v>804.67000000000007</v>
      </c>
      <c r="M327" s="9">
        <v>42822.400636574072</v>
      </c>
      <c r="N327" s="9">
        <v>61088</v>
      </c>
      <c r="O327" s="9">
        <v>43070</v>
      </c>
      <c r="P327" s="9"/>
    </row>
    <row r="328" spans="1:16" x14ac:dyDescent="0.25">
      <c r="A328" s="1" t="s">
        <v>3672</v>
      </c>
      <c r="B328" s="1" t="s">
        <v>3970</v>
      </c>
      <c r="C328" s="1" t="s">
        <v>3975</v>
      </c>
      <c r="D328" s="1" t="s">
        <v>3976</v>
      </c>
      <c r="E328" s="4">
        <v>0.29999999999999716</v>
      </c>
      <c r="F328" s="7"/>
      <c r="G328" s="4">
        <v>0.29999999999999716</v>
      </c>
      <c r="H328" s="18"/>
      <c r="I328" s="8"/>
      <c r="J328" s="4">
        <v>0.29999999999999716</v>
      </c>
      <c r="K328" s="4">
        <v>58</v>
      </c>
      <c r="L328" s="4">
        <v>-57.7</v>
      </c>
      <c r="M328" s="9">
        <v>42822.404907407406</v>
      </c>
      <c r="N328" s="9">
        <v>61088</v>
      </c>
      <c r="O328" s="9">
        <v>42948</v>
      </c>
      <c r="P328" s="9"/>
    </row>
    <row r="329" spans="1:16" x14ac:dyDescent="0.25">
      <c r="A329" s="1" t="s">
        <v>3672</v>
      </c>
      <c r="B329" s="1" t="s">
        <v>3970</v>
      </c>
      <c r="C329" s="1" t="s">
        <v>3977</v>
      </c>
      <c r="D329" s="1" t="s">
        <v>3978</v>
      </c>
      <c r="E329" s="4">
        <v>-412.01</v>
      </c>
      <c r="F329" s="7"/>
      <c r="G329" s="4">
        <v>-412.01</v>
      </c>
      <c r="H329" s="18"/>
      <c r="I329" s="8"/>
      <c r="J329" s="4">
        <v>-412.01</v>
      </c>
      <c r="K329" s="4">
        <v>58</v>
      </c>
      <c r="L329" s="4">
        <v>-470.01</v>
      </c>
      <c r="M329" s="9">
        <v>42822.391134259255</v>
      </c>
      <c r="N329" s="9">
        <v>61088</v>
      </c>
      <c r="O329" s="9">
        <v>43009</v>
      </c>
      <c r="P329" s="9"/>
    </row>
    <row r="330" spans="1:16" x14ac:dyDescent="0.25">
      <c r="A330" s="1" t="s">
        <v>3672</v>
      </c>
      <c r="B330" s="1" t="s">
        <v>3970</v>
      </c>
      <c r="C330" s="1" t="s">
        <v>3979</v>
      </c>
      <c r="D330" s="1" t="s">
        <v>3980</v>
      </c>
      <c r="E330" s="4">
        <v>29429.74</v>
      </c>
      <c r="F330" s="7"/>
      <c r="G330" s="4">
        <v>29429.74</v>
      </c>
      <c r="H330" s="18"/>
      <c r="I330" s="8"/>
      <c r="J330" s="4">
        <v>29429.74</v>
      </c>
      <c r="K330" s="4">
        <v>61644.58</v>
      </c>
      <c r="L330" s="4">
        <v>-32214.84</v>
      </c>
      <c r="M330" s="9">
        <v>43054.584293981483</v>
      </c>
      <c r="N330" s="9">
        <v>43193</v>
      </c>
      <c r="O330" s="9">
        <v>43070</v>
      </c>
      <c r="P330" s="9">
        <v>43254</v>
      </c>
    </row>
    <row r="331" spans="1:16" x14ac:dyDescent="0.25">
      <c r="A331" s="1" t="s">
        <v>3672</v>
      </c>
      <c r="B331" s="1" t="s">
        <v>3981</v>
      </c>
      <c r="C331" s="1" t="s">
        <v>3982</v>
      </c>
      <c r="D331" s="1" t="s">
        <v>3983</v>
      </c>
      <c r="E331" s="4">
        <v>4638.3899999999994</v>
      </c>
      <c r="F331" s="7"/>
      <c r="G331" s="4">
        <v>4638.3899999999994</v>
      </c>
      <c r="H331" s="18"/>
      <c r="I331" s="8"/>
      <c r="J331" s="4">
        <v>4638.3899999999994</v>
      </c>
      <c r="K331" s="4">
        <v>53637.18</v>
      </c>
      <c r="L331" s="4">
        <v>-48998.79</v>
      </c>
      <c r="M331" s="9">
        <v>42739.419236111113</v>
      </c>
      <c r="N331" s="9">
        <v>43525</v>
      </c>
      <c r="O331" s="9">
        <v>42826</v>
      </c>
      <c r="P331" s="9"/>
    </row>
    <row r="332" spans="1:16" x14ac:dyDescent="0.25">
      <c r="A332" s="1" t="s">
        <v>3672</v>
      </c>
      <c r="B332" s="1" t="s">
        <v>3419</v>
      </c>
      <c r="C332" s="1" t="s">
        <v>3420</v>
      </c>
      <c r="D332" s="1" t="s">
        <v>3984</v>
      </c>
      <c r="E332" s="4">
        <v>5928.329999999999</v>
      </c>
      <c r="F332" s="7"/>
      <c r="G332" s="4">
        <v>5928.329999999999</v>
      </c>
      <c r="H332" s="18"/>
      <c r="I332" s="8"/>
      <c r="J332" s="4">
        <v>8389.5399999999991</v>
      </c>
      <c r="K332" s="4">
        <v>298274.18</v>
      </c>
      <c r="L332" s="4">
        <v>-289884.64</v>
      </c>
      <c r="M332" s="9">
        <v>42300.420324074075</v>
      </c>
      <c r="N332" s="9">
        <v>43677</v>
      </c>
      <c r="O332" s="9">
        <v>42614</v>
      </c>
      <c r="P332" s="9"/>
    </row>
    <row r="333" spans="1:16" x14ac:dyDescent="0.25">
      <c r="A333" s="1" t="s">
        <v>3672</v>
      </c>
      <c r="B333" s="1" t="s">
        <v>3985</v>
      </c>
      <c r="C333" s="1" t="s">
        <v>3986</v>
      </c>
      <c r="D333" s="1" t="s">
        <v>3987</v>
      </c>
      <c r="E333" s="4">
        <v>27245.96</v>
      </c>
      <c r="F333" s="7"/>
      <c r="G333" s="4">
        <v>27245.96</v>
      </c>
      <c r="H333" s="18"/>
      <c r="I333" s="8"/>
      <c r="J333" s="4">
        <v>27245.960000000003</v>
      </c>
      <c r="K333" s="4">
        <v>94</v>
      </c>
      <c r="L333" s="4">
        <v>27151.960000000003</v>
      </c>
      <c r="M333" s="9">
        <v>42723.474062499998</v>
      </c>
      <c r="N333" s="9">
        <v>46022</v>
      </c>
      <c r="O333" s="9">
        <v>42856</v>
      </c>
      <c r="P333" s="9"/>
    </row>
    <row r="334" spans="1:16" x14ac:dyDescent="0.25">
      <c r="A334" s="1" t="s">
        <v>3672</v>
      </c>
      <c r="B334" s="1" t="s">
        <v>3988</v>
      </c>
      <c r="C334" s="1" t="s">
        <v>3989</v>
      </c>
      <c r="D334" s="1" t="s">
        <v>3990</v>
      </c>
      <c r="E334" s="4">
        <v>44.540000000000006</v>
      </c>
      <c r="F334" s="7"/>
      <c r="G334" s="4">
        <v>44.540000000000006</v>
      </c>
      <c r="H334" s="18"/>
      <c r="I334" s="8"/>
      <c r="J334" s="4">
        <v>44.540000000000006</v>
      </c>
      <c r="K334" s="4">
        <v>83</v>
      </c>
      <c r="L334" s="4">
        <v>-38.459999999999994</v>
      </c>
      <c r="M334" s="9">
        <v>42506.421238425923</v>
      </c>
      <c r="N334" s="9">
        <v>46022</v>
      </c>
      <c r="O334" s="9">
        <v>42736</v>
      </c>
      <c r="P334" s="9"/>
    </row>
    <row r="335" spans="1:16" x14ac:dyDescent="0.25">
      <c r="A335" s="1" t="s">
        <v>3672</v>
      </c>
      <c r="B335" s="1" t="s">
        <v>3991</v>
      </c>
      <c r="C335" s="1" t="s">
        <v>3992</v>
      </c>
      <c r="D335" s="1" t="s">
        <v>3993</v>
      </c>
      <c r="E335" s="4">
        <v>301.3</v>
      </c>
      <c r="F335" s="7"/>
      <c r="G335" s="4">
        <v>301.3</v>
      </c>
      <c r="H335" s="18"/>
      <c r="I335" s="8"/>
      <c r="J335" s="4">
        <v>301.29999999999995</v>
      </c>
      <c r="K335" s="4">
        <v>83</v>
      </c>
      <c r="L335" s="4">
        <v>218.29999999999995</v>
      </c>
      <c r="M335" s="9">
        <v>42506.427199074074</v>
      </c>
      <c r="N335" s="9">
        <v>46022</v>
      </c>
      <c r="O335" s="9">
        <v>42736</v>
      </c>
      <c r="P335" s="9"/>
    </row>
    <row r="336" spans="1:16" x14ac:dyDescent="0.25">
      <c r="A336" s="1" t="s">
        <v>3672</v>
      </c>
      <c r="B336" s="1" t="s">
        <v>3994</v>
      </c>
      <c r="C336" s="1" t="s">
        <v>3995</v>
      </c>
      <c r="D336" s="1" t="s">
        <v>3996</v>
      </c>
      <c r="E336" s="4">
        <v>215.13</v>
      </c>
      <c r="F336" s="7"/>
      <c r="G336" s="4">
        <v>215.13</v>
      </c>
      <c r="H336" s="18"/>
      <c r="I336" s="8"/>
      <c r="J336" s="4">
        <v>215.13</v>
      </c>
      <c r="K336" s="4">
        <v>83</v>
      </c>
      <c r="L336" s="4">
        <v>132.13</v>
      </c>
      <c r="M336" s="9">
        <v>42506.431620370371</v>
      </c>
      <c r="N336" s="9">
        <v>46022</v>
      </c>
      <c r="O336" s="9">
        <v>42736</v>
      </c>
      <c r="P336" s="9"/>
    </row>
    <row r="337" spans="1:16" x14ac:dyDescent="0.25">
      <c r="A337" s="1" t="s">
        <v>3672</v>
      </c>
      <c r="B337" s="1" t="s">
        <v>3997</v>
      </c>
      <c r="C337" s="1" t="s">
        <v>3998</v>
      </c>
      <c r="D337" s="1" t="s">
        <v>3999</v>
      </c>
      <c r="E337" s="4">
        <v>31256.84</v>
      </c>
      <c r="F337" s="7"/>
      <c r="G337" s="4">
        <v>31256.84</v>
      </c>
      <c r="H337" s="18"/>
      <c r="I337" s="8"/>
      <c r="J337" s="4">
        <v>31256.84</v>
      </c>
      <c r="K337" s="4">
        <v>6</v>
      </c>
      <c r="L337" s="4">
        <v>31250.84</v>
      </c>
      <c r="M337" s="9">
        <v>42752.432430555556</v>
      </c>
      <c r="N337" s="9">
        <v>55153</v>
      </c>
      <c r="O337" s="9">
        <v>42736</v>
      </c>
      <c r="P337" s="9"/>
    </row>
    <row r="338" spans="1:16" x14ac:dyDescent="0.25">
      <c r="A338" s="1" t="s">
        <v>3672</v>
      </c>
      <c r="B338" s="1" t="s">
        <v>4000</v>
      </c>
      <c r="C338" s="1" t="s">
        <v>4001</v>
      </c>
      <c r="D338" s="1" t="s">
        <v>4002</v>
      </c>
      <c r="E338" s="4">
        <v>98.500000000000014</v>
      </c>
      <c r="F338" s="7"/>
      <c r="G338" s="4">
        <v>98.500000000000014</v>
      </c>
      <c r="H338" s="18"/>
      <c r="I338" s="8"/>
      <c r="J338" s="4">
        <v>98.500000000000014</v>
      </c>
      <c r="K338" s="4">
        <v>83</v>
      </c>
      <c r="L338" s="4">
        <v>15.500000000000014</v>
      </c>
      <c r="M338" s="9">
        <v>42506.422164351847</v>
      </c>
      <c r="N338" s="9">
        <v>46022</v>
      </c>
      <c r="O338" s="9">
        <v>42736</v>
      </c>
      <c r="P338" s="9"/>
    </row>
    <row r="339" spans="1:16" x14ac:dyDescent="0.25">
      <c r="A339" s="1" t="s">
        <v>3672</v>
      </c>
      <c r="B339" s="1" t="s">
        <v>3057</v>
      </c>
      <c r="C339" s="1" t="s">
        <v>3058</v>
      </c>
      <c r="D339" s="1" t="s">
        <v>3059</v>
      </c>
      <c r="E339" s="4">
        <v>0</v>
      </c>
      <c r="F339" s="7"/>
      <c r="G339" s="4">
        <v>0</v>
      </c>
      <c r="H339" s="18"/>
      <c r="I339" s="8"/>
      <c r="J339" s="4">
        <v>395744.77</v>
      </c>
      <c r="K339" s="4">
        <v>454386.03</v>
      </c>
      <c r="L339" s="4">
        <v>-58641.260000000009</v>
      </c>
      <c r="M339" s="9">
        <v>42153.537118055552</v>
      </c>
      <c r="N339" s="9">
        <v>43235</v>
      </c>
      <c r="O339" s="9">
        <v>42248</v>
      </c>
      <c r="P339" s="9"/>
    </row>
    <row r="340" spans="1:16" x14ac:dyDescent="0.25">
      <c r="A340" s="1" t="s">
        <v>3672</v>
      </c>
      <c r="B340" s="1" t="s">
        <v>3425</v>
      </c>
      <c r="C340" s="1" t="s">
        <v>3426</v>
      </c>
      <c r="D340" s="1" t="s">
        <v>4003</v>
      </c>
      <c r="E340" s="4">
        <v>7804.25</v>
      </c>
      <c r="F340" s="7"/>
      <c r="G340" s="4">
        <v>7804.25</v>
      </c>
      <c r="H340" s="18"/>
      <c r="I340" s="8"/>
      <c r="J340" s="4">
        <v>12723.649999999998</v>
      </c>
      <c r="K340" s="4">
        <v>18342.29</v>
      </c>
      <c r="L340" s="4">
        <v>-5618.6400000000031</v>
      </c>
      <c r="M340" s="9">
        <v>42303.753680555557</v>
      </c>
      <c r="N340" s="9">
        <v>43708</v>
      </c>
      <c r="O340" s="9">
        <v>42614</v>
      </c>
      <c r="P340" s="9"/>
    </row>
    <row r="341" spans="1:16" x14ac:dyDescent="0.25">
      <c r="A341" s="1" t="s">
        <v>3672</v>
      </c>
      <c r="B341" s="1" t="s">
        <v>4004</v>
      </c>
      <c r="C341" s="1" t="s">
        <v>4005</v>
      </c>
      <c r="D341" s="1" t="s">
        <v>4006</v>
      </c>
      <c r="E341" s="4">
        <v>4112.88</v>
      </c>
      <c r="F341" s="7"/>
      <c r="G341" s="4">
        <v>4112.88</v>
      </c>
      <c r="H341" s="18"/>
      <c r="I341" s="8"/>
      <c r="J341" s="4">
        <v>4112.88</v>
      </c>
      <c r="K341" s="4">
        <v>1</v>
      </c>
      <c r="L341" s="4">
        <v>4111.88</v>
      </c>
      <c r="M341" s="9">
        <v>43006.50341435185</v>
      </c>
      <c r="N341" s="9">
        <v>47756</v>
      </c>
      <c r="O341" s="9">
        <v>43009</v>
      </c>
      <c r="P341" s="9"/>
    </row>
    <row r="342" spans="1:16" x14ac:dyDescent="0.25">
      <c r="A342" s="1" t="s">
        <v>3672</v>
      </c>
      <c r="B342" s="1" t="s">
        <v>4004</v>
      </c>
      <c r="C342" s="1" t="s">
        <v>4007</v>
      </c>
      <c r="D342" s="1" t="s">
        <v>4006</v>
      </c>
      <c r="E342" s="4">
        <v>4058.73</v>
      </c>
      <c r="F342" s="7"/>
      <c r="G342" s="4">
        <v>4058.73</v>
      </c>
      <c r="H342" s="18"/>
      <c r="I342" s="8"/>
      <c r="J342" s="4">
        <v>4058.73</v>
      </c>
      <c r="K342" s="4">
        <v>1</v>
      </c>
      <c r="L342" s="4">
        <v>4057.73</v>
      </c>
      <c r="M342" s="9">
        <v>43006.477465277778</v>
      </c>
      <c r="N342" s="9">
        <v>47756</v>
      </c>
      <c r="O342" s="9">
        <v>43009</v>
      </c>
      <c r="P342" s="9"/>
    </row>
    <row r="343" spans="1:16" x14ac:dyDescent="0.25">
      <c r="A343" s="1" t="s">
        <v>3672</v>
      </c>
      <c r="B343" s="1" t="s">
        <v>3672</v>
      </c>
      <c r="C343" s="1" t="s">
        <v>2894</v>
      </c>
      <c r="D343" s="1" t="s">
        <v>2895</v>
      </c>
      <c r="E343" s="4">
        <v>622764.99999999988</v>
      </c>
      <c r="F343" s="7"/>
      <c r="G343" s="4">
        <v>622764.99999999988</v>
      </c>
      <c r="H343" s="18"/>
      <c r="I343" s="8"/>
      <c r="J343" s="4">
        <v>1389598.3299999998</v>
      </c>
      <c r="K343" s="4">
        <v>295697.19</v>
      </c>
      <c r="L343" s="4">
        <v>1093901.1399999999</v>
      </c>
      <c r="M343" s="9">
        <v>42072.406747685185</v>
      </c>
      <c r="N343" s="9">
        <v>46022</v>
      </c>
      <c r="O343" s="9">
        <v>42095</v>
      </c>
      <c r="P343" s="9">
        <v>43599</v>
      </c>
    </row>
    <row r="344" spans="1:16" x14ac:dyDescent="0.25">
      <c r="A344" s="1" t="s">
        <v>3672</v>
      </c>
      <c r="B344" s="1" t="s">
        <v>4008</v>
      </c>
      <c r="C344" s="1" t="s">
        <v>4009</v>
      </c>
      <c r="D344" s="1" t="s">
        <v>4010</v>
      </c>
      <c r="E344" s="4">
        <v>17801.32</v>
      </c>
      <c r="F344" s="7"/>
      <c r="G344" s="4">
        <v>17801.32</v>
      </c>
      <c r="H344" s="18"/>
      <c r="I344" s="8"/>
      <c r="J344" s="4">
        <v>17801.320000000003</v>
      </c>
      <c r="K344" s="4">
        <v>83</v>
      </c>
      <c r="L344" s="4">
        <v>17718.320000000003</v>
      </c>
      <c r="M344" s="9">
        <v>42506.420081018514</v>
      </c>
      <c r="N344" s="9">
        <v>46022</v>
      </c>
      <c r="O344" s="9">
        <v>42736</v>
      </c>
      <c r="P344" s="9"/>
    </row>
    <row r="345" spans="1:16" x14ac:dyDescent="0.25">
      <c r="A345" s="1" t="s">
        <v>3672</v>
      </c>
      <c r="B345" s="1" t="s">
        <v>4011</v>
      </c>
      <c r="C345" s="1" t="s">
        <v>4012</v>
      </c>
      <c r="D345" s="1" t="s">
        <v>4013</v>
      </c>
      <c r="E345" s="4">
        <v>194587.80000000002</v>
      </c>
      <c r="F345" s="7"/>
      <c r="G345" s="4">
        <v>194587.80000000002</v>
      </c>
      <c r="H345" s="18"/>
      <c r="I345" s="8"/>
      <c r="J345" s="4">
        <v>194587.80000000002</v>
      </c>
      <c r="K345" s="4">
        <v>100</v>
      </c>
      <c r="L345" s="4">
        <v>194487.80000000002</v>
      </c>
      <c r="M345" s="9">
        <v>43055.546296296292</v>
      </c>
      <c r="N345" s="9">
        <v>55153</v>
      </c>
      <c r="O345" s="9">
        <v>43040</v>
      </c>
      <c r="P345" s="9"/>
    </row>
    <row r="346" spans="1:16" x14ac:dyDescent="0.25">
      <c r="A346" s="1" t="s">
        <v>3672</v>
      </c>
      <c r="B346" s="1" t="s">
        <v>4014</v>
      </c>
      <c r="C346" s="1" t="s">
        <v>4015</v>
      </c>
      <c r="D346" s="1" t="s">
        <v>4016</v>
      </c>
      <c r="E346" s="4">
        <v>7037.58</v>
      </c>
      <c r="F346" s="7"/>
      <c r="G346" s="4">
        <v>7037.58</v>
      </c>
      <c r="H346" s="18"/>
      <c r="I346" s="8"/>
      <c r="J346" s="4">
        <v>7037.58</v>
      </c>
      <c r="K346" s="4">
        <v>20071.78</v>
      </c>
      <c r="L346" s="4">
        <v>-13034.199999999999</v>
      </c>
      <c r="M346" s="9">
        <v>42817.603449074071</v>
      </c>
      <c r="N346" s="9">
        <v>43555</v>
      </c>
      <c r="O346" s="9">
        <v>43009</v>
      </c>
      <c r="P346" s="9"/>
    </row>
    <row r="347" spans="1:16" x14ac:dyDescent="0.25">
      <c r="A347" s="1" t="s">
        <v>3672</v>
      </c>
      <c r="B347" s="1" t="s">
        <v>4014</v>
      </c>
      <c r="C347" s="1" t="s">
        <v>4017</v>
      </c>
      <c r="D347" s="1" t="s">
        <v>4018</v>
      </c>
      <c r="E347" s="4">
        <v>25848.190000000002</v>
      </c>
      <c r="F347" s="7"/>
      <c r="G347" s="4">
        <v>25848.190000000002</v>
      </c>
      <c r="H347" s="18"/>
      <c r="I347" s="8"/>
      <c r="J347" s="4">
        <v>25848.190000000002</v>
      </c>
      <c r="K347" s="4">
        <v>20071.78</v>
      </c>
      <c r="L347" s="4">
        <v>5776.4100000000035</v>
      </c>
      <c r="M347" s="9">
        <v>42817.606226851851</v>
      </c>
      <c r="N347" s="9">
        <v>43555</v>
      </c>
      <c r="O347" s="9">
        <v>43009</v>
      </c>
      <c r="P347" s="9">
        <v>43591</v>
      </c>
    </row>
    <row r="348" spans="1:16" x14ac:dyDescent="0.25">
      <c r="A348" s="1" t="s">
        <v>3672</v>
      </c>
      <c r="B348" s="1" t="s">
        <v>4014</v>
      </c>
      <c r="C348" s="1" t="s">
        <v>4019</v>
      </c>
      <c r="D348" s="1" t="s">
        <v>4020</v>
      </c>
      <c r="E348" s="4">
        <v>5499.2300000000005</v>
      </c>
      <c r="F348" s="7"/>
      <c r="G348" s="4">
        <v>5499.2300000000005</v>
      </c>
      <c r="H348" s="18"/>
      <c r="I348" s="8"/>
      <c r="J348" s="4">
        <v>5499.2300000000005</v>
      </c>
      <c r="K348" s="4">
        <v>15322.35</v>
      </c>
      <c r="L348" s="4">
        <v>-9823.119999999999</v>
      </c>
      <c r="M348" s="9">
        <v>42817.6087037037</v>
      </c>
      <c r="N348" s="9">
        <v>43555</v>
      </c>
      <c r="O348" s="9">
        <v>43009</v>
      </c>
      <c r="P348" s="9">
        <v>43312</v>
      </c>
    </row>
    <row r="349" spans="1:16" x14ac:dyDescent="0.25">
      <c r="A349" s="1" t="s">
        <v>3672</v>
      </c>
      <c r="B349" s="1" t="s">
        <v>3578</v>
      </c>
      <c r="C349" s="1" t="s">
        <v>3579</v>
      </c>
      <c r="D349" s="1" t="s">
        <v>3580</v>
      </c>
      <c r="E349" s="4">
        <v>22.400000000000002</v>
      </c>
      <c r="F349" s="7"/>
      <c r="G349" s="4">
        <v>22.400000000000002</v>
      </c>
      <c r="H349" s="18"/>
      <c r="I349" s="8"/>
      <c r="J349" s="4">
        <v>1924.8000000000002</v>
      </c>
      <c r="K349" s="4">
        <v>83</v>
      </c>
      <c r="L349" s="4">
        <v>1841.8000000000002</v>
      </c>
      <c r="M349" s="9">
        <v>42506.430231481478</v>
      </c>
      <c r="N349" s="9">
        <v>46022</v>
      </c>
      <c r="O349" s="9">
        <v>42644</v>
      </c>
      <c r="P349" s="9"/>
    </row>
    <row r="350" spans="1:16" x14ac:dyDescent="0.25">
      <c r="A350" s="1" t="s">
        <v>3672</v>
      </c>
      <c r="B350" s="1" t="s">
        <v>4021</v>
      </c>
      <c r="C350" s="1" t="s">
        <v>4022</v>
      </c>
      <c r="D350" s="1" t="s">
        <v>4023</v>
      </c>
      <c r="E350" s="4">
        <v>25017.4</v>
      </c>
      <c r="F350" s="7"/>
      <c r="G350" s="4">
        <v>25017.4</v>
      </c>
      <c r="H350" s="18"/>
      <c r="I350" s="8"/>
      <c r="J350" s="4">
        <v>25017.4</v>
      </c>
      <c r="K350" s="4">
        <v>39506</v>
      </c>
      <c r="L350" s="4">
        <v>-14488.599999999999</v>
      </c>
      <c r="M350" s="9">
        <v>42775.616539351853</v>
      </c>
      <c r="N350" s="9">
        <v>43131</v>
      </c>
      <c r="O350" s="9">
        <v>42767</v>
      </c>
      <c r="P350" s="9">
        <v>43127</v>
      </c>
    </row>
    <row r="351" spans="1:16" x14ac:dyDescent="0.25">
      <c r="A351" s="1" t="s">
        <v>3672</v>
      </c>
      <c r="B351" s="1" t="s">
        <v>3589</v>
      </c>
      <c r="C351" s="1" t="s">
        <v>3590</v>
      </c>
      <c r="D351" s="1" t="s">
        <v>3591</v>
      </c>
      <c r="E351" s="4">
        <v>22.400000000000002</v>
      </c>
      <c r="F351" s="7"/>
      <c r="G351" s="4">
        <v>22.400000000000002</v>
      </c>
      <c r="H351" s="18"/>
      <c r="I351" s="8"/>
      <c r="J351" s="4">
        <v>1653.2700000000002</v>
      </c>
      <c r="K351" s="4">
        <v>83</v>
      </c>
      <c r="L351" s="4">
        <v>1570.2700000000002</v>
      </c>
      <c r="M351" s="9">
        <v>42506.425092592588</v>
      </c>
      <c r="N351" s="9">
        <v>46022</v>
      </c>
      <c r="O351" s="9">
        <v>42552</v>
      </c>
      <c r="P351" s="9"/>
    </row>
    <row r="352" spans="1:16" x14ac:dyDescent="0.25">
      <c r="A352" s="1" t="s">
        <v>3672</v>
      </c>
      <c r="B352" s="1" t="s">
        <v>4024</v>
      </c>
      <c r="C352" s="1" t="s">
        <v>4025</v>
      </c>
      <c r="D352" s="1" t="s">
        <v>4026</v>
      </c>
      <c r="E352" s="4">
        <v>22.400000000000002</v>
      </c>
      <c r="F352" s="7"/>
      <c r="G352" s="4">
        <v>22.400000000000002</v>
      </c>
      <c r="H352" s="18"/>
      <c r="I352" s="8"/>
      <c r="J352" s="4">
        <v>22.400000000000002</v>
      </c>
      <c r="K352" s="4">
        <v>83</v>
      </c>
      <c r="L352" s="4">
        <v>-60.599999999999994</v>
      </c>
      <c r="M352" s="9">
        <v>42506.410844907405</v>
      </c>
      <c r="N352" s="9">
        <v>46022</v>
      </c>
      <c r="O352" s="9">
        <v>42736</v>
      </c>
      <c r="P352" s="9"/>
    </row>
    <row r="353" spans="1:16" x14ac:dyDescent="0.25">
      <c r="A353" s="1" t="s">
        <v>3672</v>
      </c>
      <c r="B353" s="1" t="s">
        <v>4027</v>
      </c>
      <c r="C353" s="1" t="s">
        <v>4028</v>
      </c>
      <c r="D353" s="1" t="s">
        <v>4029</v>
      </c>
      <c r="E353" s="4">
        <v>851.82999999999993</v>
      </c>
      <c r="F353" s="7"/>
      <c r="G353" s="4">
        <v>851.82999999999993</v>
      </c>
      <c r="H353" s="18"/>
      <c r="I353" s="8"/>
      <c r="J353" s="4">
        <v>851.82999999999993</v>
      </c>
      <c r="K353" s="4">
        <v>0</v>
      </c>
      <c r="L353" s="4">
        <v>851.82999999999993</v>
      </c>
      <c r="M353" s="9">
        <v>42801.424907407403</v>
      </c>
      <c r="N353" s="9">
        <v>44436</v>
      </c>
      <c r="O353" s="9">
        <v>42826</v>
      </c>
      <c r="P353" s="9"/>
    </row>
    <row r="354" spans="1:16" x14ac:dyDescent="0.25">
      <c r="A354" s="1" t="s">
        <v>3672</v>
      </c>
      <c r="B354" s="1" t="s">
        <v>4030</v>
      </c>
      <c r="C354" s="1" t="s">
        <v>4031</v>
      </c>
      <c r="D354" s="1" t="s">
        <v>4032</v>
      </c>
      <c r="E354" s="4">
        <v>649.30999999999995</v>
      </c>
      <c r="F354" s="7"/>
      <c r="G354" s="4">
        <v>649.30999999999995</v>
      </c>
      <c r="H354" s="18"/>
      <c r="I354" s="8"/>
      <c r="J354" s="4">
        <v>649.31000000000006</v>
      </c>
      <c r="K354" s="4">
        <v>0</v>
      </c>
      <c r="L354" s="4">
        <v>649.31000000000006</v>
      </c>
      <c r="M354" s="9">
        <v>42781.586446759255</v>
      </c>
      <c r="N354" s="9">
        <v>44010</v>
      </c>
      <c r="O354" s="9">
        <v>42917</v>
      </c>
      <c r="P354" s="9"/>
    </row>
    <row r="355" spans="1:16" x14ac:dyDescent="0.25">
      <c r="A355" s="1" t="s">
        <v>3672</v>
      </c>
      <c r="B355" s="1" t="s">
        <v>4033</v>
      </c>
      <c r="C355" s="1" t="s">
        <v>4034</v>
      </c>
      <c r="D355" s="1" t="s">
        <v>4035</v>
      </c>
      <c r="E355" s="4">
        <v>6929.12</v>
      </c>
      <c r="F355" s="7"/>
      <c r="G355" s="4">
        <v>6929.12</v>
      </c>
      <c r="H355" s="18"/>
      <c r="I355" s="8"/>
      <c r="J355" s="4">
        <v>6929.12</v>
      </c>
      <c r="K355" s="4">
        <v>0</v>
      </c>
      <c r="L355" s="4">
        <v>6929.12</v>
      </c>
      <c r="M355" s="9">
        <v>42836.585324074069</v>
      </c>
      <c r="N355" s="9">
        <v>43646</v>
      </c>
      <c r="O355" s="9">
        <v>42887</v>
      </c>
      <c r="P355" s="9"/>
    </row>
    <row r="356" spans="1:16" x14ac:dyDescent="0.25">
      <c r="A356" s="1" t="s">
        <v>3672</v>
      </c>
      <c r="B356" s="1" t="s">
        <v>4036</v>
      </c>
      <c r="C356" s="1" t="s">
        <v>4037</v>
      </c>
      <c r="D356" s="1" t="s">
        <v>4038</v>
      </c>
      <c r="E356" s="4">
        <v>3344.84</v>
      </c>
      <c r="F356" s="7"/>
      <c r="G356" s="4">
        <v>3344.84</v>
      </c>
      <c r="H356" s="18"/>
      <c r="I356" s="8"/>
      <c r="J356" s="4">
        <v>3344.8399999999997</v>
      </c>
      <c r="K356" s="4">
        <v>0</v>
      </c>
      <c r="L356" s="4">
        <v>3344.8399999999997</v>
      </c>
      <c r="M356" s="9">
        <v>42836.585324074069</v>
      </c>
      <c r="N356" s="9">
        <v>43646</v>
      </c>
      <c r="O356" s="9">
        <v>43009</v>
      </c>
      <c r="P356" s="9"/>
    </row>
    <row r="357" spans="1:16" x14ac:dyDescent="0.25">
      <c r="A357" s="1" t="s">
        <v>3672</v>
      </c>
      <c r="B357" s="1" t="s">
        <v>4039</v>
      </c>
      <c r="C357" s="1" t="s">
        <v>4040</v>
      </c>
      <c r="D357" s="1" t="s">
        <v>4041</v>
      </c>
      <c r="E357" s="4">
        <v>2557.1400000000003</v>
      </c>
      <c r="F357" s="7"/>
      <c r="G357" s="4">
        <v>2557.1400000000003</v>
      </c>
      <c r="H357" s="18"/>
      <c r="I357" s="8"/>
      <c r="J357" s="4">
        <v>2557.1400000000003</v>
      </c>
      <c r="K357" s="4">
        <v>0</v>
      </c>
      <c r="L357" s="4">
        <v>2557.1400000000003</v>
      </c>
      <c r="M357" s="9">
        <v>42893.752719907403</v>
      </c>
      <c r="N357" s="9">
        <v>43525</v>
      </c>
      <c r="O357" s="9">
        <v>43009</v>
      </c>
      <c r="P357" s="9"/>
    </row>
    <row r="358" spans="1:16" x14ac:dyDescent="0.25">
      <c r="A358" s="1" t="s">
        <v>3672</v>
      </c>
      <c r="B358" s="1" t="s">
        <v>3358</v>
      </c>
      <c r="C358" s="1" t="s">
        <v>4042</v>
      </c>
      <c r="D358" s="1" t="s">
        <v>4043</v>
      </c>
      <c r="E358" s="4">
        <v>17389.579999999998</v>
      </c>
      <c r="F358" s="7"/>
      <c r="G358" s="4">
        <v>17389.579999999998</v>
      </c>
      <c r="H358" s="18"/>
      <c r="I358" s="8"/>
      <c r="J358" s="4">
        <v>17389.580000000002</v>
      </c>
      <c r="K358" s="4">
        <v>0</v>
      </c>
      <c r="L358" s="4">
        <v>17389.580000000002</v>
      </c>
      <c r="M358" s="9">
        <v>42580.595856481479</v>
      </c>
      <c r="N358" s="9">
        <v>44894</v>
      </c>
      <c r="O358" s="9">
        <v>42856</v>
      </c>
      <c r="P358" s="9"/>
    </row>
    <row r="359" spans="1:16" x14ac:dyDescent="0.25">
      <c r="A359" s="1" t="s">
        <v>3672</v>
      </c>
      <c r="B359" s="1" t="s">
        <v>3358</v>
      </c>
      <c r="C359" s="1" t="s">
        <v>3359</v>
      </c>
      <c r="D359" s="1" t="s">
        <v>3360</v>
      </c>
      <c r="E359" s="4">
        <v>184114.84</v>
      </c>
      <c r="F359" s="7"/>
      <c r="G359" s="4">
        <v>184114.84</v>
      </c>
      <c r="H359" s="18"/>
      <c r="I359" s="8"/>
      <c r="J359" s="4">
        <v>195966.58</v>
      </c>
      <c r="K359" s="4">
        <v>87223.94</v>
      </c>
      <c r="L359" s="4">
        <v>108742.63999999998</v>
      </c>
      <c r="M359" s="9">
        <v>42580.590694444443</v>
      </c>
      <c r="N359" s="9">
        <v>43174</v>
      </c>
      <c r="O359" s="9">
        <v>42583</v>
      </c>
      <c r="P359" s="9">
        <v>42965</v>
      </c>
    </row>
    <row r="360" spans="1:16" x14ac:dyDescent="0.25">
      <c r="A360" s="1" t="s">
        <v>3672</v>
      </c>
      <c r="B360" s="1" t="s">
        <v>4044</v>
      </c>
      <c r="C360" s="1" t="s">
        <v>4045</v>
      </c>
      <c r="D360" s="1" t="s">
        <v>4046</v>
      </c>
      <c r="E360" s="4">
        <v>3251.82</v>
      </c>
      <c r="F360" s="7"/>
      <c r="G360" s="4">
        <v>3251.82</v>
      </c>
      <c r="H360" s="18"/>
      <c r="I360" s="8"/>
      <c r="J360" s="4">
        <v>3251.82</v>
      </c>
      <c r="K360" s="4">
        <v>0</v>
      </c>
      <c r="L360" s="4">
        <v>3251.82</v>
      </c>
      <c r="M360" s="9">
        <v>42941.578020833331</v>
      </c>
      <c r="N360" s="9">
        <v>44028</v>
      </c>
      <c r="O360" s="9">
        <v>43009</v>
      </c>
      <c r="P360" s="9"/>
    </row>
    <row r="361" spans="1:16" x14ac:dyDescent="0.25">
      <c r="A361" s="1" t="s">
        <v>3672</v>
      </c>
      <c r="B361" s="1" t="s">
        <v>4044</v>
      </c>
      <c r="C361" s="1" t="s">
        <v>4047</v>
      </c>
      <c r="D361" s="1" t="s">
        <v>4048</v>
      </c>
      <c r="E361" s="4">
        <v>33640.57</v>
      </c>
      <c r="F361" s="7"/>
      <c r="G361" s="4">
        <v>33640.57</v>
      </c>
      <c r="H361" s="18"/>
      <c r="I361" s="8"/>
      <c r="J361" s="4">
        <v>33640.57</v>
      </c>
      <c r="K361" s="4">
        <v>378745.87</v>
      </c>
      <c r="L361" s="4">
        <v>-345105.3</v>
      </c>
      <c r="M361" s="9">
        <v>42941.570138888885</v>
      </c>
      <c r="N361" s="9">
        <v>43813</v>
      </c>
      <c r="O361" s="9">
        <v>43009</v>
      </c>
      <c r="P361" s="9">
        <v>43793</v>
      </c>
    </row>
    <row r="362" spans="1:16" x14ac:dyDescent="0.25">
      <c r="A362" s="1" t="s">
        <v>3672</v>
      </c>
      <c r="B362" s="1" t="s">
        <v>4049</v>
      </c>
      <c r="C362" s="1" t="s">
        <v>4050</v>
      </c>
      <c r="D362" s="1" t="s">
        <v>4051</v>
      </c>
      <c r="E362" s="4">
        <v>240665.36</v>
      </c>
      <c r="F362" s="7"/>
      <c r="G362" s="4">
        <v>240665.36</v>
      </c>
      <c r="H362" s="18"/>
      <c r="I362" s="8"/>
      <c r="J362" s="4">
        <v>240665.36000000002</v>
      </c>
      <c r="K362" s="4">
        <v>2593925.42</v>
      </c>
      <c r="L362" s="4">
        <v>-2353260.06</v>
      </c>
      <c r="M362" s="9">
        <v>42922.559930555552</v>
      </c>
      <c r="N362" s="9">
        <v>43511</v>
      </c>
      <c r="O362" s="9">
        <v>42917</v>
      </c>
      <c r="P362" s="9">
        <v>43492</v>
      </c>
    </row>
    <row r="363" spans="1:16" x14ac:dyDescent="0.25">
      <c r="A363" s="1" t="s">
        <v>3672</v>
      </c>
      <c r="B363" s="1" t="s">
        <v>3586</v>
      </c>
      <c r="C363" s="1" t="s">
        <v>3587</v>
      </c>
      <c r="D363" s="1" t="s">
        <v>3588</v>
      </c>
      <c r="E363" s="4">
        <v>5371.6100000000006</v>
      </c>
      <c r="F363" s="7"/>
      <c r="G363" s="4">
        <v>5371.6100000000006</v>
      </c>
      <c r="H363" s="18"/>
      <c r="I363" s="8"/>
      <c r="J363" s="4">
        <v>7454.8600000000006</v>
      </c>
      <c r="K363" s="4">
        <v>0</v>
      </c>
      <c r="L363" s="4">
        <v>7454.8600000000006</v>
      </c>
      <c r="M363" s="9">
        <v>42506.423449074071</v>
      </c>
      <c r="N363" s="9">
        <v>46022</v>
      </c>
      <c r="O363" s="9">
        <v>42675</v>
      </c>
      <c r="P363" s="9"/>
    </row>
    <row r="364" spans="1:16" x14ac:dyDescent="0.25">
      <c r="A364" s="1" t="s">
        <v>3672</v>
      </c>
      <c r="B364" s="1" t="s">
        <v>2658</v>
      </c>
      <c r="C364" s="1" t="s">
        <v>2661</v>
      </c>
      <c r="D364" s="1" t="s">
        <v>2662</v>
      </c>
      <c r="E364" s="4">
        <v>0.12</v>
      </c>
      <c r="F364" s="7"/>
      <c r="G364" s="4">
        <v>0.12</v>
      </c>
      <c r="H364" s="18"/>
      <c r="I364" s="8"/>
      <c r="J364" s="4">
        <v>136474.09000000003</v>
      </c>
      <c r="K364" s="4">
        <v>68579</v>
      </c>
      <c r="L364" s="4">
        <v>67895.090000000026</v>
      </c>
      <c r="M364" s="9">
        <v>41991</v>
      </c>
      <c r="N364" s="9">
        <v>42571</v>
      </c>
      <c r="O364" s="9">
        <v>41974</v>
      </c>
      <c r="P364" s="9">
        <v>42566</v>
      </c>
    </row>
    <row r="365" spans="1:16" x14ac:dyDescent="0.25">
      <c r="A365" s="1" t="s">
        <v>3672</v>
      </c>
      <c r="B365" s="1" t="s">
        <v>2658</v>
      </c>
      <c r="C365" s="1" t="s">
        <v>2659</v>
      </c>
      <c r="D365" s="1" t="s">
        <v>2660</v>
      </c>
      <c r="E365" s="4">
        <v>7.0000000000000007E-2</v>
      </c>
      <c r="F365" s="7"/>
      <c r="G365" s="4">
        <v>7.0000000000000007E-2</v>
      </c>
      <c r="H365" s="18"/>
      <c r="I365" s="8"/>
      <c r="J365" s="4">
        <v>51858.07</v>
      </c>
      <c r="K365" s="4">
        <v>250000</v>
      </c>
      <c r="L365" s="4">
        <v>-198141.93</v>
      </c>
      <c r="M365" s="9">
        <v>41807</v>
      </c>
      <c r="N365" s="9">
        <v>42420</v>
      </c>
      <c r="O365" s="9">
        <v>41791</v>
      </c>
      <c r="P365" s="9">
        <v>42094</v>
      </c>
    </row>
    <row r="366" spans="1:16" x14ac:dyDescent="0.25">
      <c r="A366" s="1" t="s">
        <v>3672</v>
      </c>
      <c r="B366" s="1" t="s">
        <v>3051</v>
      </c>
      <c r="C366" s="1" t="s">
        <v>3052</v>
      </c>
      <c r="D366" s="1" t="s">
        <v>3053</v>
      </c>
      <c r="E366" s="4">
        <v>148604.19</v>
      </c>
      <c r="F366" s="7"/>
      <c r="G366" s="4">
        <v>148604.19</v>
      </c>
      <c r="H366" s="18"/>
      <c r="I366" s="8"/>
      <c r="J366" s="4">
        <v>266300.01</v>
      </c>
      <c r="K366" s="4">
        <v>208124</v>
      </c>
      <c r="L366" s="4">
        <v>58176.010000000009</v>
      </c>
      <c r="M366" s="9">
        <v>42100.581747685181</v>
      </c>
      <c r="N366" s="9">
        <v>43921</v>
      </c>
      <c r="O366" s="9">
        <v>42125</v>
      </c>
      <c r="P366" s="9">
        <v>43758</v>
      </c>
    </row>
    <row r="367" spans="1:16" x14ac:dyDescent="0.25">
      <c r="A367" s="1" t="s">
        <v>3672</v>
      </c>
      <c r="B367" s="1" t="s">
        <v>3051</v>
      </c>
      <c r="C367" s="1" t="s">
        <v>3576</v>
      </c>
      <c r="D367" s="1" t="s">
        <v>3577</v>
      </c>
      <c r="E367" s="4">
        <v>11636.98</v>
      </c>
      <c r="F367" s="7"/>
      <c r="G367" s="4">
        <v>11636.98</v>
      </c>
      <c r="H367" s="18"/>
      <c r="I367" s="8"/>
      <c r="J367" s="4">
        <v>27480.82</v>
      </c>
      <c r="K367" s="4">
        <v>13148</v>
      </c>
      <c r="L367" s="4">
        <v>14332.82</v>
      </c>
      <c r="M367" s="9">
        <v>42460.650925925926</v>
      </c>
      <c r="N367" s="9">
        <v>43008</v>
      </c>
      <c r="O367" s="9">
        <v>42461</v>
      </c>
      <c r="P367" s="9">
        <v>42986</v>
      </c>
    </row>
    <row r="368" spans="1:16" x14ac:dyDescent="0.25">
      <c r="A368" s="1" t="s">
        <v>3672</v>
      </c>
      <c r="B368" s="1" t="s">
        <v>2445</v>
      </c>
      <c r="C368" s="1" t="s">
        <v>2446</v>
      </c>
      <c r="D368" s="1" t="s">
        <v>2447</v>
      </c>
      <c r="E368" s="4">
        <v>-519.70000000000005</v>
      </c>
      <c r="F368" s="7"/>
      <c r="G368" s="4">
        <v>-519.70000000000005</v>
      </c>
      <c r="H368" s="18"/>
      <c r="I368" s="8"/>
      <c r="J368" s="4">
        <v>273467.90999999997</v>
      </c>
      <c r="K368" s="4">
        <v>122334</v>
      </c>
      <c r="L368" s="4">
        <v>151133.90999999997</v>
      </c>
      <c r="M368" s="9">
        <v>41788</v>
      </c>
      <c r="N368" s="9">
        <v>42277</v>
      </c>
      <c r="O368" s="9">
        <v>41791</v>
      </c>
      <c r="P368" s="9">
        <v>42245</v>
      </c>
    </row>
    <row r="369" spans="1:16" x14ac:dyDescent="0.25">
      <c r="A369" s="1" t="s">
        <v>3672</v>
      </c>
      <c r="B369" s="1" t="s">
        <v>3446</v>
      </c>
      <c r="C369" s="1" t="s">
        <v>3447</v>
      </c>
      <c r="D369" s="1" t="s">
        <v>3448</v>
      </c>
      <c r="E369" s="4">
        <v>59510.09</v>
      </c>
      <c r="F369" s="7"/>
      <c r="G369" s="4">
        <v>59510.09</v>
      </c>
      <c r="H369" s="18"/>
      <c r="I369" s="8"/>
      <c r="J369" s="4">
        <v>62901.7</v>
      </c>
      <c r="K369" s="4">
        <v>45244.520000000004</v>
      </c>
      <c r="L369" s="4">
        <v>17657.179999999993</v>
      </c>
      <c r="M369" s="9">
        <v>42709.586377314816</v>
      </c>
      <c r="N369" s="9">
        <v>42962</v>
      </c>
      <c r="O369" s="9">
        <v>42705</v>
      </c>
      <c r="P369" s="9">
        <v>43129</v>
      </c>
    </row>
    <row r="370" spans="1:16" x14ac:dyDescent="0.25">
      <c r="A370" s="1" t="s">
        <v>3672</v>
      </c>
      <c r="B370" s="1" t="s">
        <v>3628</v>
      </c>
      <c r="C370" s="1" t="s">
        <v>3631</v>
      </c>
      <c r="D370" s="1" t="s">
        <v>3632</v>
      </c>
      <c r="E370" s="4">
        <v>322203.63999999996</v>
      </c>
      <c r="F370" s="7"/>
      <c r="G370" s="4">
        <v>322203.63999999996</v>
      </c>
      <c r="H370" s="18"/>
      <c r="I370" s="8"/>
      <c r="J370" s="4">
        <v>347400.76</v>
      </c>
      <c r="K370" s="4">
        <v>475115</v>
      </c>
      <c r="L370" s="4">
        <v>-127714.23999999999</v>
      </c>
      <c r="M370" s="9">
        <v>42650.752384259256</v>
      </c>
      <c r="N370" s="9">
        <v>43312</v>
      </c>
      <c r="O370" s="9">
        <v>42644</v>
      </c>
      <c r="P370" s="9">
        <v>43133</v>
      </c>
    </row>
    <row r="371" spans="1:16" x14ac:dyDescent="0.25">
      <c r="A371" s="1" t="s">
        <v>3672</v>
      </c>
      <c r="B371" s="1" t="s">
        <v>3628</v>
      </c>
      <c r="C371" s="1" t="s">
        <v>3629</v>
      </c>
      <c r="D371" s="1" t="s">
        <v>3630</v>
      </c>
      <c r="E371" s="4">
        <v>2038940.52</v>
      </c>
      <c r="F371" s="7"/>
      <c r="G371" s="4">
        <v>2038940.52</v>
      </c>
      <c r="H371" s="18"/>
      <c r="I371" s="8"/>
      <c r="J371" s="4">
        <v>2132752.9699999997</v>
      </c>
      <c r="K371" s="4">
        <v>2686595</v>
      </c>
      <c r="L371" s="4">
        <v>-553842.03000000026</v>
      </c>
      <c r="M371" s="9">
        <v>42650.752384259256</v>
      </c>
      <c r="N371" s="9">
        <v>43312</v>
      </c>
      <c r="O371" s="9">
        <v>42644</v>
      </c>
      <c r="P371" s="9">
        <v>43315</v>
      </c>
    </row>
    <row r="372" spans="1:16" x14ac:dyDescent="0.25">
      <c r="A372" s="1" t="s">
        <v>3672</v>
      </c>
      <c r="B372" s="1" t="s">
        <v>3628</v>
      </c>
      <c r="C372" s="1" t="s">
        <v>4052</v>
      </c>
      <c r="D372" s="1" t="s">
        <v>4053</v>
      </c>
      <c r="E372" s="4">
        <v>17433.87</v>
      </c>
      <c r="F372" s="7"/>
      <c r="G372" s="4">
        <v>17433.87</v>
      </c>
      <c r="H372" s="18"/>
      <c r="I372" s="8"/>
      <c r="J372" s="4">
        <v>17433.87</v>
      </c>
      <c r="K372" s="4">
        <v>66147.360000000001</v>
      </c>
      <c r="L372" s="4">
        <v>-48713.490000000005</v>
      </c>
      <c r="M372" s="9">
        <v>42922.656180555554</v>
      </c>
      <c r="N372" s="9">
        <v>43589</v>
      </c>
      <c r="O372" s="9">
        <v>42917</v>
      </c>
      <c r="P372" s="9">
        <v>43315</v>
      </c>
    </row>
    <row r="373" spans="1:16" x14ac:dyDescent="0.25">
      <c r="A373" s="1" t="s">
        <v>3672</v>
      </c>
      <c r="B373" s="1" t="s">
        <v>3633</v>
      </c>
      <c r="C373" s="1" t="s">
        <v>3634</v>
      </c>
      <c r="D373" s="1" t="s">
        <v>3635</v>
      </c>
      <c r="E373" s="4">
        <v>1228597.8500000001</v>
      </c>
      <c r="F373" s="7"/>
      <c r="G373" s="4">
        <v>1228597.8500000001</v>
      </c>
      <c r="H373" s="18"/>
      <c r="I373" s="8"/>
      <c r="J373" s="4">
        <v>1324943.21</v>
      </c>
      <c r="K373" s="4">
        <v>688608</v>
      </c>
      <c r="L373" s="4">
        <v>636335.21</v>
      </c>
      <c r="M373" s="9">
        <v>42502.751620370371</v>
      </c>
      <c r="N373" s="9">
        <v>43160</v>
      </c>
      <c r="O373" s="9">
        <v>42522</v>
      </c>
      <c r="P373" s="9">
        <v>43139</v>
      </c>
    </row>
    <row r="374" spans="1:16" x14ac:dyDescent="0.25">
      <c r="A374" s="1" t="s">
        <v>3672</v>
      </c>
      <c r="B374" s="1" t="s">
        <v>4054</v>
      </c>
      <c r="C374" s="1" t="s">
        <v>4055</v>
      </c>
      <c r="D374" s="1" t="s">
        <v>4056</v>
      </c>
      <c r="E374" s="4">
        <v>174213.31999999998</v>
      </c>
      <c r="F374" s="7"/>
      <c r="G374" s="4">
        <v>174213.31999999998</v>
      </c>
      <c r="H374" s="18"/>
      <c r="I374" s="8"/>
      <c r="J374" s="4">
        <v>174213.31999999998</v>
      </c>
      <c r="K374" s="4">
        <v>288284</v>
      </c>
      <c r="L374" s="4">
        <v>-114070.68000000002</v>
      </c>
      <c r="M374" s="9">
        <v>42689.586192129631</v>
      </c>
      <c r="N374" s="9">
        <v>43160</v>
      </c>
      <c r="O374" s="9">
        <v>42736</v>
      </c>
      <c r="P374" s="9">
        <v>43159</v>
      </c>
    </row>
    <row r="375" spans="1:16" x14ac:dyDescent="0.25">
      <c r="A375" s="1" t="s">
        <v>3672</v>
      </c>
      <c r="B375" s="1" t="s">
        <v>3467</v>
      </c>
      <c r="C375" s="1" t="s">
        <v>3468</v>
      </c>
      <c r="D375" s="1" t="s">
        <v>3469</v>
      </c>
      <c r="E375" s="4">
        <v>100444.95</v>
      </c>
      <c r="F375" s="7"/>
      <c r="G375" s="4">
        <v>100444.95</v>
      </c>
      <c r="H375" s="18"/>
      <c r="I375" s="8"/>
      <c r="J375" s="4">
        <v>329228.32</v>
      </c>
      <c r="K375" s="4">
        <v>462121.21</v>
      </c>
      <c r="L375" s="4">
        <v>-132892.89000000001</v>
      </c>
      <c r="M375" s="9">
        <v>42552.754120370366</v>
      </c>
      <c r="N375" s="9">
        <v>42883</v>
      </c>
      <c r="O375" s="9">
        <v>42583</v>
      </c>
      <c r="P375" s="9">
        <v>42837</v>
      </c>
    </row>
    <row r="376" spans="1:16" x14ac:dyDescent="0.25">
      <c r="A376" s="1" t="s">
        <v>3672</v>
      </c>
      <c r="B376" s="1" t="s">
        <v>3361</v>
      </c>
      <c r="C376" s="1" t="s">
        <v>3362</v>
      </c>
      <c r="D376" s="1" t="s">
        <v>3363</v>
      </c>
      <c r="E376" s="4">
        <v>340544.63000000006</v>
      </c>
      <c r="F376" s="7"/>
      <c r="G376" s="4">
        <v>340544.63000000006</v>
      </c>
      <c r="H376" s="18"/>
      <c r="I376" s="8"/>
      <c r="J376" s="4">
        <v>380295.34</v>
      </c>
      <c r="K376" s="4">
        <v>277439</v>
      </c>
      <c r="L376" s="4">
        <v>102856.34000000003</v>
      </c>
      <c r="M376" s="9">
        <v>42601.397222222222</v>
      </c>
      <c r="N376" s="9">
        <v>43129</v>
      </c>
      <c r="O376" s="9">
        <v>42614</v>
      </c>
      <c r="P376" s="9">
        <v>43141</v>
      </c>
    </row>
    <row r="377" spans="1:16" x14ac:dyDescent="0.25">
      <c r="A377" s="1" t="s">
        <v>3672</v>
      </c>
      <c r="B377" s="1" t="s">
        <v>4057</v>
      </c>
      <c r="C377" s="1" t="s">
        <v>4058</v>
      </c>
      <c r="D377" s="1" t="s">
        <v>4059</v>
      </c>
      <c r="E377" s="4">
        <v>863207.75</v>
      </c>
      <c r="F377" s="7"/>
      <c r="G377" s="4">
        <v>863207.75</v>
      </c>
      <c r="H377" s="18"/>
      <c r="I377" s="8"/>
      <c r="J377" s="4">
        <v>863207.74999999988</v>
      </c>
      <c r="K377" s="4">
        <v>265402.16000000003</v>
      </c>
      <c r="L377" s="4">
        <v>597805.58999999985</v>
      </c>
      <c r="M377" s="9">
        <v>42779.586157407408</v>
      </c>
      <c r="N377" s="9">
        <v>43190</v>
      </c>
      <c r="O377" s="9">
        <v>42795</v>
      </c>
      <c r="P377" s="9">
        <v>43223</v>
      </c>
    </row>
    <row r="378" spans="1:16" x14ac:dyDescent="0.25">
      <c r="A378" s="1" t="s">
        <v>3672</v>
      </c>
      <c r="B378" s="1" t="s">
        <v>4060</v>
      </c>
      <c r="C378" s="1" t="s">
        <v>4061</v>
      </c>
      <c r="D378" s="1" t="s">
        <v>4062</v>
      </c>
      <c r="E378" s="4">
        <v>301854.77</v>
      </c>
      <c r="F378" s="7"/>
      <c r="G378" s="4">
        <v>301854.77</v>
      </c>
      <c r="H378" s="18"/>
      <c r="I378" s="8"/>
      <c r="J378" s="4">
        <v>301854.76999999996</v>
      </c>
      <c r="K378" s="4">
        <v>1219379</v>
      </c>
      <c r="L378" s="4">
        <v>-917524.23</v>
      </c>
      <c r="M378" s="9">
        <v>42817.75136574074</v>
      </c>
      <c r="N378" s="9">
        <v>43585</v>
      </c>
      <c r="O378" s="9">
        <v>42795</v>
      </c>
      <c r="P378" s="9">
        <v>43620</v>
      </c>
    </row>
    <row r="379" spans="1:16" x14ac:dyDescent="0.25">
      <c r="A379" s="1" t="s">
        <v>3672</v>
      </c>
      <c r="B379" s="1" t="s">
        <v>3355</v>
      </c>
      <c r="C379" s="1" t="s">
        <v>3356</v>
      </c>
      <c r="D379" s="1" t="s">
        <v>3357</v>
      </c>
      <c r="E379" s="4">
        <v>59922.430000000008</v>
      </c>
      <c r="F379" s="7"/>
      <c r="G379" s="4">
        <v>59922.430000000008</v>
      </c>
      <c r="H379" s="18"/>
      <c r="I379" s="8"/>
      <c r="J379" s="4">
        <v>60017.06</v>
      </c>
      <c r="K379" s="4">
        <v>282613</v>
      </c>
      <c r="L379" s="4">
        <v>-222595.94</v>
      </c>
      <c r="M379" s="9">
        <v>42599.572199074071</v>
      </c>
      <c r="N379" s="9">
        <v>43559</v>
      </c>
      <c r="O379" s="9">
        <v>42675</v>
      </c>
      <c r="P379" s="9">
        <v>43542</v>
      </c>
    </row>
    <row r="380" spans="1:16" x14ac:dyDescent="0.25">
      <c r="A380" s="1" t="s">
        <v>3672</v>
      </c>
      <c r="B380" s="1" t="s">
        <v>4063</v>
      </c>
      <c r="C380" s="1" t="s">
        <v>4064</v>
      </c>
      <c r="D380" s="1" t="s">
        <v>4065</v>
      </c>
      <c r="E380" s="4">
        <v>154700.08000000002</v>
      </c>
      <c r="F380" s="7"/>
      <c r="G380" s="4">
        <v>154700.08000000002</v>
      </c>
      <c r="H380" s="18"/>
      <c r="I380" s="8"/>
      <c r="J380" s="4">
        <v>154700.08000000002</v>
      </c>
      <c r="K380" s="4">
        <v>3407443</v>
      </c>
      <c r="L380" s="4">
        <v>-3252742.92</v>
      </c>
      <c r="M380" s="9">
        <v>42893.326354166667</v>
      </c>
      <c r="N380" s="9">
        <v>43578</v>
      </c>
      <c r="O380" s="9">
        <v>42948</v>
      </c>
      <c r="P380" s="9">
        <v>43586</v>
      </c>
    </row>
    <row r="381" spans="1:16" x14ac:dyDescent="0.25">
      <c r="A381" s="1" t="s">
        <v>3672</v>
      </c>
      <c r="B381" s="1" t="s">
        <v>4063</v>
      </c>
      <c r="C381" s="1" t="s">
        <v>4066</v>
      </c>
      <c r="D381" s="1" t="s">
        <v>4067</v>
      </c>
      <c r="E381" s="4">
        <v>1350.8500000000001</v>
      </c>
      <c r="F381" s="7"/>
      <c r="G381" s="4">
        <v>1350.8500000000001</v>
      </c>
      <c r="H381" s="18"/>
      <c r="I381" s="8"/>
      <c r="J381" s="4">
        <v>1350.8500000000001</v>
      </c>
      <c r="K381" s="4">
        <v>135025</v>
      </c>
      <c r="L381" s="4">
        <v>-133674.15</v>
      </c>
      <c r="M381" s="9">
        <v>42893.343807870369</v>
      </c>
      <c r="N381" s="9">
        <v>43525</v>
      </c>
      <c r="O381" s="9">
        <v>43040</v>
      </c>
      <c r="P381" s="9">
        <v>43517</v>
      </c>
    </row>
    <row r="382" spans="1:16" x14ac:dyDescent="0.25">
      <c r="A382" s="1" t="s">
        <v>3672</v>
      </c>
      <c r="B382" s="1" t="s">
        <v>4063</v>
      </c>
      <c r="C382" s="1" t="s">
        <v>4068</v>
      </c>
      <c r="D382" s="1" t="s">
        <v>4069</v>
      </c>
      <c r="E382" s="4">
        <v>51346.600000000006</v>
      </c>
      <c r="F382" s="7"/>
      <c r="G382" s="4">
        <v>51346.600000000006</v>
      </c>
      <c r="H382" s="18"/>
      <c r="I382" s="8"/>
      <c r="J382" s="4">
        <v>51346.6</v>
      </c>
      <c r="K382" s="4">
        <v>1145705</v>
      </c>
      <c r="L382" s="4">
        <v>-1094358.3999999999</v>
      </c>
      <c r="M382" s="9">
        <v>42893.32068287037</v>
      </c>
      <c r="N382" s="9">
        <v>43578</v>
      </c>
      <c r="O382" s="9">
        <v>42917</v>
      </c>
      <c r="P382" s="9">
        <v>43586</v>
      </c>
    </row>
    <row r="383" spans="1:16" x14ac:dyDescent="0.25">
      <c r="A383" s="1" t="s">
        <v>3672</v>
      </c>
      <c r="B383" s="1" t="s">
        <v>4070</v>
      </c>
      <c r="C383" s="1" t="s">
        <v>4071</v>
      </c>
      <c r="D383" s="1" t="s">
        <v>4072</v>
      </c>
      <c r="E383" s="4">
        <v>121144.19</v>
      </c>
      <c r="F383" s="7"/>
      <c r="G383" s="4">
        <v>121144.19</v>
      </c>
      <c r="H383" s="18"/>
      <c r="I383" s="8"/>
      <c r="J383" s="4">
        <v>121144.19</v>
      </c>
      <c r="K383" s="4">
        <v>75335.28</v>
      </c>
      <c r="L383" s="4">
        <v>45808.91</v>
      </c>
      <c r="M383" s="9">
        <v>42780.431805555556</v>
      </c>
      <c r="N383" s="9">
        <v>43312</v>
      </c>
      <c r="O383" s="9">
        <v>42795</v>
      </c>
      <c r="P383" s="9">
        <v>43174</v>
      </c>
    </row>
    <row r="384" spans="1:16" x14ac:dyDescent="0.25">
      <c r="A384" s="1" t="s">
        <v>3672</v>
      </c>
      <c r="B384" s="1" t="s">
        <v>4070</v>
      </c>
      <c r="C384" s="1" t="s">
        <v>4073</v>
      </c>
      <c r="D384" s="1" t="s">
        <v>4074</v>
      </c>
      <c r="E384" s="4">
        <v>30875.480000000003</v>
      </c>
      <c r="F384" s="7"/>
      <c r="G384" s="4">
        <v>30875.480000000003</v>
      </c>
      <c r="H384" s="18"/>
      <c r="I384" s="8"/>
      <c r="J384" s="4">
        <v>30875.480000000003</v>
      </c>
      <c r="K384" s="4">
        <v>79115</v>
      </c>
      <c r="L384" s="4">
        <v>-48239.519999999997</v>
      </c>
      <c r="M384" s="9">
        <v>42936.580277777779</v>
      </c>
      <c r="N384" s="9">
        <v>43177</v>
      </c>
      <c r="O384" s="9">
        <v>42917</v>
      </c>
      <c r="P384" s="9">
        <v>43146</v>
      </c>
    </row>
    <row r="385" spans="1:16" x14ac:dyDescent="0.25">
      <c r="A385" s="1" t="s">
        <v>3672</v>
      </c>
      <c r="B385" s="1" t="s">
        <v>3352</v>
      </c>
      <c r="C385" s="1" t="s">
        <v>4075</v>
      </c>
      <c r="D385" s="1" t="s">
        <v>4076</v>
      </c>
      <c r="E385" s="4">
        <v>133829.20000000001</v>
      </c>
      <c r="F385" s="7"/>
      <c r="G385" s="4">
        <v>133829.20000000001</v>
      </c>
      <c r="H385" s="18"/>
      <c r="I385" s="8"/>
      <c r="J385" s="4">
        <v>133829.20000000001</v>
      </c>
      <c r="K385" s="4">
        <v>99277.72</v>
      </c>
      <c r="L385" s="4">
        <v>34551.48000000001</v>
      </c>
      <c r="M385" s="9">
        <v>42781.65243055555</v>
      </c>
      <c r="N385" s="9">
        <v>43190</v>
      </c>
      <c r="O385" s="9">
        <v>42795</v>
      </c>
      <c r="P385" s="9">
        <v>43181</v>
      </c>
    </row>
    <row r="386" spans="1:16" x14ac:dyDescent="0.25">
      <c r="A386" s="1" t="s">
        <v>3672</v>
      </c>
      <c r="B386" s="1" t="s">
        <v>3352</v>
      </c>
      <c r="C386" s="1" t="s">
        <v>3353</v>
      </c>
      <c r="D386" s="1" t="s">
        <v>3354</v>
      </c>
      <c r="E386" s="4">
        <v>2604941.1</v>
      </c>
      <c r="F386" s="7"/>
      <c r="G386" s="4">
        <v>2604941.1</v>
      </c>
      <c r="H386" s="18"/>
      <c r="I386" s="8"/>
      <c r="J386" s="4">
        <v>2660969.64</v>
      </c>
      <c r="K386" s="4">
        <v>2776527.3</v>
      </c>
      <c r="L386" s="4">
        <v>-115557.65999999968</v>
      </c>
      <c r="M386" s="9">
        <v>42601.383472222224</v>
      </c>
      <c r="N386" s="9">
        <v>43343</v>
      </c>
      <c r="O386" s="9">
        <v>42614</v>
      </c>
      <c r="P386" s="9">
        <v>43331</v>
      </c>
    </row>
    <row r="387" spans="1:16" x14ac:dyDescent="0.25">
      <c r="A387" s="1" t="s">
        <v>3672</v>
      </c>
      <c r="B387" s="1" t="s">
        <v>3352</v>
      </c>
      <c r="C387" s="1" t="s">
        <v>4077</v>
      </c>
      <c r="D387" s="1" t="s">
        <v>4078</v>
      </c>
      <c r="E387" s="4">
        <v>30267.47</v>
      </c>
      <c r="F387" s="7"/>
      <c r="G387" s="4">
        <v>30267.47</v>
      </c>
      <c r="H387" s="18"/>
      <c r="I387" s="8"/>
      <c r="J387" s="4">
        <v>30267.469999999998</v>
      </c>
      <c r="K387" s="4">
        <v>20798.27</v>
      </c>
      <c r="L387" s="4">
        <v>9469.1999999999971</v>
      </c>
      <c r="M387" s="9">
        <v>42781.671018518515</v>
      </c>
      <c r="N387" s="9">
        <v>43190</v>
      </c>
      <c r="O387" s="9">
        <v>42826</v>
      </c>
      <c r="P387" s="9">
        <v>42994</v>
      </c>
    </row>
    <row r="388" spans="1:16" x14ac:dyDescent="0.25">
      <c r="A388" s="1" t="s">
        <v>3672</v>
      </c>
      <c r="B388" s="1" t="s">
        <v>2459</v>
      </c>
      <c r="C388" s="1" t="s">
        <v>2460</v>
      </c>
      <c r="D388" s="1" t="s">
        <v>2461</v>
      </c>
      <c r="E388" s="4">
        <v>72597.960000000006</v>
      </c>
      <c r="F388" s="7"/>
      <c r="G388" s="4">
        <v>72597.960000000006</v>
      </c>
      <c r="H388" s="18"/>
      <c r="I388" s="8"/>
      <c r="J388" s="4">
        <v>847668.23000000021</v>
      </c>
      <c r="K388" s="4">
        <v>823726</v>
      </c>
      <c r="L388" s="4">
        <v>23942.230000000214</v>
      </c>
      <c r="M388" s="9">
        <v>41688</v>
      </c>
      <c r="N388" s="9">
        <v>43512</v>
      </c>
      <c r="O388" s="9">
        <v>41699</v>
      </c>
      <c r="P388" s="9">
        <v>43564</v>
      </c>
    </row>
    <row r="389" spans="1:16" x14ac:dyDescent="0.25">
      <c r="A389" s="1" t="s">
        <v>3672</v>
      </c>
      <c r="B389" s="1" t="s">
        <v>4079</v>
      </c>
      <c r="C389" s="1" t="s">
        <v>4080</v>
      </c>
      <c r="D389" s="1" t="s">
        <v>4081</v>
      </c>
      <c r="E389" s="4">
        <v>78282.170000000013</v>
      </c>
      <c r="F389" s="7"/>
      <c r="G389" s="4">
        <v>78282.170000000013</v>
      </c>
      <c r="H389" s="18"/>
      <c r="I389" s="8"/>
      <c r="J389" s="4">
        <v>78282.17</v>
      </c>
      <c r="K389" s="4">
        <v>64102.57</v>
      </c>
      <c r="L389" s="4">
        <v>14179.599999999999</v>
      </c>
      <c r="M389" s="9">
        <v>42739.419236111113</v>
      </c>
      <c r="N389" s="9">
        <v>43190</v>
      </c>
      <c r="O389" s="9">
        <v>42767</v>
      </c>
      <c r="P389" s="9">
        <v>43133</v>
      </c>
    </row>
    <row r="390" spans="1:16" x14ac:dyDescent="0.25">
      <c r="A390" s="1" t="s">
        <v>3672</v>
      </c>
      <c r="B390" s="1" t="s">
        <v>4082</v>
      </c>
      <c r="C390" s="1" t="s">
        <v>4083</v>
      </c>
      <c r="D390" s="1" t="s">
        <v>4084</v>
      </c>
      <c r="E390" s="4">
        <v>312439.09999999998</v>
      </c>
      <c r="F390" s="7"/>
      <c r="G390" s="4">
        <v>312439.09999999998</v>
      </c>
      <c r="H390" s="18"/>
      <c r="I390" s="8"/>
      <c r="J390" s="4">
        <v>312439.10000000003</v>
      </c>
      <c r="K390" s="4">
        <v>129954.31</v>
      </c>
      <c r="L390" s="4">
        <v>182484.79000000004</v>
      </c>
      <c r="M390" s="9">
        <v>42780.424305555556</v>
      </c>
      <c r="N390" s="9">
        <v>43190</v>
      </c>
      <c r="O390" s="9">
        <v>42767</v>
      </c>
      <c r="P390" s="9">
        <v>43147</v>
      </c>
    </row>
    <row r="391" spans="1:16" x14ac:dyDescent="0.25">
      <c r="A391" s="1" t="s">
        <v>3672</v>
      </c>
      <c r="B391" s="1" t="s">
        <v>4082</v>
      </c>
      <c r="C391" s="1" t="s">
        <v>4085</v>
      </c>
      <c r="D391" s="1" t="s">
        <v>4086</v>
      </c>
      <c r="E391" s="4">
        <v>38210.51</v>
      </c>
      <c r="F391" s="7"/>
      <c r="G391" s="4">
        <v>38210.51</v>
      </c>
      <c r="H391" s="18"/>
      <c r="I391" s="8"/>
      <c r="J391" s="4">
        <v>38210.51</v>
      </c>
      <c r="K391" s="4">
        <v>79115</v>
      </c>
      <c r="L391" s="4">
        <v>-40904.49</v>
      </c>
      <c r="M391" s="9">
        <v>42936.563067129631</v>
      </c>
      <c r="N391" s="9">
        <v>43190</v>
      </c>
      <c r="O391" s="9">
        <v>42917</v>
      </c>
      <c r="P391" s="9">
        <v>43160</v>
      </c>
    </row>
    <row r="392" spans="1:16" x14ac:dyDescent="0.25">
      <c r="A392" s="1" t="s">
        <v>3672</v>
      </c>
      <c r="B392" s="1" t="s">
        <v>4082</v>
      </c>
      <c r="C392" s="1" t="s">
        <v>4087</v>
      </c>
      <c r="D392" s="1" t="s">
        <v>4088</v>
      </c>
      <c r="E392" s="4">
        <v>56850.17</v>
      </c>
      <c r="F392" s="7"/>
      <c r="G392" s="4">
        <v>56850.17</v>
      </c>
      <c r="H392" s="18"/>
      <c r="I392" s="8"/>
      <c r="J392" s="4">
        <v>56850.17</v>
      </c>
      <c r="K392" s="4">
        <v>31697.43</v>
      </c>
      <c r="L392" s="4">
        <v>25152.739999999998</v>
      </c>
      <c r="M392" s="9">
        <v>42780.42765046296</v>
      </c>
      <c r="N392" s="9">
        <v>43312</v>
      </c>
      <c r="O392" s="9">
        <v>43009</v>
      </c>
      <c r="P392" s="9">
        <v>43181</v>
      </c>
    </row>
    <row r="393" spans="1:16" x14ac:dyDescent="0.25">
      <c r="A393" s="1" t="s">
        <v>3672</v>
      </c>
      <c r="B393" s="1" t="s">
        <v>4089</v>
      </c>
      <c r="C393" s="1" t="s">
        <v>4090</v>
      </c>
      <c r="D393" s="1" t="s">
        <v>4091</v>
      </c>
      <c r="E393" s="4">
        <v>8848.68</v>
      </c>
      <c r="F393" s="7"/>
      <c r="G393" s="4">
        <v>8848.68</v>
      </c>
      <c r="H393" s="18"/>
      <c r="I393" s="8"/>
      <c r="J393" s="4">
        <v>8848.6799999999985</v>
      </c>
      <c r="K393" s="4">
        <v>10183</v>
      </c>
      <c r="L393" s="4">
        <v>-1334.3200000000015</v>
      </c>
      <c r="M393" s="9">
        <v>42786.303159722222</v>
      </c>
      <c r="N393" s="9">
        <v>43190</v>
      </c>
      <c r="O393" s="9">
        <v>42917</v>
      </c>
      <c r="P393" s="9">
        <v>43165</v>
      </c>
    </row>
    <row r="394" spans="1:16" x14ac:dyDescent="0.25">
      <c r="A394" s="1" t="s">
        <v>3672</v>
      </c>
      <c r="B394" s="1" t="s">
        <v>4089</v>
      </c>
      <c r="C394" s="1" t="s">
        <v>4092</v>
      </c>
      <c r="D394" s="1" t="s">
        <v>4093</v>
      </c>
      <c r="E394" s="4">
        <v>1190.97</v>
      </c>
      <c r="F394" s="7"/>
      <c r="G394" s="4">
        <v>1190.97</v>
      </c>
      <c r="H394" s="18"/>
      <c r="I394" s="8"/>
      <c r="J394" s="4">
        <v>1190.97</v>
      </c>
      <c r="K394" s="4">
        <v>33237</v>
      </c>
      <c r="L394" s="4">
        <v>-32046.03</v>
      </c>
      <c r="M394" s="9">
        <v>42923.600486111107</v>
      </c>
      <c r="N394" s="9">
        <v>43069</v>
      </c>
      <c r="O394" s="9">
        <v>43070</v>
      </c>
      <c r="P394" s="9">
        <v>43069</v>
      </c>
    </row>
    <row r="395" spans="1:16" x14ac:dyDescent="0.25">
      <c r="A395" s="1" t="s">
        <v>3672</v>
      </c>
      <c r="B395" s="1" t="s">
        <v>4094</v>
      </c>
      <c r="C395" s="1" t="s">
        <v>4095</v>
      </c>
      <c r="D395" s="1" t="s">
        <v>4096</v>
      </c>
      <c r="E395" s="4">
        <v>52005.08</v>
      </c>
      <c r="F395" s="7"/>
      <c r="G395" s="4">
        <v>52005.08</v>
      </c>
      <c r="H395" s="18"/>
      <c r="I395" s="8"/>
      <c r="J395" s="4">
        <v>52005.08</v>
      </c>
      <c r="K395" s="4">
        <v>60000</v>
      </c>
      <c r="L395" s="4">
        <v>-7994.9199999999983</v>
      </c>
      <c r="M395" s="9">
        <v>42943.431388888886</v>
      </c>
      <c r="N395" s="9">
        <v>43040</v>
      </c>
      <c r="O395" s="9">
        <v>42979</v>
      </c>
      <c r="P395" s="9">
        <v>43132</v>
      </c>
    </row>
    <row r="396" spans="1:16" x14ac:dyDescent="0.25">
      <c r="A396" s="1" t="s">
        <v>3672</v>
      </c>
      <c r="B396" s="1" t="s">
        <v>4097</v>
      </c>
      <c r="C396" s="1" t="s">
        <v>4098</v>
      </c>
      <c r="D396" s="1" t="s">
        <v>4099</v>
      </c>
      <c r="E396" s="4">
        <v>77937.210000000006</v>
      </c>
      <c r="F396" s="7"/>
      <c r="G396" s="4">
        <v>77937.210000000006</v>
      </c>
      <c r="H396" s="18"/>
      <c r="I396" s="8"/>
      <c r="J396" s="4">
        <v>77937.209999999992</v>
      </c>
      <c r="K396" s="4">
        <v>1962535</v>
      </c>
      <c r="L396" s="4">
        <v>-1884597.79</v>
      </c>
      <c r="M396" s="9">
        <v>42852.585185185184</v>
      </c>
      <c r="N396" s="9">
        <v>43575</v>
      </c>
      <c r="O396" s="9">
        <v>42887</v>
      </c>
      <c r="P396" s="9">
        <v>43564</v>
      </c>
    </row>
    <row r="397" spans="1:16" x14ac:dyDescent="0.25">
      <c r="A397" s="1" t="s">
        <v>3672</v>
      </c>
      <c r="B397" s="1" t="s">
        <v>4100</v>
      </c>
      <c r="C397" s="1" t="s">
        <v>4101</v>
      </c>
      <c r="D397" s="1" t="s">
        <v>4102</v>
      </c>
      <c r="E397" s="4">
        <v>332.20000000000073</v>
      </c>
      <c r="F397" s="7"/>
      <c r="G397" s="4">
        <v>332.20000000000073</v>
      </c>
      <c r="H397" s="18"/>
      <c r="I397" s="8"/>
      <c r="J397" s="4">
        <v>332.20000000000073</v>
      </c>
      <c r="K397" s="4">
        <v>2783</v>
      </c>
      <c r="L397" s="4">
        <v>-2450.7999999999993</v>
      </c>
      <c r="M397" s="9">
        <v>42915.649710648147</v>
      </c>
      <c r="N397" s="9">
        <v>43187</v>
      </c>
      <c r="O397" s="9">
        <v>42917</v>
      </c>
      <c r="P397" s="9">
        <v>43243</v>
      </c>
    </row>
    <row r="398" spans="1:16" x14ac:dyDescent="0.25">
      <c r="A398" s="1" t="s">
        <v>3672</v>
      </c>
      <c r="B398" s="1" t="s">
        <v>4100</v>
      </c>
      <c r="C398" s="1" t="s">
        <v>4103</v>
      </c>
      <c r="D398" s="1" t="s">
        <v>4102</v>
      </c>
      <c r="E398" s="4">
        <v>9170.36</v>
      </c>
      <c r="F398" s="7"/>
      <c r="G398" s="4">
        <v>9170.36</v>
      </c>
      <c r="H398" s="18"/>
      <c r="I398" s="8"/>
      <c r="J398" s="4">
        <v>9170.36</v>
      </c>
      <c r="K398" s="4">
        <v>9025</v>
      </c>
      <c r="L398" s="4">
        <v>145.36000000000058</v>
      </c>
      <c r="M398" s="9">
        <v>42915.643854166665</v>
      </c>
      <c r="N398" s="9">
        <v>43159</v>
      </c>
      <c r="O398" s="9">
        <v>42917</v>
      </c>
      <c r="P398" s="9">
        <v>43075</v>
      </c>
    </row>
    <row r="399" spans="1:16" x14ac:dyDescent="0.25">
      <c r="A399" s="1" t="s">
        <v>3672</v>
      </c>
      <c r="B399" s="1" t="s">
        <v>4104</v>
      </c>
      <c r="C399" s="1" t="s">
        <v>4105</v>
      </c>
      <c r="D399" s="1" t="s">
        <v>4106</v>
      </c>
      <c r="E399" s="4">
        <v>206487.69</v>
      </c>
      <c r="F399" s="7"/>
      <c r="G399" s="4">
        <v>206487.69</v>
      </c>
      <c r="H399" s="18"/>
      <c r="I399" s="8"/>
      <c r="J399" s="4">
        <v>206487.68999999997</v>
      </c>
      <c r="K399" s="4">
        <v>75014.92</v>
      </c>
      <c r="L399" s="4">
        <v>131472.76999999996</v>
      </c>
      <c r="M399" s="9">
        <v>42838.584907407407</v>
      </c>
      <c r="N399" s="9">
        <v>43221</v>
      </c>
      <c r="O399" s="9">
        <v>42826</v>
      </c>
      <c r="P399" s="9">
        <v>43285</v>
      </c>
    </row>
    <row r="400" spans="1:16" x14ac:dyDescent="0.25">
      <c r="A400" s="1" t="s">
        <v>3672</v>
      </c>
      <c r="B400" s="1" t="s">
        <v>4107</v>
      </c>
      <c r="C400" s="1" t="s">
        <v>4108</v>
      </c>
      <c r="D400" s="1" t="s">
        <v>4109</v>
      </c>
      <c r="E400" s="4">
        <v>3454.7100000000005</v>
      </c>
      <c r="F400" s="7"/>
      <c r="G400" s="4">
        <v>3454.7100000000005</v>
      </c>
      <c r="H400" s="18"/>
      <c r="I400" s="8"/>
      <c r="J400" s="4">
        <v>3454.71</v>
      </c>
      <c r="K400" s="4">
        <v>5974.56</v>
      </c>
      <c r="L400" s="4">
        <v>-2519.8500000000004</v>
      </c>
      <c r="M400" s="9">
        <v>42902.636481481481</v>
      </c>
      <c r="N400" s="9">
        <v>43190</v>
      </c>
      <c r="O400" s="9">
        <v>42887</v>
      </c>
      <c r="P400" s="9">
        <v>43042</v>
      </c>
    </row>
    <row r="401" spans="1:16" x14ac:dyDescent="0.25">
      <c r="A401" s="1" t="s">
        <v>3672</v>
      </c>
      <c r="B401" s="1" t="s">
        <v>4110</v>
      </c>
      <c r="C401" s="1" t="s">
        <v>4111</v>
      </c>
      <c r="D401" s="1" t="s">
        <v>4112</v>
      </c>
      <c r="E401" s="4">
        <v>29358.03</v>
      </c>
      <c r="F401" s="7"/>
      <c r="G401" s="4">
        <v>29358.03</v>
      </c>
      <c r="H401" s="18"/>
      <c r="I401" s="8"/>
      <c r="J401" s="4">
        <v>29358.030000000002</v>
      </c>
      <c r="K401" s="4">
        <v>382562</v>
      </c>
      <c r="L401" s="4">
        <v>-353203.97</v>
      </c>
      <c r="M401" s="9">
        <v>42873.751539351848</v>
      </c>
      <c r="N401" s="9">
        <v>43765</v>
      </c>
      <c r="O401" s="9">
        <v>42917</v>
      </c>
      <c r="P401" s="9">
        <v>43746</v>
      </c>
    </row>
    <row r="402" spans="1:16" x14ac:dyDescent="0.25">
      <c r="A402" s="1" t="s">
        <v>3672</v>
      </c>
      <c r="B402" s="1" t="s">
        <v>2442</v>
      </c>
      <c r="C402" s="1" t="s">
        <v>2443</v>
      </c>
      <c r="D402" s="1" t="s">
        <v>2444</v>
      </c>
      <c r="E402" s="4">
        <v>-519.57000000000005</v>
      </c>
      <c r="F402" s="7"/>
      <c r="G402" s="4">
        <v>-519.57000000000005</v>
      </c>
      <c r="H402" s="18"/>
      <c r="I402" s="8"/>
      <c r="J402" s="4">
        <v>712247.6100000001</v>
      </c>
      <c r="K402" s="4">
        <v>230617</v>
      </c>
      <c r="L402" s="4">
        <v>481630.6100000001</v>
      </c>
      <c r="M402" s="9">
        <v>41780</v>
      </c>
      <c r="N402" s="9">
        <v>42460</v>
      </c>
      <c r="O402" s="9">
        <v>41791</v>
      </c>
      <c r="P402" s="9">
        <v>42392</v>
      </c>
    </row>
    <row r="403" spans="1:16" x14ac:dyDescent="0.25">
      <c r="A403" s="1" t="s">
        <v>3672</v>
      </c>
      <c r="B403" s="1" t="s">
        <v>2959</v>
      </c>
      <c r="C403" s="1" t="s">
        <v>2960</v>
      </c>
      <c r="D403" s="1" t="s">
        <v>2961</v>
      </c>
      <c r="E403" s="4">
        <v>12266.880000000001</v>
      </c>
      <c r="F403" s="7"/>
      <c r="G403" s="4">
        <v>12266.880000000001</v>
      </c>
      <c r="H403" s="18"/>
      <c r="I403" s="8"/>
      <c r="J403" s="4">
        <v>56411.040000000001</v>
      </c>
      <c r="K403" s="4">
        <v>57641.31</v>
      </c>
      <c r="L403" s="4">
        <v>-1230.2699999999968</v>
      </c>
      <c r="M403" s="9">
        <v>42286.753368055557</v>
      </c>
      <c r="N403" s="9">
        <v>42480</v>
      </c>
      <c r="O403" s="9">
        <v>42309</v>
      </c>
      <c r="P403" s="9">
        <v>42458</v>
      </c>
    </row>
    <row r="404" spans="1:16" x14ac:dyDescent="0.25">
      <c r="A404" s="1" t="s">
        <v>3672</v>
      </c>
      <c r="B404" s="1" t="s">
        <v>4113</v>
      </c>
      <c r="C404" s="1" t="s">
        <v>3626</v>
      </c>
      <c r="D404" s="1" t="s">
        <v>3627</v>
      </c>
      <c r="E404" s="4">
        <v>93571.13</v>
      </c>
      <c r="F404" s="7"/>
      <c r="G404" s="4">
        <v>93571.13</v>
      </c>
      <c r="H404" s="18"/>
      <c r="I404" s="8"/>
      <c r="J404" s="4">
        <v>368139.33000000007</v>
      </c>
      <c r="K404" s="4">
        <v>206535</v>
      </c>
      <c r="L404" s="4">
        <v>161604.33000000007</v>
      </c>
      <c r="M404" s="9">
        <v>42412.457361111112</v>
      </c>
      <c r="N404" s="9">
        <v>42825</v>
      </c>
      <c r="O404" s="9">
        <v>42401</v>
      </c>
      <c r="P404" s="9">
        <v>42823</v>
      </c>
    </row>
    <row r="405" spans="1:16" x14ac:dyDescent="0.25">
      <c r="A405" s="1" t="s">
        <v>3672</v>
      </c>
      <c r="B405" s="1" t="s">
        <v>3443</v>
      </c>
      <c r="C405" s="1" t="s">
        <v>3444</v>
      </c>
      <c r="D405" s="1" t="s">
        <v>3445</v>
      </c>
      <c r="E405" s="4">
        <v>345237.77</v>
      </c>
      <c r="F405" s="7"/>
      <c r="G405" s="4">
        <v>345237.77</v>
      </c>
      <c r="H405" s="18"/>
      <c r="I405" s="8"/>
      <c r="J405" s="4">
        <v>195245.38999999998</v>
      </c>
      <c r="K405" s="4">
        <v>101560.5</v>
      </c>
      <c r="L405" s="4">
        <v>93684.889999999985</v>
      </c>
      <c r="M405" s="9">
        <v>42573.754085648143</v>
      </c>
      <c r="N405" s="9">
        <v>42944</v>
      </c>
      <c r="O405" s="9">
        <v>42583</v>
      </c>
      <c r="P405" s="9">
        <v>42906</v>
      </c>
    </row>
    <row r="406" spans="1:16" x14ac:dyDescent="0.25">
      <c r="A406" s="1" t="s">
        <v>3672</v>
      </c>
      <c r="B406" s="1" t="s">
        <v>3639</v>
      </c>
      <c r="C406" s="1" t="s">
        <v>3640</v>
      </c>
      <c r="D406" s="1" t="s">
        <v>3641</v>
      </c>
      <c r="E406" s="4">
        <v>0</v>
      </c>
      <c r="F406" s="7"/>
      <c r="G406" s="4">
        <v>0</v>
      </c>
      <c r="H406" s="18"/>
      <c r="I406" s="8"/>
      <c r="J406" s="4">
        <v>219235.61000000002</v>
      </c>
      <c r="K406" s="4">
        <v>86863</v>
      </c>
      <c r="L406" s="4">
        <v>132372.61000000002</v>
      </c>
      <c r="M406" s="9">
        <v>42424.751979166664</v>
      </c>
      <c r="N406" s="9">
        <v>42825</v>
      </c>
      <c r="O406" s="9">
        <v>42430</v>
      </c>
      <c r="P406" s="9">
        <v>42756</v>
      </c>
    </row>
    <row r="407" spans="1:16" x14ac:dyDescent="0.25">
      <c r="A407" s="1" t="s">
        <v>3672</v>
      </c>
      <c r="B407" s="1" t="s">
        <v>3485</v>
      </c>
      <c r="C407" s="1" t="s">
        <v>3486</v>
      </c>
      <c r="D407" s="1" t="s">
        <v>4114</v>
      </c>
      <c r="E407" s="4">
        <v>113725.94</v>
      </c>
      <c r="F407" s="7"/>
      <c r="G407" s="4">
        <v>113725.94</v>
      </c>
      <c r="H407" s="18"/>
      <c r="I407" s="8"/>
      <c r="J407" s="4">
        <v>723278.31</v>
      </c>
      <c r="K407" s="4">
        <v>349210.8</v>
      </c>
      <c r="L407" s="4">
        <v>374067.51000000007</v>
      </c>
      <c r="M407" s="9">
        <v>42331.588321759256</v>
      </c>
      <c r="N407" s="9">
        <v>42931</v>
      </c>
      <c r="O407" s="9">
        <v>42370</v>
      </c>
      <c r="P407" s="9">
        <v>42851</v>
      </c>
    </row>
    <row r="408" spans="1:16" x14ac:dyDescent="0.25">
      <c r="A408" s="1" t="s">
        <v>3672</v>
      </c>
      <c r="B408" s="1" t="s">
        <v>3440</v>
      </c>
      <c r="C408" s="1" t="s">
        <v>3441</v>
      </c>
      <c r="D408" s="1" t="s">
        <v>3442</v>
      </c>
      <c r="E408" s="4">
        <v>29958.739999999998</v>
      </c>
      <c r="F408" s="7"/>
      <c r="G408" s="4">
        <v>29958.739999999998</v>
      </c>
      <c r="H408" s="18"/>
      <c r="I408" s="8"/>
      <c r="J408" s="4">
        <v>60929.469999999994</v>
      </c>
      <c r="K408" s="4">
        <v>39491.86</v>
      </c>
      <c r="L408" s="4">
        <v>21437.609999999993</v>
      </c>
      <c r="M408" s="9">
        <v>42558.753738425927</v>
      </c>
      <c r="N408" s="9">
        <v>43101</v>
      </c>
      <c r="O408" s="9">
        <v>42552</v>
      </c>
      <c r="P408" s="9">
        <v>43018</v>
      </c>
    </row>
    <row r="409" spans="1:16" x14ac:dyDescent="0.25">
      <c r="A409" s="1" t="s">
        <v>3672</v>
      </c>
      <c r="B409" s="1" t="s">
        <v>3437</v>
      </c>
      <c r="C409" s="1" t="s">
        <v>3438</v>
      </c>
      <c r="D409" s="1" t="s">
        <v>3439</v>
      </c>
      <c r="E409" s="4">
        <v>44582.600000000006</v>
      </c>
      <c r="F409" s="7"/>
      <c r="G409" s="4">
        <v>44582.600000000006</v>
      </c>
      <c r="H409" s="18"/>
      <c r="I409" s="8"/>
      <c r="J409" s="4">
        <v>-15684.240000000003</v>
      </c>
      <c r="K409" s="4">
        <v>59622.55</v>
      </c>
      <c r="L409" s="4">
        <v>-75306.790000000008</v>
      </c>
      <c r="M409" s="9">
        <v>42605.585740740738</v>
      </c>
      <c r="N409" s="9">
        <v>42975</v>
      </c>
      <c r="O409" s="9">
        <v>42644</v>
      </c>
      <c r="P409" s="9">
        <v>43104</v>
      </c>
    </row>
    <row r="410" spans="1:16" x14ac:dyDescent="0.25">
      <c r="A410" s="1" t="s">
        <v>3672</v>
      </c>
      <c r="B410" s="1" t="s">
        <v>4115</v>
      </c>
      <c r="C410" s="1" t="s">
        <v>4116</v>
      </c>
      <c r="D410" s="1" t="s">
        <v>4117</v>
      </c>
      <c r="E410" s="4">
        <v>470956.6</v>
      </c>
      <c r="F410" s="7"/>
      <c r="G410" s="4">
        <v>470956.6</v>
      </c>
      <c r="H410" s="18"/>
      <c r="I410" s="8"/>
      <c r="J410" s="4">
        <v>470956.60000000003</v>
      </c>
      <c r="K410" s="4">
        <v>360637.32</v>
      </c>
      <c r="L410" s="4">
        <v>110319.28000000003</v>
      </c>
      <c r="M410" s="9">
        <v>42745.58625</v>
      </c>
      <c r="N410" s="9">
        <v>43543</v>
      </c>
      <c r="O410" s="9">
        <v>42795</v>
      </c>
      <c r="P410" s="9">
        <v>43322</v>
      </c>
    </row>
    <row r="411" spans="1:16" x14ac:dyDescent="0.25">
      <c r="A411" s="1" t="s">
        <v>3672</v>
      </c>
      <c r="B411" s="1" t="s">
        <v>4118</v>
      </c>
      <c r="C411" s="1" t="s">
        <v>4119</v>
      </c>
      <c r="D411" s="1" t="s">
        <v>4120</v>
      </c>
      <c r="E411" s="4">
        <v>303750.33999999997</v>
      </c>
      <c r="F411" s="7"/>
      <c r="G411" s="4">
        <v>303750.33999999997</v>
      </c>
      <c r="H411" s="18"/>
      <c r="I411" s="8"/>
      <c r="J411" s="4">
        <v>303750.33999999997</v>
      </c>
      <c r="K411" s="4">
        <v>200686.44</v>
      </c>
      <c r="L411" s="4">
        <v>103063.89999999997</v>
      </c>
      <c r="M411" s="9">
        <v>42782.419178240736</v>
      </c>
      <c r="N411" s="9">
        <v>43131</v>
      </c>
      <c r="O411" s="9">
        <v>42795</v>
      </c>
      <c r="P411" s="9">
        <v>43075</v>
      </c>
    </row>
    <row r="412" spans="1:16" x14ac:dyDescent="0.25">
      <c r="A412" s="1" t="s">
        <v>3672</v>
      </c>
      <c r="B412" s="1" t="s">
        <v>4121</v>
      </c>
      <c r="C412" s="1" t="s">
        <v>4122</v>
      </c>
      <c r="D412" s="1" t="s">
        <v>4123</v>
      </c>
      <c r="E412" s="4">
        <v>68470.540000000008</v>
      </c>
      <c r="F412" s="7"/>
      <c r="G412" s="4">
        <v>68470.540000000008</v>
      </c>
      <c r="H412" s="18"/>
      <c r="I412" s="8"/>
      <c r="J412" s="4">
        <v>68470.540000000008</v>
      </c>
      <c r="K412" s="4">
        <v>175818</v>
      </c>
      <c r="L412" s="4">
        <v>-107347.45999999999</v>
      </c>
      <c r="M412" s="9">
        <v>42689.58452546296</v>
      </c>
      <c r="N412" s="9">
        <v>43312</v>
      </c>
      <c r="O412" s="9">
        <v>42736</v>
      </c>
      <c r="P412" s="9">
        <v>43272</v>
      </c>
    </row>
    <row r="413" spans="1:16" x14ac:dyDescent="0.25">
      <c r="A413" s="1" t="s">
        <v>3672</v>
      </c>
      <c r="B413" s="1" t="s">
        <v>4124</v>
      </c>
      <c r="C413" s="1" t="s">
        <v>4125</v>
      </c>
      <c r="D413" s="1" t="s">
        <v>4126</v>
      </c>
      <c r="E413" s="4">
        <v>44913.21</v>
      </c>
      <c r="F413" s="7"/>
      <c r="G413" s="4">
        <v>44913.21</v>
      </c>
      <c r="H413" s="18"/>
      <c r="I413" s="8"/>
      <c r="J413" s="4">
        <v>44913.21</v>
      </c>
      <c r="K413" s="4">
        <v>56580.26</v>
      </c>
      <c r="L413" s="4">
        <v>-11667.050000000003</v>
      </c>
      <c r="M413" s="9">
        <v>42646.753171296295</v>
      </c>
      <c r="N413" s="9">
        <v>43525</v>
      </c>
      <c r="O413" s="9">
        <v>43070</v>
      </c>
      <c r="P413" s="9">
        <v>43399</v>
      </c>
    </row>
    <row r="414" spans="1:16" x14ac:dyDescent="0.25">
      <c r="A414" s="1" t="s">
        <v>3672</v>
      </c>
      <c r="B414" s="1" t="s">
        <v>4127</v>
      </c>
      <c r="C414" s="1" t="s">
        <v>4128</v>
      </c>
      <c r="D414" s="1" t="s">
        <v>4129</v>
      </c>
      <c r="E414" s="4">
        <v>140540.99000000002</v>
      </c>
      <c r="F414" s="7"/>
      <c r="G414" s="4">
        <v>140540.99000000002</v>
      </c>
      <c r="H414" s="18"/>
      <c r="I414" s="8"/>
      <c r="J414" s="4">
        <v>140540.99000000005</v>
      </c>
      <c r="K414" s="4">
        <v>237658</v>
      </c>
      <c r="L414" s="4">
        <v>-97117.009999999951</v>
      </c>
      <c r="M414" s="9">
        <v>42689.58452546296</v>
      </c>
      <c r="N414" s="9">
        <v>43160</v>
      </c>
      <c r="O414" s="9">
        <v>42767</v>
      </c>
      <c r="P414" s="9">
        <v>43190</v>
      </c>
    </row>
    <row r="415" spans="1:16" x14ac:dyDescent="0.25">
      <c r="A415" s="1" t="s">
        <v>3672</v>
      </c>
      <c r="B415" s="1" t="s">
        <v>3434</v>
      </c>
      <c r="C415" s="1" t="s">
        <v>3435</v>
      </c>
      <c r="D415" s="1" t="s">
        <v>3436</v>
      </c>
      <c r="E415" s="4">
        <v>172910.54</v>
      </c>
      <c r="F415" s="7"/>
      <c r="G415" s="4">
        <v>172910.54</v>
      </c>
      <c r="H415" s="18"/>
      <c r="I415" s="8"/>
      <c r="J415" s="4">
        <v>173768.67000000004</v>
      </c>
      <c r="K415" s="4">
        <v>350417.94</v>
      </c>
      <c r="L415" s="4">
        <v>-176649.26999999996</v>
      </c>
      <c r="M415" s="9">
        <v>42678.754062499997</v>
      </c>
      <c r="N415" s="9">
        <v>43646</v>
      </c>
      <c r="O415" s="9">
        <v>42705</v>
      </c>
      <c r="P415" s="9">
        <v>43536</v>
      </c>
    </row>
    <row r="416" spans="1:16" x14ac:dyDescent="0.25">
      <c r="A416" s="1" t="s">
        <v>3672</v>
      </c>
      <c r="B416" s="1" t="s">
        <v>4130</v>
      </c>
      <c r="C416" s="1" t="s">
        <v>4131</v>
      </c>
      <c r="D416" s="1" t="s">
        <v>4132</v>
      </c>
      <c r="E416" s="4">
        <v>70836.61</v>
      </c>
      <c r="F416" s="7"/>
      <c r="G416" s="4">
        <v>70836.61</v>
      </c>
      <c r="H416" s="18"/>
      <c r="I416" s="8"/>
      <c r="J416" s="4">
        <v>70836.610000000015</v>
      </c>
      <c r="K416" s="4">
        <v>350616</v>
      </c>
      <c r="L416" s="4">
        <v>-279779.39</v>
      </c>
      <c r="M416" s="9">
        <v>42835.585173611107</v>
      </c>
      <c r="N416" s="9">
        <v>43525</v>
      </c>
      <c r="O416" s="9">
        <v>42826</v>
      </c>
      <c r="P416" s="9">
        <v>43294</v>
      </c>
    </row>
    <row r="417" spans="1:16" x14ac:dyDescent="0.25">
      <c r="A417" s="1" t="s">
        <v>3672</v>
      </c>
      <c r="B417" s="1" t="s">
        <v>3428</v>
      </c>
      <c r="C417" s="1" t="s">
        <v>3429</v>
      </c>
      <c r="D417" s="1" t="s">
        <v>4133</v>
      </c>
      <c r="E417" s="4">
        <v>54135.760000000009</v>
      </c>
      <c r="F417" s="7"/>
      <c r="G417" s="4">
        <v>54135.760000000009</v>
      </c>
      <c r="H417" s="18"/>
      <c r="I417" s="8"/>
      <c r="J417" s="4">
        <v>62011.3</v>
      </c>
      <c r="K417" s="4">
        <v>414893.11</v>
      </c>
      <c r="L417" s="4">
        <v>-352881.81</v>
      </c>
      <c r="M417" s="9">
        <v>42492.586018518516</v>
      </c>
      <c r="N417" s="9">
        <v>43630</v>
      </c>
      <c r="O417" s="9">
        <v>42491</v>
      </c>
      <c r="P417" s="9">
        <v>43610</v>
      </c>
    </row>
    <row r="418" spans="1:16" x14ac:dyDescent="0.25">
      <c r="A418" s="1" t="s">
        <v>3672</v>
      </c>
      <c r="B418" s="1" t="s">
        <v>4134</v>
      </c>
      <c r="C418" s="1" t="s">
        <v>4135</v>
      </c>
      <c r="D418" s="1" t="s">
        <v>4136</v>
      </c>
      <c r="E418" s="4">
        <v>1044.5499999999997</v>
      </c>
      <c r="F418" s="7"/>
      <c r="G418" s="4">
        <v>1044.5499999999997</v>
      </c>
      <c r="H418" s="18"/>
      <c r="I418" s="8"/>
      <c r="J418" s="4">
        <v>1044.5500000000002</v>
      </c>
      <c r="K418" s="4">
        <v>199651.38</v>
      </c>
      <c r="L418" s="4">
        <v>-198606.83000000002</v>
      </c>
      <c r="M418" s="9">
        <v>42781.586446759255</v>
      </c>
      <c r="N418" s="9">
        <v>43525</v>
      </c>
      <c r="O418" s="9">
        <v>42917</v>
      </c>
      <c r="P418" s="9">
        <v>43555</v>
      </c>
    </row>
    <row r="419" spans="1:16" x14ac:dyDescent="0.25">
      <c r="A419" s="1" t="s">
        <v>3672</v>
      </c>
      <c r="B419" s="1" t="s">
        <v>3636</v>
      </c>
      <c r="C419" s="1" t="s">
        <v>3637</v>
      </c>
      <c r="D419" s="1" t="s">
        <v>3638</v>
      </c>
      <c r="E419" s="4">
        <v>13066.27</v>
      </c>
      <c r="F419" s="7"/>
      <c r="G419" s="4">
        <v>13066.27</v>
      </c>
      <c r="H419" s="18"/>
      <c r="I419" s="8"/>
      <c r="J419" s="4">
        <v>225716.92999999996</v>
      </c>
      <c r="K419" s="4">
        <v>115410</v>
      </c>
      <c r="L419" s="4">
        <v>110306.92999999996</v>
      </c>
      <c r="M419" s="9">
        <v>42326.751226851848</v>
      </c>
      <c r="N419" s="9">
        <v>42825</v>
      </c>
      <c r="O419" s="9">
        <v>42430</v>
      </c>
      <c r="P419" s="9">
        <v>42810</v>
      </c>
    </row>
    <row r="420" spans="1:16" x14ac:dyDescent="0.25">
      <c r="A420" s="1" t="s">
        <v>3672</v>
      </c>
      <c r="B420" s="1" t="s">
        <v>4137</v>
      </c>
      <c r="C420" s="1" t="s">
        <v>4138</v>
      </c>
      <c r="D420" s="1" t="s">
        <v>4139</v>
      </c>
      <c r="E420" s="4">
        <v>1071791.26</v>
      </c>
      <c r="F420" s="7"/>
      <c r="G420" s="4">
        <v>1071791.26</v>
      </c>
      <c r="H420" s="18"/>
      <c r="I420" s="8"/>
      <c r="J420" s="4">
        <v>1071791.26</v>
      </c>
      <c r="K420" s="4">
        <v>328397.17</v>
      </c>
      <c r="L420" s="4">
        <v>743394.09000000008</v>
      </c>
      <c r="M420" s="9">
        <v>42788.585011574076</v>
      </c>
      <c r="N420" s="9">
        <v>43220</v>
      </c>
      <c r="O420" s="9">
        <v>42795</v>
      </c>
      <c r="P420" s="9">
        <v>43298</v>
      </c>
    </row>
    <row r="421" spans="1:16" x14ac:dyDescent="0.25">
      <c r="A421" s="1" t="s">
        <v>3672</v>
      </c>
      <c r="B421" s="1" t="s">
        <v>3367</v>
      </c>
      <c r="C421" s="1" t="s">
        <v>3368</v>
      </c>
      <c r="D421" s="1" t="s">
        <v>3369</v>
      </c>
      <c r="E421" s="4">
        <v>234163.18</v>
      </c>
      <c r="F421" s="7"/>
      <c r="G421" s="4">
        <v>234163.18</v>
      </c>
      <c r="H421" s="18"/>
      <c r="I421" s="8"/>
      <c r="J421" s="4">
        <v>236993.36000000002</v>
      </c>
      <c r="K421" s="4">
        <v>83908.12</v>
      </c>
      <c r="L421" s="4">
        <v>153085.24000000002</v>
      </c>
      <c r="M421" s="9">
        <v>42599.341608796298</v>
      </c>
      <c r="N421" s="9">
        <v>43039</v>
      </c>
      <c r="O421" s="9">
        <v>42583</v>
      </c>
      <c r="P421" s="9">
        <v>42992</v>
      </c>
    </row>
    <row r="422" spans="1:16" x14ac:dyDescent="0.25">
      <c r="A422" s="1" t="s">
        <v>3672</v>
      </c>
      <c r="B422" s="1" t="s">
        <v>4140</v>
      </c>
      <c r="C422" s="1" t="s">
        <v>4141</v>
      </c>
      <c r="D422" s="1" t="s">
        <v>4142</v>
      </c>
      <c r="E422" s="4">
        <v>621194.50000000012</v>
      </c>
      <c r="F422" s="7"/>
      <c r="G422" s="4">
        <v>621194.50000000012</v>
      </c>
      <c r="H422" s="18"/>
      <c r="I422" s="8"/>
      <c r="J422" s="4">
        <v>621194.5</v>
      </c>
      <c r="K422" s="4">
        <v>283200.78000000003</v>
      </c>
      <c r="L422" s="4">
        <v>337993.72</v>
      </c>
      <c r="M422" s="9">
        <v>42745.753715277773</v>
      </c>
      <c r="N422" s="9">
        <v>43190</v>
      </c>
      <c r="O422" s="9">
        <v>42795</v>
      </c>
      <c r="P422" s="9">
        <v>43225</v>
      </c>
    </row>
    <row r="423" spans="1:16" x14ac:dyDescent="0.25">
      <c r="A423" s="1" t="s">
        <v>3672</v>
      </c>
      <c r="B423" s="1" t="s">
        <v>4143</v>
      </c>
      <c r="C423" s="1" t="s">
        <v>4144</v>
      </c>
      <c r="D423" s="1" t="s">
        <v>4145</v>
      </c>
      <c r="E423" s="4">
        <v>12820.71</v>
      </c>
      <c r="F423" s="7"/>
      <c r="G423" s="4">
        <v>12820.71</v>
      </c>
      <c r="H423" s="18"/>
      <c r="I423" s="8"/>
      <c r="J423" s="4">
        <v>12820.710000000001</v>
      </c>
      <c r="K423" s="4">
        <v>16692.2</v>
      </c>
      <c r="L423" s="4">
        <v>-3871.49</v>
      </c>
      <c r="M423" s="9">
        <v>42786.754004629627</v>
      </c>
      <c r="N423" s="9">
        <v>43556</v>
      </c>
      <c r="O423" s="9">
        <v>42917</v>
      </c>
      <c r="P423" s="9">
        <v>42999</v>
      </c>
    </row>
    <row r="424" spans="1:16" x14ac:dyDescent="0.25">
      <c r="A424" s="1" t="s">
        <v>3672</v>
      </c>
      <c r="B424" s="1" t="s">
        <v>4146</v>
      </c>
      <c r="C424" s="1" t="s">
        <v>4147</v>
      </c>
      <c r="D424" s="1" t="s">
        <v>4148</v>
      </c>
      <c r="E424" s="4">
        <v>111407.02</v>
      </c>
      <c r="F424" s="7"/>
      <c r="G424" s="4">
        <v>111407.02</v>
      </c>
      <c r="H424" s="18"/>
      <c r="I424" s="8"/>
      <c r="J424" s="4">
        <v>111407.02</v>
      </c>
      <c r="K424" s="4">
        <v>85620</v>
      </c>
      <c r="L424" s="4">
        <v>25787.020000000004</v>
      </c>
      <c r="M424" s="9">
        <v>42990.697025462963</v>
      </c>
      <c r="N424" s="9">
        <v>43585</v>
      </c>
      <c r="O424" s="9">
        <v>42979</v>
      </c>
      <c r="P424" s="9">
        <v>43585</v>
      </c>
    </row>
    <row r="425" spans="1:16" x14ac:dyDescent="0.25">
      <c r="A425" s="1" t="s">
        <v>3672</v>
      </c>
      <c r="B425" s="1" t="s">
        <v>4149</v>
      </c>
      <c r="C425" s="1" t="s">
        <v>4150</v>
      </c>
      <c r="D425" s="1" t="s">
        <v>4151</v>
      </c>
      <c r="E425" s="4">
        <v>1853.6399999999999</v>
      </c>
      <c r="F425" s="7"/>
      <c r="G425" s="4">
        <v>1853.6399999999999</v>
      </c>
      <c r="H425" s="18"/>
      <c r="I425" s="8"/>
      <c r="J425" s="4">
        <v>1853.6399999999999</v>
      </c>
      <c r="K425" s="4">
        <v>247959</v>
      </c>
      <c r="L425" s="4">
        <v>-246105.36</v>
      </c>
      <c r="M425" s="9">
        <v>42851.663738425923</v>
      </c>
      <c r="N425" s="9">
        <v>43645</v>
      </c>
      <c r="O425" s="9">
        <v>43040</v>
      </c>
      <c r="P425" s="9">
        <v>43487</v>
      </c>
    </row>
    <row r="426" spans="1:16" x14ac:dyDescent="0.25">
      <c r="A426" s="1" t="s">
        <v>3672</v>
      </c>
      <c r="B426" s="1" t="s">
        <v>4152</v>
      </c>
      <c r="C426" s="1" t="s">
        <v>4153</v>
      </c>
      <c r="D426" s="1" t="s">
        <v>4154</v>
      </c>
      <c r="E426" s="4">
        <v>58372.539999999994</v>
      </c>
      <c r="F426" s="7"/>
      <c r="G426" s="4">
        <v>58372.539999999994</v>
      </c>
      <c r="H426" s="18"/>
      <c r="I426" s="8"/>
      <c r="J426" s="4">
        <v>58372.54</v>
      </c>
      <c r="K426" s="4">
        <v>57736.31</v>
      </c>
      <c r="L426" s="4">
        <v>636.2300000000032</v>
      </c>
      <c r="M426" s="9">
        <v>42591.752569444441</v>
      </c>
      <c r="N426" s="9">
        <v>43153</v>
      </c>
      <c r="O426" s="9">
        <v>42795</v>
      </c>
      <c r="P426" s="9">
        <v>43020</v>
      </c>
    </row>
    <row r="427" spans="1:16" x14ac:dyDescent="0.25">
      <c r="A427" s="1" t="s">
        <v>3672</v>
      </c>
      <c r="B427" s="1" t="s">
        <v>4155</v>
      </c>
      <c r="C427" s="1" t="s">
        <v>4156</v>
      </c>
      <c r="D427" s="1" t="s">
        <v>4157</v>
      </c>
      <c r="E427" s="4">
        <v>2370.62</v>
      </c>
      <c r="F427" s="7"/>
      <c r="G427" s="4">
        <v>2370.62</v>
      </c>
      <c r="H427" s="18"/>
      <c r="I427" s="8"/>
      <c r="J427" s="4">
        <v>2370.62</v>
      </c>
      <c r="K427" s="4">
        <v>20643</v>
      </c>
      <c r="L427" s="4">
        <v>-18272.38</v>
      </c>
      <c r="M427" s="9">
        <v>42955.64675925926</v>
      </c>
      <c r="N427" s="9">
        <v>43220</v>
      </c>
      <c r="O427" s="9">
        <v>42979</v>
      </c>
      <c r="P427" s="9">
        <v>43220</v>
      </c>
    </row>
    <row r="428" spans="1:16" x14ac:dyDescent="0.25">
      <c r="A428" s="1" t="s">
        <v>3672</v>
      </c>
      <c r="B428" s="1" t="s">
        <v>3473</v>
      </c>
      <c r="C428" s="1" t="s">
        <v>3474</v>
      </c>
      <c r="D428" s="1" t="s">
        <v>3475</v>
      </c>
      <c r="E428" s="4">
        <v>15699.64</v>
      </c>
      <c r="F428" s="7"/>
      <c r="G428" s="4">
        <v>15699.64</v>
      </c>
      <c r="H428" s="18"/>
      <c r="I428" s="8"/>
      <c r="J428" s="4">
        <v>39998.480000000003</v>
      </c>
      <c r="K428" s="4">
        <v>51023.08</v>
      </c>
      <c r="L428" s="4">
        <v>-11024.599999999999</v>
      </c>
      <c r="M428" s="9">
        <v>42598.586296296293</v>
      </c>
      <c r="N428" s="9">
        <v>42896</v>
      </c>
      <c r="O428" s="9">
        <v>42583</v>
      </c>
      <c r="P428" s="9">
        <v>42876</v>
      </c>
    </row>
    <row r="429" spans="1:16" x14ac:dyDescent="0.25">
      <c r="A429" s="1" t="s">
        <v>3672</v>
      </c>
      <c r="B429" s="1" t="s">
        <v>4158</v>
      </c>
      <c r="C429" s="1" t="s">
        <v>4159</v>
      </c>
      <c r="D429" s="1" t="s">
        <v>4160</v>
      </c>
      <c r="E429" s="4">
        <v>104473.51999999999</v>
      </c>
      <c r="F429" s="7"/>
      <c r="G429" s="4">
        <v>104473.51999999999</v>
      </c>
      <c r="H429" s="18"/>
      <c r="I429" s="8"/>
      <c r="J429" s="4">
        <v>104473.51999999999</v>
      </c>
      <c r="K429" s="4">
        <v>60720.99</v>
      </c>
      <c r="L429" s="4">
        <v>43752.529999999992</v>
      </c>
      <c r="M429" s="9">
        <v>42844.752499999995</v>
      </c>
      <c r="N429" s="9">
        <v>43190</v>
      </c>
      <c r="O429" s="9">
        <v>42917</v>
      </c>
      <c r="P429" s="9">
        <v>43097</v>
      </c>
    </row>
    <row r="430" spans="1:16" x14ac:dyDescent="0.25">
      <c r="A430" s="1" t="s">
        <v>3672</v>
      </c>
      <c r="B430" s="1" t="s">
        <v>4161</v>
      </c>
      <c r="C430" s="1" t="s">
        <v>4162</v>
      </c>
      <c r="D430" s="1" t="s">
        <v>4163</v>
      </c>
      <c r="E430" s="4">
        <v>742086.32000000007</v>
      </c>
      <c r="F430" s="7"/>
      <c r="G430" s="4">
        <v>742086.32000000007</v>
      </c>
      <c r="H430" s="18"/>
      <c r="I430" s="8"/>
      <c r="J430" s="4">
        <v>742086.31999999983</v>
      </c>
      <c r="K430" s="4">
        <v>246600.03</v>
      </c>
      <c r="L430" s="4">
        <v>495486.2899999998</v>
      </c>
      <c r="M430" s="9">
        <v>42753.586585648147</v>
      </c>
      <c r="N430" s="9">
        <v>43070</v>
      </c>
      <c r="O430" s="9">
        <v>42767</v>
      </c>
      <c r="P430" s="9">
        <v>43178</v>
      </c>
    </row>
    <row r="431" spans="1:16" x14ac:dyDescent="0.25">
      <c r="A431" s="1" t="s">
        <v>3672</v>
      </c>
      <c r="B431" s="1" t="s">
        <v>4164</v>
      </c>
      <c r="C431" s="1" t="s">
        <v>4165</v>
      </c>
      <c r="D431" s="1" t="s">
        <v>4166</v>
      </c>
      <c r="E431" s="4">
        <v>34834.54</v>
      </c>
      <c r="F431" s="7"/>
      <c r="G431" s="4">
        <v>34834.54</v>
      </c>
      <c r="H431" s="18"/>
      <c r="I431" s="8"/>
      <c r="J431" s="4">
        <v>34834.54</v>
      </c>
      <c r="K431" s="4">
        <v>52076.25</v>
      </c>
      <c r="L431" s="4">
        <v>-17241.71</v>
      </c>
      <c r="M431" s="9">
        <v>42936.285046296296</v>
      </c>
      <c r="N431" s="9">
        <v>43555</v>
      </c>
      <c r="O431" s="9">
        <v>43009</v>
      </c>
      <c r="P431" s="9">
        <v>43312</v>
      </c>
    </row>
    <row r="432" spans="1:16" x14ac:dyDescent="0.25">
      <c r="A432" s="1" t="s">
        <v>3672</v>
      </c>
      <c r="B432" s="1" t="s">
        <v>4167</v>
      </c>
      <c r="C432" s="1" t="s">
        <v>4168</v>
      </c>
      <c r="D432" s="1" t="s">
        <v>4169</v>
      </c>
      <c r="E432" s="4">
        <v>8922.02</v>
      </c>
      <c r="F432" s="7"/>
      <c r="G432" s="4">
        <v>8922.02</v>
      </c>
      <c r="H432" s="18"/>
      <c r="I432" s="8"/>
      <c r="J432" s="4">
        <v>8922.02</v>
      </c>
      <c r="K432" s="4">
        <v>14117.06</v>
      </c>
      <c r="L432" s="4">
        <v>-5195.0399999999991</v>
      </c>
      <c r="M432" s="9">
        <v>42942.585995370369</v>
      </c>
      <c r="N432" s="9">
        <v>43070</v>
      </c>
      <c r="O432" s="9">
        <v>42917</v>
      </c>
      <c r="P432" s="9">
        <v>43096</v>
      </c>
    </row>
    <row r="433" spans="1:16" x14ac:dyDescent="0.25">
      <c r="A433" s="1" t="s">
        <v>3672</v>
      </c>
      <c r="B433" s="1" t="s">
        <v>4170</v>
      </c>
      <c r="C433" s="1" t="s">
        <v>4171</v>
      </c>
      <c r="D433" s="1" t="s">
        <v>4172</v>
      </c>
      <c r="E433" s="4">
        <v>58651.970000000008</v>
      </c>
      <c r="F433" s="7"/>
      <c r="G433" s="4">
        <v>58651.970000000008</v>
      </c>
      <c r="H433" s="18"/>
      <c r="I433" s="8"/>
      <c r="J433" s="4">
        <v>58651.97</v>
      </c>
      <c r="K433" s="4">
        <v>65005.599999999999</v>
      </c>
      <c r="L433" s="4">
        <v>-6353.6299999999974</v>
      </c>
      <c r="M433" s="9">
        <v>42789.752233796295</v>
      </c>
      <c r="N433" s="9">
        <v>43251</v>
      </c>
      <c r="O433" s="9">
        <v>43009</v>
      </c>
      <c r="P433" s="9">
        <v>43111</v>
      </c>
    </row>
    <row r="434" spans="1:16" x14ac:dyDescent="0.25">
      <c r="A434" s="1" t="s">
        <v>4173</v>
      </c>
      <c r="B434" s="1" t="s">
        <v>4174</v>
      </c>
      <c r="C434" s="1" t="s">
        <v>4175</v>
      </c>
      <c r="D434" s="1" t="s">
        <v>4176</v>
      </c>
      <c r="E434" s="4">
        <v>362974.10000000003</v>
      </c>
      <c r="F434" s="7"/>
      <c r="G434" s="4">
        <v>362974.10000000003</v>
      </c>
      <c r="H434" s="18"/>
      <c r="I434" s="8"/>
      <c r="J434" s="4">
        <v>362974.10000000003</v>
      </c>
      <c r="K434" s="4">
        <v>3313201.21</v>
      </c>
      <c r="L434" s="4">
        <v>-2950227.11</v>
      </c>
      <c r="M434" s="9">
        <v>42957.444537037038</v>
      </c>
      <c r="N434" s="9">
        <v>44742</v>
      </c>
      <c r="O434" s="9">
        <v>42948</v>
      </c>
      <c r="P434" s="9"/>
    </row>
    <row r="435" spans="1:16" x14ac:dyDescent="0.25">
      <c r="A435" s="1" t="s">
        <v>4173</v>
      </c>
      <c r="B435" s="1" t="s">
        <v>4174</v>
      </c>
      <c r="C435" s="1" t="s">
        <v>4177</v>
      </c>
      <c r="D435" s="1" t="s">
        <v>4178</v>
      </c>
      <c r="E435" s="4">
        <v>44553.54</v>
      </c>
      <c r="F435" s="7"/>
      <c r="G435" s="4">
        <v>44553.54</v>
      </c>
      <c r="H435" s="18"/>
      <c r="I435" s="8"/>
      <c r="J435" s="4">
        <v>44553.540000000008</v>
      </c>
      <c r="K435" s="4">
        <v>99396.72</v>
      </c>
      <c r="L435" s="4">
        <v>-54843.179999999993</v>
      </c>
      <c r="M435" s="9">
        <v>42957.546238425923</v>
      </c>
      <c r="N435" s="9">
        <v>43373</v>
      </c>
      <c r="O435" s="9">
        <v>42948</v>
      </c>
      <c r="P435" s="9">
        <v>43373</v>
      </c>
    </row>
    <row r="436" spans="1:16" x14ac:dyDescent="0.25">
      <c r="A436" s="1" t="s">
        <v>4173</v>
      </c>
      <c r="B436" s="1" t="s">
        <v>4174</v>
      </c>
      <c r="C436" s="1" t="s">
        <v>4179</v>
      </c>
      <c r="D436" s="1" t="s">
        <v>4180</v>
      </c>
      <c r="E436" s="4">
        <v>48390.46</v>
      </c>
      <c r="F436" s="7"/>
      <c r="G436" s="4">
        <v>48390.46</v>
      </c>
      <c r="H436" s="18"/>
      <c r="I436" s="8"/>
      <c r="J436" s="4">
        <v>48390.459999999992</v>
      </c>
      <c r="K436" s="4">
        <v>267635.67</v>
      </c>
      <c r="L436" s="4">
        <v>-219245.21</v>
      </c>
      <c r="M436" s="9">
        <v>42957.60056712963</v>
      </c>
      <c r="N436" s="9">
        <v>43613</v>
      </c>
      <c r="O436" s="9">
        <v>42948</v>
      </c>
      <c r="P436" s="9">
        <v>43634</v>
      </c>
    </row>
    <row r="437" spans="1:16" x14ac:dyDescent="0.25">
      <c r="A437" s="1" t="s">
        <v>4173</v>
      </c>
      <c r="B437" s="1" t="s">
        <v>4174</v>
      </c>
      <c r="C437" s="1" t="s">
        <v>4181</v>
      </c>
      <c r="D437" s="1" t="s">
        <v>4182</v>
      </c>
      <c r="E437" s="4">
        <v>103952.40999999999</v>
      </c>
      <c r="F437" s="7"/>
      <c r="G437" s="4">
        <v>103952.40999999999</v>
      </c>
      <c r="H437" s="18"/>
      <c r="I437" s="8"/>
      <c r="J437" s="4">
        <v>103952.40999999999</v>
      </c>
      <c r="K437" s="4">
        <v>399313.16000000003</v>
      </c>
      <c r="L437" s="4">
        <v>-295360.75000000006</v>
      </c>
      <c r="M437" s="9">
        <v>42957.64163194444</v>
      </c>
      <c r="N437" s="9">
        <v>43829</v>
      </c>
      <c r="O437" s="9">
        <v>42948</v>
      </c>
      <c r="P437" s="9"/>
    </row>
    <row r="438" spans="1:16" x14ac:dyDescent="0.25">
      <c r="A438" s="1" t="s">
        <v>4173</v>
      </c>
      <c r="B438" s="1" t="s">
        <v>4174</v>
      </c>
      <c r="C438" s="1" t="s">
        <v>4183</v>
      </c>
      <c r="D438" s="1" t="s">
        <v>4184</v>
      </c>
      <c r="E438" s="4">
        <v>74955.569999999992</v>
      </c>
      <c r="F438" s="7"/>
      <c r="G438" s="4">
        <v>74955.569999999992</v>
      </c>
      <c r="H438" s="18"/>
      <c r="I438" s="8"/>
      <c r="J438" s="4">
        <v>74955.569999999992</v>
      </c>
      <c r="K438" s="4">
        <v>166907.14000000001</v>
      </c>
      <c r="L438" s="4">
        <v>-91951.570000000022</v>
      </c>
      <c r="M438" s="9">
        <v>42958.443043981482</v>
      </c>
      <c r="N438" s="9">
        <v>44012</v>
      </c>
      <c r="O438" s="9">
        <v>42948</v>
      </c>
      <c r="P438" s="9"/>
    </row>
    <row r="439" spans="1:16" x14ac:dyDescent="0.25">
      <c r="A439" s="1" t="s">
        <v>4173</v>
      </c>
      <c r="B439" s="1" t="s">
        <v>4174</v>
      </c>
      <c r="C439" s="1" t="s">
        <v>4185</v>
      </c>
      <c r="D439" s="1" t="s">
        <v>4186</v>
      </c>
      <c r="E439" s="4">
        <v>90193.12</v>
      </c>
      <c r="F439" s="7"/>
      <c r="G439" s="4">
        <v>90193.12</v>
      </c>
      <c r="H439" s="18"/>
      <c r="I439" s="8"/>
      <c r="J439" s="4">
        <v>90193.12000000001</v>
      </c>
      <c r="K439" s="4">
        <v>62909</v>
      </c>
      <c r="L439" s="4">
        <v>27284.12000000001</v>
      </c>
      <c r="M439" s="9">
        <v>42983.777222222219</v>
      </c>
      <c r="N439" s="9">
        <v>43374</v>
      </c>
      <c r="O439" s="9">
        <v>42979</v>
      </c>
      <c r="P439" s="9">
        <v>43374</v>
      </c>
    </row>
    <row r="440" spans="1:16" x14ac:dyDescent="0.25">
      <c r="A440" s="1" t="s">
        <v>4173</v>
      </c>
      <c r="B440" s="1" t="s">
        <v>4174</v>
      </c>
      <c r="C440" s="1" t="s">
        <v>4187</v>
      </c>
      <c r="D440" s="1" t="s">
        <v>4188</v>
      </c>
      <c r="E440" s="4">
        <v>3542.570000000007</v>
      </c>
      <c r="F440" s="7"/>
      <c r="G440" s="4">
        <v>3542.570000000007</v>
      </c>
      <c r="H440" s="18"/>
      <c r="I440" s="8"/>
      <c r="J440" s="4">
        <v>3542.570000000007</v>
      </c>
      <c r="K440" s="4">
        <v>3520</v>
      </c>
      <c r="L440" s="4">
        <v>22.570000000006985</v>
      </c>
      <c r="M440" s="9">
        <v>42948.688634259255</v>
      </c>
      <c r="N440" s="9">
        <v>43100</v>
      </c>
      <c r="O440" s="9">
        <v>42917</v>
      </c>
      <c r="P440" s="9">
        <v>43039</v>
      </c>
    </row>
    <row r="441" spans="1:16" x14ac:dyDescent="0.25">
      <c r="A441" s="1" t="s">
        <v>4173</v>
      </c>
      <c r="B441" s="1" t="s">
        <v>1935</v>
      </c>
      <c r="C441" s="1" t="s">
        <v>4189</v>
      </c>
      <c r="D441" s="1" t="s">
        <v>4190</v>
      </c>
      <c r="E441" s="4">
        <v>14945.22</v>
      </c>
      <c r="F441" s="7"/>
      <c r="G441" s="4">
        <v>14945.22</v>
      </c>
      <c r="H441" s="18"/>
      <c r="I441" s="8"/>
      <c r="J441" s="4">
        <v>14945.22</v>
      </c>
      <c r="K441" s="4">
        <v>28598</v>
      </c>
      <c r="L441" s="4">
        <v>-13652.78</v>
      </c>
      <c r="M441" s="9">
        <v>42863.638414351852</v>
      </c>
      <c r="N441" s="9">
        <v>43641</v>
      </c>
      <c r="O441" s="9">
        <v>42856</v>
      </c>
      <c r="P441" s="9">
        <v>43641</v>
      </c>
    </row>
    <row r="442" spans="1:16" x14ac:dyDescent="0.25">
      <c r="A442" s="1" t="s">
        <v>4173</v>
      </c>
      <c r="B442" s="1" t="s">
        <v>1935</v>
      </c>
      <c r="C442" s="1" t="s">
        <v>4191</v>
      </c>
      <c r="D442" s="1" t="s">
        <v>4192</v>
      </c>
      <c r="E442" s="4">
        <v>15583.86</v>
      </c>
      <c r="F442" s="7"/>
      <c r="G442" s="4">
        <v>15583.86</v>
      </c>
      <c r="H442" s="18"/>
      <c r="I442" s="8"/>
      <c r="J442" s="4">
        <v>15583.86</v>
      </c>
      <c r="K442" s="4">
        <v>18496.93</v>
      </c>
      <c r="L442" s="4">
        <v>-2913.0699999999997</v>
      </c>
      <c r="M442" s="9">
        <v>42703.532326388886</v>
      </c>
      <c r="N442" s="9">
        <v>43251</v>
      </c>
      <c r="O442" s="9">
        <v>42705</v>
      </c>
      <c r="P442" s="9">
        <v>43351</v>
      </c>
    </row>
    <row r="443" spans="1:16" x14ac:dyDescent="0.25">
      <c r="A443" s="1" t="s">
        <v>4173</v>
      </c>
      <c r="B443" s="1" t="s">
        <v>1935</v>
      </c>
      <c r="C443" s="1" t="s">
        <v>3669</v>
      </c>
      <c r="D443" s="1" t="s">
        <v>3670</v>
      </c>
      <c r="E443" s="4">
        <v>1394515.4400000002</v>
      </c>
      <c r="F443" s="7"/>
      <c r="G443" s="4">
        <v>1394515.4400000002</v>
      </c>
      <c r="H443" s="18"/>
      <c r="I443" s="8"/>
      <c r="J443" s="4">
        <v>2231426.19</v>
      </c>
      <c r="K443" s="4">
        <v>1159204</v>
      </c>
      <c r="L443" s="4">
        <v>1072222.19</v>
      </c>
      <c r="M443" s="9">
        <v>42411.510949074072</v>
      </c>
      <c r="N443" s="9">
        <v>43404</v>
      </c>
      <c r="O443" s="9">
        <v>42430</v>
      </c>
      <c r="P443" s="9">
        <v>43404</v>
      </c>
    </row>
    <row r="444" spans="1:16" x14ac:dyDescent="0.25">
      <c r="A444" s="1" t="s">
        <v>4173</v>
      </c>
      <c r="B444" s="1" t="s">
        <v>1935</v>
      </c>
      <c r="C444" s="1" t="s">
        <v>2711</v>
      </c>
      <c r="D444" s="1" t="s">
        <v>2712</v>
      </c>
      <c r="E444" s="4">
        <v>13221.800000000001</v>
      </c>
      <c r="F444" s="7"/>
      <c r="G444" s="4">
        <v>13221.800000000001</v>
      </c>
      <c r="H444" s="18"/>
      <c r="I444" s="8"/>
      <c r="J444" s="4">
        <v>1201847.3000000005</v>
      </c>
      <c r="K444" s="4">
        <v>520043.89</v>
      </c>
      <c r="L444" s="4">
        <v>681803.4100000005</v>
      </c>
      <c r="M444" s="9">
        <v>41934</v>
      </c>
      <c r="N444" s="9">
        <v>42735</v>
      </c>
      <c r="O444" s="9">
        <v>41944</v>
      </c>
      <c r="P444" s="9">
        <v>42756</v>
      </c>
    </row>
    <row r="445" spans="1:16" x14ac:dyDescent="0.25">
      <c r="A445" s="1" t="s">
        <v>4173</v>
      </c>
      <c r="B445" s="1" t="s">
        <v>1935</v>
      </c>
      <c r="C445" s="1" t="s">
        <v>3661</v>
      </c>
      <c r="D445" s="1" t="s">
        <v>3662</v>
      </c>
      <c r="E445" s="4">
        <v>1040.82</v>
      </c>
      <c r="F445" s="7"/>
      <c r="G445" s="4">
        <v>1040.82</v>
      </c>
      <c r="H445" s="18"/>
      <c r="I445" s="8"/>
      <c r="J445" s="4">
        <v>6200.0599999999995</v>
      </c>
      <c r="K445" s="4">
        <v>19818</v>
      </c>
      <c r="L445" s="4">
        <v>-13617.94</v>
      </c>
      <c r="M445" s="9">
        <v>42656.6487037037</v>
      </c>
      <c r="N445" s="9">
        <v>42735</v>
      </c>
      <c r="O445" s="9">
        <v>42644</v>
      </c>
      <c r="P445" s="9">
        <v>42825</v>
      </c>
    </row>
    <row r="446" spans="1:16" x14ac:dyDescent="0.25">
      <c r="A446" s="1" t="s">
        <v>4173</v>
      </c>
      <c r="B446" s="1" t="s">
        <v>1935</v>
      </c>
      <c r="C446" s="1" t="s">
        <v>3663</v>
      </c>
      <c r="D446" s="1" t="s">
        <v>3664</v>
      </c>
      <c r="E446" s="4">
        <v>49.489999999999995</v>
      </c>
      <c r="F446" s="7"/>
      <c r="G446" s="4">
        <v>49.489999999999995</v>
      </c>
      <c r="H446" s="18"/>
      <c r="I446" s="8"/>
      <c r="J446" s="4">
        <v>6144.29</v>
      </c>
      <c r="K446" s="4">
        <v>5086</v>
      </c>
      <c r="L446" s="4">
        <v>1058.29</v>
      </c>
      <c r="M446" s="9">
        <v>42656.532719907409</v>
      </c>
      <c r="N446" s="9">
        <v>42735</v>
      </c>
      <c r="O446" s="9">
        <v>42675</v>
      </c>
      <c r="P446" s="9">
        <v>42825</v>
      </c>
    </row>
    <row r="447" spans="1:16" x14ac:dyDescent="0.25">
      <c r="A447" s="1" t="s">
        <v>4173</v>
      </c>
      <c r="B447" s="1" t="s">
        <v>1935</v>
      </c>
      <c r="C447" s="1" t="s">
        <v>3098</v>
      </c>
      <c r="D447" s="1" t="s">
        <v>3099</v>
      </c>
      <c r="E447" s="4">
        <v>231.66</v>
      </c>
      <c r="F447" s="7"/>
      <c r="G447" s="4">
        <v>231.66</v>
      </c>
      <c r="H447" s="18"/>
      <c r="I447" s="8"/>
      <c r="J447" s="4">
        <v>18366.809999999998</v>
      </c>
      <c r="K447" s="4">
        <v>18000</v>
      </c>
      <c r="L447" s="4">
        <v>366.80999999999767</v>
      </c>
      <c r="M447" s="9">
        <v>42324.593518518515</v>
      </c>
      <c r="N447" s="9">
        <v>42643</v>
      </c>
      <c r="O447" s="9">
        <v>42339</v>
      </c>
      <c r="P447" s="9">
        <v>42821</v>
      </c>
    </row>
    <row r="448" spans="1:16" x14ac:dyDescent="0.25">
      <c r="A448" s="1" t="s">
        <v>4173</v>
      </c>
      <c r="B448" s="1" t="s">
        <v>1935</v>
      </c>
      <c r="C448" s="1" t="s">
        <v>3665</v>
      </c>
      <c r="D448" s="1" t="s">
        <v>3666</v>
      </c>
      <c r="E448" s="4">
        <v>-0.37000000000000099</v>
      </c>
      <c r="F448" s="7"/>
      <c r="G448" s="4">
        <v>-0.37000000000000099</v>
      </c>
      <c r="H448" s="18"/>
      <c r="I448" s="8"/>
      <c r="J448" s="4">
        <v>4519.7700000000004</v>
      </c>
      <c r="K448" s="4">
        <v>9967</v>
      </c>
      <c r="L448" s="4">
        <v>-5447.23</v>
      </c>
      <c r="M448" s="9">
        <v>42656.678946759261</v>
      </c>
      <c r="N448" s="9">
        <v>42735</v>
      </c>
      <c r="O448" s="9">
        <v>42705</v>
      </c>
      <c r="P448" s="9">
        <v>42825</v>
      </c>
    </row>
    <row r="449" spans="1:16" x14ac:dyDescent="0.25">
      <c r="A449" s="1" t="s">
        <v>4173</v>
      </c>
      <c r="B449" s="1" t="s">
        <v>1935</v>
      </c>
      <c r="C449" s="1" t="s">
        <v>3659</v>
      </c>
      <c r="D449" s="1" t="s">
        <v>3660</v>
      </c>
      <c r="E449" s="4">
        <v>58.25</v>
      </c>
      <c r="F449" s="7"/>
      <c r="G449" s="4">
        <v>58.25</v>
      </c>
      <c r="H449" s="18"/>
      <c r="I449" s="8"/>
      <c r="J449" s="4">
        <v>127.87</v>
      </c>
      <c r="K449" s="4">
        <v>3243.4700000000003</v>
      </c>
      <c r="L449" s="4">
        <v>-3115.6000000000004</v>
      </c>
      <c r="M449" s="9">
        <v>42265.425381944442</v>
      </c>
      <c r="N449" s="9">
        <v>43555</v>
      </c>
      <c r="O449" s="9">
        <v>42370</v>
      </c>
      <c r="P449" s="9">
        <v>43268</v>
      </c>
    </row>
    <row r="450" spans="1:16" x14ac:dyDescent="0.25">
      <c r="A450" s="1" t="s">
        <v>4173</v>
      </c>
      <c r="B450" s="1" t="s">
        <v>1935</v>
      </c>
      <c r="C450" s="1" t="s">
        <v>4193</v>
      </c>
      <c r="D450" s="1" t="s">
        <v>4194</v>
      </c>
      <c r="E450" s="4">
        <v>141.27000000000001</v>
      </c>
      <c r="F450" s="7"/>
      <c r="G450" s="4">
        <v>141.27000000000001</v>
      </c>
      <c r="H450" s="18"/>
      <c r="I450" s="8"/>
      <c r="J450" s="4">
        <v>141.27000000000001</v>
      </c>
      <c r="K450" s="4">
        <v>22936.91</v>
      </c>
      <c r="L450" s="4">
        <v>-22795.64</v>
      </c>
      <c r="M450" s="9">
        <v>43031.561655092592</v>
      </c>
      <c r="N450" s="9">
        <v>43921</v>
      </c>
      <c r="O450" s="9">
        <v>43040</v>
      </c>
      <c r="P450" s="9"/>
    </row>
    <row r="451" spans="1:16" x14ac:dyDescent="0.25">
      <c r="A451" s="1" t="s">
        <v>4173</v>
      </c>
      <c r="B451" s="1" t="s">
        <v>1935</v>
      </c>
      <c r="C451" s="1" t="s">
        <v>4195</v>
      </c>
      <c r="D451" s="1" t="s">
        <v>4196</v>
      </c>
      <c r="E451" s="4">
        <v>4740.9500000000007</v>
      </c>
      <c r="F451" s="7"/>
      <c r="G451" s="4">
        <v>4740.9500000000007</v>
      </c>
      <c r="H451" s="18"/>
      <c r="I451" s="8"/>
      <c r="J451" s="4">
        <v>4740.95</v>
      </c>
      <c r="K451" s="4">
        <v>9664.27</v>
      </c>
      <c r="L451" s="4">
        <v>-4923.3200000000006</v>
      </c>
      <c r="M451" s="9">
        <v>42984.704456018517</v>
      </c>
      <c r="N451" s="9">
        <v>43921</v>
      </c>
      <c r="O451" s="9">
        <v>42979</v>
      </c>
      <c r="P451" s="9"/>
    </row>
    <row r="452" spans="1:16" x14ac:dyDescent="0.25">
      <c r="A452" s="1" t="s">
        <v>4173</v>
      </c>
      <c r="B452" s="1" t="s">
        <v>1935</v>
      </c>
      <c r="C452" s="1" t="s">
        <v>3093</v>
      </c>
      <c r="D452" s="1" t="s">
        <v>3094</v>
      </c>
      <c r="E452" s="4">
        <v>84883.180000000022</v>
      </c>
      <c r="F452" s="7"/>
      <c r="G452" s="4">
        <v>84883.180000000022</v>
      </c>
      <c r="H452" s="18"/>
      <c r="I452" s="8"/>
      <c r="J452" s="4">
        <v>128346.98999999999</v>
      </c>
      <c r="K452" s="4">
        <v>157966.53</v>
      </c>
      <c r="L452" s="4">
        <v>-29619.540000000008</v>
      </c>
      <c r="M452" s="9">
        <v>42261.58284722222</v>
      </c>
      <c r="N452" s="9">
        <v>43555</v>
      </c>
      <c r="O452" s="9">
        <v>42309</v>
      </c>
      <c r="P452" s="9">
        <v>43524</v>
      </c>
    </row>
    <row r="453" spans="1:16" x14ac:dyDescent="0.25">
      <c r="A453" s="1" t="s">
        <v>4173</v>
      </c>
      <c r="B453" s="1" t="s">
        <v>1597</v>
      </c>
      <c r="C453" s="1" t="s">
        <v>1600</v>
      </c>
      <c r="D453" s="1" t="s">
        <v>1599</v>
      </c>
      <c r="E453" s="4">
        <v>-975.64</v>
      </c>
      <c r="F453" s="7"/>
      <c r="G453" s="4">
        <v>-975.64</v>
      </c>
      <c r="H453" s="18"/>
      <c r="I453" s="8"/>
      <c r="J453" s="4">
        <v>231967.38999999998</v>
      </c>
      <c r="K453" s="4">
        <v>162502.14000000001</v>
      </c>
      <c r="L453" s="4">
        <v>69465.249999999971</v>
      </c>
      <c r="M453" s="9">
        <v>40749</v>
      </c>
      <c r="N453" s="9">
        <v>40908</v>
      </c>
      <c r="O453" s="9">
        <v>40756</v>
      </c>
      <c r="P453" s="9">
        <v>40999</v>
      </c>
    </row>
    <row r="454" spans="1:16" x14ac:dyDescent="0.25">
      <c r="A454" s="1" t="s">
        <v>4173</v>
      </c>
      <c r="B454" s="1" t="s">
        <v>262</v>
      </c>
      <c r="C454" s="1" t="s">
        <v>273</v>
      </c>
      <c r="D454" s="1" t="s">
        <v>274</v>
      </c>
      <c r="E454" s="4">
        <v>-3598.4</v>
      </c>
      <c r="F454" s="7"/>
      <c r="G454" s="4">
        <v>-3598.4</v>
      </c>
      <c r="H454" s="18"/>
      <c r="I454" s="8"/>
      <c r="J454" s="4">
        <v>-7.2759576141834259E-12</v>
      </c>
      <c r="K454" s="4">
        <v>151468</v>
      </c>
      <c r="L454" s="4">
        <v>-151468</v>
      </c>
      <c r="M454" s="9">
        <v>39089</v>
      </c>
      <c r="N454" s="9">
        <v>39522</v>
      </c>
      <c r="O454" s="9">
        <v>39083</v>
      </c>
      <c r="P454" s="9">
        <v>39416</v>
      </c>
    </row>
    <row r="455" spans="1:16" x14ac:dyDescent="0.25">
      <c r="A455" s="1" t="s">
        <v>4173</v>
      </c>
      <c r="B455" s="1" t="s">
        <v>262</v>
      </c>
      <c r="C455" s="1" t="s">
        <v>287</v>
      </c>
      <c r="D455" s="1" t="s">
        <v>288</v>
      </c>
      <c r="E455" s="4">
        <v>-7071.39</v>
      </c>
      <c r="F455" s="7"/>
      <c r="G455" s="4">
        <v>-7071.39</v>
      </c>
      <c r="H455" s="18"/>
      <c r="I455" s="8"/>
      <c r="J455" s="4">
        <v>3.637978807091713E-12</v>
      </c>
      <c r="K455" s="4">
        <v>191879</v>
      </c>
      <c r="L455" s="4">
        <v>-191879</v>
      </c>
      <c r="M455" s="9">
        <v>39089</v>
      </c>
      <c r="N455" s="9">
        <v>39522</v>
      </c>
      <c r="O455" s="9">
        <v>39114</v>
      </c>
      <c r="P455" s="9">
        <v>39629</v>
      </c>
    </row>
    <row r="456" spans="1:16" x14ac:dyDescent="0.25">
      <c r="A456" s="1" t="s">
        <v>4173</v>
      </c>
      <c r="B456" s="1" t="s">
        <v>262</v>
      </c>
      <c r="C456" s="1" t="s">
        <v>279</v>
      </c>
      <c r="D456" s="1" t="s">
        <v>280</v>
      </c>
      <c r="E456" s="4">
        <v>-3929.4500000000003</v>
      </c>
      <c r="F456" s="7"/>
      <c r="G456" s="4">
        <v>-3929.4500000000003</v>
      </c>
      <c r="H456" s="18"/>
      <c r="I456" s="8"/>
      <c r="J456" s="4">
        <v>-2.6716406864579767E-12</v>
      </c>
      <c r="K456" s="4">
        <v>158349</v>
      </c>
      <c r="L456" s="4">
        <v>-158349</v>
      </c>
      <c r="M456" s="9">
        <v>39089</v>
      </c>
      <c r="N456" s="9">
        <v>40056</v>
      </c>
      <c r="O456" s="9">
        <v>39264</v>
      </c>
      <c r="P456" s="9">
        <v>40056</v>
      </c>
    </row>
    <row r="457" spans="1:16" x14ac:dyDescent="0.25">
      <c r="A457" s="1" t="s">
        <v>4173</v>
      </c>
      <c r="B457" s="1" t="s">
        <v>262</v>
      </c>
      <c r="C457" s="1" t="s">
        <v>285</v>
      </c>
      <c r="D457" s="1" t="s">
        <v>286</v>
      </c>
      <c r="E457" s="4">
        <v>-3414.48</v>
      </c>
      <c r="F457" s="7"/>
      <c r="G457" s="4">
        <v>-3414.48</v>
      </c>
      <c r="H457" s="18"/>
      <c r="I457" s="8"/>
      <c r="J457" s="4">
        <v>5.5990767577895895E-12</v>
      </c>
      <c r="K457" s="4">
        <v>154744</v>
      </c>
      <c r="L457" s="4">
        <v>-154744</v>
      </c>
      <c r="M457" s="9">
        <v>39089</v>
      </c>
      <c r="N457" s="9">
        <v>39522</v>
      </c>
      <c r="O457" s="9">
        <v>39264</v>
      </c>
      <c r="P457" s="9">
        <v>39478</v>
      </c>
    </row>
    <row r="458" spans="1:16" x14ac:dyDescent="0.25">
      <c r="A458" s="1" t="s">
        <v>4173</v>
      </c>
      <c r="B458" s="1" t="s">
        <v>262</v>
      </c>
      <c r="C458" s="1" t="s">
        <v>271</v>
      </c>
      <c r="D458" s="1" t="s">
        <v>272</v>
      </c>
      <c r="E458" s="4">
        <v>-2479.33</v>
      </c>
      <c r="F458" s="7"/>
      <c r="G458" s="4">
        <v>-2479.33</v>
      </c>
      <c r="H458" s="18"/>
      <c r="I458" s="8"/>
      <c r="J458" s="4">
        <v>-6.5938365878537297E-12</v>
      </c>
      <c r="K458" s="4">
        <v>200835</v>
      </c>
      <c r="L458" s="4">
        <v>-200835</v>
      </c>
      <c r="M458" s="9">
        <v>39089</v>
      </c>
      <c r="N458" s="9">
        <v>39522</v>
      </c>
      <c r="O458" s="9">
        <v>39083</v>
      </c>
      <c r="P458" s="9">
        <v>39416</v>
      </c>
    </row>
    <row r="459" spans="1:16" x14ac:dyDescent="0.25">
      <c r="A459" s="1" t="s">
        <v>4173</v>
      </c>
      <c r="B459" s="1" t="s">
        <v>262</v>
      </c>
      <c r="C459" s="1" t="s">
        <v>281</v>
      </c>
      <c r="D459" s="1" t="s">
        <v>282</v>
      </c>
      <c r="E459" s="4">
        <v>-4792.32</v>
      </c>
      <c r="F459" s="7"/>
      <c r="G459" s="4">
        <v>-4792.32</v>
      </c>
      <c r="H459" s="18"/>
      <c r="I459" s="8"/>
      <c r="J459" s="4">
        <v>-7.2759576141834259E-12</v>
      </c>
      <c r="K459" s="4">
        <v>189695</v>
      </c>
      <c r="L459" s="4">
        <v>-189695</v>
      </c>
      <c r="M459" s="9">
        <v>39089</v>
      </c>
      <c r="N459" s="9">
        <v>39522</v>
      </c>
      <c r="O459" s="9">
        <v>39203</v>
      </c>
      <c r="P459" s="9">
        <v>39416</v>
      </c>
    </row>
    <row r="460" spans="1:16" x14ac:dyDescent="0.25">
      <c r="A460" s="1" t="s">
        <v>4173</v>
      </c>
      <c r="B460" s="1" t="s">
        <v>262</v>
      </c>
      <c r="C460" s="1" t="s">
        <v>283</v>
      </c>
      <c r="D460" s="1" t="s">
        <v>284</v>
      </c>
      <c r="E460" s="4">
        <v>-3534.75</v>
      </c>
      <c r="F460" s="7"/>
      <c r="G460" s="4">
        <v>-3534.75</v>
      </c>
      <c r="H460" s="18"/>
      <c r="I460" s="8"/>
      <c r="J460" s="4">
        <v>0</v>
      </c>
      <c r="K460" s="4">
        <v>150703</v>
      </c>
      <c r="L460" s="4">
        <v>-150703</v>
      </c>
      <c r="M460" s="9">
        <v>39089</v>
      </c>
      <c r="N460" s="9">
        <v>39522</v>
      </c>
      <c r="O460" s="9">
        <v>39203</v>
      </c>
      <c r="P460" s="9">
        <v>39416</v>
      </c>
    </row>
    <row r="461" spans="1:16" x14ac:dyDescent="0.25">
      <c r="A461" s="1" t="s">
        <v>4197</v>
      </c>
      <c r="B461" s="1" t="s">
        <v>1935</v>
      </c>
      <c r="C461" s="1" t="s">
        <v>3129</v>
      </c>
      <c r="D461" s="1" t="s">
        <v>3130</v>
      </c>
      <c r="E461" s="4">
        <v>48668.000000000007</v>
      </c>
      <c r="F461" s="7"/>
      <c r="G461" s="4">
        <v>48668.000000000007</v>
      </c>
      <c r="H461" s="18"/>
      <c r="I461" s="8"/>
      <c r="J461" s="4">
        <v>64210.37000000001</v>
      </c>
      <c r="K461" s="4">
        <v>36719.919999999998</v>
      </c>
      <c r="L461" s="4">
        <v>27490.450000000012</v>
      </c>
      <c r="M461" s="9">
        <v>42390.560104166667</v>
      </c>
      <c r="N461" s="9">
        <v>43084</v>
      </c>
      <c r="O461" s="9">
        <v>42401</v>
      </c>
      <c r="P461" s="9">
        <v>43133</v>
      </c>
    </row>
    <row r="462" spans="1:16" x14ac:dyDescent="0.25">
      <c r="A462" s="1" t="s">
        <v>4197</v>
      </c>
      <c r="B462" s="1" t="s">
        <v>1935</v>
      </c>
      <c r="C462" s="1" t="s">
        <v>4198</v>
      </c>
      <c r="D462" s="1" t="s">
        <v>4199</v>
      </c>
      <c r="E462" s="4">
        <v>54486.710000000006</v>
      </c>
      <c r="F462" s="7"/>
      <c r="G462" s="4">
        <v>54486.710000000006</v>
      </c>
      <c r="H462" s="18"/>
      <c r="I462" s="8"/>
      <c r="J462" s="4">
        <v>54486.71</v>
      </c>
      <c r="K462" s="4">
        <v>43049</v>
      </c>
      <c r="L462" s="4">
        <v>11437.71</v>
      </c>
      <c r="M462" s="9">
        <v>42888.619606481479</v>
      </c>
      <c r="N462" s="9">
        <v>43188</v>
      </c>
      <c r="O462" s="9">
        <v>42887</v>
      </c>
      <c r="P462" s="9">
        <v>43188</v>
      </c>
    </row>
    <row r="463" spans="1:16" x14ac:dyDescent="0.25">
      <c r="A463" s="1" t="s">
        <v>4197</v>
      </c>
      <c r="B463" s="1" t="s">
        <v>1935</v>
      </c>
      <c r="C463" s="1" t="s">
        <v>3125</v>
      </c>
      <c r="D463" s="1" t="s">
        <v>3126</v>
      </c>
      <c r="E463" s="4">
        <v>-110.53</v>
      </c>
      <c r="F463" s="7"/>
      <c r="G463" s="4">
        <v>-110.53</v>
      </c>
      <c r="H463" s="18"/>
      <c r="I463" s="8"/>
      <c r="J463" s="4">
        <v>8836.1100000000024</v>
      </c>
      <c r="K463" s="4">
        <v>5051.4400000000005</v>
      </c>
      <c r="L463" s="4">
        <v>3784.6700000000019</v>
      </c>
      <c r="M463" s="9">
        <v>42355.371979166666</v>
      </c>
      <c r="N463" s="9">
        <v>42784</v>
      </c>
      <c r="O463" s="9">
        <v>42401</v>
      </c>
      <c r="P463" s="9">
        <v>42784</v>
      </c>
    </row>
    <row r="464" spans="1:16" x14ac:dyDescent="0.25">
      <c r="A464" s="1" t="s">
        <v>4197</v>
      </c>
      <c r="B464" s="1" t="s">
        <v>1935</v>
      </c>
      <c r="C464" s="1" t="s">
        <v>4200</v>
      </c>
      <c r="D464" s="1" t="s">
        <v>4201</v>
      </c>
      <c r="E464" s="4">
        <v>47765.57</v>
      </c>
      <c r="F464" s="7"/>
      <c r="G464" s="4">
        <v>47765.57</v>
      </c>
      <c r="H464" s="18"/>
      <c r="I464" s="8"/>
      <c r="J464" s="4">
        <v>47765.570000000007</v>
      </c>
      <c r="K464" s="4">
        <v>88500</v>
      </c>
      <c r="L464" s="4">
        <v>-40734.429999999993</v>
      </c>
      <c r="M464" s="9">
        <v>42923.613078703704</v>
      </c>
      <c r="N464" s="9">
        <v>43281</v>
      </c>
      <c r="O464" s="9">
        <v>42917</v>
      </c>
      <c r="P464" s="9">
        <v>43251</v>
      </c>
    </row>
    <row r="465" spans="1:16" x14ac:dyDescent="0.25">
      <c r="A465" s="1" t="s">
        <v>4197</v>
      </c>
      <c r="B465" s="1" t="s">
        <v>1935</v>
      </c>
      <c r="C465" s="1" t="s">
        <v>4202</v>
      </c>
      <c r="D465" s="1" t="s">
        <v>4203</v>
      </c>
      <c r="E465" s="4">
        <v>8575.85</v>
      </c>
      <c r="F465" s="7"/>
      <c r="G465" s="4">
        <v>8575.85</v>
      </c>
      <c r="H465" s="18"/>
      <c r="I465" s="8"/>
      <c r="J465" s="4">
        <v>8575.85</v>
      </c>
      <c r="K465" s="4">
        <v>11076.27</v>
      </c>
      <c r="L465" s="4">
        <v>-2500.42</v>
      </c>
      <c r="M465" s="9">
        <v>42776.583124999997</v>
      </c>
      <c r="N465" s="9">
        <v>43202</v>
      </c>
      <c r="O465" s="9">
        <v>42767</v>
      </c>
      <c r="P465" s="9">
        <v>43251</v>
      </c>
    </row>
    <row r="466" spans="1:16" x14ac:dyDescent="0.25">
      <c r="A466" s="1" t="s">
        <v>4197</v>
      </c>
      <c r="B466" s="1" t="s">
        <v>1935</v>
      </c>
      <c r="C466" s="1" t="s">
        <v>4204</v>
      </c>
      <c r="D466" s="1" t="s">
        <v>4205</v>
      </c>
      <c r="E466" s="4">
        <v>229418.44</v>
      </c>
      <c r="F466" s="7"/>
      <c r="G466" s="4">
        <v>229418.44</v>
      </c>
      <c r="H466" s="18"/>
      <c r="I466" s="8"/>
      <c r="J466" s="4">
        <v>229418.44</v>
      </c>
      <c r="K466" s="4">
        <v>234263</v>
      </c>
      <c r="L466" s="4">
        <v>-4844.5599999999977</v>
      </c>
      <c r="M466" s="9">
        <v>42962.61681712963</v>
      </c>
      <c r="N466" s="9">
        <v>43861</v>
      </c>
      <c r="O466" s="9">
        <v>42948</v>
      </c>
      <c r="P466" s="9"/>
    </row>
    <row r="467" spans="1:16" x14ac:dyDescent="0.25">
      <c r="A467" s="1" t="s">
        <v>4197</v>
      </c>
      <c r="B467" s="1" t="s">
        <v>1935</v>
      </c>
      <c r="C467" s="1" t="s">
        <v>3132</v>
      </c>
      <c r="D467" s="1" t="s">
        <v>3133</v>
      </c>
      <c r="E467" s="4">
        <v>5690.14</v>
      </c>
      <c r="F467" s="7"/>
      <c r="G467" s="4">
        <v>5690.14</v>
      </c>
      <c r="H467" s="18"/>
      <c r="I467" s="8"/>
      <c r="J467" s="4">
        <v>5905.44</v>
      </c>
      <c r="K467" s="4">
        <v>56252.04</v>
      </c>
      <c r="L467" s="4">
        <v>-50346.6</v>
      </c>
      <c r="M467" s="9">
        <v>42457.635972222219</v>
      </c>
      <c r="N467" s="9">
        <v>42916</v>
      </c>
      <c r="O467" s="9">
        <v>42491</v>
      </c>
      <c r="P467" s="9">
        <v>43171</v>
      </c>
    </row>
    <row r="468" spans="1:16" x14ac:dyDescent="0.25">
      <c r="A468" s="1" t="s">
        <v>4197</v>
      </c>
      <c r="B468" s="1" t="s">
        <v>1935</v>
      </c>
      <c r="C468" s="1" t="s">
        <v>4206</v>
      </c>
      <c r="D468" s="1" t="s">
        <v>4207</v>
      </c>
      <c r="E468" s="4">
        <v>1345.47</v>
      </c>
      <c r="F468" s="7"/>
      <c r="G468" s="4">
        <v>1345.47</v>
      </c>
      <c r="H468" s="18"/>
      <c r="I468" s="8"/>
      <c r="J468" s="4">
        <v>1345.47</v>
      </c>
      <c r="K468" s="4">
        <v>1504</v>
      </c>
      <c r="L468" s="4">
        <v>-158.52999999999997</v>
      </c>
      <c r="M468" s="9">
        <v>43061.464652777773</v>
      </c>
      <c r="N468" s="9">
        <v>43190</v>
      </c>
      <c r="O468" s="9">
        <v>43070</v>
      </c>
      <c r="P468" s="9">
        <v>43190</v>
      </c>
    </row>
    <row r="469" spans="1:16" x14ac:dyDescent="0.25">
      <c r="A469" s="1" t="s">
        <v>4197</v>
      </c>
      <c r="B469" s="1" t="s">
        <v>1935</v>
      </c>
      <c r="C469" s="1" t="s">
        <v>3134</v>
      </c>
      <c r="D469" s="1" t="s">
        <v>3135</v>
      </c>
      <c r="E469" s="4">
        <v>3664.2200000000003</v>
      </c>
      <c r="F469" s="7"/>
      <c r="G469" s="4">
        <v>3664.2200000000003</v>
      </c>
      <c r="H469" s="18"/>
      <c r="I469" s="8"/>
      <c r="J469" s="4">
        <v>5776.17</v>
      </c>
      <c r="K469" s="4">
        <v>7144.63</v>
      </c>
      <c r="L469" s="4">
        <v>-1368.46</v>
      </c>
      <c r="M469" s="9">
        <v>42507.575821759259</v>
      </c>
      <c r="N469" s="9">
        <v>42947</v>
      </c>
      <c r="O469" s="9">
        <v>42491</v>
      </c>
      <c r="P469" s="9">
        <v>43056</v>
      </c>
    </row>
    <row r="470" spans="1:16" x14ac:dyDescent="0.25">
      <c r="A470" s="1" t="s">
        <v>4197</v>
      </c>
      <c r="B470" s="1" t="s">
        <v>1935</v>
      </c>
      <c r="C470" s="1" t="s">
        <v>4208</v>
      </c>
      <c r="D470" s="1" t="s">
        <v>4209</v>
      </c>
      <c r="E470" s="4">
        <v>8890.39</v>
      </c>
      <c r="F470" s="7"/>
      <c r="G470" s="4">
        <v>8890.39</v>
      </c>
      <c r="H470" s="18"/>
      <c r="I470" s="8"/>
      <c r="J470" s="4">
        <v>8890.39</v>
      </c>
      <c r="K470" s="4">
        <v>8685</v>
      </c>
      <c r="L470" s="4">
        <v>205.38999999999942</v>
      </c>
      <c r="M470" s="9">
        <v>43024.603854166664</v>
      </c>
      <c r="N470" s="9">
        <v>43190</v>
      </c>
      <c r="O470" s="9">
        <v>43070</v>
      </c>
      <c r="P470" s="9">
        <v>43190</v>
      </c>
    </row>
    <row r="471" spans="1:16" x14ac:dyDescent="0.25">
      <c r="A471" s="1" t="s">
        <v>4197</v>
      </c>
      <c r="B471" s="1" t="s">
        <v>926</v>
      </c>
      <c r="C471" s="1" t="s">
        <v>3121</v>
      </c>
      <c r="D471" s="1" t="s">
        <v>3122</v>
      </c>
      <c r="E471" s="4">
        <v>152163.02000000002</v>
      </c>
      <c r="F471" s="7"/>
      <c r="G471" s="4">
        <v>152163.02000000002</v>
      </c>
      <c r="H471" s="18"/>
      <c r="I471" s="8"/>
      <c r="J471" s="4">
        <v>207621.78</v>
      </c>
      <c r="K471" s="4">
        <v>219071</v>
      </c>
      <c r="L471" s="4">
        <v>-11449.220000000001</v>
      </c>
      <c r="M471" s="9">
        <v>42572.579270833332</v>
      </c>
      <c r="N471" s="9">
        <v>42918</v>
      </c>
      <c r="O471" s="9">
        <v>42583</v>
      </c>
      <c r="P471" s="9">
        <v>42919</v>
      </c>
    </row>
    <row r="472" spans="1:16" x14ac:dyDescent="0.25">
      <c r="A472" s="1" t="s">
        <v>4197</v>
      </c>
      <c r="B472" s="1" t="s">
        <v>926</v>
      </c>
      <c r="C472" s="1" t="s">
        <v>4210</v>
      </c>
      <c r="D472" s="1" t="s">
        <v>4211</v>
      </c>
      <c r="E472" s="4">
        <v>2068253.02</v>
      </c>
      <c r="F472" s="7"/>
      <c r="G472" s="4">
        <v>2068253.02</v>
      </c>
      <c r="H472" s="18"/>
      <c r="I472" s="8"/>
      <c r="J472" s="4">
        <v>2068253.02</v>
      </c>
      <c r="K472" s="4">
        <v>3324206</v>
      </c>
      <c r="L472" s="4">
        <v>-1255952.98</v>
      </c>
      <c r="M472" s="9">
        <v>42830.470416666663</v>
      </c>
      <c r="N472" s="9">
        <v>43301</v>
      </c>
      <c r="O472" s="9">
        <v>42826</v>
      </c>
      <c r="P472" s="9">
        <v>43301</v>
      </c>
    </row>
    <row r="473" spans="1:16" x14ac:dyDescent="0.25">
      <c r="A473" s="1" t="s">
        <v>4197</v>
      </c>
      <c r="B473" s="1" t="s">
        <v>926</v>
      </c>
      <c r="C473" s="1" t="s">
        <v>3119</v>
      </c>
      <c r="D473" s="1" t="s">
        <v>3120</v>
      </c>
      <c r="E473" s="4">
        <v>338924.97000000003</v>
      </c>
      <c r="F473" s="7"/>
      <c r="G473" s="4">
        <v>338924.97000000003</v>
      </c>
      <c r="H473" s="18"/>
      <c r="I473" s="8"/>
      <c r="J473" s="4">
        <v>480042.47</v>
      </c>
      <c r="K473" s="4">
        <v>485870</v>
      </c>
      <c r="L473" s="4">
        <v>-5827.5300000000279</v>
      </c>
      <c r="M473" s="9">
        <v>42564.436342592591</v>
      </c>
      <c r="N473" s="9">
        <v>42918</v>
      </c>
      <c r="O473" s="9">
        <v>42552</v>
      </c>
      <c r="P473" s="9">
        <v>42923</v>
      </c>
    </row>
    <row r="474" spans="1:16" x14ac:dyDescent="0.25">
      <c r="A474" s="1" t="s">
        <v>4197</v>
      </c>
      <c r="B474" s="1" t="s">
        <v>926</v>
      </c>
      <c r="C474" s="1" t="s">
        <v>4212</v>
      </c>
      <c r="D474" s="1" t="s">
        <v>4213</v>
      </c>
      <c r="E474" s="4">
        <v>63969.78</v>
      </c>
      <c r="F474" s="7"/>
      <c r="G474" s="4">
        <v>63969.78</v>
      </c>
      <c r="H474" s="18"/>
      <c r="I474" s="8"/>
      <c r="J474" s="4">
        <v>63969.78</v>
      </c>
      <c r="K474" s="4">
        <v>82069</v>
      </c>
      <c r="L474" s="4">
        <v>-18099.22</v>
      </c>
      <c r="M474" s="9">
        <v>42983.691388888888</v>
      </c>
      <c r="N474" s="9">
        <v>43190</v>
      </c>
      <c r="O474" s="9">
        <v>42979</v>
      </c>
      <c r="P474" s="9">
        <v>43187</v>
      </c>
    </row>
    <row r="475" spans="1:16" x14ac:dyDescent="0.25">
      <c r="A475" s="1" t="s">
        <v>4197</v>
      </c>
      <c r="B475" s="1" t="s">
        <v>926</v>
      </c>
      <c r="C475" s="1" t="s">
        <v>4214</v>
      </c>
      <c r="D475" s="1" t="s">
        <v>4215</v>
      </c>
      <c r="E475" s="4">
        <v>25582.850000000002</v>
      </c>
      <c r="F475" s="7"/>
      <c r="G475" s="4">
        <v>25582.850000000002</v>
      </c>
      <c r="H475" s="18"/>
      <c r="I475" s="8"/>
      <c r="J475" s="4">
        <v>25582.850000000002</v>
      </c>
      <c r="K475" s="4">
        <v>30588</v>
      </c>
      <c r="L475" s="4">
        <v>-5005.1499999999978</v>
      </c>
      <c r="M475" s="9">
        <v>43027.474363425921</v>
      </c>
      <c r="N475" s="9">
        <v>43190</v>
      </c>
      <c r="O475" s="9">
        <v>43040</v>
      </c>
      <c r="P475" s="9">
        <v>43187</v>
      </c>
    </row>
    <row r="476" spans="1:16" x14ac:dyDescent="0.25">
      <c r="A476" s="1" t="s">
        <v>4197</v>
      </c>
      <c r="B476" s="1" t="s">
        <v>2301</v>
      </c>
      <c r="C476" s="1" t="s">
        <v>3101</v>
      </c>
      <c r="D476" s="1" t="s">
        <v>3102</v>
      </c>
      <c r="E476" s="4">
        <v>67926.06</v>
      </c>
      <c r="F476" s="7"/>
      <c r="G476" s="4">
        <v>67926.06</v>
      </c>
      <c r="H476" s="18"/>
      <c r="I476" s="8"/>
      <c r="J476" s="4">
        <v>77227</v>
      </c>
      <c r="K476" s="4">
        <v>152096</v>
      </c>
      <c r="L476" s="4">
        <v>-74869</v>
      </c>
      <c r="M476" s="9">
        <v>42662.340995370367</v>
      </c>
      <c r="N476" s="9">
        <v>42916</v>
      </c>
      <c r="O476" s="9">
        <v>42675</v>
      </c>
      <c r="P476" s="9">
        <v>42951</v>
      </c>
    </row>
    <row r="477" spans="1:16" x14ac:dyDescent="0.25">
      <c r="A477" s="1" t="s">
        <v>4197</v>
      </c>
      <c r="B477" s="1" t="s">
        <v>2301</v>
      </c>
      <c r="C477" s="1" t="s">
        <v>3106</v>
      </c>
      <c r="D477" s="1" t="s">
        <v>3107</v>
      </c>
      <c r="E477" s="4">
        <v>51096.659999999996</v>
      </c>
      <c r="F477" s="7"/>
      <c r="G477" s="4">
        <v>51096.659999999996</v>
      </c>
      <c r="H477" s="18"/>
      <c r="I477" s="8"/>
      <c r="J477" s="4">
        <v>51180.790000000008</v>
      </c>
      <c r="K477" s="4">
        <v>87365.45</v>
      </c>
      <c r="L477" s="4">
        <v>-36184.659999999989</v>
      </c>
      <c r="M477" s="9">
        <v>42677.457650462959</v>
      </c>
      <c r="N477" s="9">
        <v>43040</v>
      </c>
      <c r="O477" s="9">
        <v>42705</v>
      </c>
      <c r="P477" s="9">
        <v>43131</v>
      </c>
    </row>
    <row r="478" spans="1:16" x14ac:dyDescent="0.25">
      <c r="A478" s="1" t="s">
        <v>4197</v>
      </c>
      <c r="B478" s="1" t="s">
        <v>2301</v>
      </c>
      <c r="C478" s="1" t="s">
        <v>3112</v>
      </c>
      <c r="D478" s="1" t="s">
        <v>3113</v>
      </c>
      <c r="E478" s="4">
        <v>58808.7</v>
      </c>
      <c r="F478" s="7"/>
      <c r="G478" s="4">
        <v>58808.7</v>
      </c>
      <c r="H478" s="18"/>
      <c r="I478" s="8"/>
      <c r="J478" s="4">
        <v>59073.38</v>
      </c>
      <c r="K478" s="4">
        <v>106349.71</v>
      </c>
      <c r="L478" s="4">
        <v>-47276.330000000009</v>
      </c>
      <c r="M478" s="9">
        <v>42676.683553240742</v>
      </c>
      <c r="N478" s="9">
        <v>43040</v>
      </c>
      <c r="O478" s="9">
        <v>42705</v>
      </c>
      <c r="P478" s="9">
        <v>43131</v>
      </c>
    </row>
    <row r="479" spans="1:16" x14ac:dyDescent="0.25">
      <c r="A479" s="1" t="s">
        <v>4197</v>
      </c>
      <c r="B479" s="1" t="s">
        <v>2301</v>
      </c>
      <c r="C479" s="1" t="s">
        <v>3108</v>
      </c>
      <c r="D479" s="1" t="s">
        <v>3109</v>
      </c>
      <c r="E479" s="4">
        <v>139235.38999999998</v>
      </c>
      <c r="F479" s="7"/>
      <c r="G479" s="4">
        <v>139235.38999999998</v>
      </c>
      <c r="H479" s="18"/>
      <c r="I479" s="8"/>
      <c r="J479" s="4">
        <v>139319.27000000002</v>
      </c>
      <c r="K479" s="4">
        <v>113451.43000000001</v>
      </c>
      <c r="L479" s="4">
        <v>25867.840000000011</v>
      </c>
      <c r="M479" s="9">
        <v>42677.442662037036</v>
      </c>
      <c r="N479" s="9">
        <v>43040</v>
      </c>
      <c r="O479" s="9">
        <v>42705</v>
      </c>
      <c r="P479" s="9">
        <v>43131</v>
      </c>
    </row>
    <row r="480" spans="1:16" x14ac:dyDescent="0.25">
      <c r="A480" s="1" t="s">
        <v>4197</v>
      </c>
      <c r="B480" s="1" t="s">
        <v>2301</v>
      </c>
      <c r="C480" s="1" t="s">
        <v>3110</v>
      </c>
      <c r="D480" s="1" t="s">
        <v>3111</v>
      </c>
      <c r="E480" s="4">
        <v>36814.020000000004</v>
      </c>
      <c r="F480" s="7"/>
      <c r="G480" s="4">
        <v>36814.020000000004</v>
      </c>
      <c r="H480" s="18"/>
      <c r="I480" s="8"/>
      <c r="J480" s="4">
        <v>36898.15</v>
      </c>
      <c r="K480" s="4">
        <v>87728</v>
      </c>
      <c r="L480" s="4">
        <v>-50829.85</v>
      </c>
      <c r="M480" s="9">
        <v>42677.492395833331</v>
      </c>
      <c r="N480" s="9">
        <v>43040</v>
      </c>
      <c r="O480" s="9">
        <v>42705</v>
      </c>
      <c r="P480" s="9">
        <v>43131</v>
      </c>
    </row>
    <row r="481" spans="1:16" x14ac:dyDescent="0.25">
      <c r="A481" s="1" t="s">
        <v>4197</v>
      </c>
      <c r="B481" s="1" t="s">
        <v>2301</v>
      </c>
      <c r="C481" s="1" t="s">
        <v>4216</v>
      </c>
      <c r="D481" s="1" t="s">
        <v>4217</v>
      </c>
      <c r="E481" s="4">
        <v>10200.769999999999</v>
      </c>
      <c r="F481" s="7"/>
      <c r="G481" s="4">
        <v>10200.769999999999</v>
      </c>
      <c r="H481" s="18"/>
      <c r="I481" s="8"/>
      <c r="J481" s="4">
        <v>10200.77</v>
      </c>
      <c r="K481" s="4">
        <v>113900</v>
      </c>
      <c r="L481" s="4">
        <v>-103699.23</v>
      </c>
      <c r="M481" s="9">
        <v>42769.636874999997</v>
      </c>
      <c r="N481" s="9">
        <v>43434</v>
      </c>
      <c r="O481" s="9">
        <v>42795</v>
      </c>
      <c r="P481" s="9">
        <v>43415</v>
      </c>
    </row>
    <row r="482" spans="1:16" x14ac:dyDescent="0.25">
      <c r="A482" s="1" t="s">
        <v>4197</v>
      </c>
      <c r="B482" s="1" t="s">
        <v>3103</v>
      </c>
      <c r="C482" s="1" t="s">
        <v>3104</v>
      </c>
      <c r="D482" s="1" t="s">
        <v>3105</v>
      </c>
      <c r="E482" s="4">
        <v>647.46999999999991</v>
      </c>
      <c r="F482" s="7"/>
      <c r="G482" s="4">
        <v>647.46999999999991</v>
      </c>
      <c r="H482" s="18"/>
      <c r="I482" s="8"/>
      <c r="J482" s="4">
        <v>1931.99</v>
      </c>
      <c r="K482" s="4">
        <v>21606</v>
      </c>
      <c r="L482" s="4">
        <v>-19674.009999999998</v>
      </c>
      <c r="M482" s="9">
        <v>42662.400856481479</v>
      </c>
      <c r="N482" s="9">
        <v>42916</v>
      </c>
      <c r="O482" s="9">
        <v>42675</v>
      </c>
      <c r="P482" s="9">
        <v>42951</v>
      </c>
    </row>
    <row r="483" spans="1:16" x14ac:dyDescent="0.25">
      <c r="A483" s="1" t="s">
        <v>4197</v>
      </c>
      <c r="B483" s="1" t="s">
        <v>322</v>
      </c>
      <c r="C483" s="1" t="s">
        <v>323</v>
      </c>
      <c r="D483" s="1" t="s">
        <v>324</v>
      </c>
      <c r="E483" s="4">
        <v>0</v>
      </c>
      <c r="F483" s="7"/>
      <c r="G483" s="4">
        <v>0</v>
      </c>
      <c r="H483" s="18"/>
      <c r="I483" s="8"/>
      <c r="J483" s="4">
        <v>1.7053025658242404E-13</v>
      </c>
      <c r="K483" s="4">
        <v>0</v>
      </c>
      <c r="L483" s="4">
        <v>1.7053025658242404E-13</v>
      </c>
      <c r="M483" s="9">
        <v>39630</v>
      </c>
      <c r="N483" s="9">
        <v>55153</v>
      </c>
      <c r="O483" s="9">
        <v>39630</v>
      </c>
      <c r="P483" s="9"/>
    </row>
    <row r="484" spans="1:16" x14ac:dyDescent="0.25">
      <c r="A484" s="1" t="s">
        <v>4197</v>
      </c>
      <c r="B484" s="1" t="s">
        <v>322</v>
      </c>
      <c r="C484" s="1" t="s">
        <v>325</v>
      </c>
      <c r="D484" s="1" t="s">
        <v>326</v>
      </c>
      <c r="E484" s="4">
        <v>-2606.4700000000003</v>
      </c>
      <c r="F484" s="7"/>
      <c r="G484" s="4">
        <v>-2606.4700000000003</v>
      </c>
      <c r="H484" s="18"/>
      <c r="I484" s="8"/>
      <c r="J484" s="4">
        <v>1.0629719326971099E-11</v>
      </c>
      <c r="K484" s="4">
        <v>0</v>
      </c>
      <c r="L484" s="4">
        <v>1.0629719326971099E-11</v>
      </c>
      <c r="M484" s="9">
        <v>39636</v>
      </c>
      <c r="N484" s="9">
        <v>55153</v>
      </c>
      <c r="O484" s="9">
        <v>39630</v>
      </c>
      <c r="P484" s="9"/>
    </row>
    <row r="485" spans="1:16" x14ac:dyDescent="0.25">
      <c r="A485" s="1" t="s">
        <v>4197</v>
      </c>
      <c r="B485" s="1" t="s">
        <v>313</v>
      </c>
      <c r="C485" s="1" t="s">
        <v>314</v>
      </c>
      <c r="D485" s="1" t="s">
        <v>315</v>
      </c>
      <c r="E485" s="4">
        <v>35000</v>
      </c>
      <c r="F485" s="7"/>
      <c r="G485" s="4">
        <v>35000</v>
      </c>
      <c r="H485" s="18"/>
      <c r="I485" s="8"/>
      <c r="J485" s="4">
        <v>137000</v>
      </c>
      <c r="K485" s="4">
        <v>0</v>
      </c>
      <c r="L485" s="4">
        <v>137000</v>
      </c>
      <c r="M485" s="9">
        <v>39710</v>
      </c>
      <c r="N485" s="9">
        <v>55153</v>
      </c>
      <c r="O485" s="9">
        <v>39692</v>
      </c>
      <c r="P485" s="9"/>
    </row>
    <row r="486" spans="1:16" x14ac:dyDescent="0.25">
      <c r="A486" s="1" t="s">
        <v>4197</v>
      </c>
      <c r="B486" s="1" t="s">
        <v>1625</v>
      </c>
      <c r="C486" s="1" t="s">
        <v>1636</v>
      </c>
      <c r="D486" s="1" t="s">
        <v>1637</v>
      </c>
      <c r="E486" s="4">
        <v>0</v>
      </c>
      <c r="F486" s="7"/>
      <c r="G486" s="4">
        <v>0</v>
      </c>
      <c r="H486" s="18"/>
      <c r="I486" s="8"/>
      <c r="J486" s="4">
        <v>8177.0499999999975</v>
      </c>
      <c r="K486" s="4">
        <v>50000</v>
      </c>
      <c r="L486" s="4">
        <v>-41822.950000000004</v>
      </c>
      <c r="M486" s="9">
        <v>41116</v>
      </c>
      <c r="N486" s="9">
        <v>43100</v>
      </c>
      <c r="O486" s="9">
        <v>41091</v>
      </c>
      <c r="P486" s="9"/>
    </row>
    <row r="487" spans="1:16" x14ac:dyDescent="0.25">
      <c r="A487" s="1" t="s">
        <v>4197</v>
      </c>
      <c r="B487" s="1" t="s">
        <v>1625</v>
      </c>
      <c r="C487" s="1" t="s">
        <v>1640</v>
      </c>
      <c r="D487" s="1" t="s">
        <v>1641</v>
      </c>
      <c r="E487" s="4">
        <v>25000</v>
      </c>
      <c r="F487" s="7"/>
      <c r="G487" s="4">
        <v>25000</v>
      </c>
      <c r="H487" s="18"/>
      <c r="I487" s="8"/>
      <c r="J487" s="4">
        <v>26483.22</v>
      </c>
      <c r="K487" s="4">
        <v>50000</v>
      </c>
      <c r="L487" s="4">
        <v>-23516.78</v>
      </c>
      <c r="M487" s="9">
        <v>41157</v>
      </c>
      <c r="N487" s="9">
        <v>46022</v>
      </c>
      <c r="O487" s="9">
        <v>41153</v>
      </c>
      <c r="P487" s="9"/>
    </row>
    <row r="488" spans="1:16" x14ac:dyDescent="0.25">
      <c r="A488" s="1" t="s">
        <v>4197</v>
      </c>
      <c r="B488" s="1" t="s">
        <v>4218</v>
      </c>
      <c r="C488" s="1" t="s">
        <v>2886</v>
      </c>
      <c r="D488" s="1" t="s">
        <v>4219</v>
      </c>
      <c r="E488" s="4">
        <v>341313.67</v>
      </c>
      <c r="F488" s="7"/>
      <c r="G488" s="4">
        <v>341313.67</v>
      </c>
      <c r="H488" s="18"/>
      <c r="I488" s="8"/>
      <c r="J488" s="4">
        <v>341313.67</v>
      </c>
      <c r="K488" s="4">
        <v>40000</v>
      </c>
      <c r="L488" s="4">
        <v>301313.67</v>
      </c>
      <c r="M488" s="9">
        <v>42754.602997685186</v>
      </c>
      <c r="N488" s="9">
        <v>55153</v>
      </c>
      <c r="O488" s="9">
        <v>42795</v>
      </c>
      <c r="P488" s="9"/>
    </row>
    <row r="489" spans="1:16" x14ac:dyDescent="0.25">
      <c r="A489" s="1" t="s">
        <v>4220</v>
      </c>
      <c r="B489" s="1" t="s">
        <v>1683</v>
      </c>
      <c r="C489" s="1" t="s">
        <v>1684</v>
      </c>
      <c r="D489" s="1" t="s">
        <v>1685</v>
      </c>
      <c r="E489" s="4">
        <v>178.6</v>
      </c>
      <c r="F489" s="7"/>
      <c r="G489" s="4">
        <v>178.6</v>
      </c>
      <c r="H489" s="18"/>
      <c r="I489" s="8"/>
      <c r="J489" s="4">
        <v>1970982.3599999996</v>
      </c>
      <c r="K489" s="4">
        <v>1656726</v>
      </c>
      <c r="L489" s="4">
        <v>314256.35999999964</v>
      </c>
      <c r="M489" s="9">
        <v>41270</v>
      </c>
      <c r="N489" s="9">
        <v>42725</v>
      </c>
      <c r="O489" s="9">
        <v>41244</v>
      </c>
      <c r="P489" s="9">
        <v>42809</v>
      </c>
    </row>
    <row r="490" spans="1:16" x14ac:dyDescent="0.25">
      <c r="A490" s="1" t="s">
        <v>4220</v>
      </c>
      <c r="B490" s="1" t="s">
        <v>2050</v>
      </c>
      <c r="C490" s="1" t="s">
        <v>2051</v>
      </c>
      <c r="D490" s="1" t="s">
        <v>2052</v>
      </c>
      <c r="E490" s="4">
        <v>-796.68000000000006</v>
      </c>
      <c r="F490" s="7"/>
      <c r="G490" s="4">
        <v>-796.68000000000006</v>
      </c>
      <c r="H490" s="18"/>
      <c r="I490" s="8"/>
      <c r="J490" s="4">
        <v>47184.219999999994</v>
      </c>
      <c r="K490" s="4">
        <v>87248</v>
      </c>
      <c r="L490" s="4">
        <v>-40063.780000000006</v>
      </c>
      <c r="M490" s="9">
        <v>41487</v>
      </c>
      <c r="N490" s="9">
        <v>42369</v>
      </c>
      <c r="O490" s="9">
        <v>41518</v>
      </c>
      <c r="P490" s="9">
        <v>42229</v>
      </c>
    </row>
    <row r="491" spans="1:16" x14ac:dyDescent="0.25">
      <c r="A491" s="1" t="s">
        <v>4220</v>
      </c>
      <c r="B491" s="1" t="s">
        <v>2833</v>
      </c>
      <c r="C491" s="1" t="s">
        <v>2834</v>
      </c>
      <c r="D491" s="1" t="s">
        <v>2835</v>
      </c>
      <c r="E491" s="4">
        <v>416.01</v>
      </c>
      <c r="F491" s="7"/>
      <c r="G491" s="4">
        <v>416.01</v>
      </c>
      <c r="H491" s="18"/>
      <c r="I491" s="8"/>
      <c r="J491" s="4">
        <v>1066127.1599999997</v>
      </c>
      <c r="K491" s="4">
        <v>348320.7</v>
      </c>
      <c r="L491" s="4">
        <v>717806.45999999973</v>
      </c>
      <c r="M491" s="9">
        <v>42296.491770833331</v>
      </c>
      <c r="N491" s="9">
        <v>42643</v>
      </c>
      <c r="O491" s="9">
        <v>42309</v>
      </c>
      <c r="P491" s="9">
        <v>42651</v>
      </c>
    </row>
    <row r="492" spans="1:16" x14ac:dyDescent="0.25">
      <c r="A492" s="1" t="s">
        <v>4220</v>
      </c>
      <c r="B492" s="1" t="s">
        <v>2330</v>
      </c>
      <c r="C492" s="1" t="s">
        <v>2331</v>
      </c>
      <c r="D492" s="1" t="s">
        <v>2332</v>
      </c>
      <c r="E492" s="4">
        <v>-0.39</v>
      </c>
      <c r="F492" s="7"/>
      <c r="G492" s="4">
        <v>-0.39</v>
      </c>
      <c r="H492" s="18"/>
      <c r="I492" s="8"/>
      <c r="J492" s="4">
        <v>-13.430000000000064</v>
      </c>
      <c r="K492" s="4">
        <v>1518.46</v>
      </c>
      <c r="L492" s="4">
        <v>-1531.89</v>
      </c>
      <c r="M492" s="9">
        <v>41746</v>
      </c>
      <c r="N492" s="9">
        <v>42369</v>
      </c>
      <c r="O492" s="9">
        <v>41791</v>
      </c>
      <c r="P492" s="9">
        <v>42460</v>
      </c>
    </row>
    <row r="493" spans="1:16" x14ac:dyDescent="0.25">
      <c r="A493" s="1" t="s">
        <v>4220</v>
      </c>
      <c r="B493" s="1" t="s">
        <v>2795</v>
      </c>
      <c r="C493" s="1" t="s">
        <v>2796</v>
      </c>
      <c r="D493" s="1" t="s">
        <v>2797</v>
      </c>
      <c r="E493" s="4">
        <v>3718.98</v>
      </c>
      <c r="F493" s="7"/>
      <c r="G493" s="4">
        <v>3718.98</v>
      </c>
      <c r="H493" s="18"/>
      <c r="I493" s="8"/>
      <c r="J493" s="4">
        <v>718695.77</v>
      </c>
      <c r="K493" s="4">
        <v>780026.82000000007</v>
      </c>
      <c r="L493" s="4">
        <v>-61331.050000000047</v>
      </c>
      <c r="M493" s="9">
        <v>42249.587511574071</v>
      </c>
      <c r="N493" s="9">
        <v>42522</v>
      </c>
      <c r="O493" s="9">
        <v>42339</v>
      </c>
      <c r="P493" s="9">
        <v>42589</v>
      </c>
    </row>
    <row r="494" spans="1:16" x14ac:dyDescent="0.25">
      <c r="A494" s="1" t="s">
        <v>4220</v>
      </c>
      <c r="B494" s="1" t="s">
        <v>3197</v>
      </c>
      <c r="C494" s="1" t="s">
        <v>3198</v>
      </c>
      <c r="D494" s="1" t="s">
        <v>3199</v>
      </c>
      <c r="E494" s="4">
        <v>227.76</v>
      </c>
      <c r="F494" s="7"/>
      <c r="G494" s="4">
        <v>227.76</v>
      </c>
      <c r="H494" s="18"/>
      <c r="I494" s="8"/>
      <c r="J494" s="4">
        <v>51791.880000000005</v>
      </c>
      <c r="K494" s="4">
        <v>56400.98</v>
      </c>
      <c r="L494" s="4">
        <v>-4609.0999999999985</v>
      </c>
      <c r="M494" s="9">
        <v>42738.500694444439</v>
      </c>
      <c r="N494" s="9">
        <v>42735</v>
      </c>
      <c r="O494" s="9">
        <v>42705</v>
      </c>
      <c r="P494" s="9">
        <v>42829</v>
      </c>
    </row>
    <row r="495" spans="1:16" x14ac:dyDescent="0.25">
      <c r="A495" s="1" t="s">
        <v>4220</v>
      </c>
      <c r="B495" s="1" t="s">
        <v>3233</v>
      </c>
      <c r="C495" s="1" t="s">
        <v>3234</v>
      </c>
      <c r="D495" s="1" t="s">
        <v>3235</v>
      </c>
      <c r="E495" s="4">
        <v>2922.2200000000012</v>
      </c>
      <c r="F495" s="7"/>
      <c r="G495" s="4">
        <v>2922.2200000000012</v>
      </c>
      <c r="H495" s="18"/>
      <c r="I495" s="8"/>
      <c r="J495" s="4">
        <v>173219.64</v>
      </c>
      <c r="K495" s="4">
        <v>135135.48000000001</v>
      </c>
      <c r="L495" s="4">
        <v>38084.160000000003</v>
      </c>
      <c r="M495" s="9">
        <v>42688.424398148149</v>
      </c>
      <c r="N495" s="9">
        <v>42825</v>
      </c>
      <c r="O495" s="9">
        <v>42675</v>
      </c>
      <c r="P495" s="9">
        <v>42824</v>
      </c>
    </row>
    <row r="496" spans="1:16" x14ac:dyDescent="0.25">
      <c r="A496" s="1" t="s">
        <v>4220</v>
      </c>
      <c r="B496" s="1" t="s">
        <v>3155</v>
      </c>
      <c r="C496" s="1" t="s">
        <v>3156</v>
      </c>
      <c r="D496" s="1" t="s">
        <v>3157</v>
      </c>
      <c r="E496" s="4">
        <v>15049.640000000001</v>
      </c>
      <c r="F496" s="7"/>
      <c r="G496" s="4">
        <v>15049.640000000001</v>
      </c>
      <c r="H496" s="18"/>
      <c r="I496" s="8"/>
      <c r="J496" s="4">
        <v>83381.139999999985</v>
      </c>
      <c r="K496" s="4">
        <v>73831.97</v>
      </c>
      <c r="L496" s="4">
        <v>9549.1699999999837</v>
      </c>
      <c r="M496" s="9">
        <v>42384.550856481481</v>
      </c>
      <c r="N496" s="9">
        <v>43008</v>
      </c>
      <c r="O496" s="9">
        <v>42370</v>
      </c>
      <c r="P496" s="9">
        <v>42994</v>
      </c>
    </row>
    <row r="497" spans="1:16" x14ac:dyDescent="0.25">
      <c r="A497" s="1" t="s">
        <v>4220</v>
      </c>
      <c r="B497" s="1" t="s">
        <v>4221</v>
      </c>
      <c r="C497" s="1" t="s">
        <v>4222</v>
      </c>
      <c r="D497" s="1" t="s">
        <v>4223</v>
      </c>
      <c r="E497" s="4">
        <v>73229.51999999999</v>
      </c>
      <c r="F497" s="7"/>
      <c r="G497" s="4">
        <v>73229.51999999999</v>
      </c>
      <c r="H497" s="18"/>
      <c r="I497" s="8"/>
      <c r="J497" s="4">
        <v>73229.52</v>
      </c>
      <c r="K497" s="4">
        <v>87536.59</v>
      </c>
      <c r="L497" s="4">
        <v>-14307.069999999992</v>
      </c>
      <c r="M497" s="9">
        <v>42752.544629629629</v>
      </c>
      <c r="N497" s="9">
        <v>42962</v>
      </c>
      <c r="O497" s="9">
        <v>42736</v>
      </c>
      <c r="P497" s="9">
        <v>42929</v>
      </c>
    </row>
    <row r="498" spans="1:16" x14ac:dyDescent="0.25">
      <c r="A498" s="1" t="s">
        <v>4220</v>
      </c>
      <c r="B498" s="1" t="s">
        <v>4224</v>
      </c>
      <c r="C498" s="1" t="s">
        <v>4225</v>
      </c>
      <c r="D498" s="1" t="s">
        <v>4226</v>
      </c>
      <c r="E498" s="4">
        <v>106703.66</v>
      </c>
      <c r="F498" s="7"/>
      <c r="G498" s="4">
        <v>106703.66</v>
      </c>
      <c r="H498" s="18"/>
      <c r="I498" s="8"/>
      <c r="J498" s="4">
        <v>106703.65999999999</v>
      </c>
      <c r="K498" s="4">
        <v>87236.02</v>
      </c>
      <c r="L498" s="4">
        <v>19467.639999999985</v>
      </c>
      <c r="M498" s="9">
        <v>42807.433483796296</v>
      </c>
      <c r="N498" s="9">
        <v>42916</v>
      </c>
      <c r="O498" s="9">
        <v>42795</v>
      </c>
      <c r="P498" s="9">
        <v>42901</v>
      </c>
    </row>
    <row r="499" spans="1:16" x14ac:dyDescent="0.25">
      <c r="A499" s="1" t="s">
        <v>4220</v>
      </c>
      <c r="B499" s="1" t="s">
        <v>3173</v>
      </c>
      <c r="C499" s="1" t="s">
        <v>3174</v>
      </c>
      <c r="D499" s="1" t="s">
        <v>3175</v>
      </c>
      <c r="E499" s="4">
        <v>307387.75000000006</v>
      </c>
      <c r="F499" s="7"/>
      <c r="G499" s="4">
        <v>307387.75000000006</v>
      </c>
      <c r="H499" s="18"/>
      <c r="I499" s="8"/>
      <c r="J499" s="4">
        <v>1139897.9999999998</v>
      </c>
      <c r="K499" s="4">
        <v>895918.08000000007</v>
      </c>
      <c r="L499" s="4">
        <v>243979.91999999969</v>
      </c>
      <c r="M499" s="9">
        <v>42615.394999999997</v>
      </c>
      <c r="N499" s="9">
        <v>42855</v>
      </c>
      <c r="O499" s="9">
        <v>42614</v>
      </c>
      <c r="P499" s="9">
        <v>42878</v>
      </c>
    </row>
    <row r="500" spans="1:16" x14ac:dyDescent="0.25">
      <c r="A500" s="1" t="s">
        <v>4220</v>
      </c>
      <c r="B500" s="1" t="s">
        <v>4227</v>
      </c>
      <c r="C500" s="1" t="s">
        <v>4228</v>
      </c>
      <c r="D500" s="1" t="s">
        <v>4229</v>
      </c>
      <c r="E500" s="4">
        <v>310403.90000000002</v>
      </c>
      <c r="F500" s="7"/>
      <c r="G500" s="4">
        <v>310403.90000000002</v>
      </c>
      <c r="H500" s="18"/>
      <c r="I500" s="8"/>
      <c r="J500" s="4">
        <v>310403.90000000002</v>
      </c>
      <c r="K500" s="4">
        <v>272417.64</v>
      </c>
      <c r="L500" s="4">
        <v>37986.260000000009</v>
      </c>
      <c r="M500" s="9">
        <v>42786.568854166668</v>
      </c>
      <c r="N500" s="9">
        <v>42962</v>
      </c>
      <c r="O500" s="9">
        <v>42767</v>
      </c>
      <c r="P500" s="9">
        <v>42958</v>
      </c>
    </row>
    <row r="501" spans="1:16" x14ac:dyDescent="0.25">
      <c r="A501" s="1" t="s">
        <v>4220</v>
      </c>
      <c r="B501" s="1" t="s">
        <v>4230</v>
      </c>
      <c r="C501" s="1" t="s">
        <v>4231</v>
      </c>
      <c r="D501" s="1" t="s">
        <v>4232</v>
      </c>
      <c r="E501" s="4">
        <v>70688.260000000024</v>
      </c>
      <c r="F501" s="7"/>
      <c r="G501" s="4">
        <v>70688.260000000024</v>
      </c>
      <c r="H501" s="18"/>
      <c r="I501" s="8"/>
      <c r="J501" s="4">
        <v>70688.259999999995</v>
      </c>
      <c r="K501" s="4">
        <v>96443.930000000008</v>
      </c>
      <c r="L501" s="4">
        <v>-25755.670000000013</v>
      </c>
      <c r="M501" s="9">
        <v>42786.576365740737</v>
      </c>
      <c r="N501" s="9">
        <v>42962</v>
      </c>
      <c r="O501" s="9">
        <v>42767</v>
      </c>
      <c r="P501" s="9">
        <v>42958</v>
      </c>
    </row>
    <row r="502" spans="1:16" x14ac:dyDescent="0.25">
      <c r="A502" s="1" t="s">
        <v>4220</v>
      </c>
      <c r="B502" s="1" t="s">
        <v>4233</v>
      </c>
      <c r="C502" s="1" t="s">
        <v>4234</v>
      </c>
      <c r="D502" s="1" t="s">
        <v>4235</v>
      </c>
      <c r="E502" s="4">
        <v>41229.850000000006</v>
      </c>
      <c r="F502" s="7"/>
      <c r="G502" s="4">
        <v>41229.850000000006</v>
      </c>
      <c r="H502" s="18"/>
      <c r="I502" s="8"/>
      <c r="J502" s="4">
        <v>41229.850000000006</v>
      </c>
      <c r="K502" s="4">
        <v>28700.2</v>
      </c>
      <c r="L502" s="4">
        <v>12529.650000000005</v>
      </c>
      <c r="M502" s="9">
        <v>42963.392488425925</v>
      </c>
      <c r="N502" s="9">
        <v>42980</v>
      </c>
      <c r="O502" s="9">
        <v>42948</v>
      </c>
      <c r="P502" s="9">
        <v>43054</v>
      </c>
    </row>
    <row r="503" spans="1:16" x14ac:dyDescent="0.25">
      <c r="A503" s="1" t="s">
        <v>4220</v>
      </c>
      <c r="B503" s="1" t="s">
        <v>4236</v>
      </c>
      <c r="C503" s="1" t="s">
        <v>4237</v>
      </c>
      <c r="D503" s="1" t="s">
        <v>4238</v>
      </c>
      <c r="E503" s="4">
        <v>386405.76</v>
      </c>
      <c r="F503" s="7"/>
      <c r="G503" s="4">
        <v>386405.76</v>
      </c>
      <c r="H503" s="18"/>
      <c r="I503" s="8"/>
      <c r="J503" s="4">
        <v>386405.76</v>
      </c>
      <c r="K503" s="4">
        <v>351370.01</v>
      </c>
      <c r="L503" s="4">
        <v>35035.75</v>
      </c>
      <c r="M503" s="9">
        <v>42979.584039351852</v>
      </c>
      <c r="N503" s="9">
        <v>43039</v>
      </c>
      <c r="O503" s="9">
        <v>42948</v>
      </c>
      <c r="P503" s="9">
        <v>43016</v>
      </c>
    </row>
    <row r="504" spans="1:16" x14ac:dyDescent="0.25">
      <c r="A504" s="1" t="s">
        <v>4220</v>
      </c>
      <c r="B504" s="1" t="s">
        <v>4239</v>
      </c>
      <c r="C504" s="1" t="s">
        <v>4240</v>
      </c>
      <c r="D504" s="1" t="s">
        <v>4241</v>
      </c>
      <c r="E504" s="4">
        <v>189574.03</v>
      </c>
      <c r="F504" s="7"/>
      <c r="G504" s="4">
        <v>189574.03</v>
      </c>
      <c r="H504" s="18"/>
      <c r="I504" s="8"/>
      <c r="J504" s="4">
        <v>189574.03</v>
      </c>
      <c r="K504" s="4">
        <v>716013.49</v>
      </c>
      <c r="L504" s="4">
        <v>-526439.46</v>
      </c>
      <c r="M504" s="9">
        <v>43014.567118055551</v>
      </c>
      <c r="N504" s="9">
        <v>43339</v>
      </c>
      <c r="O504" s="9">
        <v>43009</v>
      </c>
      <c r="P504" s="9">
        <v>43353</v>
      </c>
    </row>
    <row r="505" spans="1:16" x14ac:dyDescent="0.25">
      <c r="A505" s="1" t="s">
        <v>4220</v>
      </c>
      <c r="B505" s="1" t="s">
        <v>2812</v>
      </c>
      <c r="C505" s="1" t="s">
        <v>2813</v>
      </c>
      <c r="D505" s="1" t="s">
        <v>2814</v>
      </c>
      <c r="E505" s="4">
        <v>1209785.72</v>
      </c>
      <c r="F505" s="7"/>
      <c r="G505" s="4">
        <v>1209785.72</v>
      </c>
      <c r="H505" s="18"/>
      <c r="I505" s="8"/>
      <c r="J505" s="4">
        <v>4263038.55</v>
      </c>
      <c r="K505" s="4">
        <v>4503175.79</v>
      </c>
      <c r="L505" s="4">
        <v>-240137.24000000022</v>
      </c>
      <c r="M505" s="9">
        <v>42013</v>
      </c>
      <c r="N505" s="9">
        <v>43100</v>
      </c>
      <c r="O505" s="9">
        <v>42005</v>
      </c>
      <c r="P505" s="9">
        <v>43174</v>
      </c>
    </row>
    <row r="506" spans="1:16" x14ac:dyDescent="0.25">
      <c r="A506" s="1" t="s">
        <v>4220</v>
      </c>
      <c r="B506" s="1" t="s">
        <v>2789</v>
      </c>
      <c r="C506" s="1" t="s">
        <v>2790</v>
      </c>
      <c r="D506" s="1" t="s">
        <v>2791</v>
      </c>
      <c r="E506" s="4">
        <v>68350.990000000005</v>
      </c>
      <c r="F506" s="7"/>
      <c r="G506" s="4">
        <v>68350.990000000005</v>
      </c>
      <c r="H506" s="18"/>
      <c r="I506" s="8"/>
      <c r="J506" s="4">
        <v>1173106.9199999997</v>
      </c>
      <c r="K506" s="4">
        <v>792558.1</v>
      </c>
      <c r="L506" s="4">
        <v>380548.81999999972</v>
      </c>
      <c r="M506" s="9">
        <v>42244.440706018519</v>
      </c>
      <c r="N506" s="9">
        <v>42552</v>
      </c>
      <c r="O506" s="9">
        <v>42248</v>
      </c>
      <c r="P506" s="9">
        <v>42589</v>
      </c>
    </row>
    <row r="507" spans="1:16" x14ac:dyDescent="0.25">
      <c r="A507" s="1" t="s">
        <v>4220</v>
      </c>
      <c r="B507" s="1" t="s">
        <v>2387</v>
      </c>
      <c r="C507" s="1" t="s">
        <v>2388</v>
      </c>
      <c r="D507" s="1" t="s">
        <v>2389</v>
      </c>
      <c r="E507" s="4">
        <v>-62.71</v>
      </c>
      <c r="F507" s="7"/>
      <c r="G507" s="4">
        <v>-62.71</v>
      </c>
      <c r="H507" s="18"/>
      <c r="I507" s="8"/>
      <c r="J507" s="4">
        <v>1306982.6299999999</v>
      </c>
      <c r="K507" s="4">
        <v>1072612</v>
      </c>
      <c r="L507" s="4">
        <v>234370.62999999989</v>
      </c>
      <c r="M507" s="9">
        <v>41981</v>
      </c>
      <c r="N507" s="9">
        <v>42613</v>
      </c>
      <c r="O507" s="9">
        <v>41974</v>
      </c>
      <c r="P507" s="9">
        <v>42636</v>
      </c>
    </row>
    <row r="508" spans="1:16" x14ac:dyDescent="0.25">
      <c r="A508" s="1" t="s">
        <v>4220</v>
      </c>
      <c r="B508" s="1" t="s">
        <v>3167</v>
      </c>
      <c r="C508" s="1" t="s">
        <v>3168</v>
      </c>
      <c r="D508" s="1" t="s">
        <v>3169</v>
      </c>
      <c r="E508" s="4">
        <v>-4260.58</v>
      </c>
      <c r="F508" s="7"/>
      <c r="G508" s="4">
        <v>-4260.58</v>
      </c>
      <c r="H508" s="18"/>
      <c r="I508" s="8"/>
      <c r="J508" s="4">
        <v>182750.29</v>
      </c>
      <c r="K508" s="4">
        <v>197450.98</v>
      </c>
      <c r="L508" s="4">
        <v>-14700.690000000002</v>
      </c>
      <c r="M508" s="9">
        <v>42492.450266203705</v>
      </c>
      <c r="N508" s="9">
        <v>42719</v>
      </c>
      <c r="O508" s="9">
        <v>42491</v>
      </c>
      <c r="P508" s="9">
        <v>42701</v>
      </c>
    </row>
    <row r="509" spans="1:16" x14ac:dyDescent="0.25">
      <c r="A509" s="1" t="s">
        <v>4220</v>
      </c>
      <c r="B509" s="1" t="s">
        <v>3164</v>
      </c>
      <c r="C509" s="1" t="s">
        <v>3165</v>
      </c>
      <c r="D509" s="1" t="s">
        <v>3166</v>
      </c>
      <c r="E509" s="4">
        <v>87557.17</v>
      </c>
      <c r="F509" s="7"/>
      <c r="G509" s="4">
        <v>87557.17</v>
      </c>
      <c r="H509" s="18"/>
      <c r="I509" s="8"/>
      <c r="J509" s="4">
        <v>228798.99000000002</v>
      </c>
      <c r="K509" s="4">
        <v>181669.72</v>
      </c>
      <c r="L509" s="4">
        <v>47129.270000000019</v>
      </c>
      <c r="M509" s="9">
        <v>42713.395520833328</v>
      </c>
      <c r="N509" s="9">
        <v>42824</v>
      </c>
      <c r="O509" s="9">
        <v>42705</v>
      </c>
      <c r="P509" s="9">
        <v>42871</v>
      </c>
    </row>
    <row r="510" spans="1:16" x14ac:dyDescent="0.25">
      <c r="A510" s="1" t="s">
        <v>4220</v>
      </c>
      <c r="B510" s="1" t="s">
        <v>4242</v>
      </c>
      <c r="C510" s="1" t="s">
        <v>4243</v>
      </c>
      <c r="D510" s="1" t="s">
        <v>4244</v>
      </c>
      <c r="E510" s="4">
        <v>1593110.84</v>
      </c>
      <c r="F510" s="7"/>
      <c r="G510" s="4">
        <v>1593110.84</v>
      </c>
      <c r="H510" s="18"/>
      <c r="I510" s="8"/>
      <c r="J510" s="4">
        <v>1593110.8399999999</v>
      </c>
      <c r="K510" s="4">
        <v>1720186.3</v>
      </c>
      <c r="L510" s="4">
        <v>-127075.4600000002</v>
      </c>
      <c r="M510" s="9">
        <v>42759.327118055553</v>
      </c>
      <c r="N510" s="9">
        <v>43154</v>
      </c>
      <c r="O510" s="9">
        <v>42736</v>
      </c>
      <c r="P510" s="9">
        <v>43209</v>
      </c>
    </row>
    <row r="511" spans="1:16" x14ac:dyDescent="0.25">
      <c r="A511" s="1" t="s">
        <v>4220</v>
      </c>
      <c r="B511" s="1" t="s">
        <v>4245</v>
      </c>
      <c r="C511" s="1" t="s">
        <v>4246</v>
      </c>
      <c r="D511" s="1" t="s">
        <v>4247</v>
      </c>
      <c r="E511" s="4">
        <v>256130.56</v>
      </c>
      <c r="F511" s="7"/>
      <c r="G511" s="4">
        <v>256130.56</v>
      </c>
      <c r="H511" s="18"/>
      <c r="I511" s="8"/>
      <c r="J511" s="4">
        <v>256130.56000000003</v>
      </c>
      <c r="K511" s="4">
        <v>1346868.67</v>
      </c>
      <c r="L511" s="4">
        <v>-1090738.1099999999</v>
      </c>
      <c r="M511" s="9">
        <v>42963.420115740737</v>
      </c>
      <c r="N511" s="9">
        <v>43313</v>
      </c>
      <c r="O511" s="9">
        <v>42979</v>
      </c>
      <c r="P511" s="9">
        <v>43324</v>
      </c>
    </row>
    <row r="512" spans="1:16" x14ac:dyDescent="0.25">
      <c r="A512" s="1" t="s">
        <v>4220</v>
      </c>
      <c r="B512" s="1" t="s">
        <v>4248</v>
      </c>
      <c r="C512" s="1" t="s">
        <v>4249</v>
      </c>
      <c r="D512" s="1" t="s">
        <v>4250</v>
      </c>
      <c r="E512" s="4">
        <v>1123742.73</v>
      </c>
      <c r="F512" s="7"/>
      <c r="G512" s="4">
        <v>1123742.73</v>
      </c>
      <c r="H512" s="18"/>
      <c r="I512" s="8"/>
      <c r="J512" s="4">
        <v>1123742.73</v>
      </c>
      <c r="K512" s="4">
        <v>4869726.75</v>
      </c>
      <c r="L512" s="4">
        <v>-3745984.02</v>
      </c>
      <c r="M512" s="9">
        <v>42759.356562499997</v>
      </c>
      <c r="N512" s="9">
        <v>43434</v>
      </c>
      <c r="O512" s="9">
        <v>42767</v>
      </c>
      <c r="P512" s="9">
        <v>43372</v>
      </c>
    </row>
    <row r="513" spans="1:16" x14ac:dyDescent="0.25">
      <c r="A513" s="1" t="s">
        <v>4220</v>
      </c>
      <c r="B513" s="1" t="s">
        <v>4251</v>
      </c>
      <c r="C513" s="1" t="s">
        <v>4252</v>
      </c>
      <c r="D513" s="1" t="s">
        <v>4253</v>
      </c>
      <c r="E513" s="4">
        <v>382324.29000000004</v>
      </c>
      <c r="F513" s="7"/>
      <c r="G513" s="4">
        <v>382324.29000000004</v>
      </c>
      <c r="H513" s="18"/>
      <c r="I513" s="8"/>
      <c r="J513" s="4">
        <v>382324.29000000004</v>
      </c>
      <c r="K513" s="4">
        <v>1538836.6400000001</v>
      </c>
      <c r="L513" s="4">
        <v>-1156512.3500000001</v>
      </c>
      <c r="M513" s="9">
        <v>42955.636296296296</v>
      </c>
      <c r="N513" s="9">
        <v>43465</v>
      </c>
      <c r="O513" s="9">
        <v>43009</v>
      </c>
      <c r="P513" s="9">
        <v>43372</v>
      </c>
    </row>
    <row r="514" spans="1:16" x14ac:dyDescent="0.25">
      <c r="A514" s="1" t="s">
        <v>4220</v>
      </c>
      <c r="B514" s="1" t="s">
        <v>4254</v>
      </c>
      <c r="C514" s="1" t="s">
        <v>4255</v>
      </c>
      <c r="D514" s="1" t="s">
        <v>4256</v>
      </c>
      <c r="E514" s="4">
        <v>267216.06</v>
      </c>
      <c r="F514" s="7"/>
      <c r="G514" s="4">
        <v>267216.06</v>
      </c>
      <c r="H514" s="18"/>
      <c r="I514" s="8"/>
      <c r="J514" s="4">
        <v>267216.06</v>
      </c>
      <c r="K514" s="4">
        <v>1311345.76</v>
      </c>
      <c r="L514" s="4">
        <v>-1044129.7</v>
      </c>
      <c r="M514" s="9">
        <v>43067.451701388884</v>
      </c>
      <c r="N514" s="9">
        <v>43344</v>
      </c>
      <c r="O514" s="9">
        <v>43070</v>
      </c>
      <c r="P514" s="9">
        <v>43326</v>
      </c>
    </row>
    <row r="515" spans="1:16" x14ac:dyDescent="0.25">
      <c r="A515" s="1" t="s">
        <v>4220</v>
      </c>
      <c r="B515" s="1" t="s">
        <v>437</v>
      </c>
      <c r="C515" s="1" t="s">
        <v>438</v>
      </c>
      <c r="D515" s="1" t="s">
        <v>439</v>
      </c>
      <c r="E515" s="4">
        <v>-90267.94</v>
      </c>
      <c r="F515" s="7"/>
      <c r="G515" s="4">
        <v>-90267.94</v>
      </c>
      <c r="H515" s="18"/>
      <c r="I515" s="8"/>
      <c r="J515" s="4">
        <v>-6.9348971010185778E-12</v>
      </c>
      <c r="K515" s="4">
        <v>26286</v>
      </c>
      <c r="L515" s="4">
        <v>-26286.000000000007</v>
      </c>
      <c r="M515" s="9">
        <v>39519</v>
      </c>
      <c r="N515" s="9">
        <v>39994</v>
      </c>
      <c r="O515" s="9">
        <v>39508</v>
      </c>
      <c r="P515" s="9">
        <v>39655</v>
      </c>
    </row>
    <row r="516" spans="1:16" x14ac:dyDescent="0.25">
      <c r="A516" s="1" t="s">
        <v>4220</v>
      </c>
      <c r="B516" s="1" t="s">
        <v>4257</v>
      </c>
      <c r="C516" s="1" t="s">
        <v>4258</v>
      </c>
      <c r="D516" s="1" t="s">
        <v>4259</v>
      </c>
      <c r="E516" s="4">
        <v>42070.13</v>
      </c>
      <c r="F516" s="7"/>
      <c r="G516" s="4">
        <v>42070.13</v>
      </c>
      <c r="H516" s="18"/>
      <c r="I516" s="8"/>
      <c r="J516" s="4">
        <v>42070.130000000005</v>
      </c>
      <c r="K516" s="4">
        <v>36681.410000000003</v>
      </c>
      <c r="L516" s="4">
        <v>5388.7200000000012</v>
      </c>
      <c r="M516" s="9">
        <v>42759.604745370365</v>
      </c>
      <c r="N516" s="9">
        <v>43008</v>
      </c>
      <c r="O516" s="9">
        <v>42795</v>
      </c>
      <c r="P516" s="9">
        <v>42958</v>
      </c>
    </row>
    <row r="517" spans="1:16" x14ac:dyDescent="0.25">
      <c r="A517" s="1" t="s">
        <v>4220</v>
      </c>
      <c r="B517" s="1" t="s">
        <v>4260</v>
      </c>
      <c r="C517" s="1" t="s">
        <v>4261</v>
      </c>
      <c r="D517" s="1" t="s">
        <v>4262</v>
      </c>
      <c r="E517" s="4">
        <v>553343.09000000008</v>
      </c>
      <c r="F517" s="7"/>
      <c r="G517" s="4">
        <v>553343.09000000008</v>
      </c>
      <c r="H517" s="18"/>
      <c r="I517" s="8"/>
      <c r="J517" s="4">
        <v>553343.09000000008</v>
      </c>
      <c r="K517" s="4">
        <v>3824632.83</v>
      </c>
      <c r="L517" s="4">
        <v>-3271289.74</v>
      </c>
      <c r="M517" s="9">
        <v>42870.655486111107</v>
      </c>
      <c r="N517" s="9">
        <v>43344</v>
      </c>
      <c r="O517" s="9">
        <v>42856</v>
      </c>
      <c r="P517" s="9">
        <v>43372</v>
      </c>
    </row>
    <row r="518" spans="1:16" x14ac:dyDescent="0.25">
      <c r="A518" s="1" t="s">
        <v>4220</v>
      </c>
      <c r="B518" s="1" t="s">
        <v>4263</v>
      </c>
      <c r="C518" s="1" t="s">
        <v>4264</v>
      </c>
      <c r="D518" s="1" t="s">
        <v>4265</v>
      </c>
      <c r="E518" s="4">
        <v>239850.88</v>
      </c>
      <c r="F518" s="7"/>
      <c r="G518" s="4">
        <v>239850.88</v>
      </c>
      <c r="H518" s="18"/>
      <c r="I518" s="8"/>
      <c r="J518" s="4">
        <v>239850.88</v>
      </c>
      <c r="K518" s="4">
        <v>241534.35</v>
      </c>
      <c r="L518" s="4">
        <v>-1683.4700000000012</v>
      </c>
      <c r="M518" s="9">
        <v>42914.409849537034</v>
      </c>
      <c r="N518" s="9">
        <v>43039</v>
      </c>
      <c r="O518" s="9">
        <v>42887</v>
      </c>
      <c r="P518" s="9">
        <v>42942</v>
      </c>
    </row>
    <row r="519" spans="1:16" x14ac:dyDescent="0.25">
      <c r="A519" s="1" t="s">
        <v>4220</v>
      </c>
      <c r="B519" s="1" t="s">
        <v>4266</v>
      </c>
      <c r="C519" s="1" t="s">
        <v>4267</v>
      </c>
      <c r="D519" s="1" t="s">
        <v>4268</v>
      </c>
      <c r="E519" s="4">
        <v>102287.55</v>
      </c>
      <c r="F519" s="7"/>
      <c r="G519" s="4">
        <v>102287.55</v>
      </c>
      <c r="H519" s="18"/>
      <c r="I519" s="8"/>
      <c r="J519" s="4">
        <v>102287.55</v>
      </c>
      <c r="K519" s="4">
        <v>1383331.55</v>
      </c>
      <c r="L519" s="4">
        <v>-1281044</v>
      </c>
      <c r="M519" s="9">
        <v>43026.40956018518</v>
      </c>
      <c r="N519" s="9">
        <v>43339</v>
      </c>
      <c r="O519" s="9">
        <v>43070</v>
      </c>
      <c r="P519" s="9">
        <v>43326</v>
      </c>
    </row>
    <row r="520" spans="1:16" x14ac:dyDescent="0.25">
      <c r="A520" s="1" t="s">
        <v>4220</v>
      </c>
      <c r="B520" s="1" t="s">
        <v>4269</v>
      </c>
      <c r="C520" s="1" t="s">
        <v>4270</v>
      </c>
      <c r="D520" s="1" t="s">
        <v>4271</v>
      </c>
      <c r="E520" s="4">
        <v>12633.699999999999</v>
      </c>
      <c r="F520" s="7"/>
      <c r="G520" s="4">
        <v>12633.699999999999</v>
      </c>
      <c r="H520" s="18"/>
      <c r="I520" s="8"/>
      <c r="J520" s="4">
        <v>12633.699999999999</v>
      </c>
      <c r="K520" s="4">
        <v>31452.78</v>
      </c>
      <c r="L520" s="4">
        <v>-18819.080000000002</v>
      </c>
      <c r="M520" s="9">
        <v>42963.453275462962</v>
      </c>
      <c r="N520" s="9">
        <v>43046</v>
      </c>
      <c r="O520" s="9">
        <v>42979</v>
      </c>
      <c r="P520" s="9">
        <v>43055</v>
      </c>
    </row>
    <row r="521" spans="1:16" x14ac:dyDescent="0.25">
      <c r="A521" s="1" t="s">
        <v>4220</v>
      </c>
      <c r="B521" s="1" t="s">
        <v>4272</v>
      </c>
      <c r="C521" s="1" t="s">
        <v>4273</v>
      </c>
      <c r="D521" s="1" t="s">
        <v>4274</v>
      </c>
      <c r="E521" s="4">
        <v>38222.46</v>
      </c>
      <c r="F521" s="7"/>
      <c r="G521" s="4">
        <v>38222.46</v>
      </c>
      <c r="H521" s="18"/>
      <c r="I521" s="8"/>
      <c r="J521" s="4">
        <v>38222.46</v>
      </c>
      <c r="K521" s="4">
        <v>42653.42</v>
      </c>
      <c r="L521" s="4">
        <v>-4430.9599999999991</v>
      </c>
      <c r="M521" s="9">
        <v>43014.503344907404</v>
      </c>
      <c r="N521" s="9">
        <v>43146</v>
      </c>
      <c r="O521" s="9">
        <v>43009</v>
      </c>
      <c r="P521" s="9">
        <v>43106</v>
      </c>
    </row>
    <row r="522" spans="1:16" x14ac:dyDescent="0.25">
      <c r="A522" s="1" t="s">
        <v>4220</v>
      </c>
      <c r="B522" s="1" t="s">
        <v>4275</v>
      </c>
      <c r="C522" s="1" t="s">
        <v>4276</v>
      </c>
      <c r="D522" s="1" t="s">
        <v>4277</v>
      </c>
      <c r="E522" s="4">
        <v>88301.780000000013</v>
      </c>
      <c r="F522" s="7"/>
      <c r="G522" s="4">
        <v>88301.780000000013</v>
      </c>
      <c r="H522" s="18"/>
      <c r="I522" s="8"/>
      <c r="J522" s="4">
        <v>88301.780000000028</v>
      </c>
      <c r="K522" s="4">
        <v>99775.6</v>
      </c>
      <c r="L522" s="4">
        <v>-11473.819999999978</v>
      </c>
      <c r="M522" s="9">
        <v>42713.377499999995</v>
      </c>
      <c r="N522" s="9">
        <v>42886</v>
      </c>
      <c r="O522" s="9">
        <v>42736</v>
      </c>
      <c r="P522" s="9">
        <v>42958</v>
      </c>
    </row>
    <row r="523" spans="1:16" x14ac:dyDescent="0.25">
      <c r="A523" s="1" t="s">
        <v>4220</v>
      </c>
      <c r="B523" s="1" t="s">
        <v>4278</v>
      </c>
      <c r="C523" s="1" t="s">
        <v>4279</v>
      </c>
      <c r="D523" s="1" t="s">
        <v>4280</v>
      </c>
      <c r="E523" s="4">
        <v>76021.540000000008</v>
      </c>
      <c r="F523" s="7"/>
      <c r="G523" s="4">
        <v>76021.540000000008</v>
      </c>
      <c r="H523" s="18"/>
      <c r="I523" s="8"/>
      <c r="J523" s="4">
        <v>76021.540000000008</v>
      </c>
      <c r="K523" s="4">
        <v>103568.92</v>
      </c>
      <c r="L523" s="4">
        <v>-27547.37999999999</v>
      </c>
      <c r="M523" s="9">
        <v>42913.345729166664</v>
      </c>
      <c r="N523" s="9">
        <v>42917</v>
      </c>
      <c r="O523" s="9">
        <v>42887</v>
      </c>
      <c r="P523" s="9">
        <v>42957</v>
      </c>
    </row>
    <row r="524" spans="1:16" x14ac:dyDescent="0.25">
      <c r="A524" s="1" t="s">
        <v>4220</v>
      </c>
      <c r="B524" s="1" t="s">
        <v>4281</v>
      </c>
      <c r="C524" s="1" t="s">
        <v>4282</v>
      </c>
      <c r="D524" s="1" t="s">
        <v>4283</v>
      </c>
      <c r="E524" s="4">
        <v>67255.23</v>
      </c>
      <c r="F524" s="7"/>
      <c r="G524" s="4">
        <v>67255.23</v>
      </c>
      <c r="H524" s="18"/>
      <c r="I524" s="8"/>
      <c r="J524" s="4">
        <v>67255.23</v>
      </c>
      <c r="K524" s="4">
        <v>88385.3</v>
      </c>
      <c r="L524" s="4">
        <v>-21130.070000000007</v>
      </c>
      <c r="M524" s="9">
        <v>42950.470289351848</v>
      </c>
      <c r="N524" s="9">
        <v>43039</v>
      </c>
      <c r="O524" s="9">
        <v>42948</v>
      </c>
      <c r="P524" s="9">
        <v>43054</v>
      </c>
    </row>
    <row r="525" spans="1:16" x14ac:dyDescent="0.25">
      <c r="A525" s="1" t="s">
        <v>4220</v>
      </c>
      <c r="B525" s="1" t="s">
        <v>4284</v>
      </c>
      <c r="C525" s="1" t="s">
        <v>4285</v>
      </c>
      <c r="D525" s="1" t="s">
        <v>4286</v>
      </c>
      <c r="E525" s="4">
        <v>51715.509999999995</v>
      </c>
      <c r="F525" s="7"/>
      <c r="G525" s="4">
        <v>51715.509999999995</v>
      </c>
      <c r="H525" s="18"/>
      <c r="I525" s="8"/>
      <c r="J525" s="4">
        <v>51715.509999999995</v>
      </c>
      <c r="K525" s="4">
        <v>52450.69</v>
      </c>
      <c r="L525" s="4">
        <v>-735.18000000000757</v>
      </c>
      <c r="M525" s="9">
        <v>42914.394872685181</v>
      </c>
      <c r="N525" s="9">
        <v>43039</v>
      </c>
      <c r="O525" s="9">
        <v>42887</v>
      </c>
      <c r="P525" s="9">
        <v>43007</v>
      </c>
    </row>
    <row r="526" spans="1:16" x14ac:dyDescent="0.25">
      <c r="A526" s="1" t="s">
        <v>4220</v>
      </c>
      <c r="B526" s="1" t="s">
        <v>4287</v>
      </c>
      <c r="C526" s="1" t="s">
        <v>4288</v>
      </c>
      <c r="D526" s="1" t="s">
        <v>4289</v>
      </c>
      <c r="E526" s="4">
        <v>51735.770000000004</v>
      </c>
      <c r="F526" s="7"/>
      <c r="G526" s="4">
        <v>51735.770000000004</v>
      </c>
      <c r="H526" s="18"/>
      <c r="I526" s="8"/>
      <c r="J526" s="4">
        <v>51735.770000000004</v>
      </c>
      <c r="K526" s="4">
        <v>52424.92</v>
      </c>
      <c r="L526" s="4">
        <v>-689.14999999999418</v>
      </c>
      <c r="M526" s="9">
        <v>42914.403877314813</v>
      </c>
      <c r="N526" s="9">
        <v>43039</v>
      </c>
      <c r="O526" s="9">
        <v>42887</v>
      </c>
      <c r="P526" s="9">
        <v>42988</v>
      </c>
    </row>
    <row r="527" spans="1:16" x14ac:dyDescent="0.25">
      <c r="A527" s="1" t="s">
        <v>4220</v>
      </c>
      <c r="B527" s="1" t="s">
        <v>3251</v>
      </c>
      <c r="C527" s="1" t="s">
        <v>3252</v>
      </c>
      <c r="D527" s="1" t="s">
        <v>3253</v>
      </c>
      <c r="E527" s="4">
        <v>3393590.17</v>
      </c>
      <c r="F527" s="7"/>
      <c r="G527" s="4">
        <v>3393590.17</v>
      </c>
      <c r="H527" s="18"/>
      <c r="I527" s="8"/>
      <c r="J527" s="4">
        <v>4746652.1700000009</v>
      </c>
      <c r="K527" s="4">
        <v>7935086.4000000004</v>
      </c>
      <c r="L527" s="4">
        <v>-3188434.2299999995</v>
      </c>
      <c r="M527" s="9">
        <v>42506.491736111107</v>
      </c>
      <c r="N527" s="9">
        <v>43830</v>
      </c>
      <c r="O527" s="9">
        <v>42491</v>
      </c>
      <c r="P527" s="9"/>
    </row>
    <row r="528" spans="1:16" x14ac:dyDescent="0.25">
      <c r="A528" s="1" t="s">
        <v>4220</v>
      </c>
      <c r="B528" s="1" t="s">
        <v>4290</v>
      </c>
      <c r="C528" s="1" t="s">
        <v>4291</v>
      </c>
      <c r="D528" s="1" t="s">
        <v>4292</v>
      </c>
      <c r="E528" s="4">
        <v>433044.83</v>
      </c>
      <c r="F528" s="7"/>
      <c r="G528" s="4">
        <v>433044.83</v>
      </c>
      <c r="H528" s="18"/>
      <c r="I528" s="8"/>
      <c r="J528" s="4">
        <v>433044.82999999996</v>
      </c>
      <c r="K528" s="4">
        <v>976447.45000000007</v>
      </c>
      <c r="L528" s="4">
        <v>-543402.62000000011</v>
      </c>
      <c r="M528" s="9">
        <v>42992.977546296293</v>
      </c>
      <c r="N528" s="9">
        <v>43921</v>
      </c>
      <c r="O528" s="9">
        <v>42979</v>
      </c>
      <c r="P528" s="9"/>
    </row>
    <row r="529" spans="1:16" x14ac:dyDescent="0.25">
      <c r="A529" s="1" t="s">
        <v>4220</v>
      </c>
      <c r="B529" s="1" t="s">
        <v>2047</v>
      </c>
      <c r="C529" s="1" t="s">
        <v>2048</v>
      </c>
      <c r="D529" s="1" t="s">
        <v>2049</v>
      </c>
      <c r="E529" s="4">
        <v>12098161.98</v>
      </c>
      <c r="F529" s="7"/>
      <c r="G529" s="4">
        <v>12098161.98</v>
      </c>
      <c r="H529" s="18"/>
      <c r="I529" s="8"/>
      <c r="J529" s="4">
        <v>39314186.110000007</v>
      </c>
      <c r="K529" s="4">
        <v>13966995.52</v>
      </c>
      <c r="L529" s="4">
        <v>25347190.590000007</v>
      </c>
      <c r="M529" s="9">
        <v>41597</v>
      </c>
      <c r="N529" s="9">
        <v>43281</v>
      </c>
      <c r="O529" s="9">
        <v>41609</v>
      </c>
      <c r="P529" s="9">
        <v>43174</v>
      </c>
    </row>
    <row r="530" spans="1:16" x14ac:dyDescent="0.25">
      <c r="A530" s="1" t="s">
        <v>4220</v>
      </c>
      <c r="B530" s="1" t="s">
        <v>3257</v>
      </c>
      <c r="C530" s="1" t="s">
        <v>3258</v>
      </c>
      <c r="D530" s="1" t="s">
        <v>3259</v>
      </c>
      <c r="E530" s="4">
        <v>313444.34000000008</v>
      </c>
      <c r="F530" s="7"/>
      <c r="G530" s="4">
        <v>313444.34000000008</v>
      </c>
      <c r="H530" s="18"/>
      <c r="I530" s="8"/>
      <c r="J530" s="4">
        <v>1441980.12</v>
      </c>
      <c r="K530" s="4">
        <v>797045</v>
      </c>
      <c r="L530" s="4">
        <v>644935.12000000011</v>
      </c>
      <c r="M530" s="9">
        <v>42402.588541666664</v>
      </c>
      <c r="N530" s="9">
        <v>42916</v>
      </c>
      <c r="O530" s="9">
        <v>42401</v>
      </c>
      <c r="P530" s="9">
        <v>43001</v>
      </c>
    </row>
    <row r="531" spans="1:16" x14ac:dyDescent="0.25">
      <c r="A531" s="1" t="s">
        <v>4220</v>
      </c>
      <c r="B531" s="1" t="s">
        <v>3218</v>
      </c>
      <c r="C531" s="1" t="s">
        <v>3219</v>
      </c>
      <c r="D531" s="1" t="s">
        <v>3220</v>
      </c>
      <c r="E531" s="4">
        <v>1581.66</v>
      </c>
      <c r="F531" s="7"/>
      <c r="G531" s="4">
        <v>1581.66</v>
      </c>
      <c r="H531" s="18"/>
      <c r="I531" s="8"/>
      <c r="J531" s="4">
        <v>492463.67</v>
      </c>
      <c r="K531" s="4">
        <v>320905.33</v>
      </c>
      <c r="L531" s="4">
        <v>171558.33999999997</v>
      </c>
      <c r="M531" s="9">
        <v>42615.356365740736</v>
      </c>
      <c r="N531" s="9">
        <v>42735</v>
      </c>
      <c r="O531" s="9">
        <v>42614</v>
      </c>
      <c r="P531" s="9">
        <v>42784</v>
      </c>
    </row>
    <row r="532" spans="1:16" x14ac:dyDescent="0.25">
      <c r="A532" s="1" t="s">
        <v>4220</v>
      </c>
      <c r="B532" s="1" t="s">
        <v>4293</v>
      </c>
      <c r="C532" s="1" t="s">
        <v>4294</v>
      </c>
      <c r="D532" s="1" t="s">
        <v>4295</v>
      </c>
      <c r="E532" s="4">
        <v>2086838.7000000007</v>
      </c>
      <c r="F532" s="7"/>
      <c r="G532" s="4">
        <v>2086838.7000000007</v>
      </c>
      <c r="H532" s="18"/>
      <c r="I532" s="8"/>
      <c r="J532" s="4">
        <v>2086838.7</v>
      </c>
      <c r="K532" s="4">
        <v>5038518.05</v>
      </c>
      <c r="L532" s="4">
        <v>-2951679.3499999996</v>
      </c>
      <c r="M532" s="9">
        <v>42745.637974537036</v>
      </c>
      <c r="N532" s="9">
        <v>43282</v>
      </c>
      <c r="O532" s="9">
        <v>42736</v>
      </c>
      <c r="P532" s="9">
        <v>43326</v>
      </c>
    </row>
    <row r="533" spans="1:16" x14ac:dyDescent="0.25">
      <c r="A533" s="1" t="s">
        <v>4220</v>
      </c>
      <c r="B533" s="1" t="s">
        <v>3236</v>
      </c>
      <c r="C533" s="1" t="s">
        <v>3237</v>
      </c>
      <c r="D533" s="1" t="s">
        <v>3238</v>
      </c>
      <c r="E533" s="4">
        <v>269778.34000000003</v>
      </c>
      <c r="F533" s="7"/>
      <c r="G533" s="4">
        <v>269778.34000000003</v>
      </c>
      <c r="H533" s="18"/>
      <c r="I533" s="8"/>
      <c r="J533" s="4">
        <v>313889.68000000005</v>
      </c>
      <c r="K533" s="4">
        <v>189130.15</v>
      </c>
      <c r="L533" s="4">
        <v>124759.53000000006</v>
      </c>
      <c r="M533" s="9">
        <v>42688.43372685185</v>
      </c>
      <c r="N533" s="9">
        <v>43373</v>
      </c>
      <c r="O533" s="9">
        <v>42705</v>
      </c>
      <c r="P533" s="9">
        <v>43344</v>
      </c>
    </row>
    <row r="534" spans="1:16" x14ac:dyDescent="0.25">
      <c r="A534" s="1" t="s">
        <v>4220</v>
      </c>
      <c r="B534" s="1" t="s">
        <v>3158</v>
      </c>
      <c r="C534" s="1" t="s">
        <v>3159</v>
      </c>
      <c r="D534" s="1" t="s">
        <v>3160</v>
      </c>
      <c r="E534" s="4">
        <v>1236888.7899999998</v>
      </c>
      <c r="F534" s="7"/>
      <c r="G534" s="4">
        <v>1236888.7899999998</v>
      </c>
      <c r="H534" s="18"/>
      <c r="I534" s="8"/>
      <c r="J534" s="4">
        <v>1474017.4399999997</v>
      </c>
      <c r="K534" s="4">
        <v>8908328.7899999991</v>
      </c>
      <c r="L534" s="4">
        <v>-7434311.3499999996</v>
      </c>
      <c r="M534" s="9">
        <v>42663.632291666661</v>
      </c>
      <c r="N534" s="9">
        <v>43435</v>
      </c>
      <c r="O534" s="9">
        <v>42644</v>
      </c>
      <c r="P534" s="9">
        <v>43372</v>
      </c>
    </row>
    <row r="535" spans="1:16" x14ac:dyDescent="0.25">
      <c r="A535" s="1" t="s">
        <v>4220</v>
      </c>
      <c r="B535" s="1" t="s">
        <v>3221</v>
      </c>
      <c r="C535" s="1" t="s">
        <v>3222</v>
      </c>
      <c r="D535" s="1" t="s">
        <v>3223</v>
      </c>
      <c r="E535" s="4">
        <v>49513.330000000009</v>
      </c>
      <c r="F535" s="7"/>
      <c r="G535" s="4">
        <v>49513.330000000009</v>
      </c>
      <c r="H535" s="18"/>
      <c r="I535" s="8"/>
      <c r="J535" s="4">
        <v>190668.45</v>
      </c>
      <c r="K535" s="4">
        <v>185610.01</v>
      </c>
      <c r="L535" s="4">
        <v>5058.4400000000023</v>
      </c>
      <c r="M535" s="9">
        <v>42622.468368055554</v>
      </c>
      <c r="N535" s="9">
        <v>42886</v>
      </c>
      <c r="O535" s="9">
        <v>42614</v>
      </c>
      <c r="P535" s="9">
        <v>42887</v>
      </c>
    </row>
    <row r="536" spans="1:16" x14ac:dyDescent="0.25">
      <c r="A536" s="1" t="s">
        <v>4220</v>
      </c>
      <c r="B536" s="1" t="s">
        <v>4296</v>
      </c>
      <c r="C536" s="1" t="s">
        <v>4297</v>
      </c>
      <c r="D536" s="1" t="s">
        <v>4298</v>
      </c>
      <c r="E536" s="4">
        <v>119055.73</v>
      </c>
      <c r="F536" s="7"/>
      <c r="G536" s="4">
        <v>119055.73</v>
      </c>
      <c r="H536" s="18"/>
      <c r="I536" s="8"/>
      <c r="J536" s="4">
        <v>119055.73000000001</v>
      </c>
      <c r="K536" s="4">
        <v>276375.59000000003</v>
      </c>
      <c r="L536" s="4">
        <v>-157319.86000000002</v>
      </c>
      <c r="M536" s="9">
        <v>42755.642893518518</v>
      </c>
      <c r="N536" s="9">
        <v>43009</v>
      </c>
      <c r="O536" s="9">
        <v>42767</v>
      </c>
      <c r="P536" s="9">
        <v>43022</v>
      </c>
    </row>
    <row r="537" spans="1:16" x14ac:dyDescent="0.25">
      <c r="A537" s="1" t="s">
        <v>4220</v>
      </c>
      <c r="B537" s="1" t="s">
        <v>3146</v>
      </c>
      <c r="C537" s="1" t="s">
        <v>3147</v>
      </c>
      <c r="D537" s="1" t="s">
        <v>3148</v>
      </c>
      <c r="E537" s="4">
        <v>1653491.9400000002</v>
      </c>
      <c r="F537" s="7"/>
      <c r="G537" s="4">
        <v>1653491.9400000002</v>
      </c>
      <c r="H537" s="18"/>
      <c r="I537" s="8"/>
      <c r="J537" s="4">
        <v>2679187.5799999996</v>
      </c>
      <c r="K537" s="4">
        <v>3085662</v>
      </c>
      <c r="L537" s="4">
        <v>-406474.42000000039</v>
      </c>
      <c r="M537" s="9">
        <v>42562.777152777773</v>
      </c>
      <c r="N537" s="9">
        <v>43419</v>
      </c>
      <c r="O537" s="9">
        <v>42583</v>
      </c>
      <c r="P537" s="9">
        <v>43524</v>
      </c>
    </row>
    <row r="538" spans="1:16" x14ac:dyDescent="0.25">
      <c r="A538" s="1" t="s">
        <v>4220</v>
      </c>
      <c r="B538" s="1" t="s">
        <v>4299</v>
      </c>
      <c r="C538" s="1" t="s">
        <v>4300</v>
      </c>
      <c r="D538" s="1" t="s">
        <v>4301</v>
      </c>
      <c r="E538" s="4">
        <v>52850.78</v>
      </c>
      <c r="F538" s="7"/>
      <c r="G538" s="4">
        <v>52850.78</v>
      </c>
      <c r="H538" s="18"/>
      <c r="I538" s="8"/>
      <c r="J538" s="4">
        <v>52850.78</v>
      </c>
      <c r="K538" s="4">
        <v>79243.31</v>
      </c>
      <c r="L538" s="4">
        <v>-26392.53</v>
      </c>
      <c r="M538" s="9">
        <v>43021.481122685182</v>
      </c>
      <c r="N538" s="9">
        <v>43190</v>
      </c>
      <c r="O538" s="9">
        <v>43040</v>
      </c>
      <c r="P538" s="9">
        <v>43193</v>
      </c>
    </row>
    <row r="539" spans="1:16" x14ac:dyDescent="0.25">
      <c r="A539" s="1" t="s">
        <v>4220</v>
      </c>
      <c r="B539" s="1" t="s">
        <v>4302</v>
      </c>
      <c r="C539" s="1" t="s">
        <v>4303</v>
      </c>
      <c r="D539" s="1" t="s">
        <v>4304</v>
      </c>
      <c r="E539" s="4">
        <v>793561.46</v>
      </c>
      <c r="F539" s="7"/>
      <c r="G539" s="4">
        <v>793561.46</v>
      </c>
      <c r="H539" s="18"/>
      <c r="I539" s="8"/>
      <c r="J539" s="4">
        <v>793561.46</v>
      </c>
      <c r="K539" s="4">
        <v>1092053.6299999999</v>
      </c>
      <c r="L539" s="4">
        <v>-298492.16999999993</v>
      </c>
      <c r="M539" s="9">
        <v>42878.612222222218</v>
      </c>
      <c r="N539" s="9">
        <v>43338</v>
      </c>
      <c r="O539" s="9">
        <v>42979</v>
      </c>
      <c r="P539" s="9">
        <v>43351</v>
      </c>
    </row>
    <row r="540" spans="1:16" x14ac:dyDescent="0.25">
      <c r="A540" s="1" t="s">
        <v>4220</v>
      </c>
      <c r="B540" s="1" t="s">
        <v>4305</v>
      </c>
      <c r="C540" s="1" t="s">
        <v>4306</v>
      </c>
      <c r="D540" s="1" t="s">
        <v>4307</v>
      </c>
      <c r="E540" s="4">
        <v>16617.2</v>
      </c>
      <c r="F540" s="7"/>
      <c r="G540" s="4">
        <v>16617.2</v>
      </c>
      <c r="H540" s="18"/>
      <c r="I540" s="8"/>
      <c r="J540" s="4">
        <v>16617.2</v>
      </c>
      <c r="K540" s="4">
        <v>180937.22</v>
      </c>
      <c r="L540" s="4">
        <v>-164320.01999999999</v>
      </c>
      <c r="M540" s="9">
        <v>43042.752488425926</v>
      </c>
      <c r="N540" s="9">
        <v>43344</v>
      </c>
      <c r="O540" s="9">
        <v>43070</v>
      </c>
      <c r="P540" s="9">
        <v>43349</v>
      </c>
    </row>
    <row r="541" spans="1:16" x14ac:dyDescent="0.25">
      <c r="A541" s="1" t="s">
        <v>4220</v>
      </c>
      <c r="B541" s="1" t="s">
        <v>4308</v>
      </c>
      <c r="C541" s="1" t="s">
        <v>4309</v>
      </c>
      <c r="D541" s="1" t="s">
        <v>4310</v>
      </c>
      <c r="E541" s="4">
        <v>375311.99</v>
      </c>
      <c r="F541" s="7"/>
      <c r="G541" s="4">
        <v>375311.99</v>
      </c>
      <c r="H541" s="18"/>
      <c r="I541" s="8"/>
      <c r="J541" s="4">
        <v>375311.99000000005</v>
      </c>
      <c r="K541" s="4">
        <v>396006.40000000002</v>
      </c>
      <c r="L541" s="4">
        <v>-20694.409999999974</v>
      </c>
      <c r="M541" s="9">
        <v>42979.671377314815</v>
      </c>
      <c r="N541" s="9">
        <v>43434</v>
      </c>
      <c r="O541" s="9">
        <v>42979</v>
      </c>
      <c r="P541" s="9">
        <v>43434</v>
      </c>
    </row>
    <row r="542" spans="1:16" x14ac:dyDescent="0.25">
      <c r="A542" s="1" t="s">
        <v>4220</v>
      </c>
      <c r="B542" s="1" t="s">
        <v>4311</v>
      </c>
      <c r="C542" s="1" t="s">
        <v>4312</v>
      </c>
      <c r="D542" s="1" t="s">
        <v>4313</v>
      </c>
      <c r="E542" s="4">
        <v>77379.64</v>
      </c>
      <c r="F542" s="7"/>
      <c r="G542" s="4">
        <v>77379.64</v>
      </c>
      <c r="H542" s="18"/>
      <c r="I542" s="8"/>
      <c r="J542" s="4">
        <v>77379.64</v>
      </c>
      <c r="K542" s="4">
        <v>185065.65</v>
      </c>
      <c r="L542" s="4">
        <v>-107686.01</v>
      </c>
      <c r="M542" s="9">
        <v>43084.608842592592</v>
      </c>
      <c r="N542" s="9">
        <v>43344</v>
      </c>
      <c r="O542" s="9">
        <v>43070</v>
      </c>
      <c r="P542" s="9">
        <v>43345</v>
      </c>
    </row>
    <row r="543" spans="1:16" x14ac:dyDescent="0.25">
      <c r="A543" s="1" t="s">
        <v>4220</v>
      </c>
      <c r="B543" s="1" t="s">
        <v>2728</v>
      </c>
      <c r="C543" s="1" t="s">
        <v>2729</v>
      </c>
      <c r="D543" s="1" t="s">
        <v>2730</v>
      </c>
      <c r="E543" s="4">
        <v>11297658.819999998</v>
      </c>
      <c r="F543" s="7"/>
      <c r="G543" s="4">
        <v>11297658.819999998</v>
      </c>
      <c r="H543" s="18"/>
      <c r="I543" s="8"/>
      <c r="J543" s="4">
        <v>12920828.479999999</v>
      </c>
      <c r="K543" s="4">
        <v>24439593</v>
      </c>
      <c r="L543" s="4">
        <v>-11518764.520000001</v>
      </c>
      <c r="M543" s="9">
        <v>42292.609050925923</v>
      </c>
      <c r="N543" s="9">
        <v>43342</v>
      </c>
      <c r="O543" s="9">
        <v>42339</v>
      </c>
      <c r="P543" s="9">
        <v>43353</v>
      </c>
    </row>
    <row r="544" spans="1:16" x14ac:dyDescent="0.25">
      <c r="A544" s="1" t="s">
        <v>4220</v>
      </c>
      <c r="B544" s="1" t="s">
        <v>4314</v>
      </c>
      <c r="C544" s="1" t="s">
        <v>4315</v>
      </c>
      <c r="D544" s="1" t="s">
        <v>4316</v>
      </c>
      <c r="E544" s="4">
        <v>156583.63</v>
      </c>
      <c r="F544" s="7"/>
      <c r="G544" s="4">
        <v>156583.63</v>
      </c>
      <c r="H544" s="18"/>
      <c r="I544" s="8"/>
      <c r="J544" s="4">
        <v>156583.62999999998</v>
      </c>
      <c r="K544" s="4">
        <v>495143.52</v>
      </c>
      <c r="L544" s="4">
        <v>-338559.89</v>
      </c>
      <c r="M544" s="9">
        <v>42921.428391203699</v>
      </c>
      <c r="N544" s="9">
        <v>43399</v>
      </c>
      <c r="O544" s="9">
        <v>42917</v>
      </c>
      <c r="P544" s="9">
        <v>43293</v>
      </c>
    </row>
    <row r="545" spans="1:16" x14ac:dyDescent="0.25">
      <c r="A545" s="1" t="s">
        <v>4220</v>
      </c>
      <c r="B545" s="1" t="s">
        <v>4317</v>
      </c>
      <c r="C545" s="1" t="s">
        <v>4318</v>
      </c>
      <c r="D545" s="1" t="s">
        <v>4319</v>
      </c>
      <c r="E545" s="4">
        <v>36466.200000000004</v>
      </c>
      <c r="F545" s="7"/>
      <c r="G545" s="4">
        <v>36466.200000000004</v>
      </c>
      <c r="H545" s="18"/>
      <c r="I545" s="8"/>
      <c r="J545" s="4">
        <v>36466.200000000004</v>
      </c>
      <c r="K545" s="4">
        <v>203942.38</v>
      </c>
      <c r="L545" s="4">
        <v>-167476.18</v>
      </c>
      <c r="M545" s="9">
        <v>43042.763784722221</v>
      </c>
      <c r="N545" s="9">
        <v>43405</v>
      </c>
      <c r="O545" s="9">
        <v>43070</v>
      </c>
      <c r="P545" s="9">
        <v>43435</v>
      </c>
    </row>
    <row r="546" spans="1:16" x14ac:dyDescent="0.25">
      <c r="A546" s="1" t="s">
        <v>4220</v>
      </c>
      <c r="B546" s="1" t="s">
        <v>434</v>
      </c>
      <c r="C546" s="1" t="s">
        <v>435</v>
      </c>
      <c r="D546" s="1" t="s">
        <v>436</v>
      </c>
      <c r="E546" s="4">
        <v>-0.01</v>
      </c>
      <c r="F546" s="7"/>
      <c r="G546" s="4">
        <v>-0.01</v>
      </c>
      <c r="H546" s="18"/>
      <c r="I546" s="8"/>
      <c r="J546" s="4">
        <v>-6.8212102632969618E-13</v>
      </c>
      <c r="K546" s="4">
        <v>0</v>
      </c>
      <c r="L546" s="4">
        <v>-6.8212102632969618E-13</v>
      </c>
      <c r="M546" s="9">
        <v>39162</v>
      </c>
      <c r="N546" s="9">
        <v>40298</v>
      </c>
      <c r="O546" s="9">
        <v>39173</v>
      </c>
      <c r="P546" s="9">
        <v>40298</v>
      </c>
    </row>
    <row r="547" spans="1:16" x14ac:dyDescent="0.25">
      <c r="A547" s="1" t="s">
        <v>4220</v>
      </c>
      <c r="B547" s="1" t="s">
        <v>3254</v>
      </c>
      <c r="C547" s="1" t="s">
        <v>3255</v>
      </c>
      <c r="D547" s="1" t="s">
        <v>3256</v>
      </c>
      <c r="E547" s="4">
        <v>11604204.669999998</v>
      </c>
      <c r="F547" s="7"/>
      <c r="G547" s="4">
        <v>11604204.669999998</v>
      </c>
      <c r="H547" s="18"/>
      <c r="I547" s="8"/>
      <c r="J547" s="4">
        <v>12231898.760000002</v>
      </c>
      <c r="K547" s="4">
        <v>34338949.859999999</v>
      </c>
      <c r="L547" s="4">
        <v>-22107051.099999998</v>
      </c>
      <c r="M547" s="9">
        <v>42342.57430555555</v>
      </c>
      <c r="N547" s="9">
        <v>43616</v>
      </c>
      <c r="O547" s="9">
        <v>42370</v>
      </c>
      <c r="P547" s="9">
        <v>43372</v>
      </c>
    </row>
    <row r="548" spans="1:16" x14ac:dyDescent="0.25">
      <c r="A548" s="1" t="s">
        <v>4220</v>
      </c>
      <c r="B548" s="1" t="s">
        <v>3209</v>
      </c>
      <c r="C548" s="1" t="s">
        <v>3210</v>
      </c>
      <c r="D548" s="1" t="s">
        <v>3211</v>
      </c>
      <c r="E548" s="4">
        <v>1299.4699999999998</v>
      </c>
      <c r="F548" s="7"/>
      <c r="G548" s="4">
        <v>1299.4699999999998</v>
      </c>
      <c r="H548" s="18"/>
      <c r="I548" s="8"/>
      <c r="J548" s="4">
        <v>101514.5</v>
      </c>
      <c r="K548" s="4">
        <v>108910</v>
      </c>
      <c r="L548" s="4">
        <v>-7395.5</v>
      </c>
      <c r="M548" s="9">
        <v>42577.333506944444</v>
      </c>
      <c r="N548" s="9">
        <v>42735</v>
      </c>
      <c r="O548" s="9">
        <v>42614</v>
      </c>
      <c r="P548" s="9">
        <v>42806</v>
      </c>
    </row>
    <row r="549" spans="1:16" x14ac:dyDescent="0.25">
      <c r="A549" s="1" t="s">
        <v>4220</v>
      </c>
      <c r="B549" s="1" t="s">
        <v>3245</v>
      </c>
      <c r="C549" s="1" t="s">
        <v>3246</v>
      </c>
      <c r="D549" s="1" t="s">
        <v>3247</v>
      </c>
      <c r="E549" s="4">
        <v>432992.26999999996</v>
      </c>
      <c r="F549" s="7"/>
      <c r="G549" s="4">
        <v>432992.26999999996</v>
      </c>
      <c r="H549" s="18"/>
      <c r="I549" s="8"/>
      <c r="J549" s="4">
        <v>533321.70000000007</v>
      </c>
      <c r="K549" s="4">
        <v>830662.1</v>
      </c>
      <c r="L549" s="4">
        <v>-297340.39999999991</v>
      </c>
      <c r="M549" s="9">
        <v>42703.568252314813</v>
      </c>
      <c r="N549" s="9">
        <v>42978</v>
      </c>
      <c r="O549" s="9">
        <v>42705</v>
      </c>
      <c r="P549" s="9">
        <v>42958</v>
      </c>
    </row>
    <row r="550" spans="1:16" x14ac:dyDescent="0.25">
      <c r="A550" s="1" t="s">
        <v>4220</v>
      </c>
      <c r="B550" s="1" t="s">
        <v>4320</v>
      </c>
      <c r="C550" s="1" t="s">
        <v>4321</v>
      </c>
      <c r="D550" s="1" t="s">
        <v>4322</v>
      </c>
      <c r="E550" s="4">
        <v>221080.7</v>
      </c>
      <c r="F550" s="7"/>
      <c r="G550" s="4">
        <v>221080.7</v>
      </c>
      <c r="H550" s="18"/>
      <c r="I550" s="8"/>
      <c r="J550" s="4">
        <v>221080.7</v>
      </c>
      <c r="K550" s="4">
        <v>165619.85</v>
      </c>
      <c r="L550" s="4">
        <v>55460.850000000006</v>
      </c>
      <c r="M550" s="9">
        <v>42759.374456018515</v>
      </c>
      <c r="N550" s="9">
        <v>42917</v>
      </c>
      <c r="O550" s="9">
        <v>42767</v>
      </c>
      <c r="P550" s="9">
        <v>42958</v>
      </c>
    </row>
    <row r="551" spans="1:16" x14ac:dyDescent="0.25">
      <c r="A551" s="1" t="s">
        <v>4220</v>
      </c>
      <c r="B551" s="1" t="s">
        <v>4323</v>
      </c>
      <c r="C551" s="1" t="s">
        <v>4324</v>
      </c>
      <c r="D551" s="1" t="s">
        <v>4325</v>
      </c>
      <c r="E551" s="4">
        <v>23237.079999999998</v>
      </c>
      <c r="F551" s="7"/>
      <c r="G551" s="4">
        <v>23237.079999999998</v>
      </c>
      <c r="H551" s="18"/>
      <c r="I551" s="8"/>
      <c r="J551" s="4">
        <v>23237.079999999998</v>
      </c>
      <c r="K551" s="4">
        <v>306277.24</v>
      </c>
      <c r="L551" s="4">
        <v>-283040.15999999997</v>
      </c>
      <c r="M551" s="9">
        <v>42950.528993055552</v>
      </c>
      <c r="N551" s="9">
        <v>43709</v>
      </c>
      <c r="O551" s="9">
        <v>43009</v>
      </c>
      <c r="P551" s="9">
        <v>43352</v>
      </c>
    </row>
    <row r="552" spans="1:16" x14ac:dyDescent="0.25">
      <c r="A552" s="1" t="s">
        <v>4220</v>
      </c>
      <c r="B552" s="1" t="s">
        <v>4326</v>
      </c>
      <c r="C552" s="1" t="s">
        <v>4327</v>
      </c>
      <c r="D552" s="1" t="s">
        <v>4328</v>
      </c>
      <c r="E552" s="4">
        <v>7802</v>
      </c>
      <c r="F552" s="7"/>
      <c r="G552" s="4">
        <v>7802</v>
      </c>
      <c r="H552" s="18"/>
      <c r="I552" s="8"/>
      <c r="J552" s="4">
        <v>7802</v>
      </c>
      <c r="K552" s="4">
        <v>44778.94</v>
      </c>
      <c r="L552" s="4">
        <v>-36976.94</v>
      </c>
      <c r="M552" s="9">
        <v>43031.394768518519</v>
      </c>
      <c r="N552" s="9">
        <v>43250</v>
      </c>
      <c r="O552" s="9">
        <v>43070</v>
      </c>
      <c r="P552" s="9">
        <v>43281</v>
      </c>
    </row>
    <row r="553" spans="1:16" x14ac:dyDescent="0.25">
      <c r="A553" s="1" t="s">
        <v>4220</v>
      </c>
      <c r="B553" s="1" t="s">
        <v>4329</v>
      </c>
      <c r="C553" s="1" t="s">
        <v>4330</v>
      </c>
      <c r="D553" s="1" t="s">
        <v>4331</v>
      </c>
      <c r="E553" s="4">
        <v>401760.4</v>
      </c>
      <c r="F553" s="7"/>
      <c r="G553" s="4">
        <v>401760.4</v>
      </c>
      <c r="H553" s="18"/>
      <c r="I553" s="8"/>
      <c r="J553" s="4">
        <v>401760.4</v>
      </c>
      <c r="K553" s="4">
        <v>1206795.28</v>
      </c>
      <c r="L553" s="4">
        <v>-805034.88</v>
      </c>
      <c r="M553" s="9">
        <v>42878.599733796298</v>
      </c>
      <c r="N553" s="9">
        <v>43314</v>
      </c>
      <c r="O553" s="9">
        <v>42979</v>
      </c>
      <c r="P553" s="9">
        <v>43334</v>
      </c>
    </row>
    <row r="554" spans="1:16" x14ac:dyDescent="0.25">
      <c r="A554" s="1" t="s">
        <v>4220</v>
      </c>
      <c r="B554" s="1" t="s">
        <v>4332</v>
      </c>
      <c r="C554" s="1" t="s">
        <v>4333</v>
      </c>
      <c r="D554" s="1" t="s">
        <v>4334</v>
      </c>
      <c r="E554" s="4">
        <v>65639.990000000005</v>
      </c>
      <c r="F554" s="7"/>
      <c r="G554" s="4">
        <v>65639.990000000005</v>
      </c>
      <c r="H554" s="18"/>
      <c r="I554" s="8"/>
      <c r="J554" s="4">
        <v>65639.990000000005</v>
      </c>
      <c r="K554" s="4">
        <v>181450.31</v>
      </c>
      <c r="L554" s="4">
        <v>-115810.31999999999</v>
      </c>
      <c r="M554" s="9">
        <v>43024.597511574073</v>
      </c>
      <c r="N554" s="9">
        <v>43555</v>
      </c>
      <c r="O554" s="9">
        <v>43070</v>
      </c>
      <c r="P554" s="9">
        <v>43344</v>
      </c>
    </row>
    <row r="555" spans="1:16" x14ac:dyDescent="0.25">
      <c r="A555" s="1" t="s">
        <v>4220</v>
      </c>
      <c r="B555" s="1" t="s">
        <v>2801</v>
      </c>
      <c r="C555" s="1" t="s">
        <v>2802</v>
      </c>
      <c r="D555" s="1" t="s">
        <v>2803</v>
      </c>
      <c r="E555" s="4">
        <v>-159.77000000000001</v>
      </c>
      <c r="F555" s="7"/>
      <c r="G555" s="4">
        <v>-159.77000000000001</v>
      </c>
      <c r="H555" s="18"/>
      <c r="I555" s="8"/>
      <c r="J555" s="4">
        <v>411115.1</v>
      </c>
      <c r="K555" s="4">
        <v>410058.61</v>
      </c>
      <c r="L555" s="4">
        <v>1056.4899999999907</v>
      </c>
      <c r="M555" s="9">
        <v>42283.488773148143</v>
      </c>
      <c r="N555" s="9">
        <v>42583</v>
      </c>
      <c r="O555" s="9">
        <v>42278</v>
      </c>
      <c r="P555" s="9">
        <v>42589</v>
      </c>
    </row>
    <row r="556" spans="1:16" x14ac:dyDescent="0.25">
      <c r="A556" s="1" t="s">
        <v>4220</v>
      </c>
      <c r="B556" s="1" t="s">
        <v>4335</v>
      </c>
      <c r="C556" s="1" t="s">
        <v>4336</v>
      </c>
      <c r="D556" s="1" t="s">
        <v>4337</v>
      </c>
      <c r="E556" s="4">
        <v>239011.36000000002</v>
      </c>
      <c r="F556" s="7"/>
      <c r="G556" s="4">
        <v>239011.36000000002</v>
      </c>
      <c r="H556" s="18"/>
      <c r="I556" s="8"/>
      <c r="J556" s="4">
        <v>239011.36000000002</v>
      </c>
      <c r="K556" s="4">
        <v>191860.68</v>
      </c>
      <c r="L556" s="4">
        <v>47150.680000000022</v>
      </c>
      <c r="M556" s="9">
        <v>42961.396423611106</v>
      </c>
      <c r="N556" s="9">
        <v>43100</v>
      </c>
      <c r="O556" s="9">
        <v>42948</v>
      </c>
      <c r="P556" s="9">
        <v>43146</v>
      </c>
    </row>
    <row r="557" spans="1:16" x14ac:dyDescent="0.25">
      <c r="A557" s="1" t="s">
        <v>4220</v>
      </c>
      <c r="B557" s="1" t="s">
        <v>4338</v>
      </c>
      <c r="C557" s="1" t="s">
        <v>4339</v>
      </c>
      <c r="D557" s="1" t="s">
        <v>4340</v>
      </c>
      <c r="E557" s="4">
        <v>472099.83</v>
      </c>
      <c r="F557" s="7"/>
      <c r="G557" s="4">
        <v>472099.83</v>
      </c>
      <c r="H557" s="18"/>
      <c r="I557" s="8"/>
      <c r="J557" s="4">
        <v>472099.83000000007</v>
      </c>
      <c r="K557" s="4">
        <v>582115.52</v>
      </c>
      <c r="L557" s="4">
        <v>-110015.68999999994</v>
      </c>
      <c r="M557" s="9">
        <v>42755.633437500001</v>
      </c>
      <c r="N557" s="9">
        <v>43252</v>
      </c>
      <c r="O557" s="9">
        <v>42767</v>
      </c>
      <c r="P557" s="9">
        <v>43243</v>
      </c>
    </row>
    <row r="558" spans="1:16" x14ac:dyDescent="0.25">
      <c r="A558" s="1" t="s">
        <v>4220</v>
      </c>
      <c r="B558" s="1" t="s">
        <v>4341</v>
      </c>
      <c r="C558" s="1" t="s">
        <v>4342</v>
      </c>
      <c r="D558" s="1" t="s">
        <v>4343</v>
      </c>
      <c r="E558" s="4">
        <v>112033.08000000002</v>
      </c>
      <c r="F558" s="7"/>
      <c r="G558" s="4">
        <v>112033.08000000002</v>
      </c>
      <c r="H558" s="18"/>
      <c r="I558" s="8"/>
      <c r="J558" s="4">
        <v>112033.08</v>
      </c>
      <c r="K558" s="4">
        <v>570807.88</v>
      </c>
      <c r="L558" s="4">
        <v>-458774.8</v>
      </c>
      <c r="M558" s="9">
        <v>42846.442418981482</v>
      </c>
      <c r="N558" s="9">
        <v>43282</v>
      </c>
      <c r="O558" s="9">
        <v>42948</v>
      </c>
      <c r="P558" s="9">
        <v>43330</v>
      </c>
    </row>
    <row r="559" spans="1:16" x14ac:dyDescent="0.25">
      <c r="A559" s="1" t="s">
        <v>4220</v>
      </c>
      <c r="B559" s="1" t="s">
        <v>4344</v>
      </c>
      <c r="C559" s="1" t="s">
        <v>4345</v>
      </c>
      <c r="D559" s="1" t="s">
        <v>4346</v>
      </c>
      <c r="E559" s="4">
        <v>56968.03</v>
      </c>
      <c r="F559" s="7"/>
      <c r="G559" s="4">
        <v>56968.03</v>
      </c>
      <c r="H559" s="18"/>
      <c r="I559" s="8"/>
      <c r="J559" s="4">
        <v>56968.03</v>
      </c>
      <c r="K559" s="4">
        <v>517624.69</v>
      </c>
      <c r="L559" s="4">
        <v>-460656.66000000003</v>
      </c>
      <c r="M559" s="9">
        <v>43014.510798611111</v>
      </c>
      <c r="N559" s="9">
        <v>43338</v>
      </c>
      <c r="O559" s="9">
        <v>43009</v>
      </c>
      <c r="P559" s="9">
        <v>43316</v>
      </c>
    </row>
    <row r="560" spans="1:16" x14ac:dyDescent="0.25">
      <c r="A560" s="1" t="s">
        <v>4220</v>
      </c>
      <c r="B560" s="1" t="s">
        <v>4347</v>
      </c>
      <c r="C560" s="1" t="s">
        <v>4348</v>
      </c>
      <c r="D560" s="1" t="s">
        <v>4349</v>
      </c>
      <c r="E560" s="4">
        <v>235506.73</v>
      </c>
      <c r="F560" s="7"/>
      <c r="G560" s="4">
        <v>235506.73</v>
      </c>
      <c r="H560" s="18"/>
      <c r="I560" s="8"/>
      <c r="J560" s="4">
        <v>235506.73</v>
      </c>
      <c r="K560" s="4">
        <v>2343723.09</v>
      </c>
      <c r="L560" s="4">
        <v>-2108216.36</v>
      </c>
      <c r="M560" s="9">
        <v>42978.493090277778</v>
      </c>
      <c r="N560" s="9">
        <v>43344</v>
      </c>
      <c r="O560" s="9">
        <v>43009</v>
      </c>
      <c r="P560" s="9">
        <v>43372</v>
      </c>
    </row>
    <row r="561" spans="1:16" x14ac:dyDescent="0.25">
      <c r="A561" s="1" t="s">
        <v>4220</v>
      </c>
      <c r="B561" s="1" t="s">
        <v>3263</v>
      </c>
      <c r="C561" s="1" t="s">
        <v>3264</v>
      </c>
      <c r="D561" s="1" t="s">
        <v>3265</v>
      </c>
      <c r="E561" s="4">
        <v>1295589.33</v>
      </c>
      <c r="F561" s="7"/>
      <c r="G561" s="4">
        <v>1295589.33</v>
      </c>
      <c r="H561" s="18"/>
      <c r="I561" s="8"/>
      <c r="J561" s="4">
        <v>1567738.5</v>
      </c>
      <c r="K561" s="4">
        <v>8380214.9699999997</v>
      </c>
      <c r="L561" s="4">
        <v>-6812476.4699999997</v>
      </c>
      <c r="M561" s="9">
        <v>42388.398796296293</v>
      </c>
      <c r="N561" s="9">
        <v>43465</v>
      </c>
      <c r="O561" s="9">
        <v>42370</v>
      </c>
      <c r="P561" s="9">
        <v>43372</v>
      </c>
    </row>
    <row r="562" spans="1:16" x14ac:dyDescent="0.25">
      <c r="A562" s="1" t="s">
        <v>4220</v>
      </c>
      <c r="B562" s="1" t="s">
        <v>2736</v>
      </c>
      <c r="C562" s="1" t="s">
        <v>2737</v>
      </c>
      <c r="D562" s="1" t="s">
        <v>2738</v>
      </c>
      <c r="E562" s="4">
        <v>-1306.45</v>
      </c>
      <c r="F562" s="7"/>
      <c r="G562" s="4">
        <v>-1306.45</v>
      </c>
      <c r="H562" s="18"/>
      <c r="I562" s="8"/>
      <c r="J562" s="4">
        <v>852416.83999999985</v>
      </c>
      <c r="K562" s="4">
        <v>1500000</v>
      </c>
      <c r="L562" s="4">
        <v>-647583.16000000015</v>
      </c>
      <c r="M562" s="9">
        <v>42159.731493055551</v>
      </c>
      <c r="N562" s="9">
        <v>42369</v>
      </c>
      <c r="O562" s="9">
        <v>42217</v>
      </c>
      <c r="P562" s="9">
        <v>42369</v>
      </c>
    </row>
    <row r="563" spans="1:16" x14ac:dyDescent="0.25">
      <c r="A563" s="1" t="s">
        <v>4220</v>
      </c>
      <c r="B563" s="1" t="s">
        <v>3182</v>
      </c>
      <c r="C563" s="1" t="s">
        <v>3183</v>
      </c>
      <c r="D563" s="1" t="s">
        <v>3184</v>
      </c>
      <c r="E563" s="4">
        <v>69366.039999999994</v>
      </c>
      <c r="F563" s="7"/>
      <c r="G563" s="4">
        <v>69366.039999999994</v>
      </c>
      <c r="H563" s="18"/>
      <c r="I563" s="8"/>
      <c r="J563" s="4">
        <v>270647.99</v>
      </c>
      <c r="K563" s="4">
        <v>152235.01</v>
      </c>
      <c r="L563" s="4">
        <v>118412.97999999998</v>
      </c>
      <c r="M563" s="9">
        <v>42576.621631944443</v>
      </c>
      <c r="N563" s="9">
        <v>42735</v>
      </c>
      <c r="O563" s="9">
        <v>42583</v>
      </c>
      <c r="P563" s="9">
        <v>42814</v>
      </c>
    </row>
    <row r="564" spans="1:16" x14ac:dyDescent="0.25">
      <c r="A564" s="1" t="s">
        <v>4220</v>
      </c>
      <c r="B564" s="1" t="s">
        <v>4350</v>
      </c>
      <c r="C564" s="1" t="s">
        <v>4351</v>
      </c>
      <c r="D564" s="1" t="s">
        <v>4352</v>
      </c>
      <c r="E564" s="4">
        <v>197820.08</v>
      </c>
      <c r="F564" s="7"/>
      <c r="G564" s="4">
        <v>197820.08</v>
      </c>
      <c r="H564" s="18"/>
      <c r="I564" s="8"/>
      <c r="J564" s="4">
        <v>197820.08000000002</v>
      </c>
      <c r="K564" s="4">
        <v>488807.31</v>
      </c>
      <c r="L564" s="4">
        <v>-290987.23</v>
      </c>
      <c r="M564" s="9">
        <v>43006.518715277773</v>
      </c>
      <c r="N564" s="9">
        <v>43327</v>
      </c>
      <c r="O564" s="9">
        <v>43009</v>
      </c>
      <c r="P564" s="9">
        <v>43372</v>
      </c>
    </row>
    <row r="565" spans="1:16" x14ac:dyDescent="0.25">
      <c r="A565" s="1" t="s">
        <v>4220</v>
      </c>
      <c r="B565" s="1" t="s">
        <v>3149</v>
      </c>
      <c r="C565" s="1" t="s">
        <v>3150</v>
      </c>
      <c r="D565" s="1" t="s">
        <v>3151</v>
      </c>
      <c r="E565" s="4">
        <v>11128784.779999997</v>
      </c>
      <c r="F565" s="7"/>
      <c r="G565" s="4">
        <v>11128784.779999997</v>
      </c>
      <c r="H565" s="18"/>
      <c r="I565" s="8"/>
      <c r="J565" s="4">
        <v>12099518.110000001</v>
      </c>
      <c r="K565" s="4">
        <v>29960739</v>
      </c>
      <c r="L565" s="4">
        <v>-17861220.890000001</v>
      </c>
      <c r="M565" s="9">
        <v>42552.641053240739</v>
      </c>
      <c r="N565" s="9">
        <v>43586</v>
      </c>
      <c r="O565" s="9">
        <v>42583</v>
      </c>
      <c r="P565" s="9">
        <v>43646</v>
      </c>
    </row>
    <row r="566" spans="1:16" x14ac:dyDescent="0.25">
      <c r="A566" s="1" t="s">
        <v>4220</v>
      </c>
      <c r="B566" s="1" t="s">
        <v>4353</v>
      </c>
      <c r="C566" s="1" t="s">
        <v>4354</v>
      </c>
      <c r="D566" s="1" t="s">
        <v>4355</v>
      </c>
      <c r="E566" s="4">
        <v>108167.85</v>
      </c>
      <c r="F566" s="7"/>
      <c r="G566" s="4">
        <v>108167.85</v>
      </c>
      <c r="H566" s="18"/>
      <c r="I566" s="8"/>
      <c r="J566" s="4">
        <v>108167.85</v>
      </c>
      <c r="K566" s="4">
        <v>85728.11</v>
      </c>
      <c r="L566" s="4">
        <v>22439.740000000005</v>
      </c>
      <c r="M566" s="9">
        <v>43006.529039351852</v>
      </c>
      <c r="N566" s="9">
        <v>43190</v>
      </c>
      <c r="O566" s="9">
        <v>43009</v>
      </c>
      <c r="P566" s="9">
        <v>43187</v>
      </c>
    </row>
    <row r="567" spans="1:16" x14ac:dyDescent="0.25">
      <c r="A567" s="1" t="s">
        <v>4220</v>
      </c>
      <c r="B567" s="1" t="s">
        <v>4356</v>
      </c>
      <c r="C567" s="1" t="s">
        <v>4357</v>
      </c>
      <c r="D567" s="1" t="s">
        <v>4358</v>
      </c>
      <c r="E567" s="4">
        <v>43548.79</v>
      </c>
      <c r="F567" s="7"/>
      <c r="G567" s="4">
        <v>43548.79</v>
      </c>
      <c r="H567" s="18"/>
      <c r="I567" s="8"/>
      <c r="J567" s="4">
        <v>43548.79</v>
      </c>
      <c r="K567" s="4">
        <v>54227.26</v>
      </c>
      <c r="L567" s="4">
        <v>-10678.470000000001</v>
      </c>
      <c r="M567" s="9">
        <v>43031.400902777779</v>
      </c>
      <c r="N567" s="9">
        <v>43190</v>
      </c>
      <c r="O567" s="9">
        <v>43070</v>
      </c>
      <c r="P567" s="9">
        <v>43187</v>
      </c>
    </row>
    <row r="568" spans="1:16" x14ac:dyDescent="0.25">
      <c r="A568" s="1" t="s">
        <v>4220</v>
      </c>
      <c r="B568" s="1" t="s">
        <v>4359</v>
      </c>
      <c r="C568" s="1" t="s">
        <v>4360</v>
      </c>
      <c r="D568" s="1" t="s">
        <v>4361</v>
      </c>
      <c r="E568" s="4">
        <v>104230.07</v>
      </c>
      <c r="F568" s="7"/>
      <c r="G568" s="4">
        <v>104230.07</v>
      </c>
      <c r="H568" s="18"/>
      <c r="I568" s="8"/>
      <c r="J568" s="4">
        <v>104230.07</v>
      </c>
      <c r="K568" s="4">
        <v>103621.3</v>
      </c>
      <c r="L568" s="4">
        <v>608.77000000000407</v>
      </c>
      <c r="M568" s="9">
        <v>43040.757118055553</v>
      </c>
      <c r="N568" s="9">
        <v>43405</v>
      </c>
      <c r="O568" s="9">
        <v>43070</v>
      </c>
      <c r="P568" s="9">
        <v>43405</v>
      </c>
    </row>
    <row r="569" spans="1:16" x14ac:dyDescent="0.25">
      <c r="A569" s="1" t="s">
        <v>4220</v>
      </c>
      <c r="B569" s="1" t="s">
        <v>4362</v>
      </c>
      <c r="C569" s="1" t="s">
        <v>4363</v>
      </c>
      <c r="D569" s="1" t="s">
        <v>4364</v>
      </c>
      <c r="E569" s="4">
        <v>164452.98000000001</v>
      </c>
      <c r="F569" s="7"/>
      <c r="G569" s="4">
        <v>164452.98000000001</v>
      </c>
      <c r="H569" s="18"/>
      <c r="I569" s="8"/>
      <c r="J569" s="4">
        <v>164452.98000000001</v>
      </c>
      <c r="K569" s="4">
        <v>927247.14</v>
      </c>
      <c r="L569" s="4">
        <v>-762794.16</v>
      </c>
      <c r="M569" s="9">
        <v>42963.443460648145</v>
      </c>
      <c r="N569" s="9">
        <v>43373</v>
      </c>
      <c r="O569" s="9">
        <v>42979</v>
      </c>
      <c r="P569" s="9">
        <v>43324</v>
      </c>
    </row>
    <row r="570" spans="1:16" x14ac:dyDescent="0.25">
      <c r="A570" s="1" t="s">
        <v>4220</v>
      </c>
      <c r="B570" s="1" t="s">
        <v>3170</v>
      </c>
      <c r="C570" s="1" t="s">
        <v>3171</v>
      </c>
      <c r="D570" s="1" t="s">
        <v>3172</v>
      </c>
      <c r="E570" s="4">
        <v>3435.2200000000003</v>
      </c>
      <c r="F570" s="7"/>
      <c r="G570" s="4">
        <v>3435.2200000000003</v>
      </c>
      <c r="H570" s="18"/>
      <c r="I570" s="8"/>
      <c r="J570" s="4">
        <v>654688.6100000001</v>
      </c>
      <c r="K570" s="4">
        <v>496509.5</v>
      </c>
      <c r="L570" s="4">
        <v>158179.1100000001</v>
      </c>
      <c r="M570" s="9">
        <v>42506.480567129627</v>
      </c>
      <c r="N570" s="9">
        <v>42735</v>
      </c>
      <c r="O570" s="9">
        <v>42491</v>
      </c>
      <c r="P570" s="9">
        <v>42794</v>
      </c>
    </row>
    <row r="571" spans="1:16" x14ac:dyDescent="0.25">
      <c r="A571" s="1" t="s">
        <v>4220</v>
      </c>
      <c r="B571" s="1" t="s">
        <v>3212</v>
      </c>
      <c r="C571" s="1" t="s">
        <v>3213</v>
      </c>
      <c r="D571" s="1" t="s">
        <v>3214</v>
      </c>
      <c r="E571" s="4">
        <v>13016.65</v>
      </c>
      <c r="F571" s="7"/>
      <c r="G571" s="4">
        <v>13016.65</v>
      </c>
      <c r="H571" s="18"/>
      <c r="I571" s="8"/>
      <c r="J571" s="4">
        <v>59173.01</v>
      </c>
      <c r="K571" s="4">
        <v>42374.340000000004</v>
      </c>
      <c r="L571" s="4">
        <v>16798.669999999998</v>
      </c>
      <c r="M571" s="9">
        <v>42607.580868055556</v>
      </c>
      <c r="N571" s="9">
        <v>42734</v>
      </c>
      <c r="O571" s="9">
        <v>42644</v>
      </c>
      <c r="P571" s="9">
        <v>42794</v>
      </c>
    </row>
    <row r="572" spans="1:16" x14ac:dyDescent="0.25">
      <c r="A572" s="1" t="s">
        <v>4220</v>
      </c>
      <c r="B572" s="1" t="s">
        <v>4365</v>
      </c>
      <c r="C572" s="1" t="s">
        <v>4366</v>
      </c>
      <c r="D572" s="1" t="s">
        <v>4367</v>
      </c>
      <c r="E572" s="4">
        <v>90321.650000000009</v>
      </c>
      <c r="F572" s="7"/>
      <c r="G572" s="4">
        <v>90321.650000000009</v>
      </c>
      <c r="H572" s="18"/>
      <c r="I572" s="8"/>
      <c r="J572" s="4">
        <v>90321.650000000023</v>
      </c>
      <c r="K572" s="4">
        <v>50638.880000000005</v>
      </c>
      <c r="L572" s="4">
        <v>39682.770000000019</v>
      </c>
      <c r="M572" s="9">
        <v>42846.429988425924</v>
      </c>
      <c r="N572" s="9">
        <v>43190</v>
      </c>
      <c r="O572" s="9">
        <v>42826</v>
      </c>
      <c r="P572" s="9">
        <v>43181</v>
      </c>
    </row>
    <row r="573" spans="1:16" x14ac:dyDescent="0.25">
      <c r="A573" s="1" t="s">
        <v>4220</v>
      </c>
      <c r="B573" s="1" t="s">
        <v>3206</v>
      </c>
      <c r="C573" s="1" t="s">
        <v>3207</v>
      </c>
      <c r="D573" s="1" t="s">
        <v>3208</v>
      </c>
      <c r="E573" s="4">
        <v>15917.97</v>
      </c>
      <c r="F573" s="7"/>
      <c r="G573" s="4">
        <v>15917.97</v>
      </c>
      <c r="H573" s="18"/>
      <c r="I573" s="8"/>
      <c r="J573" s="4">
        <v>87964.47</v>
      </c>
      <c r="K573" s="4">
        <v>94366.52</v>
      </c>
      <c r="L573" s="4">
        <v>-6402.0500000000029</v>
      </c>
      <c r="M573" s="9">
        <v>42577.325185185182</v>
      </c>
      <c r="N573" s="9">
        <v>42726</v>
      </c>
      <c r="O573" s="9">
        <v>42614</v>
      </c>
      <c r="P573" s="9">
        <v>42784</v>
      </c>
    </row>
    <row r="574" spans="1:16" x14ac:dyDescent="0.25">
      <c r="A574" s="1" t="s">
        <v>4220</v>
      </c>
      <c r="B574" s="1" t="s">
        <v>3239</v>
      </c>
      <c r="C574" s="1" t="s">
        <v>3240</v>
      </c>
      <c r="D574" s="1" t="s">
        <v>3241</v>
      </c>
      <c r="E574" s="4">
        <v>0</v>
      </c>
      <c r="F574" s="7"/>
      <c r="G574" s="4">
        <v>0</v>
      </c>
      <c r="H574" s="18"/>
      <c r="I574" s="8"/>
      <c r="J574" s="4">
        <v>24068.59</v>
      </c>
      <c r="K574" s="4">
        <v>27975.18</v>
      </c>
      <c r="L574" s="4">
        <v>-3906.59</v>
      </c>
      <c r="M574" s="9">
        <v>42723.498796296291</v>
      </c>
      <c r="N574" s="9">
        <v>42735</v>
      </c>
      <c r="O574" s="9">
        <v>42705</v>
      </c>
      <c r="P574" s="9">
        <v>42825</v>
      </c>
    </row>
    <row r="575" spans="1:16" x14ac:dyDescent="0.25">
      <c r="A575" s="1" t="s">
        <v>4220</v>
      </c>
      <c r="B575" s="1" t="s">
        <v>4368</v>
      </c>
      <c r="C575" s="1" t="s">
        <v>4369</v>
      </c>
      <c r="D575" s="1" t="s">
        <v>4370</v>
      </c>
      <c r="E575" s="4">
        <v>421770.43</v>
      </c>
      <c r="F575" s="7"/>
      <c r="G575" s="4">
        <v>421770.43</v>
      </c>
      <c r="H575" s="18"/>
      <c r="I575" s="8"/>
      <c r="J575" s="4">
        <v>421770.43000000005</v>
      </c>
      <c r="K575" s="4">
        <v>284144.01</v>
      </c>
      <c r="L575" s="4">
        <v>137626.42000000004</v>
      </c>
      <c r="M575" s="9">
        <v>42786.559027777774</v>
      </c>
      <c r="N575" s="9">
        <v>42948</v>
      </c>
      <c r="O575" s="9">
        <v>42795</v>
      </c>
      <c r="P575" s="9">
        <v>42958</v>
      </c>
    </row>
    <row r="576" spans="1:16" x14ac:dyDescent="0.25">
      <c r="A576" s="1" t="s">
        <v>4220</v>
      </c>
      <c r="B576" s="1" t="s">
        <v>4371</v>
      </c>
      <c r="C576" s="1" t="s">
        <v>4372</v>
      </c>
      <c r="D576" s="1" t="s">
        <v>4373</v>
      </c>
      <c r="E576" s="4">
        <v>235454.15</v>
      </c>
      <c r="F576" s="7"/>
      <c r="G576" s="4">
        <v>235454.15</v>
      </c>
      <c r="H576" s="18"/>
      <c r="I576" s="8"/>
      <c r="J576" s="4">
        <v>235454.15</v>
      </c>
      <c r="K576" s="4">
        <v>270754.36</v>
      </c>
      <c r="L576" s="4">
        <v>-35300.209999999992</v>
      </c>
      <c r="M576" s="9">
        <v>43031.42832175926</v>
      </c>
      <c r="N576" s="9">
        <v>43189</v>
      </c>
      <c r="O576" s="9">
        <v>43040</v>
      </c>
      <c r="P576" s="9">
        <v>43188</v>
      </c>
    </row>
    <row r="577" spans="1:16" x14ac:dyDescent="0.25">
      <c r="A577" s="1" t="s">
        <v>4220</v>
      </c>
      <c r="B577" s="1" t="s">
        <v>4374</v>
      </c>
      <c r="C577" s="1" t="s">
        <v>4375</v>
      </c>
      <c r="D577" s="1" t="s">
        <v>4376</v>
      </c>
      <c r="E577" s="4">
        <v>24532</v>
      </c>
      <c r="F577" s="7"/>
      <c r="G577" s="4">
        <v>24532</v>
      </c>
      <c r="H577" s="18"/>
      <c r="I577" s="8"/>
      <c r="J577" s="4">
        <v>24532</v>
      </c>
      <c r="K577" s="4">
        <v>47200.18</v>
      </c>
      <c r="L577" s="4">
        <v>-22668.18</v>
      </c>
      <c r="M577" s="9">
        <v>43031.424270833333</v>
      </c>
      <c r="N577" s="9">
        <v>43281</v>
      </c>
      <c r="O577" s="9">
        <v>43070</v>
      </c>
      <c r="P577" s="9">
        <v>43299</v>
      </c>
    </row>
    <row r="578" spans="1:16" x14ac:dyDescent="0.25">
      <c r="A578" s="1" t="s">
        <v>4220</v>
      </c>
      <c r="B578" s="1" t="s">
        <v>3230</v>
      </c>
      <c r="C578" s="1" t="s">
        <v>3231</v>
      </c>
      <c r="D578" s="1" t="s">
        <v>3232</v>
      </c>
      <c r="E578" s="4">
        <v>-97.740000000000009</v>
      </c>
      <c r="F578" s="7"/>
      <c r="G578" s="4">
        <v>-97.740000000000009</v>
      </c>
      <c r="H578" s="18"/>
      <c r="I578" s="8"/>
      <c r="J578" s="4">
        <v>47514.340000000004</v>
      </c>
      <c r="K578" s="4">
        <v>49315.35</v>
      </c>
      <c r="L578" s="4">
        <v>-1801.0099999999948</v>
      </c>
      <c r="M578" s="9">
        <v>42713.408437499995</v>
      </c>
      <c r="N578" s="9">
        <v>42735</v>
      </c>
      <c r="O578" s="9">
        <v>42705</v>
      </c>
      <c r="P578" s="9">
        <v>42803</v>
      </c>
    </row>
    <row r="579" spans="1:16" x14ac:dyDescent="0.25">
      <c r="A579" s="1" t="s">
        <v>4220</v>
      </c>
      <c r="B579" s="1" t="s">
        <v>2340</v>
      </c>
      <c r="C579" s="1" t="s">
        <v>2341</v>
      </c>
      <c r="D579" s="1" t="s">
        <v>2342</v>
      </c>
      <c r="E579" s="4">
        <v>4467.33</v>
      </c>
      <c r="F579" s="7"/>
      <c r="G579" s="4">
        <v>4467.33</v>
      </c>
      <c r="H579" s="18"/>
      <c r="I579" s="8"/>
      <c r="J579" s="4">
        <v>-1.2647660696529783E-12</v>
      </c>
      <c r="K579" s="4">
        <v>0</v>
      </c>
      <c r="L579" s="4">
        <v>-1.2647660696529783E-12</v>
      </c>
      <c r="M579" s="9">
        <v>40970</v>
      </c>
      <c r="N579" s="9">
        <v>42004</v>
      </c>
      <c r="O579" s="9">
        <v>41030</v>
      </c>
      <c r="P579" s="9">
        <v>41729</v>
      </c>
    </row>
    <row r="580" spans="1:16" x14ac:dyDescent="0.25">
      <c r="A580" s="1" t="s">
        <v>4220</v>
      </c>
      <c r="B580" s="1" t="s">
        <v>3143</v>
      </c>
      <c r="C580" s="1" t="s">
        <v>3144</v>
      </c>
      <c r="D580" s="1" t="s">
        <v>3145</v>
      </c>
      <c r="E580" s="4">
        <v>2568.4299999999998</v>
      </c>
      <c r="F580" s="7"/>
      <c r="G580" s="4">
        <v>2568.4299999999998</v>
      </c>
      <c r="H580" s="18"/>
      <c r="I580" s="8"/>
      <c r="J580" s="4">
        <v>16151.970000000001</v>
      </c>
      <c r="K580" s="4">
        <v>12150.69</v>
      </c>
      <c r="L580" s="4">
        <v>4001.2800000000007</v>
      </c>
      <c r="M580" s="9">
        <v>42613.415196759255</v>
      </c>
      <c r="N580" s="9">
        <v>42750</v>
      </c>
      <c r="O580" s="9">
        <v>42675</v>
      </c>
      <c r="P580" s="9">
        <v>42800</v>
      </c>
    </row>
    <row r="581" spans="1:16" x14ac:dyDescent="0.25">
      <c r="A581" s="1" t="s">
        <v>4220</v>
      </c>
      <c r="B581" s="1" t="s">
        <v>3215</v>
      </c>
      <c r="C581" s="1" t="s">
        <v>3216</v>
      </c>
      <c r="D581" s="1" t="s">
        <v>3217</v>
      </c>
      <c r="E581" s="4">
        <v>-94.04</v>
      </c>
      <c r="F581" s="7"/>
      <c r="G581" s="4">
        <v>-94.04</v>
      </c>
      <c r="H581" s="18"/>
      <c r="I581" s="8"/>
      <c r="J581" s="4">
        <v>206179.88999999998</v>
      </c>
      <c r="K581" s="4">
        <v>201151.22</v>
      </c>
      <c r="L581" s="4">
        <v>5028.6699999999837</v>
      </c>
      <c r="M581" s="9">
        <v>42649.602523148147</v>
      </c>
      <c r="N581" s="9">
        <v>42643</v>
      </c>
      <c r="O581" s="9">
        <v>42644</v>
      </c>
      <c r="P581" s="9">
        <v>42588</v>
      </c>
    </row>
    <row r="582" spans="1:16" x14ac:dyDescent="0.25">
      <c r="A582" s="1" t="s">
        <v>4220</v>
      </c>
      <c r="B582" s="1" t="s">
        <v>4377</v>
      </c>
      <c r="C582" s="1" t="s">
        <v>4378</v>
      </c>
      <c r="D582" s="1" t="s">
        <v>4379</v>
      </c>
      <c r="E582" s="4">
        <v>101294.35</v>
      </c>
      <c r="F582" s="7"/>
      <c r="G582" s="4">
        <v>101294.35</v>
      </c>
      <c r="H582" s="18"/>
      <c r="I582" s="8"/>
      <c r="J582" s="4">
        <v>101294.35</v>
      </c>
      <c r="K582" s="4">
        <v>51612.91</v>
      </c>
      <c r="L582" s="4">
        <v>49681.440000000002</v>
      </c>
      <c r="M582" s="9">
        <v>42846.452384259261</v>
      </c>
      <c r="N582" s="9">
        <v>42946</v>
      </c>
      <c r="O582" s="9">
        <v>42826</v>
      </c>
      <c r="P582" s="9">
        <v>42966</v>
      </c>
    </row>
    <row r="583" spans="1:16" x14ac:dyDescent="0.25">
      <c r="A583" s="1" t="s">
        <v>4220</v>
      </c>
      <c r="B583" s="1" t="s">
        <v>4380</v>
      </c>
      <c r="C583" s="1" t="s">
        <v>4381</v>
      </c>
      <c r="D583" s="1" t="s">
        <v>4382</v>
      </c>
      <c r="E583" s="4">
        <v>38694.47</v>
      </c>
      <c r="F583" s="7"/>
      <c r="G583" s="4">
        <v>38694.47</v>
      </c>
      <c r="H583" s="18"/>
      <c r="I583" s="8"/>
      <c r="J583" s="4">
        <v>38694.47</v>
      </c>
      <c r="K583" s="4">
        <v>38531.24</v>
      </c>
      <c r="L583" s="4">
        <v>163.2300000000032</v>
      </c>
      <c r="M583" s="9">
        <v>43084.659884259258</v>
      </c>
      <c r="N583" s="9">
        <v>43146</v>
      </c>
      <c r="O583" s="9">
        <v>43070</v>
      </c>
      <c r="P583" s="9">
        <v>43179</v>
      </c>
    </row>
    <row r="584" spans="1:16" x14ac:dyDescent="0.25">
      <c r="A584" s="1" t="s">
        <v>4383</v>
      </c>
      <c r="B584" s="1" t="s">
        <v>2086</v>
      </c>
      <c r="C584" s="1" t="s">
        <v>2087</v>
      </c>
      <c r="D584" s="1" t="s">
        <v>2088</v>
      </c>
      <c r="E584" s="4">
        <v>-23979.100000000002</v>
      </c>
      <c r="F584" s="7"/>
      <c r="G584" s="4">
        <v>-23979.100000000002</v>
      </c>
      <c r="H584" s="18"/>
      <c r="I584" s="8"/>
      <c r="J584" s="4">
        <v>28395.089999999997</v>
      </c>
      <c r="K584" s="4">
        <v>42673</v>
      </c>
      <c r="L584" s="4">
        <v>-14277.910000000003</v>
      </c>
      <c r="M584" s="9">
        <v>41504</v>
      </c>
      <c r="N584" s="9">
        <v>42272</v>
      </c>
      <c r="O584" s="9">
        <v>41579</v>
      </c>
      <c r="P584" s="9">
        <v>41685</v>
      </c>
    </row>
    <row r="585" spans="1:16" x14ac:dyDescent="0.25">
      <c r="A585" s="1" t="s">
        <v>4383</v>
      </c>
      <c r="B585" s="1" t="s">
        <v>2323</v>
      </c>
      <c r="C585" s="1" t="s">
        <v>2410</v>
      </c>
      <c r="D585" s="1" t="s">
        <v>2325</v>
      </c>
      <c r="E585" s="4">
        <v>0</v>
      </c>
      <c r="F585" s="7"/>
      <c r="G585" s="4">
        <v>0</v>
      </c>
      <c r="H585" s="18"/>
      <c r="I585" s="8"/>
      <c r="J585" s="4">
        <v>222.84999999999997</v>
      </c>
      <c r="K585" s="4">
        <v>390.53000000000003</v>
      </c>
      <c r="L585" s="4">
        <v>-167.68000000000006</v>
      </c>
      <c r="M585" s="9">
        <v>41754</v>
      </c>
      <c r="N585" s="9">
        <v>42004</v>
      </c>
      <c r="O585" s="9">
        <v>41791</v>
      </c>
      <c r="P585" s="9">
        <v>41973</v>
      </c>
    </row>
    <row r="586" spans="1:16" x14ac:dyDescent="0.25">
      <c r="A586" s="1" t="s">
        <v>4383</v>
      </c>
      <c r="B586" s="1" t="s">
        <v>2414</v>
      </c>
      <c r="C586" s="1" t="s">
        <v>2415</v>
      </c>
      <c r="D586" s="1" t="s">
        <v>2416</v>
      </c>
      <c r="E586" s="4">
        <v>0</v>
      </c>
      <c r="F586" s="7"/>
      <c r="G586" s="4">
        <v>0</v>
      </c>
      <c r="H586" s="18"/>
      <c r="I586" s="8"/>
      <c r="J586" s="4">
        <v>79591.38</v>
      </c>
      <c r="K586" s="4">
        <v>70725</v>
      </c>
      <c r="L586" s="4">
        <v>8866.3800000000047</v>
      </c>
      <c r="M586" s="9">
        <v>41806</v>
      </c>
      <c r="N586" s="9">
        <v>42019</v>
      </c>
      <c r="O586" s="9">
        <v>41791</v>
      </c>
      <c r="P586" s="9">
        <v>42056</v>
      </c>
    </row>
    <row r="587" spans="1:16" x14ac:dyDescent="0.25">
      <c r="A587" s="1" t="s">
        <v>4383</v>
      </c>
      <c r="B587" s="1" t="s">
        <v>2071</v>
      </c>
      <c r="C587" s="1" t="s">
        <v>2072</v>
      </c>
      <c r="D587" s="1" t="s">
        <v>2073</v>
      </c>
      <c r="E587" s="4">
        <v>18223.189999999999</v>
      </c>
      <c r="F587" s="7"/>
      <c r="G587" s="4">
        <v>18223.189999999999</v>
      </c>
      <c r="H587" s="18"/>
      <c r="I587" s="8"/>
      <c r="J587" s="4">
        <v>175950.78</v>
      </c>
      <c r="K587" s="4">
        <v>220214</v>
      </c>
      <c r="L587" s="4">
        <v>-44263.22</v>
      </c>
      <c r="M587" s="9">
        <v>41504</v>
      </c>
      <c r="N587" s="9">
        <v>42024</v>
      </c>
      <c r="O587" s="9">
        <v>41548</v>
      </c>
      <c r="P587" s="9">
        <v>42014</v>
      </c>
    </row>
    <row r="588" spans="1:16" x14ac:dyDescent="0.25">
      <c r="A588" s="1" t="s">
        <v>4383</v>
      </c>
      <c r="B588" s="1" t="s">
        <v>2330</v>
      </c>
      <c r="C588" s="1" t="s">
        <v>3266</v>
      </c>
      <c r="D588" s="1" t="s">
        <v>3267</v>
      </c>
      <c r="E588" s="4">
        <v>-45.320000000000164</v>
      </c>
      <c r="F588" s="7"/>
      <c r="G588" s="4">
        <v>-45.320000000000164</v>
      </c>
      <c r="H588" s="18"/>
      <c r="I588" s="8"/>
      <c r="J588" s="4">
        <v>72092.340000000011</v>
      </c>
      <c r="K588" s="4">
        <v>120784.05</v>
      </c>
      <c r="L588" s="4">
        <v>-48691.709999999992</v>
      </c>
      <c r="M588" s="9">
        <v>42720.345787037033</v>
      </c>
      <c r="N588" s="9">
        <v>42916</v>
      </c>
      <c r="O588" s="9">
        <v>42705</v>
      </c>
      <c r="P588" s="9">
        <v>42886</v>
      </c>
    </row>
    <row r="589" spans="1:16" x14ac:dyDescent="0.25">
      <c r="A589" s="1" t="s">
        <v>4383</v>
      </c>
      <c r="B589" s="1" t="s">
        <v>3155</v>
      </c>
      <c r="C589" s="1" t="s">
        <v>3156</v>
      </c>
      <c r="D589" s="1" t="s">
        <v>3157</v>
      </c>
      <c r="E589" s="4">
        <v>12227.600000000002</v>
      </c>
      <c r="F589" s="7"/>
      <c r="G589" s="4">
        <v>12227.600000000002</v>
      </c>
      <c r="H589" s="18"/>
      <c r="I589" s="8"/>
      <c r="J589" s="4">
        <v>65186.159999999996</v>
      </c>
      <c r="K589" s="4">
        <v>18615.68</v>
      </c>
      <c r="L589" s="4">
        <v>46570.479999999996</v>
      </c>
      <c r="M589" s="9">
        <v>42384.594166666662</v>
      </c>
      <c r="N589" s="9">
        <v>43008</v>
      </c>
      <c r="O589" s="9">
        <v>42370</v>
      </c>
      <c r="P589" s="9">
        <v>42994</v>
      </c>
    </row>
    <row r="590" spans="1:16" x14ac:dyDescent="0.25">
      <c r="A590" s="1" t="s">
        <v>4383</v>
      </c>
      <c r="B590" s="1" t="s">
        <v>3274</v>
      </c>
      <c r="C590" s="1" t="s">
        <v>3275</v>
      </c>
      <c r="D590" s="1" t="s">
        <v>3276</v>
      </c>
      <c r="E590" s="4">
        <v>5920.1499999999978</v>
      </c>
      <c r="F590" s="7"/>
      <c r="G590" s="4">
        <v>5920.1499999999978</v>
      </c>
      <c r="H590" s="18"/>
      <c r="I590" s="8"/>
      <c r="J590" s="4">
        <v>261347.39999999997</v>
      </c>
      <c r="K590" s="4">
        <v>183144.44</v>
      </c>
      <c r="L590" s="4">
        <v>78202.959999999963</v>
      </c>
      <c r="M590" s="9">
        <v>42389.500347222223</v>
      </c>
      <c r="N590" s="9">
        <v>42766</v>
      </c>
      <c r="O590" s="9">
        <v>42370</v>
      </c>
      <c r="P590" s="9">
        <v>42849</v>
      </c>
    </row>
    <row r="591" spans="1:16" x14ac:dyDescent="0.25">
      <c r="A591" s="1" t="s">
        <v>4383</v>
      </c>
      <c r="B591" s="1" t="s">
        <v>1743</v>
      </c>
      <c r="C591" s="1" t="s">
        <v>1744</v>
      </c>
      <c r="D591" s="1" t="s">
        <v>1745</v>
      </c>
      <c r="E591" s="4">
        <v>0</v>
      </c>
      <c r="F591" s="7"/>
      <c r="G591" s="4">
        <v>0</v>
      </c>
      <c r="H591" s="18"/>
      <c r="I591" s="8"/>
      <c r="J591" s="4">
        <v>126953.19999999998</v>
      </c>
      <c r="K591" s="4">
        <v>100463</v>
      </c>
      <c r="L591" s="4">
        <v>26490.199999999983</v>
      </c>
      <c r="M591" s="9">
        <v>41130</v>
      </c>
      <c r="N591" s="9">
        <v>41274</v>
      </c>
      <c r="O591" s="9">
        <v>41122</v>
      </c>
      <c r="P591" s="9">
        <v>41257</v>
      </c>
    </row>
    <row r="592" spans="1:16" x14ac:dyDescent="0.25">
      <c r="A592" s="1" t="s">
        <v>4383</v>
      </c>
      <c r="B592" s="1" t="s">
        <v>2083</v>
      </c>
      <c r="C592" s="1" t="s">
        <v>2084</v>
      </c>
      <c r="D592" s="1" t="s">
        <v>2085</v>
      </c>
      <c r="E592" s="4">
        <v>-18880</v>
      </c>
      <c r="F592" s="7"/>
      <c r="G592" s="4">
        <v>-18880</v>
      </c>
      <c r="H592" s="18"/>
      <c r="I592" s="8"/>
      <c r="J592" s="4">
        <v>158991.24000000002</v>
      </c>
      <c r="K592" s="4">
        <v>243442</v>
      </c>
      <c r="L592" s="4">
        <v>-84450.75999999998</v>
      </c>
      <c r="M592" s="9">
        <v>41504</v>
      </c>
      <c r="N592" s="9">
        <v>41639</v>
      </c>
      <c r="O592" s="9">
        <v>41518</v>
      </c>
      <c r="P592" s="9">
        <v>41685</v>
      </c>
    </row>
    <row r="593" spans="1:16" x14ac:dyDescent="0.25">
      <c r="A593" s="1" t="s">
        <v>4383</v>
      </c>
      <c r="B593" s="1" t="s">
        <v>1740</v>
      </c>
      <c r="C593" s="1" t="s">
        <v>1741</v>
      </c>
      <c r="D593" s="1" t="s">
        <v>1742</v>
      </c>
      <c r="E593" s="4">
        <v>-500</v>
      </c>
      <c r="F593" s="7"/>
      <c r="G593" s="4">
        <v>-500</v>
      </c>
      <c r="H593" s="18"/>
      <c r="I593" s="8"/>
      <c r="J593" s="4">
        <v>17095.12</v>
      </c>
      <c r="K593" s="4">
        <v>18229</v>
      </c>
      <c r="L593" s="4">
        <v>-1133.880000000001</v>
      </c>
      <c r="M593" s="9">
        <v>41001</v>
      </c>
      <c r="N593" s="9">
        <v>41182</v>
      </c>
      <c r="O593" s="9">
        <v>41000</v>
      </c>
      <c r="P593" s="9">
        <v>41024</v>
      </c>
    </row>
    <row r="594" spans="1:16" x14ac:dyDescent="0.25">
      <c r="A594" s="1" t="s">
        <v>4383</v>
      </c>
      <c r="B594" s="1" t="s">
        <v>2092</v>
      </c>
      <c r="C594" s="1" t="s">
        <v>2093</v>
      </c>
      <c r="D594" s="1" t="s">
        <v>2094</v>
      </c>
      <c r="E594" s="4">
        <v>0</v>
      </c>
      <c r="F594" s="7"/>
      <c r="G594" s="4">
        <v>0</v>
      </c>
      <c r="H594" s="18"/>
      <c r="I594" s="8"/>
      <c r="J594" s="4">
        <v>103184.25999999998</v>
      </c>
      <c r="K594" s="4">
        <v>110085</v>
      </c>
      <c r="L594" s="4">
        <v>-6900.7400000000198</v>
      </c>
      <c r="M594" s="9">
        <v>41543</v>
      </c>
      <c r="N594" s="9">
        <v>41944</v>
      </c>
      <c r="O594" s="9">
        <v>41548</v>
      </c>
      <c r="P594" s="9">
        <v>41999</v>
      </c>
    </row>
    <row r="595" spans="1:16" x14ac:dyDescent="0.25">
      <c r="A595" s="1" t="s">
        <v>4383</v>
      </c>
      <c r="B595" s="1" t="s">
        <v>2854</v>
      </c>
      <c r="C595" s="1" t="s">
        <v>2855</v>
      </c>
      <c r="D595" s="1" t="s">
        <v>2856</v>
      </c>
      <c r="E595" s="4">
        <v>0</v>
      </c>
      <c r="F595" s="7"/>
      <c r="G595" s="4">
        <v>0</v>
      </c>
      <c r="H595" s="18"/>
      <c r="I595" s="8"/>
      <c r="J595" s="4">
        <v>85785.510000000009</v>
      </c>
      <c r="K595" s="4">
        <v>162944.68</v>
      </c>
      <c r="L595" s="4">
        <v>-77159.169999999984</v>
      </c>
      <c r="M595" s="9">
        <v>42137.367581018516</v>
      </c>
      <c r="N595" s="9">
        <v>42369</v>
      </c>
      <c r="O595" s="9">
        <v>42125</v>
      </c>
      <c r="P595" s="9">
        <v>42434</v>
      </c>
    </row>
    <row r="596" spans="1:16" x14ac:dyDescent="0.25">
      <c r="A596" s="1" t="s">
        <v>4383</v>
      </c>
      <c r="B596" s="1" t="s">
        <v>2845</v>
      </c>
      <c r="C596" s="1" t="s">
        <v>2846</v>
      </c>
      <c r="D596" s="1" t="s">
        <v>4384</v>
      </c>
      <c r="E596" s="4">
        <v>-5.2599999999999909</v>
      </c>
      <c r="F596" s="7"/>
      <c r="G596" s="4">
        <v>-5.2599999999999909</v>
      </c>
      <c r="H596" s="18"/>
      <c r="I596" s="8"/>
      <c r="J596" s="4">
        <v>117013.36</v>
      </c>
      <c r="K596" s="4">
        <v>118407</v>
      </c>
      <c r="L596" s="4">
        <v>-1393.6399999999994</v>
      </c>
      <c r="M596" s="9">
        <v>42227.526550925926</v>
      </c>
      <c r="N596" s="9">
        <v>42734</v>
      </c>
      <c r="O596" s="9">
        <v>42309</v>
      </c>
      <c r="P596" s="9">
        <v>42810</v>
      </c>
    </row>
    <row r="597" spans="1:16" x14ac:dyDescent="0.25">
      <c r="A597" s="1" t="s">
        <v>4383</v>
      </c>
      <c r="B597" s="1" t="s">
        <v>1323</v>
      </c>
      <c r="C597" s="1" t="s">
        <v>1324</v>
      </c>
      <c r="D597" s="1" t="s">
        <v>1325</v>
      </c>
      <c r="E597" s="4">
        <v>7747159.2700000005</v>
      </c>
      <c r="F597" s="7"/>
      <c r="G597" s="4">
        <v>7747159.2700000005</v>
      </c>
      <c r="H597" s="18"/>
      <c r="I597" s="8"/>
      <c r="J597" s="4">
        <v>10907928.93</v>
      </c>
      <c r="K597" s="4">
        <v>9754682</v>
      </c>
      <c r="L597" s="4">
        <v>1153246.9299999997</v>
      </c>
      <c r="M597" s="9">
        <v>40858</v>
      </c>
      <c r="N597" s="9">
        <v>42968</v>
      </c>
      <c r="O597" s="9">
        <v>40878</v>
      </c>
      <c r="P597" s="9">
        <v>42959</v>
      </c>
    </row>
    <row r="598" spans="1:16" x14ac:dyDescent="0.25">
      <c r="A598" s="1" t="s">
        <v>4383</v>
      </c>
      <c r="B598" s="1" t="s">
        <v>1338</v>
      </c>
      <c r="C598" s="1" t="s">
        <v>1339</v>
      </c>
      <c r="D598" s="1" t="s">
        <v>1340</v>
      </c>
      <c r="E598" s="4">
        <v>-46.36</v>
      </c>
      <c r="F598" s="7"/>
      <c r="G598" s="4">
        <v>-46.36</v>
      </c>
      <c r="H598" s="18"/>
      <c r="I598" s="8"/>
      <c r="J598" s="4">
        <v>10349.939999999999</v>
      </c>
      <c r="K598" s="4">
        <v>18462</v>
      </c>
      <c r="L598" s="4">
        <v>-8112.0600000000013</v>
      </c>
      <c r="M598" s="9">
        <v>40792</v>
      </c>
      <c r="N598" s="9">
        <v>41117</v>
      </c>
      <c r="O598" s="9">
        <v>40817</v>
      </c>
      <c r="P598" s="9">
        <v>41089</v>
      </c>
    </row>
    <row r="599" spans="1:16" x14ac:dyDescent="0.25">
      <c r="A599" s="1" t="s">
        <v>4383</v>
      </c>
      <c r="B599" s="1" t="s">
        <v>4385</v>
      </c>
      <c r="C599" s="1" t="s">
        <v>4386</v>
      </c>
      <c r="D599" s="1" t="s">
        <v>4387</v>
      </c>
      <c r="E599" s="4">
        <v>906152.61</v>
      </c>
      <c r="F599" s="7"/>
      <c r="G599" s="4">
        <v>906152.61</v>
      </c>
      <c r="H599" s="18"/>
      <c r="I599" s="8"/>
      <c r="J599" s="4">
        <v>906152.61</v>
      </c>
      <c r="K599" s="4">
        <v>1335646.33</v>
      </c>
      <c r="L599" s="4">
        <v>-429493.72000000009</v>
      </c>
      <c r="M599" s="9">
        <v>42964.522916666661</v>
      </c>
      <c r="N599" s="9">
        <v>43100</v>
      </c>
      <c r="O599" s="9">
        <v>42979</v>
      </c>
      <c r="P599" s="9">
        <v>43174</v>
      </c>
    </row>
    <row r="600" spans="1:16" x14ac:dyDescent="0.25">
      <c r="A600" s="1" t="s">
        <v>4383</v>
      </c>
      <c r="B600" s="1" t="s">
        <v>4385</v>
      </c>
      <c r="C600" s="1" t="s">
        <v>4388</v>
      </c>
      <c r="D600" s="1" t="s">
        <v>4389</v>
      </c>
      <c r="E600" s="4">
        <v>58219.830000000016</v>
      </c>
      <c r="F600" s="7"/>
      <c r="G600" s="4">
        <v>58219.830000000016</v>
      </c>
      <c r="H600" s="18"/>
      <c r="I600" s="8"/>
      <c r="J600" s="4">
        <v>58219.83</v>
      </c>
      <c r="K600" s="4">
        <v>1</v>
      </c>
      <c r="L600" s="4">
        <v>58218.83</v>
      </c>
      <c r="M600" s="9">
        <v>42964.527118055557</v>
      </c>
      <c r="N600" s="9">
        <v>43100</v>
      </c>
      <c r="O600" s="9">
        <v>42948</v>
      </c>
      <c r="P600" s="9">
        <v>43174</v>
      </c>
    </row>
    <row r="601" spans="1:16" x14ac:dyDescent="0.25">
      <c r="A601" s="1" t="s">
        <v>4383</v>
      </c>
      <c r="B601" s="1" t="s">
        <v>4385</v>
      </c>
      <c r="C601" s="1" t="s">
        <v>4390</v>
      </c>
      <c r="D601" s="1" t="s">
        <v>4391</v>
      </c>
      <c r="E601" s="4">
        <v>374303.52</v>
      </c>
      <c r="F601" s="7"/>
      <c r="G601" s="4">
        <v>374303.52</v>
      </c>
      <c r="H601" s="18"/>
      <c r="I601" s="8"/>
      <c r="J601" s="4">
        <v>374303.52</v>
      </c>
      <c r="K601" s="4">
        <v>575893.12</v>
      </c>
      <c r="L601" s="4">
        <v>-201589.59999999998</v>
      </c>
      <c r="M601" s="9">
        <v>42964.527696759258</v>
      </c>
      <c r="N601" s="9">
        <v>43100</v>
      </c>
      <c r="O601" s="9">
        <v>42979</v>
      </c>
      <c r="P601" s="9">
        <v>43174</v>
      </c>
    </row>
    <row r="602" spans="1:16" x14ac:dyDescent="0.25">
      <c r="A602" s="1" t="s">
        <v>4383</v>
      </c>
      <c r="B602" s="1" t="s">
        <v>4385</v>
      </c>
      <c r="C602" s="1" t="s">
        <v>4392</v>
      </c>
      <c r="D602" s="1" t="s">
        <v>4393</v>
      </c>
      <c r="E602" s="4">
        <v>1768487.3800000001</v>
      </c>
      <c r="F602" s="7"/>
      <c r="G602" s="4">
        <v>1768487.3800000001</v>
      </c>
      <c r="H602" s="18"/>
      <c r="I602" s="8"/>
      <c r="J602" s="4">
        <v>1768487.3800000001</v>
      </c>
      <c r="K602" s="4">
        <v>2018869.74</v>
      </c>
      <c r="L602" s="4">
        <v>-250382.35999999987</v>
      </c>
      <c r="M602" s="9">
        <v>42964.521122685182</v>
      </c>
      <c r="N602" s="9">
        <v>43100</v>
      </c>
      <c r="O602" s="9">
        <v>42979</v>
      </c>
      <c r="P602" s="9">
        <v>43174</v>
      </c>
    </row>
    <row r="603" spans="1:16" x14ac:dyDescent="0.25">
      <c r="A603" s="1" t="s">
        <v>4383</v>
      </c>
      <c r="B603" s="1" t="s">
        <v>4385</v>
      </c>
      <c r="C603" s="1" t="s">
        <v>4394</v>
      </c>
      <c r="D603" s="1" t="s">
        <v>4395</v>
      </c>
      <c r="E603" s="4">
        <v>1830226.7999999998</v>
      </c>
      <c r="F603" s="7"/>
      <c r="G603" s="4">
        <v>1830226.7999999998</v>
      </c>
      <c r="H603" s="18"/>
      <c r="I603" s="8"/>
      <c r="J603" s="4">
        <v>1830226.7999999998</v>
      </c>
      <c r="K603" s="4">
        <v>1994194.98</v>
      </c>
      <c r="L603" s="4">
        <v>-163968.18000000017</v>
      </c>
      <c r="M603" s="9">
        <v>42964.519131944442</v>
      </c>
      <c r="N603" s="9">
        <v>43100</v>
      </c>
      <c r="O603" s="9">
        <v>42979</v>
      </c>
      <c r="P603" s="9">
        <v>43174</v>
      </c>
    </row>
    <row r="604" spans="1:16" x14ac:dyDescent="0.25">
      <c r="A604" s="1" t="s">
        <v>4383</v>
      </c>
      <c r="B604" s="1" t="s">
        <v>4385</v>
      </c>
      <c r="C604" s="1" t="s">
        <v>4396</v>
      </c>
      <c r="D604" s="1" t="s">
        <v>4397</v>
      </c>
      <c r="E604" s="4">
        <v>2316058.4299999997</v>
      </c>
      <c r="F604" s="7"/>
      <c r="G604" s="4">
        <v>2316058.4299999997</v>
      </c>
      <c r="H604" s="18"/>
      <c r="I604" s="8"/>
      <c r="J604" s="4">
        <v>2316058.4300000002</v>
      </c>
      <c r="K604" s="4">
        <v>3190661.23</v>
      </c>
      <c r="L604" s="4">
        <v>-874602.79999999981</v>
      </c>
      <c r="M604" s="9">
        <v>42964.521701388891</v>
      </c>
      <c r="N604" s="9">
        <v>43100</v>
      </c>
      <c r="O604" s="9">
        <v>42948</v>
      </c>
      <c r="P604" s="9">
        <v>43174</v>
      </c>
    </row>
    <row r="605" spans="1:16" x14ac:dyDescent="0.25">
      <c r="A605" s="1" t="s">
        <v>4383</v>
      </c>
      <c r="B605" s="1" t="s">
        <v>4385</v>
      </c>
      <c r="C605" s="1" t="s">
        <v>4398</v>
      </c>
      <c r="D605" s="1" t="s">
        <v>4399</v>
      </c>
      <c r="E605" s="4">
        <v>1422077.0699999998</v>
      </c>
      <c r="F605" s="7"/>
      <c r="G605" s="4">
        <v>1422077.0699999998</v>
      </c>
      <c r="H605" s="18"/>
      <c r="I605" s="8"/>
      <c r="J605" s="4">
        <v>1422077.0699999998</v>
      </c>
      <c r="K605" s="4">
        <v>1780384.04</v>
      </c>
      <c r="L605" s="4">
        <v>-358306.9700000002</v>
      </c>
      <c r="M605" s="9">
        <v>42964.5234375</v>
      </c>
      <c r="N605" s="9">
        <v>43100</v>
      </c>
      <c r="O605" s="9">
        <v>42979</v>
      </c>
      <c r="P605" s="9">
        <v>43174</v>
      </c>
    </row>
    <row r="606" spans="1:16" x14ac:dyDescent="0.25">
      <c r="A606" s="1" t="s">
        <v>4383</v>
      </c>
      <c r="B606" s="1" t="s">
        <v>4385</v>
      </c>
      <c r="C606" s="1" t="s">
        <v>4400</v>
      </c>
      <c r="D606" s="1" t="s">
        <v>4401</v>
      </c>
      <c r="E606" s="4">
        <v>342378.77</v>
      </c>
      <c r="F606" s="7"/>
      <c r="G606" s="4">
        <v>342378.77</v>
      </c>
      <c r="H606" s="18"/>
      <c r="I606" s="8"/>
      <c r="J606" s="4">
        <v>342378.77</v>
      </c>
      <c r="K606" s="4">
        <v>575723.1</v>
      </c>
      <c r="L606" s="4">
        <v>-233344.32999999996</v>
      </c>
      <c r="M606" s="9">
        <v>42964.528124999997</v>
      </c>
      <c r="N606" s="9">
        <v>43100</v>
      </c>
      <c r="O606" s="9">
        <v>42979</v>
      </c>
      <c r="P606" s="9">
        <v>43174</v>
      </c>
    </row>
    <row r="607" spans="1:16" x14ac:dyDescent="0.25">
      <c r="A607" s="1" t="s">
        <v>4383</v>
      </c>
      <c r="B607" s="1" t="s">
        <v>4385</v>
      </c>
      <c r="C607" s="1" t="s">
        <v>4402</v>
      </c>
      <c r="D607" s="1" t="s">
        <v>4403</v>
      </c>
      <c r="E607" s="4">
        <v>1216611.47</v>
      </c>
      <c r="F607" s="7"/>
      <c r="G607" s="4">
        <v>1216611.47</v>
      </c>
      <c r="H607" s="18"/>
      <c r="I607" s="8"/>
      <c r="J607" s="4">
        <v>1216611.47</v>
      </c>
      <c r="K607" s="4">
        <v>1336040.76</v>
      </c>
      <c r="L607" s="4">
        <v>-119429.29000000004</v>
      </c>
      <c r="M607" s="9">
        <v>42964.522361111107</v>
      </c>
      <c r="N607" s="9">
        <v>43100</v>
      </c>
      <c r="O607" s="9">
        <v>42979</v>
      </c>
      <c r="P607" s="9">
        <v>43174</v>
      </c>
    </row>
    <row r="608" spans="1:16" x14ac:dyDescent="0.25">
      <c r="A608" s="1" t="s">
        <v>4383</v>
      </c>
      <c r="B608" s="1" t="s">
        <v>4385</v>
      </c>
      <c r="C608" s="1" t="s">
        <v>4404</v>
      </c>
      <c r="D608" s="1" t="s">
        <v>4405</v>
      </c>
      <c r="E608" s="4">
        <v>57629.86</v>
      </c>
      <c r="F608" s="7"/>
      <c r="G608" s="4">
        <v>57629.86</v>
      </c>
      <c r="H608" s="18"/>
      <c r="I608" s="8"/>
      <c r="J608" s="4">
        <v>57629.86</v>
      </c>
      <c r="K608" s="4">
        <v>23846.560000000001</v>
      </c>
      <c r="L608" s="4">
        <v>33783.300000000003</v>
      </c>
      <c r="M608" s="9">
        <v>42964.526504629626</v>
      </c>
      <c r="N608" s="9">
        <v>43100</v>
      </c>
      <c r="O608" s="9">
        <v>43040</v>
      </c>
      <c r="P608" s="9">
        <v>43174</v>
      </c>
    </row>
    <row r="609" spans="1:16" x14ac:dyDescent="0.25">
      <c r="A609" s="1" t="s">
        <v>4383</v>
      </c>
      <c r="B609" s="1" t="s">
        <v>4385</v>
      </c>
      <c r="C609" s="1" t="s">
        <v>4406</v>
      </c>
      <c r="D609" s="1" t="s">
        <v>4407</v>
      </c>
      <c r="E609" s="4">
        <v>20745.22</v>
      </c>
      <c r="F609" s="7"/>
      <c r="G609" s="4">
        <v>20745.22</v>
      </c>
      <c r="H609" s="18"/>
      <c r="I609" s="8"/>
      <c r="J609" s="4">
        <v>20745.22</v>
      </c>
      <c r="K609" s="4">
        <v>17895</v>
      </c>
      <c r="L609" s="4">
        <v>2850.2200000000012</v>
      </c>
      <c r="M609" s="9">
        <v>42964.525347222218</v>
      </c>
      <c r="N609" s="9">
        <v>43100</v>
      </c>
      <c r="O609" s="9">
        <v>43040</v>
      </c>
      <c r="P609" s="9">
        <v>43174</v>
      </c>
    </row>
    <row r="610" spans="1:16" x14ac:dyDescent="0.25">
      <c r="A610" s="1" t="s">
        <v>4383</v>
      </c>
      <c r="B610" s="1" t="s">
        <v>4385</v>
      </c>
      <c r="C610" s="1" t="s">
        <v>4408</v>
      </c>
      <c r="D610" s="1" t="s">
        <v>4409</v>
      </c>
      <c r="E610" s="4">
        <v>20745.22</v>
      </c>
      <c r="F610" s="7"/>
      <c r="G610" s="4">
        <v>20745.22</v>
      </c>
      <c r="H610" s="18"/>
      <c r="I610" s="8"/>
      <c r="J610" s="4">
        <v>20745.22</v>
      </c>
      <c r="K610" s="4">
        <v>17889.72</v>
      </c>
      <c r="L610" s="4">
        <v>2855.5</v>
      </c>
      <c r="M610" s="9">
        <v>42964.525763888887</v>
      </c>
      <c r="N610" s="9">
        <v>43100</v>
      </c>
      <c r="O610" s="9">
        <v>43040</v>
      </c>
      <c r="P610" s="9">
        <v>43174</v>
      </c>
    </row>
    <row r="611" spans="1:16" x14ac:dyDescent="0.25">
      <c r="A611" s="1" t="s">
        <v>4383</v>
      </c>
      <c r="B611" s="1" t="s">
        <v>4385</v>
      </c>
      <c r="C611" s="1" t="s">
        <v>4410</v>
      </c>
      <c r="D611" s="1" t="s">
        <v>4411</v>
      </c>
      <c r="E611" s="4">
        <v>612970.32000000007</v>
      </c>
      <c r="F611" s="7"/>
      <c r="G611" s="4">
        <v>612970.32000000007</v>
      </c>
      <c r="H611" s="18"/>
      <c r="I611" s="8"/>
      <c r="J611" s="4">
        <v>612970.32000000007</v>
      </c>
      <c r="K611" s="4">
        <v>767424.88</v>
      </c>
      <c r="L611" s="4">
        <v>-154454.55999999994</v>
      </c>
      <c r="M611" s="9">
        <v>42964.528657407405</v>
      </c>
      <c r="N611" s="9">
        <v>43100</v>
      </c>
      <c r="O611" s="9">
        <v>42979</v>
      </c>
      <c r="P611" s="9">
        <v>43174</v>
      </c>
    </row>
    <row r="612" spans="1:16" x14ac:dyDescent="0.25">
      <c r="A612" s="1" t="s">
        <v>4383</v>
      </c>
      <c r="B612" s="1" t="s">
        <v>3271</v>
      </c>
      <c r="C612" s="1" t="s">
        <v>3272</v>
      </c>
      <c r="D612" s="1" t="s">
        <v>4412</v>
      </c>
      <c r="E612" s="4">
        <v>1989386.95</v>
      </c>
      <c r="F612" s="7"/>
      <c r="G612" s="4">
        <v>1989386.95</v>
      </c>
      <c r="H612" s="18"/>
      <c r="I612" s="8"/>
      <c r="J612" s="4">
        <v>2149548.5199999996</v>
      </c>
      <c r="K612" s="4">
        <v>25801931.949999999</v>
      </c>
      <c r="L612" s="4">
        <v>-23652383.43</v>
      </c>
      <c r="M612" s="9">
        <v>42604.62799768518</v>
      </c>
      <c r="N612" s="9">
        <v>43647</v>
      </c>
      <c r="O612" s="9">
        <v>42583</v>
      </c>
      <c r="P612" s="9">
        <v>43651</v>
      </c>
    </row>
    <row r="613" spans="1:16" x14ac:dyDescent="0.25">
      <c r="A613" s="1" t="s">
        <v>4383</v>
      </c>
      <c r="B613" s="1" t="s">
        <v>4413</v>
      </c>
      <c r="C613" s="1" t="s">
        <v>4414</v>
      </c>
      <c r="D613" s="1" t="s">
        <v>4415</v>
      </c>
      <c r="E613" s="4">
        <v>168960.72</v>
      </c>
      <c r="F613" s="7"/>
      <c r="G613" s="4">
        <v>168960.72</v>
      </c>
      <c r="H613" s="18"/>
      <c r="I613" s="8"/>
      <c r="J613" s="4">
        <v>168960.71999999997</v>
      </c>
      <c r="K613" s="4">
        <v>159521.99</v>
      </c>
      <c r="L613" s="4">
        <v>9438.7299999999814</v>
      </c>
      <c r="M613" s="9">
        <v>42871.35628472222</v>
      </c>
      <c r="N613" s="9">
        <v>43100</v>
      </c>
      <c r="O613" s="9">
        <v>42856</v>
      </c>
      <c r="P613" s="9">
        <v>43115</v>
      </c>
    </row>
    <row r="614" spans="1:16" x14ac:dyDescent="0.25">
      <c r="A614" s="1" t="s">
        <v>4383</v>
      </c>
      <c r="B614" s="1" t="s">
        <v>4416</v>
      </c>
      <c r="C614" s="1" t="s">
        <v>4417</v>
      </c>
      <c r="D614" s="1" t="s">
        <v>4418</v>
      </c>
      <c r="E614" s="4">
        <v>167121.69</v>
      </c>
      <c r="F614" s="7"/>
      <c r="G614" s="4">
        <v>167121.69</v>
      </c>
      <c r="H614" s="18"/>
      <c r="I614" s="8"/>
      <c r="J614" s="4">
        <v>167121.69</v>
      </c>
      <c r="K614" s="4">
        <v>186303.87</v>
      </c>
      <c r="L614" s="4">
        <v>-19182.179999999993</v>
      </c>
      <c r="M614" s="9">
        <v>42971.538032407407</v>
      </c>
      <c r="N614" s="9">
        <v>43159</v>
      </c>
      <c r="O614" s="9">
        <v>42979</v>
      </c>
      <c r="P614" s="9">
        <v>43115</v>
      </c>
    </row>
    <row r="615" spans="1:16" x14ac:dyDescent="0.25">
      <c r="A615" s="1" t="s">
        <v>4383</v>
      </c>
      <c r="B615" s="1" t="s">
        <v>2860</v>
      </c>
      <c r="C615" s="1" t="s">
        <v>2861</v>
      </c>
      <c r="D615" s="1" t="s">
        <v>2862</v>
      </c>
      <c r="E615" s="4">
        <v>10720.43</v>
      </c>
      <c r="F615" s="7"/>
      <c r="G615" s="4">
        <v>10720.43</v>
      </c>
      <c r="H615" s="18"/>
      <c r="I615" s="8"/>
      <c r="J615" s="4">
        <v>266829.12</v>
      </c>
      <c r="K615" s="4">
        <v>154707</v>
      </c>
      <c r="L615" s="4">
        <v>112122.12</v>
      </c>
      <c r="M615" s="9">
        <v>42069.415972222218</v>
      </c>
      <c r="N615" s="9">
        <v>43099</v>
      </c>
      <c r="O615" s="9">
        <v>42095</v>
      </c>
      <c r="P615" s="9">
        <v>43027</v>
      </c>
    </row>
    <row r="616" spans="1:16" x14ac:dyDescent="0.25">
      <c r="A616" s="1" t="s">
        <v>4383</v>
      </c>
      <c r="B616" s="1" t="s">
        <v>2857</v>
      </c>
      <c r="C616" s="1" t="s">
        <v>2858</v>
      </c>
      <c r="D616" s="1" t="s">
        <v>2859</v>
      </c>
      <c r="E616" s="4">
        <v>8387.4599999999991</v>
      </c>
      <c r="F616" s="7"/>
      <c r="G616" s="4">
        <v>8387.4599999999991</v>
      </c>
      <c r="H616" s="18"/>
      <c r="I616" s="8"/>
      <c r="J616" s="4">
        <v>114608.56</v>
      </c>
      <c r="K616" s="4">
        <v>30681.83</v>
      </c>
      <c r="L616" s="4">
        <v>83926.73</v>
      </c>
      <c r="M616" s="9">
        <v>42218.472997685181</v>
      </c>
      <c r="N616" s="9">
        <v>42597</v>
      </c>
      <c r="O616" s="9">
        <v>42217</v>
      </c>
      <c r="P616" s="9">
        <v>42552</v>
      </c>
    </row>
    <row r="617" spans="1:16" x14ac:dyDescent="0.25">
      <c r="A617" s="1" t="s">
        <v>4383</v>
      </c>
      <c r="B617" s="1" t="s">
        <v>2848</v>
      </c>
      <c r="C617" s="1" t="s">
        <v>2849</v>
      </c>
      <c r="D617" s="1" t="s">
        <v>2850</v>
      </c>
      <c r="E617" s="4">
        <v>0</v>
      </c>
      <c r="F617" s="7"/>
      <c r="G617" s="4">
        <v>0</v>
      </c>
      <c r="H617" s="18"/>
      <c r="I617" s="8"/>
      <c r="J617" s="4">
        <v>786578.39</v>
      </c>
      <c r="K617" s="4">
        <v>717032.11</v>
      </c>
      <c r="L617" s="4">
        <v>69546.280000000028</v>
      </c>
      <c r="M617" s="9">
        <v>42339.49046296296</v>
      </c>
      <c r="N617" s="9">
        <v>42520</v>
      </c>
      <c r="O617" s="9">
        <v>42339</v>
      </c>
      <c r="P617" s="9">
        <v>42610</v>
      </c>
    </row>
    <row r="618" spans="1:16" x14ac:dyDescent="0.25">
      <c r="A618" s="1" t="s">
        <v>4383</v>
      </c>
      <c r="B618" s="1" t="s">
        <v>4419</v>
      </c>
      <c r="C618" s="1" t="s">
        <v>4420</v>
      </c>
      <c r="D618" s="1" t="s">
        <v>4421</v>
      </c>
      <c r="E618" s="4">
        <v>1073497.72</v>
      </c>
      <c r="F618" s="7"/>
      <c r="G618" s="4">
        <v>1073497.72</v>
      </c>
      <c r="H618" s="18"/>
      <c r="I618" s="8"/>
      <c r="J618" s="4">
        <v>1073497.72</v>
      </c>
      <c r="K618" s="4">
        <v>1555038.42</v>
      </c>
      <c r="L618" s="4">
        <v>-481540.69999999995</v>
      </c>
      <c r="M618" s="9">
        <v>43052.454016203701</v>
      </c>
      <c r="N618" s="9">
        <v>43235</v>
      </c>
      <c r="O618" s="9">
        <v>43040</v>
      </c>
      <c r="P618" s="9">
        <v>43247</v>
      </c>
    </row>
    <row r="619" spans="1:16" ht="15.75" thickBot="1" x14ac:dyDescent="0.3">
      <c r="A619" s="1" t="s">
        <v>4383</v>
      </c>
      <c r="B619" s="1" t="s">
        <v>3280</v>
      </c>
      <c r="C619" s="1" t="s">
        <v>3281</v>
      </c>
      <c r="D619" s="1" t="s">
        <v>3282</v>
      </c>
      <c r="E619" s="21">
        <v>-1000</v>
      </c>
      <c r="F619" s="22"/>
      <c r="G619" s="21">
        <v>-1000</v>
      </c>
      <c r="H619" s="23"/>
      <c r="I619" s="8"/>
      <c r="J619" s="4">
        <v>34008.080000000002</v>
      </c>
      <c r="K619" s="4">
        <v>26000</v>
      </c>
      <c r="L619" s="4">
        <v>8008.0800000000017</v>
      </c>
      <c r="M619" s="9">
        <v>42597.413437499999</v>
      </c>
      <c r="N619" s="9">
        <v>42734</v>
      </c>
      <c r="O619" s="9">
        <v>42614</v>
      </c>
      <c r="P619" s="9">
        <v>42795</v>
      </c>
    </row>
    <row r="620" spans="1:16" ht="15.75" thickTop="1" x14ac:dyDescent="0.25">
      <c r="E620" s="20">
        <f>SUM(E4:E619)</f>
        <v>149551060.5800001</v>
      </c>
      <c r="F620" s="20">
        <v>154174662.46079999</v>
      </c>
      <c r="G620" s="20">
        <f>E620-F620</f>
        <v>-4623601.8807998896</v>
      </c>
      <c r="H620" s="8">
        <f>G620/E620</f>
        <v>-3.0916543572932824E-2</v>
      </c>
    </row>
  </sheetData>
  <mergeCells count="2">
    <mergeCell ref="A1:P1"/>
    <mergeCell ref="A2:P2"/>
  </mergeCells>
  <pageMargins left="0.25" right="0.25" top="0.75" bottom="0.75" header="0.3" footer="0.3"/>
  <pageSetup scale="46" fitToHeight="0" orientation="landscape" r:id="rId1"/>
  <headerFooter>
    <oddHeader>&amp;R&amp;"Times New Roman,Bold"&amp;10KyPSC Case No. 2019-00271
STAFF-DR-01-027(a) Attachment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7"/>
  <sheetViews>
    <sheetView tabSelected="1" view="pageLayout" zoomScaleNormal="100" zoomScaleSheetLayoutView="11" workbookViewId="0">
      <selection activeCell="H1096" sqref="H1096"/>
    </sheetView>
  </sheetViews>
  <sheetFormatPr defaultColWidth="9.140625" defaultRowHeight="15" x14ac:dyDescent="0.25"/>
  <cols>
    <col min="1" max="1" width="13.5703125" style="1" customWidth="1"/>
    <col min="2" max="2" width="15.5703125" style="1" bestFit="1" customWidth="1"/>
    <col min="3" max="3" width="11.42578125" style="1" bestFit="1" customWidth="1"/>
    <col min="4" max="4" width="34.7109375" style="1" customWidth="1"/>
    <col min="5" max="5" width="18.42578125" style="1" customWidth="1"/>
    <col min="6" max="6" width="22.5703125" style="1" customWidth="1"/>
    <col min="7" max="7" width="18.5703125" style="1" customWidth="1"/>
    <col min="8" max="8" width="19.5703125" style="1" customWidth="1"/>
    <col min="9" max="9" width="12" style="4" customWidth="1"/>
    <col min="10" max="10" width="14.85546875" style="4" customWidth="1"/>
    <col min="11" max="11" width="15.85546875" style="4" customWidth="1"/>
    <col min="12" max="12" width="16" style="9" bestFit="1" customWidth="1"/>
    <col min="13" max="13" width="17.42578125" style="9" customWidth="1"/>
    <col min="14" max="14" width="17.5703125" style="9" customWidth="1"/>
    <col min="15" max="15" width="16.140625" style="9" bestFit="1" customWidth="1"/>
    <col min="16" max="16" width="16.140625" style="1" bestFit="1" customWidth="1"/>
    <col min="17" max="16384" width="9.140625" style="1"/>
  </cols>
  <sheetData>
    <row r="1" spans="1:16" ht="21" x14ac:dyDescent="0.35">
      <c r="A1" s="27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21" x14ac:dyDescent="0.35">
      <c r="A2" s="27" t="s">
        <v>4422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25.5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6" t="s">
        <v>9</v>
      </c>
      <c r="G3" s="5" t="s">
        <v>10</v>
      </c>
      <c r="H3" s="6" t="s">
        <v>11</v>
      </c>
      <c r="I3" s="5" t="s">
        <v>12</v>
      </c>
      <c r="J3" s="5" t="s">
        <v>13</v>
      </c>
      <c r="K3" s="5" t="s">
        <v>14</v>
      </c>
      <c r="L3" s="5" t="s">
        <v>10</v>
      </c>
      <c r="M3" s="5" t="s">
        <v>15</v>
      </c>
      <c r="N3" s="5" t="s">
        <v>0</v>
      </c>
      <c r="O3" s="5" t="s">
        <v>1</v>
      </c>
      <c r="P3" s="5" t="s">
        <v>2</v>
      </c>
    </row>
    <row r="4" spans="1:16" x14ac:dyDescent="0.25">
      <c r="A4" s="1" t="s">
        <v>3672</v>
      </c>
      <c r="B4" s="1" t="s">
        <v>2869</v>
      </c>
      <c r="C4" s="1" t="s">
        <v>2870</v>
      </c>
      <c r="D4" s="1" t="s">
        <v>2871</v>
      </c>
      <c r="E4" s="4">
        <v>0.05</v>
      </c>
      <c r="F4" s="7"/>
      <c r="G4" s="4">
        <v>0.05</v>
      </c>
      <c r="H4" s="18"/>
      <c r="I4" s="8" t="s">
        <v>3673</v>
      </c>
      <c r="J4" s="4">
        <v>342.42000000000007</v>
      </c>
      <c r="K4" s="4">
        <v>217</v>
      </c>
      <c r="L4" s="4">
        <v>125.42000000000007</v>
      </c>
      <c r="M4" s="9">
        <v>42093.672766203701</v>
      </c>
      <c r="N4" s="9">
        <v>43039</v>
      </c>
      <c r="O4" s="9">
        <v>42186</v>
      </c>
      <c r="P4" s="9">
        <v>43046</v>
      </c>
    </row>
    <row r="5" spans="1:16" x14ac:dyDescent="0.25">
      <c r="A5" s="1" t="s">
        <v>3672</v>
      </c>
      <c r="B5" s="1" t="s">
        <v>2869</v>
      </c>
      <c r="C5" s="1" t="s">
        <v>2875</v>
      </c>
      <c r="D5" s="1" t="s">
        <v>2876</v>
      </c>
      <c r="E5" s="4">
        <v>0.1</v>
      </c>
      <c r="F5" s="7"/>
      <c r="G5" s="4">
        <v>0.1</v>
      </c>
      <c r="H5" s="18"/>
      <c r="I5" s="8" t="s">
        <v>3673</v>
      </c>
      <c r="J5" s="4">
        <v>37.000000000000014</v>
      </c>
      <c r="K5" s="4">
        <v>217</v>
      </c>
      <c r="L5" s="4">
        <v>-180</v>
      </c>
      <c r="M5" s="9">
        <v>42093.546122685184</v>
      </c>
      <c r="N5" s="9">
        <v>43039</v>
      </c>
      <c r="O5" s="9">
        <v>42278</v>
      </c>
      <c r="P5" s="9">
        <v>43046</v>
      </c>
    </row>
    <row r="6" spans="1:16" x14ac:dyDescent="0.25">
      <c r="A6" s="1" t="s">
        <v>3672</v>
      </c>
      <c r="B6" s="1" t="s">
        <v>2869</v>
      </c>
      <c r="C6" s="1" t="s">
        <v>3376</v>
      </c>
      <c r="D6" s="1" t="s">
        <v>3377</v>
      </c>
      <c r="E6" s="4">
        <v>7.0000000000000007E-2</v>
      </c>
      <c r="F6" s="7"/>
      <c r="G6" s="4">
        <v>7.0000000000000007E-2</v>
      </c>
      <c r="H6" s="18"/>
      <c r="I6" s="8" t="s">
        <v>3673</v>
      </c>
      <c r="J6" s="4">
        <v>742.83</v>
      </c>
      <c r="K6" s="4">
        <v>685</v>
      </c>
      <c r="L6" s="4">
        <v>57.830000000000041</v>
      </c>
      <c r="M6" s="9">
        <v>42276.411631944444</v>
      </c>
      <c r="N6" s="9">
        <v>43039</v>
      </c>
      <c r="O6" s="9">
        <v>42370</v>
      </c>
      <c r="P6" s="9">
        <v>43046</v>
      </c>
    </row>
    <row r="7" spans="1:16" x14ac:dyDescent="0.25">
      <c r="A7" s="1" t="s">
        <v>3672</v>
      </c>
      <c r="B7" s="1" t="s">
        <v>2869</v>
      </c>
      <c r="C7" s="1" t="s">
        <v>2890</v>
      </c>
      <c r="D7" s="1" t="s">
        <v>2891</v>
      </c>
      <c r="E7" s="4">
        <v>0.28999999999999998</v>
      </c>
      <c r="F7" s="7"/>
      <c r="G7" s="4">
        <v>0.28999999999999998</v>
      </c>
      <c r="H7" s="18"/>
      <c r="I7" s="8" t="s">
        <v>3673</v>
      </c>
      <c r="J7" s="4">
        <v>1276.2399999999996</v>
      </c>
      <c r="K7" s="4">
        <v>1224</v>
      </c>
      <c r="L7" s="4">
        <v>52.239999999999554</v>
      </c>
      <c r="M7" s="9">
        <v>42093.646851851852</v>
      </c>
      <c r="N7" s="9">
        <v>43039</v>
      </c>
      <c r="O7" s="9">
        <v>42156</v>
      </c>
      <c r="P7" s="9">
        <v>43046</v>
      </c>
    </row>
    <row r="8" spans="1:16" x14ac:dyDescent="0.25">
      <c r="A8" s="1" t="s">
        <v>3672</v>
      </c>
      <c r="B8" s="1" t="s">
        <v>2869</v>
      </c>
      <c r="C8" s="1" t="s">
        <v>2898</v>
      </c>
      <c r="D8" s="1" t="s">
        <v>2899</v>
      </c>
      <c r="E8" s="4">
        <v>0.06</v>
      </c>
      <c r="F8" s="7"/>
      <c r="G8" s="4">
        <v>0.06</v>
      </c>
      <c r="H8" s="18"/>
      <c r="I8" s="8" t="s">
        <v>3673</v>
      </c>
      <c r="J8" s="4">
        <v>90.470000000000013</v>
      </c>
      <c r="K8" s="4">
        <v>136</v>
      </c>
      <c r="L8" s="4">
        <v>-45.529999999999987</v>
      </c>
      <c r="M8" s="9">
        <v>42093.573715277773</v>
      </c>
      <c r="N8" s="9">
        <v>43039</v>
      </c>
      <c r="O8" s="9">
        <v>42217</v>
      </c>
      <c r="P8" s="9">
        <v>43046</v>
      </c>
    </row>
    <row r="9" spans="1:16" x14ac:dyDescent="0.25">
      <c r="A9" s="1" t="s">
        <v>3672</v>
      </c>
      <c r="B9" s="1" t="s">
        <v>2869</v>
      </c>
      <c r="C9" s="1" t="s">
        <v>2988</v>
      </c>
      <c r="D9" s="1" t="s">
        <v>2989</v>
      </c>
      <c r="E9" s="4">
        <v>0.56000000000000005</v>
      </c>
      <c r="F9" s="7"/>
      <c r="G9" s="4">
        <v>0.56000000000000005</v>
      </c>
      <c r="H9" s="18"/>
      <c r="I9" s="8" t="s">
        <v>3673</v>
      </c>
      <c r="J9" s="4">
        <v>8565.869999999999</v>
      </c>
      <c r="K9" s="4">
        <v>9267</v>
      </c>
      <c r="L9" s="4">
        <v>-701.13000000000102</v>
      </c>
      <c r="M9" s="9">
        <v>42093.52888888889</v>
      </c>
      <c r="N9" s="9">
        <v>43039</v>
      </c>
      <c r="O9" s="9">
        <v>42156</v>
      </c>
      <c r="P9" s="9">
        <v>43046</v>
      </c>
    </row>
    <row r="10" spans="1:16" x14ac:dyDescent="0.25">
      <c r="A10" s="1" t="s">
        <v>3672</v>
      </c>
      <c r="B10" s="1" t="s">
        <v>2869</v>
      </c>
      <c r="C10" s="1" t="s">
        <v>2994</v>
      </c>
      <c r="D10" s="1" t="s">
        <v>2995</v>
      </c>
      <c r="E10" s="4">
        <v>2.04</v>
      </c>
      <c r="F10" s="7"/>
      <c r="G10" s="4">
        <v>2.04</v>
      </c>
      <c r="H10" s="18"/>
      <c r="I10" s="8" t="s">
        <v>3673</v>
      </c>
      <c r="J10" s="4">
        <v>191682.47000000003</v>
      </c>
      <c r="K10" s="4">
        <v>172489</v>
      </c>
      <c r="L10" s="4">
        <v>19193.47000000003</v>
      </c>
      <c r="M10" s="9">
        <v>42093.663113425922</v>
      </c>
      <c r="N10" s="9">
        <v>43039</v>
      </c>
      <c r="O10" s="9">
        <v>42186</v>
      </c>
      <c r="P10" s="9">
        <v>43046</v>
      </c>
    </row>
    <row r="11" spans="1:16" x14ac:dyDescent="0.25">
      <c r="A11" s="1" t="s">
        <v>3672</v>
      </c>
      <c r="B11" s="1" t="s">
        <v>2869</v>
      </c>
      <c r="C11" s="1" t="s">
        <v>3674</v>
      </c>
      <c r="D11" s="1" t="s">
        <v>3675</v>
      </c>
      <c r="E11" s="4">
        <v>0.06</v>
      </c>
      <c r="F11" s="7"/>
      <c r="G11" s="4">
        <v>0.06</v>
      </c>
      <c r="H11" s="18"/>
      <c r="I11" s="8" t="s">
        <v>3673</v>
      </c>
      <c r="J11" s="4">
        <v>16.59</v>
      </c>
      <c r="K11" s="4">
        <v>15</v>
      </c>
      <c r="L11" s="4">
        <v>1.5899999999999999</v>
      </c>
      <c r="M11" s="9">
        <v>42093.635833333334</v>
      </c>
      <c r="N11" s="9">
        <v>43039</v>
      </c>
      <c r="O11" s="9">
        <v>42887</v>
      </c>
      <c r="P11" s="9">
        <v>43046</v>
      </c>
    </row>
    <row r="12" spans="1:16" x14ac:dyDescent="0.25">
      <c r="A12" s="1" t="s">
        <v>3672</v>
      </c>
      <c r="B12" s="1" t="s">
        <v>2869</v>
      </c>
      <c r="C12" s="1" t="s">
        <v>3676</v>
      </c>
      <c r="D12" s="1" t="s">
        <v>3677</v>
      </c>
      <c r="E12" s="4">
        <v>0.1</v>
      </c>
      <c r="F12" s="7"/>
      <c r="G12" s="4">
        <v>0.1</v>
      </c>
      <c r="H12" s="18"/>
      <c r="I12" s="8" t="s">
        <v>3673</v>
      </c>
      <c r="J12" s="4">
        <v>26.560000000000002</v>
      </c>
      <c r="K12" s="4">
        <v>22</v>
      </c>
      <c r="L12" s="4">
        <v>4.5600000000000023</v>
      </c>
      <c r="M12" s="9">
        <v>42093.559224537035</v>
      </c>
      <c r="N12" s="9">
        <v>43039</v>
      </c>
      <c r="O12" s="9">
        <v>42887</v>
      </c>
      <c r="P12" s="9">
        <v>43046</v>
      </c>
    </row>
    <row r="13" spans="1:16" x14ac:dyDescent="0.25">
      <c r="A13" s="1" t="s">
        <v>3672</v>
      </c>
      <c r="B13" s="1" t="s">
        <v>2869</v>
      </c>
      <c r="C13" s="1" t="s">
        <v>3081</v>
      </c>
      <c r="D13" s="1" t="s">
        <v>3082</v>
      </c>
      <c r="E13" s="4">
        <v>0.1</v>
      </c>
      <c r="F13" s="7"/>
      <c r="G13" s="4">
        <v>0.1</v>
      </c>
      <c r="H13" s="18"/>
      <c r="I13" s="8" t="s">
        <v>3673</v>
      </c>
      <c r="J13" s="4">
        <v>1440.49</v>
      </c>
      <c r="K13" s="4">
        <v>1073</v>
      </c>
      <c r="L13" s="4">
        <v>367.49</v>
      </c>
      <c r="M13" s="9">
        <v>42220.473749999997</v>
      </c>
      <c r="N13" s="9">
        <v>43039</v>
      </c>
      <c r="O13" s="9">
        <v>42309</v>
      </c>
      <c r="P13" s="9">
        <v>43046</v>
      </c>
    </row>
    <row r="14" spans="1:16" x14ac:dyDescent="0.25">
      <c r="A14" s="1" t="s">
        <v>3672</v>
      </c>
      <c r="B14" s="1" t="s">
        <v>2869</v>
      </c>
      <c r="C14" s="1" t="s">
        <v>3042</v>
      </c>
      <c r="D14" s="1" t="s">
        <v>3043</v>
      </c>
      <c r="E14" s="4">
        <v>99.77000000000001</v>
      </c>
      <c r="F14" s="7"/>
      <c r="G14" s="4">
        <v>99.77000000000001</v>
      </c>
      <c r="H14" s="18"/>
      <c r="I14" s="8" t="s">
        <v>3673</v>
      </c>
      <c r="J14" s="4">
        <v>3123.5800000000004</v>
      </c>
      <c r="K14" s="4">
        <v>3707</v>
      </c>
      <c r="L14" s="4">
        <v>-583.41999999999962</v>
      </c>
      <c r="M14" s="9">
        <v>42093.682766203703</v>
      </c>
      <c r="N14" s="9">
        <v>43039</v>
      </c>
      <c r="O14" s="9">
        <v>42309</v>
      </c>
      <c r="P14" s="9">
        <v>43046</v>
      </c>
    </row>
    <row r="15" spans="1:16" x14ac:dyDescent="0.25">
      <c r="A15" s="1" t="s">
        <v>3672</v>
      </c>
      <c r="B15" s="1" t="s">
        <v>2869</v>
      </c>
      <c r="C15" s="1" t="s">
        <v>3077</v>
      </c>
      <c r="D15" s="1" t="s">
        <v>3078</v>
      </c>
      <c r="E15" s="4">
        <v>0.08</v>
      </c>
      <c r="F15" s="7"/>
      <c r="G15" s="4">
        <v>0.08</v>
      </c>
      <c r="H15" s="18"/>
      <c r="I15" s="8" t="s">
        <v>3673</v>
      </c>
      <c r="J15" s="4">
        <v>1077.9899999999998</v>
      </c>
      <c r="K15" s="4">
        <v>1411</v>
      </c>
      <c r="L15" s="4">
        <v>-333.01000000000022</v>
      </c>
      <c r="M15" s="9">
        <v>42220.449583333335</v>
      </c>
      <c r="N15" s="9">
        <v>43039</v>
      </c>
      <c r="O15" s="9">
        <v>42309</v>
      </c>
      <c r="P15" s="9">
        <v>43046</v>
      </c>
    </row>
    <row r="16" spans="1:16" x14ac:dyDescent="0.25">
      <c r="A16" s="1" t="s">
        <v>3672</v>
      </c>
      <c r="B16" s="1" t="s">
        <v>2869</v>
      </c>
      <c r="C16" s="1" t="s">
        <v>3069</v>
      </c>
      <c r="D16" s="1" t="s">
        <v>3070</v>
      </c>
      <c r="E16" s="4">
        <v>0.06</v>
      </c>
      <c r="F16" s="7"/>
      <c r="G16" s="4">
        <v>0.06</v>
      </c>
      <c r="H16" s="18"/>
      <c r="I16" s="8" t="s">
        <v>3673</v>
      </c>
      <c r="J16" s="4">
        <v>115.06</v>
      </c>
      <c r="K16" s="4">
        <v>118</v>
      </c>
      <c r="L16" s="4">
        <v>-2.9399999999999977</v>
      </c>
      <c r="M16" s="9">
        <v>42093.627800925926</v>
      </c>
      <c r="N16" s="9">
        <v>43039</v>
      </c>
      <c r="O16" s="9">
        <v>42217</v>
      </c>
      <c r="P16" s="9">
        <v>43046</v>
      </c>
    </row>
    <row r="17" spans="1:16" x14ac:dyDescent="0.25">
      <c r="A17" s="1" t="s">
        <v>3672</v>
      </c>
      <c r="B17" s="1" t="s">
        <v>2869</v>
      </c>
      <c r="C17" s="1" t="s">
        <v>3073</v>
      </c>
      <c r="D17" s="1" t="s">
        <v>3074</v>
      </c>
      <c r="E17" s="4">
        <v>0.16</v>
      </c>
      <c r="F17" s="7"/>
      <c r="G17" s="4">
        <v>0.16</v>
      </c>
      <c r="H17" s="18"/>
      <c r="I17" s="8" t="s">
        <v>3673</v>
      </c>
      <c r="J17" s="4">
        <v>73.010000000000019</v>
      </c>
      <c r="K17" s="4">
        <v>84</v>
      </c>
      <c r="L17" s="4">
        <v>-10.989999999999981</v>
      </c>
      <c r="M17" s="9">
        <v>42093.622349537036</v>
      </c>
      <c r="N17" s="9">
        <v>43039</v>
      </c>
      <c r="O17" s="9">
        <v>42156</v>
      </c>
      <c r="P17" s="9">
        <v>43046</v>
      </c>
    </row>
    <row r="18" spans="1:16" x14ac:dyDescent="0.25">
      <c r="A18" s="1" t="s">
        <v>3672</v>
      </c>
      <c r="B18" s="1" t="s">
        <v>2872</v>
      </c>
      <c r="C18" s="1" t="s">
        <v>2873</v>
      </c>
      <c r="D18" s="1" t="s">
        <v>2874</v>
      </c>
      <c r="E18" s="4">
        <v>3817.08</v>
      </c>
      <c r="F18" s="7"/>
      <c r="G18" s="4">
        <v>3817.08</v>
      </c>
      <c r="H18" s="18"/>
      <c r="I18" s="8" t="s">
        <v>3673</v>
      </c>
      <c r="J18" s="4">
        <v>217692.32</v>
      </c>
      <c r="K18" s="4">
        <v>199412</v>
      </c>
      <c r="L18" s="4">
        <v>18280.320000000007</v>
      </c>
      <c r="M18" s="9">
        <v>42093.62431712963</v>
      </c>
      <c r="N18" s="9">
        <v>43039</v>
      </c>
      <c r="O18" s="9">
        <v>42125</v>
      </c>
      <c r="P18" s="9">
        <v>43046</v>
      </c>
    </row>
    <row r="19" spans="1:16" x14ac:dyDescent="0.25">
      <c r="A19" s="1" t="s">
        <v>3672</v>
      </c>
      <c r="B19" s="1" t="s">
        <v>2872</v>
      </c>
      <c r="C19" s="1" t="s">
        <v>2877</v>
      </c>
      <c r="D19" s="1" t="s">
        <v>2878</v>
      </c>
      <c r="E19" s="4">
        <v>4358.4500000000007</v>
      </c>
      <c r="F19" s="7"/>
      <c r="G19" s="4">
        <v>4358.4500000000007</v>
      </c>
      <c r="H19" s="18"/>
      <c r="I19" s="8" t="s">
        <v>3673</v>
      </c>
      <c r="J19" s="4">
        <v>194322.06000000003</v>
      </c>
      <c r="K19" s="4">
        <v>199412</v>
      </c>
      <c r="L19" s="4">
        <v>-5089.9399999999732</v>
      </c>
      <c r="M19" s="9">
        <v>42093.591284722221</v>
      </c>
      <c r="N19" s="9">
        <v>43039</v>
      </c>
      <c r="O19" s="9">
        <v>42125</v>
      </c>
      <c r="P19" s="9">
        <v>43046</v>
      </c>
    </row>
    <row r="20" spans="1:16" x14ac:dyDescent="0.25">
      <c r="A20" s="1" t="s">
        <v>3672</v>
      </c>
      <c r="B20" s="1" t="s">
        <v>2872</v>
      </c>
      <c r="C20" s="1" t="s">
        <v>2888</v>
      </c>
      <c r="D20" s="1" t="s">
        <v>2889</v>
      </c>
      <c r="E20" s="4">
        <v>2437.64</v>
      </c>
      <c r="F20" s="7"/>
      <c r="G20" s="4">
        <v>2437.64</v>
      </c>
      <c r="H20" s="18"/>
      <c r="I20" s="8" t="s">
        <v>3673</v>
      </c>
      <c r="J20" s="4">
        <v>124005.22000000004</v>
      </c>
      <c r="K20" s="4">
        <v>117858</v>
      </c>
      <c r="L20" s="4">
        <v>6147.2200000000448</v>
      </c>
      <c r="M20" s="9">
        <v>42093.628379629627</v>
      </c>
      <c r="N20" s="9">
        <v>43039</v>
      </c>
      <c r="O20" s="9">
        <v>42125</v>
      </c>
      <c r="P20" s="9">
        <v>43046</v>
      </c>
    </row>
    <row r="21" spans="1:16" x14ac:dyDescent="0.25">
      <c r="A21" s="1" t="s">
        <v>3672</v>
      </c>
      <c r="B21" s="1" t="s">
        <v>2872</v>
      </c>
      <c r="C21" s="1" t="s">
        <v>2892</v>
      </c>
      <c r="D21" s="1" t="s">
        <v>2893</v>
      </c>
      <c r="E21" s="4">
        <v>15748.68</v>
      </c>
      <c r="F21" s="7"/>
      <c r="G21" s="4">
        <v>15748.68</v>
      </c>
      <c r="H21" s="18"/>
      <c r="I21" s="8" t="s">
        <v>3673</v>
      </c>
      <c r="J21" s="4">
        <v>761506.92999999993</v>
      </c>
      <c r="K21" s="4">
        <v>670125</v>
      </c>
      <c r="L21" s="4">
        <v>91381.929999999935</v>
      </c>
      <c r="M21" s="9">
        <v>42093.617476851847</v>
      </c>
      <c r="N21" s="9">
        <v>43039</v>
      </c>
      <c r="O21" s="9">
        <v>42125</v>
      </c>
      <c r="P21" s="9">
        <v>43046</v>
      </c>
    </row>
    <row r="22" spans="1:16" x14ac:dyDescent="0.25">
      <c r="A22" s="1" t="s">
        <v>3672</v>
      </c>
      <c r="B22" s="1" t="s">
        <v>2872</v>
      </c>
      <c r="C22" s="1" t="s">
        <v>2896</v>
      </c>
      <c r="D22" s="1" t="s">
        <v>2897</v>
      </c>
      <c r="E22" s="4">
        <v>-59376.639999999992</v>
      </c>
      <c r="F22" s="7"/>
      <c r="G22" s="4">
        <v>-59376.639999999992</v>
      </c>
      <c r="H22" s="18"/>
      <c r="I22" s="8" t="s">
        <v>3673</v>
      </c>
      <c r="J22" s="4">
        <v>-1.3099999999272405</v>
      </c>
      <c r="K22" s="4">
        <v>801485.44000000006</v>
      </c>
      <c r="L22" s="4">
        <v>-801486.75</v>
      </c>
      <c r="M22" s="9">
        <v>42136.622731481482</v>
      </c>
      <c r="N22" s="9">
        <v>43374</v>
      </c>
      <c r="O22" s="9">
        <v>42125</v>
      </c>
      <c r="P22" s="9"/>
    </row>
    <row r="23" spans="1:16" x14ac:dyDescent="0.25">
      <c r="A23" s="1" t="s">
        <v>3672</v>
      </c>
      <c r="B23" s="1" t="s">
        <v>2872</v>
      </c>
      <c r="C23" s="1" t="s">
        <v>2900</v>
      </c>
      <c r="D23" s="1" t="s">
        <v>2901</v>
      </c>
      <c r="E23" s="4">
        <v>7501.0400000000009</v>
      </c>
      <c r="F23" s="7"/>
      <c r="G23" s="4">
        <v>7501.0400000000009</v>
      </c>
      <c r="H23" s="18"/>
      <c r="I23" s="8" t="s">
        <v>3673</v>
      </c>
      <c r="J23" s="4">
        <v>154799.91999999995</v>
      </c>
      <c r="K23" s="4">
        <v>145274</v>
      </c>
      <c r="L23" s="4">
        <v>9525.9199999999546</v>
      </c>
      <c r="M23" s="9">
        <v>42093.600393518514</v>
      </c>
      <c r="N23" s="9">
        <v>43039</v>
      </c>
      <c r="O23" s="9">
        <v>42125</v>
      </c>
      <c r="P23" s="9">
        <v>43046</v>
      </c>
    </row>
    <row r="24" spans="1:16" s="19" customFormat="1" x14ac:dyDescent="0.25">
      <c r="A24" s="1" t="s">
        <v>3672</v>
      </c>
      <c r="B24" s="1" t="s">
        <v>2872</v>
      </c>
      <c r="C24" s="1" t="s">
        <v>2990</v>
      </c>
      <c r="D24" s="1" t="s">
        <v>2991</v>
      </c>
      <c r="E24" s="4">
        <v>31886.85</v>
      </c>
      <c r="F24" s="7"/>
      <c r="G24" s="4">
        <v>31886.85</v>
      </c>
      <c r="H24" s="18"/>
      <c r="I24" s="8" t="s">
        <v>3673</v>
      </c>
      <c r="J24" s="4">
        <v>1442676.85</v>
      </c>
      <c r="K24" s="4">
        <v>1352478</v>
      </c>
      <c r="L24" s="4">
        <v>90198.850000000093</v>
      </c>
      <c r="M24" s="9">
        <v>42093.5858912037</v>
      </c>
      <c r="N24" s="9">
        <v>43039</v>
      </c>
      <c r="O24" s="9">
        <v>42125</v>
      </c>
      <c r="P24" s="9">
        <v>43046</v>
      </c>
    </row>
    <row r="25" spans="1:16" x14ac:dyDescent="0.25">
      <c r="A25" s="1" t="s">
        <v>3672</v>
      </c>
      <c r="B25" s="1" t="s">
        <v>2872</v>
      </c>
      <c r="C25" s="1" t="s">
        <v>2996</v>
      </c>
      <c r="D25" s="1" t="s">
        <v>2997</v>
      </c>
      <c r="E25" s="4">
        <v>15445.86</v>
      </c>
      <c r="F25" s="7"/>
      <c r="G25" s="4">
        <v>15445.86</v>
      </c>
      <c r="H25" s="18"/>
      <c r="I25" s="8" t="s">
        <v>3673</v>
      </c>
      <c r="J25" s="4">
        <v>883414.47</v>
      </c>
      <c r="K25" s="4">
        <v>932343</v>
      </c>
      <c r="L25" s="4">
        <v>-48928.530000000028</v>
      </c>
      <c r="M25" s="9">
        <v>42093.620844907404</v>
      </c>
      <c r="N25" s="9">
        <v>43039</v>
      </c>
      <c r="O25" s="9">
        <v>42125</v>
      </c>
      <c r="P25" s="9">
        <v>43046</v>
      </c>
    </row>
    <row r="26" spans="1:16" x14ac:dyDescent="0.25">
      <c r="A26" s="1" t="s">
        <v>3672</v>
      </c>
      <c r="B26" s="1" t="s">
        <v>2872</v>
      </c>
      <c r="C26" s="1" t="s">
        <v>3046</v>
      </c>
      <c r="D26" s="1" t="s">
        <v>3047</v>
      </c>
      <c r="E26" s="4">
        <v>3666.7400000000002</v>
      </c>
      <c r="F26" s="7"/>
      <c r="G26" s="4">
        <v>3666.7400000000002</v>
      </c>
      <c r="H26" s="18"/>
      <c r="I26" s="8" t="s">
        <v>3673</v>
      </c>
      <c r="J26" s="4">
        <v>114545.90999999999</v>
      </c>
      <c r="K26" s="4">
        <v>22774</v>
      </c>
      <c r="L26" s="4">
        <v>91771.909999999989</v>
      </c>
      <c r="M26" s="9">
        <v>42093.612905092588</v>
      </c>
      <c r="N26" s="9">
        <v>43039</v>
      </c>
      <c r="O26" s="9">
        <v>42125</v>
      </c>
      <c r="P26" s="9">
        <v>43046</v>
      </c>
    </row>
    <row r="27" spans="1:16" x14ac:dyDescent="0.25">
      <c r="A27" s="1" t="s">
        <v>3672</v>
      </c>
      <c r="B27" s="1" t="s">
        <v>2872</v>
      </c>
      <c r="C27" s="1" t="s">
        <v>3085</v>
      </c>
      <c r="D27" s="1" t="s">
        <v>3086</v>
      </c>
      <c r="E27" s="4">
        <v>4390.1600000000008</v>
      </c>
      <c r="F27" s="7"/>
      <c r="G27" s="4">
        <v>4390.1600000000008</v>
      </c>
      <c r="H27" s="18"/>
      <c r="I27" s="8" t="s">
        <v>3673</v>
      </c>
      <c r="J27" s="4">
        <v>181189</v>
      </c>
      <c r="K27" s="4">
        <v>168186</v>
      </c>
      <c r="L27" s="4">
        <v>13003</v>
      </c>
      <c r="M27" s="9">
        <v>42093.595567129625</v>
      </c>
      <c r="N27" s="9">
        <v>43039</v>
      </c>
      <c r="O27" s="9">
        <v>42125</v>
      </c>
      <c r="P27" s="9">
        <v>43046</v>
      </c>
    </row>
    <row r="28" spans="1:16" x14ac:dyDescent="0.25">
      <c r="A28" s="1" t="s">
        <v>3672</v>
      </c>
      <c r="B28" s="1" t="s">
        <v>2872</v>
      </c>
      <c r="C28" s="1" t="s">
        <v>3071</v>
      </c>
      <c r="D28" s="1" t="s">
        <v>3072</v>
      </c>
      <c r="E28" s="4">
        <v>6109.66</v>
      </c>
      <c r="F28" s="7"/>
      <c r="G28" s="4">
        <v>6109.66</v>
      </c>
      <c r="H28" s="18"/>
      <c r="I28" s="8" t="s">
        <v>3673</v>
      </c>
      <c r="J28" s="4">
        <v>74161.39</v>
      </c>
      <c r="K28" s="4">
        <v>79764</v>
      </c>
      <c r="L28" s="4">
        <v>-5602.6100000000006</v>
      </c>
      <c r="M28" s="9">
        <v>42093.608078703699</v>
      </c>
      <c r="N28" s="9">
        <v>43039</v>
      </c>
      <c r="O28" s="9">
        <v>42125</v>
      </c>
      <c r="P28" s="9">
        <v>43046</v>
      </c>
    </row>
    <row r="29" spans="1:16" x14ac:dyDescent="0.25">
      <c r="A29" s="1" t="s">
        <v>3672</v>
      </c>
      <c r="B29" s="1" t="s">
        <v>2872</v>
      </c>
      <c r="C29" s="1" t="s">
        <v>3044</v>
      </c>
      <c r="D29" s="1" t="s">
        <v>3045</v>
      </c>
      <c r="E29" s="4">
        <v>2717.94</v>
      </c>
      <c r="F29" s="7"/>
      <c r="G29" s="4">
        <v>2717.94</v>
      </c>
      <c r="H29" s="18"/>
      <c r="I29" s="8" t="s">
        <v>3673</v>
      </c>
      <c r="J29" s="4">
        <v>159527.67999999999</v>
      </c>
      <c r="K29" s="4">
        <v>154922</v>
      </c>
      <c r="L29" s="4">
        <v>4605.679999999993</v>
      </c>
      <c r="M29" s="9">
        <v>42093.633055555554</v>
      </c>
      <c r="N29" s="9">
        <v>43039</v>
      </c>
      <c r="O29" s="9">
        <v>42156</v>
      </c>
      <c r="P29" s="9">
        <v>43046</v>
      </c>
    </row>
    <row r="30" spans="1:16" x14ac:dyDescent="0.25">
      <c r="A30" s="1" t="s">
        <v>3672</v>
      </c>
      <c r="B30" s="1" t="s">
        <v>2872</v>
      </c>
      <c r="C30" s="1" t="s">
        <v>3075</v>
      </c>
      <c r="D30" s="1" t="s">
        <v>3076</v>
      </c>
      <c r="E30" s="4">
        <v>4884.71</v>
      </c>
      <c r="F30" s="7"/>
      <c r="G30" s="4">
        <v>4884.71</v>
      </c>
      <c r="H30" s="18"/>
      <c r="I30" s="8" t="s">
        <v>3673</v>
      </c>
      <c r="J30" s="4">
        <v>246480.92000000004</v>
      </c>
      <c r="K30" s="4">
        <v>239157</v>
      </c>
      <c r="L30" s="4">
        <v>7323.9200000000419</v>
      </c>
      <c r="M30" s="9">
        <v>42093.604155092587</v>
      </c>
      <c r="N30" s="9">
        <v>43039</v>
      </c>
      <c r="O30" s="9">
        <v>42125</v>
      </c>
      <c r="P30" s="9">
        <v>43046</v>
      </c>
    </row>
    <row r="31" spans="1:16" x14ac:dyDescent="0.25">
      <c r="A31" s="1" t="s">
        <v>3672</v>
      </c>
      <c r="B31" s="1" t="s">
        <v>2872</v>
      </c>
      <c r="C31" s="1" t="s">
        <v>3083</v>
      </c>
      <c r="D31" s="1" t="s">
        <v>3084</v>
      </c>
      <c r="E31" s="4">
        <v>2934.61</v>
      </c>
      <c r="F31" s="7"/>
      <c r="G31" s="4">
        <v>2934.61</v>
      </c>
      <c r="H31" s="18"/>
      <c r="I31" s="8" t="s">
        <v>3673</v>
      </c>
      <c r="J31" s="4">
        <v>207940.31999999995</v>
      </c>
      <c r="K31" s="4">
        <v>142915</v>
      </c>
      <c r="L31" s="4">
        <v>65025.319999999949</v>
      </c>
      <c r="M31" s="9">
        <v>42219.703067129631</v>
      </c>
      <c r="N31" s="9">
        <v>43039</v>
      </c>
      <c r="O31" s="9">
        <v>42278</v>
      </c>
      <c r="P31" s="9">
        <v>43046</v>
      </c>
    </row>
    <row r="32" spans="1:16" x14ac:dyDescent="0.25">
      <c r="A32" s="1" t="s">
        <v>3672</v>
      </c>
      <c r="B32" s="1" t="s">
        <v>2872</v>
      </c>
      <c r="C32" s="1" t="s">
        <v>3079</v>
      </c>
      <c r="D32" s="1" t="s">
        <v>3080</v>
      </c>
      <c r="E32" s="4">
        <v>2461.7200000000003</v>
      </c>
      <c r="F32" s="7"/>
      <c r="G32" s="4">
        <v>2461.7200000000003</v>
      </c>
      <c r="H32" s="18"/>
      <c r="I32" s="8" t="s">
        <v>3673</v>
      </c>
      <c r="J32" s="4">
        <v>157835.78999999998</v>
      </c>
      <c r="K32" s="4">
        <v>208628</v>
      </c>
      <c r="L32" s="4">
        <v>-50792.210000000021</v>
      </c>
      <c r="M32" s="9">
        <v>42219.698981481481</v>
      </c>
      <c r="N32" s="9">
        <v>43039</v>
      </c>
      <c r="O32" s="9">
        <v>42278</v>
      </c>
      <c r="P32" s="9">
        <v>43046</v>
      </c>
    </row>
    <row r="33" spans="1:16" x14ac:dyDescent="0.25">
      <c r="A33" s="1" t="s">
        <v>3672</v>
      </c>
      <c r="B33" s="1" t="s">
        <v>1935</v>
      </c>
      <c r="C33" s="1" t="s">
        <v>4423</v>
      </c>
      <c r="D33" s="1" t="s">
        <v>4424</v>
      </c>
      <c r="E33" s="4">
        <v>15085.92</v>
      </c>
      <c r="F33" s="7"/>
      <c r="G33" s="4">
        <v>15085.92</v>
      </c>
      <c r="H33" s="18"/>
      <c r="I33" s="8" t="s">
        <v>3673</v>
      </c>
      <c r="J33" s="4">
        <v>15085.92</v>
      </c>
      <c r="K33" s="4">
        <v>147321.01999999999</v>
      </c>
      <c r="L33" s="4">
        <v>-132235.09999999998</v>
      </c>
      <c r="M33" s="9">
        <v>43215.530775462961</v>
      </c>
      <c r="N33" s="9">
        <v>43920</v>
      </c>
      <c r="O33" s="9">
        <v>43252</v>
      </c>
      <c r="P33" s="9"/>
    </row>
    <row r="34" spans="1:16" x14ac:dyDescent="0.25">
      <c r="A34" s="1" t="s">
        <v>3672</v>
      </c>
      <c r="B34" s="1" t="s">
        <v>1935</v>
      </c>
      <c r="C34" s="1" t="s">
        <v>4425</v>
      </c>
      <c r="D34" s="1" t="s">
        <v>4426</v>
      </c>
      <c r="E34" s="4">
        <v>1407.24</v>
      </c>
      <c r="F34" s="7"/>
      <c r="G34" s="4">
        <v>1407.24</v>
      </c>
      <c r="H34" s="18"/>
      <c r="I34" s="8" t="s">
        <v>3673</v>
      </c>
      <c r="J34" s="4">
        <v>1407.24</v>
      </c>
      <c r="K34" s="4">
        <v>52026</v>
      </c>
      <c r="L34" s="4">
        <v>-50618.76</v>
      </c>
      <c r="M34" s="9">
        <v>43357.570173611108</v>
      </c>
      <c r="N34" s="9">
        <v>43614</v>
      </c>
      <c r="O34" s="9">
        <v>43344</v>
      </c>
      <c r="P34" s="9">
        <v>43616</v>
      </c>
    </row>
    <row r="35" spans="1:16" x14ac:dyDescent="0.25">
      <c r="A35" s="1" t="s">
        <v>3672</v>
      </c>
      <c r="B35" s="1" t="s">
        <v>1935</v>
      </c>
      <c r="C35" s="1" t="s">
        <v>4427</v>
      </c>
      <c r="D35" s="1" t="s">
        <v>4428</v>
      </c>
      <c r="E35" s="4">
        <v>13085.430000000002</v>
      </c>
      <c r="F35" s="7"/>
      <c r="G35" s="4">
        <v>13085.430000000002</v>
      </c>
      <c r="H35" s="18"/>
      <c r="I35" s="8" t="s">
        <v>3673</v>
      </c>
      <c r="J35" s="4">
        <v>13085.43</v>
      </c>
      <c r="K35" s="4">
        <v>31846</v>
      </c>
      <c r="L35" s="4">
        <v>-18760.57</v>
      </c>
      <c r="M35" s="9">
        <v>43150.671087962961</v>
      </c>
      <c r="N35" s="9">
        <v>43844</v>
      </c>
      <c r="O35" s="9">
        <v>43160</v>
      </c>
      <c r="P35" s="9"/>
    </row>
    <row r="36" spans="1:16" x14ac:dyDescent="0.25">
      <c r="A36" s="1" t="s">
        <v>3672</v>
      </c>
      <c r="B36" s="1" t="s">
        <v>1935</v>
      </c>
      <c r="C36" s="1" t="s">
        <v>4429</v>
      </c>
      <c r="D36" s="1" t="s">
        <v>4430</v>
      </c>
      <c r="E36" s="4">
        <v>12459.93</v>
      </c>
      <c r="F36" s="7"/>
      <c r="G36" s="4">
        <v>12459.93</v>
      </c>
      <c r="H36" s="18"/>
      <c r="I36" s="8" t="s">
        <v>3673</v>
      </c>
      <c r="J36" s="4">
        <v>12459.93</v>
      </c>
      <c r="K36" s="4">
        <v>33459</v>
      </c>
      <c r="L36" s="4">
        <v>-20999.07</v>
      </c>
      <c r="M36" s="9">
        <v>43356.621886574074</v>
      </c>
      <c r="N36" s="9">
        <v>43920</v>
      </c>
      <c r="O36" s="9">
        <v>43374</v>
      </c>
      <c r="P36" s="9"/>
    </row>
    <row r="37" spans="1:16" x14ac:dyDescent="0.25">
      <c r="A37" s="1" t="s">
        <v>3672</v>
      </c>
      <c r="B37" s="1" t="s">
        <v>1935</v>
      </c>
      <c r="C37" s="1" t="s">
        <v>4431</v>
      </c>
      <c r="D37" s="1" t="s">
        <v>4432</v>
      </c>
      <c r="E37" s="4">
        <v>25511.72</v>
      </c>
      <c r="F37" s="7"/>
      <c r="G37" s="4">
        <v>25511.72</v>
      </c>
      <c r="H37" s="18"/>
      <c r="I37" s="8" t="s">
        <v>3673</v>
      </c>
      <c r="J37" s="4">
        <v>25511.72</v>
      </c>
      <c r="K37" s="4">
        <v>52783</v>
      </c>
      <c r="L37" s="4">
        <v>-27271.279999999999</v>
      </c>
      <c r="M37" s="9">
        <v>43360.508344907408</v>
      </c>
      <c r="N37" s="9">
        <v>43921</v>
      </c>
      <c r="O37" s="9">
        <v>43374</v>
      </c>
      <c r="P37" s="9"/>
    </row>
    <row r="38" spans="1:16" x14ac:dyDescent="0.25">
      <c r="A38" s="1" t="s">
        <v>3672</v>
      </c>
      <c r="B38" s="1" t="s">
        <v>1935</v>
      </c>
      <c r="C38" s="1" t="s">
        <v>4433</v>
      </c>
      <c r="D38" s="1" t="s">
        <v>4434</v>
      </c>
      <c r="E38" s="4">
        <v>22465.140000000003</v>
      </c>
      <c r="F38" s="7"/>
      <c r="G38" s="4">
        <v>22465.140000000003</v>
      </c>
      <c r="H38" s="18"/>
      <c r="I38" s="8" t="s">
        <v>3673</v>
      </c>
      <c r="J38" s="4">
        <v>22465.14</v>
      </c>
      <c r="K38" s="4">
        <v>139345</v>
      </c>
      <c r="L38" s="4">
        <v>-116879.86</v>
      </c>
      <c r="M38" s="9">
        <v>43234.47991898148</v>
      </c>
      <c r="N38" s="9">
        <v>43829</v>
      </c>
      <c r="O38" s="9">
        <v>43221</v>
      </c>
      <c r="P38" s="9"/>
    </row>
    <row r="39" spans="1:16" x14ac:dyDescent="0.25">
      <c r="A39" s="1" t="s">
        <v>3672</v>
      </c>
      <c r="B39" s="1" t="s">
        <v>1935</v>
      </c>
      <c r="C39" s="1" t="s">
        <v>4435</v>
      </c>
      <c r="D39" s="1" t="s">
        <v>4436</v>
      </c>
      <c r="E39" s="4">
        <v>7459.59</v>
      </c>
      <c r="F39" s="7"/>
      <c r="G39" s="4">
        <v>7459.59</v>
      </c>
      <c r="H39" s="18"/>
      <c r="I39" s="8" t="s">
        <v>3673</v>
      </c>
      <c r="J39" s="4">
        <v>7459.59</v>
      </c>
      <c r="K39" s="4">
        <v>8934</v>
      </c>
      <c r="L39" s="4">
        <v>-1474.4099999999999</v>
      </c>
      <c r="M39" s="9">
        <v>43410.503090277773</v>
      </c>
      <c r="N39" s="9">
        <v>43555</v>
      </c>
      <c r="O39" s="9">
        <v>43435</v>
      </c>
      <c r="P39" s="9">
        <v>43555</v>
      </c>
    </row>
    <row r="40" spans="1:16" x14ac:dyDescent="0.25">
      <c r="A40" s="1" t="s">
        <v>3672</v>
      </c>
      <c r="B40" s="1" t="s">
        <v>3548</v>
      </c>
      <c r="C40" s="1" t="s">
        <v>3678</v>
      </c>
      <c r="D40" s="1" t="s">
        <v>3679</v>
      </c>
      <c r="E40" s="4">
        <v>16561.39</v>
      </c>
      <c r="F40" s="7"/>
      <c r="G40" s="4">
        <v>16561.39</v>
      </c>
      <c r="H40" s="18"/>
      <c r="I40" s="8" t="s">
        <v>3673</v>
      </c>
      <c r="J40" s="4">
        <v>101230.52000000002</v>
      </c>
      <c r="K40" s="4">
        <v>82572</v>
      </c>
      <c r="L40" s="4">
        <v>18658.520000000019</v>
      </c>
      <c r="M40" s="9">
        <v>42885.735462962963</v>
      </c>
      <c r="N40" s="9">
        <v>43373</v>
      </c>
      <c r="O40" s="9">
        <v>42887</v>
      </c>
      <c r="P40" s="9">
        <v>43343</v>
      </c>
    </row>
    <row r="41" spans="1:16" x14ac:dyDescent="0.25">
      <c r="A41" s="1" t="s">
        <v>3672</v>
      </c>
      <c r="B41" s="1" t="s">
        <v>3548</v>
      </c>
      <c r="C41" s="1" t="s">
        <v>3555</v>
      </c>
      <c r="D41" s="1" t="s">
        <v>3556</v>
      </c>
      <c r="E41" s="4">
        <v>177.21</v>
      </c>
      <c r="F41" s="7"/>
      <c r="G41" s="4">
        <v>177.21</v>
      </c>
      <c r="H41" s="18"/>
      <c r="I41" s="8" t="s">
        <v>3673</v>
      </c>
      <c r="J41" s="4">
        <v>23414.240000000002</v>
      </c>
      <c r="K41" s="4">
        <v>4208</v>
      </c>
      <c r="L41" s="4">
        <v>19206.240000000002</v>
      </c>
      <c r="M41" s="9">
        <v>42675.578958333332</v>
      </c>
      <c r="N41" s="9">
        <v>43159</v>
      </c>
      <c r="O41" s="9">
        <v>42675</v>
      </c>
      <c r="P41" s="9">
        <v>43143</v>
      </c>
    </row>
    <row r="42" spans="1:16" x14ac:dyDescent="0.25">
      <c r="A42" s="1" t="s">
        <v>3672</v>
      </c>
      <c r="B42" s="1" t="s">
        <v>3548</v>
      </c>
      <c r="C42" s="1" t="s">
        <v>4437</v>
      </c>
      <c r="D42" s="1" t="s">
        <v>4438</v>
      </c>
      <c r="E42" s="4">
        <v>51391.149999999987</v>
      </c>
      <c r="F42" s="7"/>
      <c r="G42" s="4">
        <v>51391.149999999987</v>
      </c>
      <c r="H42" s="18"/>
      <c r="I42" s="8" t="s">
        <v>3673</v>
      </c>
      <c r="J42" s="4">
        <v>51391.15</v>
      </c>
      <c r="K42" s="4">
        <v>30270.21</v>
      </c>
      <c r="L42" s="4">
        <v>21120.940000000002</v>
      </c>
      <c r="M42" s="9">
        <v>43229.454363425924</v>
      </c>
      <c r="N42" s="9">
        <v>43695</v>
      </c>
      <c r="O42" s="9">
        <v>43221</v>
      </c>
      <c r="P42" s="9">
        <v>43732</v>
      </c>
    </row>
    <row r="43" spans="1:16" x14ac:dyDescent="0.25">
      <c r="A43" s="1" t="s">
        <v>3672</v>
      </c>
      <c r="B43" s="1" t="s">
        <v>3548</v>
      </c>
      <c r="C43" s="1" t="s">
        <v>4439</v>
      </c>
      <c r="D43" s="1" t="s">
        <v>4440</v>
      </c>
      <c r="E43" s="4">
        <v>10937.13</v>
      </c>
      <c r="F43" s="7"/>
      <c r="G43" s="4">
        <v>10937.13</v>
      </c>
      <c r="H43" s="18"/>
      <c r="I43" s="8" t="s">
        <v>3673</v>
      </c>
      <c r="J43" s="4">
        <v>10937.130000000001</v>
      </c>
      <c r="K43" s="4">
        <v>10496.03</v>
      </c>
      <c r="L43" s="4">
        <v>441.10000000000036</v>
      </c>
      <c r="M43" s="9">
        <v>43227.705081018517</v>
      </c>
      <c r="N43" s="9">
        <v>43695</v>
      </c>
      <c r="O43" s="9">
        <v>43221</v>
      </c>
      <c r="P43" s="9">
        <v>43732</v>
      </c>
    </row>
    <row r="44" spans="1:16" x14ac:dyDescent="0.25">
      <c r="A44" s="1" t="s">
        <v>3672</v>
      </c>
      <c r="B44" s="1" t="s">
        <v>3570</v>
      </c>
      <c r="C44" s="1" t="s">
        <v>3680</v>
      </c>
      <c r="D44" s="1" t="s">
        <v>3681</v>
      </c>
      <c r="E44" s="4">
        <v>10191.11</v>
      </c>
      <c r="F44" s="7"/>
      <c r="G44" s="4">
        <v>10191.11</v>
      </c>
      <c r="H44" s="18"/>
      <c r="I44" s="8" t="s">
        <v>3673</v>
      </c>
      <c r="J44" s="4">
        <v>41275.780000000006</v>
      </c>
      <c r="K44" s="4">
        <v>44829.46</v>
      </c>
      <c r="L44" s="4">
        <v>-3553.679999999993</v>
      </c>
      <c r="M44" s="9">
        <v>42849.754641203705</v>
      </c>
      <c r="N44" s="9">
        <v>43465</v>
      </c>
      <c r="O44" s="9">
        <v>42856</v>
      </c>
      <c r="P44" s="9">
        <v>43555</v>
      </c>
    </row>
    <row r="45" spans="1:16" x14ac:dyDescent="0.25">
      <c r="A45" s="1" t="s">
        <v>3672</v>
      </c>
      <c r="B45" s="1" t="s">
        <v>3570</v>
      </c>
      <c r="C45" s="1" t="s">
        <v>3571</v>
      </c>
      <c r="D45" s="1" t="s">
        <v>3572</v>
      </c>
      <c r="E45" s="4">
        <v>9551.89</v>
      </c>
      <c r="F45" s="7"/>
      <c r="G45" s="4">
        <v>9551.89</v>
      </c>
      <c r="H45" s="18"/>
      <c r="I45" s="8" t="s">
        <v>3673</v>
      </c>
      <c r="J45" s="4">
        <v>29528.869999999995</v>
      </c>
      <c r="K45" s="4">
        <v>22987.850000000002</v>
      </c>
      <c r="L45" s="4">
        <v>6541.0199999999932</v>
      </c>
      <c r="M45" s="9">
        <v>42697.471122685187</v>
      </c>
      <c r="N45" s="9">
        <v>43465</v>
      </c>
      <c r="O45" s="9">
        <v>42675</v>
      </c>
      <c r="P45" s="9">
        <v>43555</v>
      </c>
    </row>
    <row r="46" spans="1:16" x14ac:dyDescent="0.25">
      <c r="A46" s="1" t="s">
        <v>3672</v>
      </c>
      <c r="B46" s="1" t="s">
        <v>3682</v>
      </c>
      <c r="C46" s="1" t="s">
        <v>3683</v>
      </c>
      <c r="D46" s="1" t="s">
        <v>3684</v>
      </c>
      <c r="E46" s="4">
        <v>-4338.3900000000003</v>
      </c>
      <c r="F46" s="7"/>
      <c r="G46" s="4">
        <v>-4338.3900000000003</v>
      </c>
      <c r="H46" s="18"/>
      <c r="I46" s="8" t="s">
        <v>3673</v>
      </c>
      <c r="J46" s="4">
        <v>-9.0949470177292824E-13</v>
      </c>
      <c r="K46" s="4">
        <v>109210</v>
      </c>
      <c r="L46" s="4">
        <v>-109210</v>
      </c>
      <c r="M46" s="9">
        <v>42838.389351851853</v>
      </c>
      <c r="N46" s="9">
        <v>44182</v>
      </c>
      <c r="O46" s="9">
        <v>42826</v>
      </c>
      <c r="P46" s="9">
        <v>43297</v>
      </c>
    </row>
    <row r="47" spans="1:16" x14ac:dyDescent="0.25">
      <c r="A47" s="1" t="s">
        <v>3672</v>
      </c>
      <c r="B47" s="1" t="s">
        <v>3682</v>
      </c>
      <c r="C47" s="1" t="s">
        <v>4441</v>
      </c>
      <c r="D47" s="1" t="s">
        <v>3684</v>
      </c>
      <c r="E47" s="4">
        <v>15822.83</v>
      </c>
      <c r="F47" s="7"/>
      <c r="G47" s="4">
        <v>15822.83</v>
      </c>
      <c r="H47" s="18"/>
      <c r="I47" s="8" t="s">
        <v>3673</v>
      </c>
      <c r="J47" s="4">
        <v>15822.83</v>
      </c>
      <c r="K47" s="4">
        <v>273196</v>
      </c>
      <c r="L47" s="4">
        <v>-257373.17</v>
      </c>
      <c r="M47" s="9">
        <v>43202.709363425922</v>
      </c>
      <c r="N47" s="9">
        <v>44182</v>
      </c>
      <c r="O47" s="9">
        <v>43344</v>
      </c>
      <c r="P47" s="9"/>
    </row>
    <row r="48" spans="1:16" x14ac:dyDescent="0.25">
      <c r="A48" s="1" t="s">
        <v>3672</v>
      </c>
      <c r="B48" s="1" t="s">
        <v>3682</v>
      </c>
      <c r="C48" s="1" t="s">
        <v>4442</v>
      </c>
      <c r="D48" s="1" t="s">
        <v>3684</v>
      </c>
      <c r="E48" s="4">
        <v>93203.51</v>
      </c>
      <c r="F48" s="7"/>
      <c r="G48" s="4">
        <v>93203.51</v>
      </c>
      <c r="H48" s="18"/>
      <c r="I48" s="8" t="s">
        <v>3673</v>
      </c>
      <c r="J48" s="4">
        <v>93203.51</v>
      </c>
      <c r="K48" s="4">
        <v>0</v>
      </c>
      <c r="L48" s="4">
        <v>93203.51</v>
      </c>
      <c r="M48" s="9">
        <v>43208.752499999995</v>
      </c>
      <c r="N48" s="9">
        <v>44182</v>
      </c>
      <c r="O48" s="9">
        <v>43374</v>
      </c>
      <c r="P48" s="9"/>
    </row>
    <row r="49" spans="1:16" x14ac:dyDescent="0.25">
      <c r="A49" s="1" t="s">
        <v>3672</v>
      </c>
      <c r="B49" s="1" t="s">
        <v>3048</v>
      </c>
      <c r="C49" s="1" t="s">
        <v>3049</v>
      </c>
      <c r="D49" s="1" t="s">
        <v>3050</v>
      </c>
      <c r="E49" s="4">
        <v>0.04</v>
      </c>
      <c r="F49" s="7"/>
      <c r="G49" s="4">
        <v>0.04</v>
      </c>
      <c r="H49" s="18"/>
      <c r="I49" s="8" t="s">
        <v>3673</v>
      </c>
      <c r="J49" s="4">
        <v>9104.9000000000015</v>
      </c>
      <c r="K49" s="4">
        <v>6421</v>
      </c>
      <c r="L49" s="4">
        <v>2683.9000000000015</v>
      </c>
      <c r="M49" s="9">
        <v>42165.757673611108</v>
      </c>
      <c r="N49" s="9">
        <v>42603</v>
      </c>
      <c r="O49" s="9">
        <v>42156</v>
      </c>
      <c r="P49" s="9">
        <v>42525</v>
      </c>
    </row>
    <row r="50" spans="1:16" x14ac:dyDescent="0.25">
      <c r="A50" s="1" t="s">
        <v>3672</v>
      </c>
      <c r="B50" s="1" t="s">
        <v>3581</v>
      </c>
      <c r="C50" s="1" t="s">
        <v>3685</v>
      </c>
      <c r="D50" s="1" t="s">
        <v>3686</v>
      </c>
      <c r="E50" s="4">
        <v>11258539.939999999</v>
      </c>
      <c r="F50" s="7"/>
      <c r="G50" s="4">
        <v>11258539.939999999</v>
      </c>
      <c r="H50" s="18"/>
      <c r="I50" s="8" t="s">
        <v>3673</v>
      </c>
      <c r="J50" s="4">
        <v>21561446.690000001</v>
      </c>
      <c r="K50" s="4">
        <v>23298670</v>
      </c>
      <c r="L50" s="4">
        <v>-1737223.3099999987</v>
      </c>
      <c r="M50" s="9">
        <v>42893.471041666664</v>
      </c>
      <c r="N50" s="9">
        <v>43524</v>
      </c>
      <c r="O50" s="9">
        <v>42887</v>
      </c>
      <c r="P50" s="9"/>
    </row>
    <row r="51" spans="1:16" x14ac:dyDescent="0.25">
      <c r="A51" s="1" t="s">
        <v>3672</v>
      </c>
      <c r="B51" s="1" t="s">
        <v>3581</v>
      </c>
      <c r="C51" s="1" t="s">
        <v>3687</v>
      </c>
      <c r="D51" s="1" t="s">
        <v>3688</v>
      </c>
      <c r="E51" s="4">
        <v>15159.660000000002</v>
      </c>
      <c r="F51" s="7"/>
      <c r="G51" s="4">
        <v>15159.660000000002</v>
      </c>
      <c r="H51" s="18"/>
      <c r="I51" s="8" t="s">
        <v>3673</v>
      </c>
      <c r="J51" s="4">
        <v>669748.77999999991</v>
      </c>
      <c r="K51" s="4">
        <v>1294611</v>
      </c>
      <c r="L51" s="4">
        <v>-624862.22000000009</v>
      </c>
      <c r="M51" s="9">
        <v>42893.659999999996</v>
      </c>
      <c r="N51" s="9">
        <v>43524</v>
      </c>
      <c r="O51" s="9">
        <v>42917</v>
      </c>
      <c r="P51" s="9"/>
    </row>
    <row r="52" spans="1:16" x14ac:dyDescent="0.25">
      <c r="A52" s="1" t="s">
        <v>3672</v>
      </c>
      <c r="B52" s="1" t="s">
        <v>3581</v>
      </c>
      <c r="C52" s="1" t="s">
        <v>3582</v>
      </c>
      <c r="D52" s="1" t="s">
        <v>3583</v>
      </c>
      <c r="E52" s="4">
        <v>816363.74999999988</v>
      </c>
      <c r="F52" s="7"/>
      <c r="G52" s="4">
        <v>816363.74999999988</v>
      </c>
      <c r="H52" s="18"/>
      <c r="I52" s="8" t="s">
        <v>3673</v>
      </c>
      <c r="J52" s="4">
        <v>1293853.2400000002</v>
      </c>
      <c r="K52" s="4">
        <v>603878</v>
      </c>
      <c r="L52" s="4">
        <v>689975.24000000022</v>
      </c>
      <c r="M52" s="9">
        <v>42389.675162037034</v>
      </c>
      <c r="N52" s="9">
        <v>43646</v>
      </c>
      <c r="O52" s="9">
        <v>42370</v>
      </c>
      <c r="P52" s="9">
        <v>43646</v>
      </c>
    </row>
    <row r="53" spans="1:16" x14ac:dyDescent="0.25">
      <c r="A53" s="1" t="s">
        <v>3672</v>
      </c>
      <c r="B53" s="1" t="s">
        <v>2680</v>
      </c>
      <c r="C53" s="1" t="s">
        <v>2681</v>
      </c>
      <c r="D53" s="1" t="s">
        <v>2682</v>
      </c>
      <c r="E53" s="4">
        <v>0.01</v>
      </c>
      <c r="F53" s="7"/>
      <c r="G53" s="4">
        <v>0.01</v>
      </c>
      <c r="H53" s="18"/>
      <c r="I53" s="8" t="s">
        <v>3673</v>
      </c>
      <c r="J53" s="4">
        <v>4758.7199999999993</v>
      </c>
      <c r="K53" s="4">
        <v>170000</v>
      </c>
      <c r="L53" s="4">
        <v>-165241.28</v>
      </c>
      <c r="M53" s="9">
        <v>41759</v>
      </c>
      <c r="N53" s="9">
        <v>41912</v>
      </c>
      <c r="O53" s="9">
        <v>41760</v>
      </c>
      <c r="P53" s="9">
        <v>42036</v>
      </c>
    </row>
    <row r="54" spans="1:16" x14ac:dyDescent="0.25">
      <c r="A54" s="1" t="s">
        <v>3672</v>
      </c>
      <c r="B54" s="1" t="s">
        <v>2685</v>
      </c>
      <c r="C54" s="1" t="s">
        <v>2686</v>
      </c>
      <c r="D54" s="1" t="s">
        <v>2687</v>
      </c>
      <c r="E54" s="4">
        <v>0.01</v>
      </c>
      <c r="F54" s="7"/>
      <c r="G54" s="4">
        <v>0.01</v>
      </c>
      <c r="H54" s="18"/>
      <c r="I54" s="8" t="s">
        <v>3673</v>
      </c>
      <c r="J54" s="4">
        <v>18566.550000000003</v>
      </c>
      <c r="K54" s="4">
        <v>43500</v>
      </c>
      <c r="L54" s="4">
        <v>-24933.449999999997</v>
      </c>
      <c r="M54" s="9">
        <v>41848</v>
      </c>
      <c r="N54" s="9">
        <v>42168</v>
      </c>
      <c r="O54" s="9">
        <v>41913</v>
      </c>
      <c r="P54" s="9">
        <v>42170</v>
      </c>
    </row>
    <row r="55" spans="1:16" x14ac:dyDescent="0.25">
      <c r="A55" s="1" t="s">
        <v>3672</v>
      </c>
      <c r="B55" s="1" t="s">
        <v>4443</v>
      </c>
      <c r="C55" s="1" t="s">
        <v>4444</v>
      </c>
      <c r="D55" s="1" t="s">
        <v>4445</v>
      </c>
      <c r="E55" s="4">
        <v>42529.94</v>
      </c>
      <c r="F55" s="7"/>
      <c r="G55" s="4">
        <v>42529.94</v>
      </c>
      <c r="H55" s="18"/>
      <c r="I55" s="8" t="s">
        <v>3673</v>
      </c>
      <c r="J55" s="4">
        <v>42529.94</v>
      </c>
      <c r="K55" s="4">
        <v>110269.74</v>
      </c>
      <c r="L55" s="4">
        <v>-67739.8</v>
      </c>
      <c r="M55" s="9">
        <v>43293.380219907405</v>
      </c>
      <c r="N55" s="9">
        <v>43921</v>
      </c>
      <c r="O55" s="9">
        <v>43282</v>
      </c>
      <c r="P55" s="9"/>
    </row>
    <row r="56" spans="1:16" x14ac:dyDescent="0.25">
      <c r="A56" s="1" t="s">
        <v>3672</v>
      </c>
      <c r="B56" s="1" t="s">
        <v>4446</v>
      </c>
      <c r="C56" s="1" t="s">
        <v>4447</v>
      </c>
      <c r="D56" s="1" t="s">
        <v>4448</v>
      </c>
      <c r="E56" s="4">
        <v>38331.429999999993</v>
      </c>
      <c r="F56" s="7"/>
      <c r="G56" s="4">
        <v>38331.429999999993</v>
      </c>
      <c r="H56" s="18"/>
      <c r="I56" s="8" t="s">
        <v>3673</v>
      </c>
      <c r="J56" s="4">
        <v>38331.429999999993</v>
      </c>
      <c r="K56" s="4">
        <v>87508.08</v>
      </c>
      <c r="L56" s="4">
        <v>-49176.650000000009</v>
      </c>
      <c r="M56" s="9">
        <v>43083.471990740742</v>
      </c>
      <c r="N56" s="9">
        <v>43983</v>
      </c>
      <c r="O56" s="9">
        <v>43101</v>
      </c>
      <c r="P56" s="9"/>
    </row>
    <row r="57" spans="1:16" x14ac:dyDescent="0.25">
      <c r="A57" s="1" t="s">
        <v>3672</v>
      </c>
      <c r="B57" s="1" t="s">
        <v>1203</v>
      </c>
      <c r="C57" s="1" t="s">
        <v>1909</v>
      </c>
      <c r="D57" s="1" t="s">
        <v>1910</v>
      </c>
      <c r="E57" s="4">
        <v>0</v>
      </c>
      <c r="F57" s="7"/>
      <c r="G57" s="4">
        <v>0</v>
      </c>
      <c r="H57" s="18"/>
      <c r="I57" s="8" t="s">
        <v>3673</v>
      </c>
      <c r="J57" s="4">
        <v>73191.260000000024</v>
      </c>
      <c r="K57" s="4">
        <v>77000</v>
      </c>
      <c r="L57" s="4">
        <v>-3808.7399999999761</v>
      </c>
      <c r="M57" s="9">
        <v>41019</v>
      </c>
      <c r="N57" s="9">
        <v>41578</v>
      </c>
      <c r="O57" s="9">
        <v>41030</v>
      </c>
      <c r="P57" s="9">
        <v>41576</v>
      </c>
    </row>
    <row r="58" spans="1:16" x14ac:dyDescent="0.25">
      <c r="A58" s="1" t="s">
        <v>3672</v>
      </c>
      <c r="B58" s="1" t="s">
        <v>1182</v>
      </c>
      <c r="C58" s="1" t="s">
        <v>2254</v>
      </c>
      <c r="D58" s="1" t="s">
        <v>2255</v>
      </c>
      <c r="E58" s="4">
        <v>0</v>
      </c>
      <c r="F58" s="7"/>
      <c r="G58" s="4">
        <v>0</v>
      </c>
      <c r="H58" s="18"/>
      <c r="I58" s="8" t="s">
        <v>3673</v>
      </c>
      <c r="J58" s="4">
        <v>28994.289999999997</v>
      </c>
      <c r="K58" s="4">
        <v>37300</v>
      </c>
      <c r="L58" s="4">
        <v>-8305.7100000000028</v>
      </c>
      <c r="M58" s="9">
        <v>41263</v>
      </c>
      <c r="N58" s="9">
        <v>42245</v>
      </c>
      <c r="O58" s="9">
        <v>41275</v>
      </c>
      <c r="P58" s="9">
        <v>42750</v>
      </c>
    </row>
    <row r="59" spans="1:16" x14ac:dyDescent="0.25">
      <c r="A59" s="1" t="s">
        <v>3672</v>
      </c>
      <c r="B59" s="1" t="s">
        <v>3689</v>
      </c>
      <c r="C59" s="1" t="s">
        <v>3690</v>
      </c>
      <c r="D59" s="1" t="s">
        <v>3691</v>
      </c>
      <c r="E59" s="4">
        <v>134550.91</v>
      </c>
      <c r="F59" s="7"/>
      <c r="G59" s="4">
        <v>134550.91</v>
      </c>
      <c r="H59" s="18"/>
      <c r="I59" s="8" t="s">
        <v>3673</v>
      </c>
      <c r="J59" s="4">
        <v>140286.43</v>
      </c>
      <c r="K59" s="4">
        <v>80732.479999999996</v>
      </c>
      <c r="L59" s="4">
        <v>59553.95</v>
      </c>
      <c r="M59" s="9">
        <v>42992.751284722217</v>
      </c>
      <c r="N59" s="9">
        <v>43617</v>
      </c>
      <c r="O59" s="9">
        <v>42979</v>
      </c>
      <c r="P59" s="9">
        <v>43584</v>
      </c>
    </row>
    <row r="60" spans="1:16" x14ac:dyDescent="0.25">
      <c r="A60" s="1" t="s">
        <v>3672</v>
      </c>
      <c r="B60" s="1" t="s">
        <v>3689</v>
      </c>
      <c r="C60" s="1" t="s">
        <v>4449</v>
      </c>
      <c r="D60" s="1" t="s">
        <v>4450</v>
      </c>
      <c r="E60" s="4">
        <v>148809.67999999996</v>
      </c>
      <c r="F60" s="7"/>
      <c r="G60" s="4">
        <v>148809.67999999996</v>
      </c>
      <c r="H60" s="18"/>
      <c r="I60" s="8" t="s">
        <v>3673</v>
      </c>
      <c r="J60" s="4">
        <v>148809.68</v>
      </c>
      <c r="K60" s="4">
        <v>3017877</v>
      </c>
      <c r="L60" s="4">
        <v>-2869067.32</v>
      </c>
      <c r="M60" s="9">
        <v>43129.751539351848</v>
      </c>
      <c r="N60" s="9">
        <v>43980</v>
      </c>
      <c r="O60" s="9">
        <v>43191</v>
      </c>
      <c r="P60" s="9"/>
    </row>
    <row r="61" spans="1:16" x14ac:dyDescent="0.25">
      <c r="A61" s="1" t="s">
        <v>3672</v>
      </c>
      <c r="B61" s="1" t="s">
        <v>3689</v>
      </c>
      <c r="C61" s="1" t="s">
        <v>3692</v>
      </c>
      <c r="D61" s="1" t="s">
        <v>3693</v>
      </c>
      <c r="E61" s="4">
        <v>122297.68000000001</v>
      </c>
      <c r="F61" s="7"/>
      <c r="G61" s="4">
        <v>122297.68000000001</v>
      </c>
      <c r="H61" s="18"/>
      <c r="I61" s="8" t="s">
        <v>3673</v>
      </c>
      <c r="J61" s="4">
        <v>134085.53000000003</v>
      </c>
      <c r="K61" s="4">
        <v>242159.7</v>
      </c>
      <c r="L61" s="4">
        <v>-108074.16999999998</v>
      </c>
      <c r="M61" s="9">
        <v>43013.417638888888</v>
      </c>
      <c r="N61" s="9">
        <v>43828</v>
      </c>
      <c r="O61" s="9">
        <v>43009</v>
      </c>
      <c r="P61" s="9"/>
    </row>
    <row r="62" spans="1:16" x14ac:dyDescent="0.25">
      <c r="A62" s="1" t="s">
        <v>3672</v>
      </c>
      <c r="B62" s="1" t="s">
        <v>3689</v>
      </c>
      <c r="C62" s="1" t="s">
        <v>4451</v>
      </c>
      <c r="D62" s="1" t="s">
        <v>4452</v>
      </c>
      <c r="E62" s="4">
        <v>132327.66999999998</v>
      </c>
      <c r="F62" s="7"/>
      <c r="G62" s="4">
        <v>132327.66999999998</v>
      </c>
      <c r="H62" s="18"/>
      <c r="I62" s="8" t="s">
        <v>3673</v>
      </c>
      <c r="J62" s="4">
        <v>132327.66999999998</v>
      </c>
      <c r="K62" s="4">
        <v>0</v>
      </c>
      <c r="L62" s="4">
        <v>132327.66999999998</v>
      </c>
      <c r="M62" s="9">
        <v>43129.751539351848</v>
      </c>
      <c r="N62" s="9">
        <v>43977</v>
      </c>
      <c r="O62" s="9">
        <v>43191</v>
      </c>
      <c r="P62" s="9"/>
    </row>
    <row r="63" spans="1:16" x14ac:dyDescent="0.25">
      <c r="A63" s="1" t="s">
        <v>3672</v>
      </c>
      <c r="B63" s="1" t="s">
        <v>3689</v>
      </c>
      <c r="C63" s="1" t="s">
        <v>4453</v>
      </c>
      <c r="D63" s="1" t="s">
        <v>4454</v>
      </c>
      <c r="E63" s="4">
        <v>13214.7</v>
      </c>
      <c r="F63" s="7"/>
      <c r="G63" s="4">
        <v>13214.7</v>
      </c>
      <c r="H63" s="18"/>
      <c r="I63" s="8" t="s">
        <v>3673</v>
      </c>
      <c r="J63" s="4">
        <v>13214.7</v>
      </c>
      <c r="K63" s="4">
        <v>0</v>
      </c>
      <c r="L63" s="4">
        <v>13214.7</v>
      </c>
      <c r="M63" s="9">
        <v>43397.751828703702</v>
      </c>
      <c r="N63" s="9">
        <v>43906</v>
      </c>
      <c r="O63" s="9">
        <v>43405</v>
      </c>
      <c r="P63" s="9"/>
    </row>
    <row r="64" spans="1:16" x14ac:dyDescent="0.25">
      <c r="A64" s="1" t="s">
        <v>3672</v>
      </c>
      <c r="B64" s="1" t="s">
        <v>3364</v>
      </c>
      <c r="C64" s="1" t="s">
        <v>3694</v>
      </c>
      <c r="D64" s="1" t="s">
        <v>3695</v>
      </c>
      <c r="E64" s="4">
        <v>284947.45</v>
      </c>
      <c r="F64" s="7"/>
      <c r="G64" s="4">
        <v>284947.45</v>
      </c>
      <c r="H64" s="18"/>
      <c r="I64" s="8" t="s">
        <v>3673</v>
      </c>
      <c r="J64" s="4">
        <v>289504.58999999997</v>
      </c>
      <c r="K64" s="4">
        <v>290451</v>
      </c>
      <c r="L64" s="4">
        <v>-946.4100000000326</v>
      </c>
      <c r="M64" s="9">
        <v>42871.720914351848</v>
      </c>
      <c r="N64" s="9">
        <v>43573</v>
      </c>
      <c r="O64" s="9">
        <v>42917</v>
      </c>
      <c r="P64" s="9">
        <v>43497</v>
      </c>
    </row>
    <row r="65" spans="1:16" x14ac:dyDescent="0.25">
      <c r="A65" s="1" t="s">
        <v>3672</v>
      </c>
      <c r="B65" s="1" t="s">
        <v>3364</v>
      </c>
      <c r="C65" s="1" t="s">
        <v>3365</v>
      </c>
      <c r="D65" s="1" t="s">
        <v>3366</v>
      </c>
      <c r="E65" s="4">
        <v>5629.3099999999995</v>
      </c>
      <c r="F65" s="7"/>
      <c r="G65" s="4">
        <v>5629.3099999999995</v>
      </c>
      <c r="H65" s="18"/>
      <c r="I65" s="8" t="s">
        <v>3673</v>
      </c>
      <c r="J65" s="4">
        <v>140081.24000000002</v>
      </c>
      <c r="K65" s="4">
        <v>112393</v>
      </c>
      <c r="L65" s="4">
        <v>27688.24000000002</v>
      </c>
      <c r="M65" s="9">
        <v>42580.310729166667</v>
      </c>
      <c r="N65" s="9">
        <v>43009</v>
      </c>
      <c r="O65" s="9">
        <v>42583</v>
      </c>
      <c r="P65" s="9">
        <v>42966</v>
      </c>
    </row>
    <row r="66" spans="1:16" x14ac:dyDescent="0.25">
      <c r="A66" s="1" t="s">
        <v>3672</v>
      </c>
      <c r="B66" s="1" t="s">
        <v>3696</v>
      </c>
      <c r="C66" s="1" t="s">
        <v>4455</v>
      </c>
      <c r="D66" s="1" t="s">
        <v>4456</v>
      </c>
      <c r="E66" s="4">
        <v>4776.7800000000007</v>
      </c>
      <c r="F66" s="7"/>
      <c r="G66" s="4">
        <v>4776.7800000000007</v>
      </c>
      <c r="H66" s="18"/>
      <c r="I66" s="8" t="s">
        <v>3673</v>
      </c>
      <c r="J66" s="4">
        <v>4776.7800000000007</v>
      </c>
      <c r="K66" s="4">
        <v>18473.43</v>
      </c>
      <c r="L66" s="4">
        <v>-13696.65</v>
      </c>
      <c r="M66" s="9">
        <v>43147.425740740742</v>
      </c>
      <c r="N66" s="9">
        <v>43617</v>
      </c>
      <c r="O66" s="9">
        <v>43252</v>
      </c>
      <c r="P66" s="9">
        <v>43559</v>
      </c>
    </row>
    <row r="67" spans="1:16" x14ac:dyDescent="0.25">
      <c r="A67" s="1" t="s">
        <v>3672</v>
      </c>
      <c r="B67" s="1" t="s">
        <v>3696</v>
      </c>
      <c r="C67" s="1" t="s">
        <v>4457</v>
      </c>
      <c r="D67" s="1" t="s">
        <v>4458</v>
      </c>
      <c r="E67" s="4">
        <v>1102.3600000000001</v>
      </c>
      <c r="F67" s="7"/>
      <c r="G67" s="4">
        <v>1102.3600000000001</v>
      </c>
      <c r="H67" s="18"/>
      <c r="I67" s="8" t="s">
        <v>3673</v>
      </c>
      <c r="J67" s="4">
        <v>1102.3600000000001</v>
      </c>
      <c r="K67" s="4">
        <v>10915.73</v>
      </c>
      <c r="L67" s="4">
        <v>-9813.369999999999</v>
      </c>
      <c r="M67" s="9">
        <v>43157.618344907409</v>
      </c>
      <c r="N67" s="9">
        <v>43798</v>
      </c>
      <c r="O67" s="9">
        <v>43435</v>
      </c>
      <c r="P67" s="9"/>
    </row>
    <row r="68" spans="1:16" x14ac:dyDescent="0.25">
      <c r="A68" s="1" t="s">
        <v>3672</v>
      </c>
      <c r="B68" s="1" t="s">
        <v>3696</v>
      </c>
      <c r="C68" s="1" t="s">
        <v>4459</v>
      </c>
      <c r="D68" s="1" t="s">
        <v>4458</v>
      </c>
      <c r="E68" s="4">
        <v>60555.81</v>
      </c>
      <c r="F68" s="7"/>
      <c r="G68" s="4">
        <v>60555.81</v>
      </c>
      <c r="H68" s="18"/>
      <c r="I68" s="8" t="s">
        <v>3673</v>
      </c>
      <c r="J68" s="4">
        <v>60555.810000000005</v>
      </c>
      <c r="K68" s="4">
        <v>63063.25</v>
      </c>
      <c r="L68" s="4">
        <v>-2507.4399999999951</v>
      </c>
      <c r="M68" s="9">
        <v>43298.585011574076</v>
      </c>
      <c r="N68" s="9">
        <v>43617</v>
      </c>
      <c r="O68" s="9">
        <v>43313</v>
      </c>
      <c r="P68" s="9">
        <v>43509</v>
      </c>
    </row>
    <row r="69" spans="1:16" x14ac:dyDescent="0.25">
      <c r="A69" s="1" t="s">
        <v>3672</v>
      </c>
      <c r="B69" s="1" t="s">
        <v>3696</v>
      </c>
      <c r="C69" s="1" t="s">
        <v>4460</v>
      </c>
      <c r="D69" s="1" t="s">
        <v>4458</v>
      </c>
      <c r="E69" s="4">
        <v>38998.939999999995</v>
      </c>
      <c r="F69" s="7"/>
      <c r="G69" s="4">
        <v>38998.939999999995</v>
      </c>
      <c r="H69" s="18"/>
      <c r="I69" s="8" t="s">
        <v>3673</v>
      </c>
      <c r="J69" s="4">
        <v>38998.94</v>
      </c>
      <c r="K69" s="4">
        <v>42589.04</v>
      </c>
      <c r="L69" s="4">
        <v>-3590.0999999999985</v>
      </c>
      <c r="M69" s="9">
        <v>43293.584826388884</v>
      </c>
      <c r="N69" s="9">
        <v>43617</v>
      </c>
      <c r="O69" s="9">
        <v>43282</v>
      </c>
      <c r="P69" s="9">
        <v>43563</v>
      </c>
    </row>
    <row r="70" spans="1:16" x14ac:dyDescent="0.25">
      <c r="A70" s="1" t="s">
        <v>3672</v>
      </c>
      <c r="B70" s="1" t="s">
        <v>3699</v>
      </c>
      <c r="C70" s="1" t="s">
        <v>3700</v>
      </c>
      <c r="D70" s="1" t="s">
        <v>3701</v>
      </c>
      <c r="E70" s="4">
        <v>2310259.6799999997</v>
      </c>
      <c r="F70" s="7"/>
      <c r="G70" s="4">
        <v>2310259.6799999997</v>
      </c>
      <c r="H70" s="18"/>
      <c r="I70" s="8" t="s">
        <v>3673</v>
      </c>
      <c r="J70" s="4">
        <v>2350706.4199999995</v>
      </c>
      <c r="K70" s="4">
        <v>382562</v>
      </c>
      <c r="L70" s="4">
        <v>1968144.4199999995</v>
      </c>
      <c r="M70" s="9">
        <v>42878.662187499998</v>
      </c>
      <c r="N70" s="9">
        <v>43526</v>
      </c>
      <c r="O70" s="9">
        <v>42887</v>
      </c>
      <c r="P70" s="9">
        <v>43516</v>
      </c>
    </row>
    <row r="71" spans="1:16" x14ac:dyDescent="0.25">
      <c r="A71" s="1" t="s">
        <v>3672</v>
      </c>
      <c r="B71" s="1" t="s">
        <v>1083</v>
      </c>
      <c r="C71" s="1" t="s">
        <v>2537</v>
      </c>
      <c r="D71" s="1" t="s">
        <v>2538</v>
      </c>
      <c r="E71" s="4">
        <v>-1092.98</v>
      </c>
      <c r="F71" s="7"/>
      <c r="G71" s="4">
        <v>-1092.98</v>
      </c>
      <c r="H71" s="18"/>
      <c r="I71" s="8" t="s">
        <v>3673</v>
      </c>
      <c r="J71" s="4">
        <v>10884.56</v>
      </c>
      <c r="K71" s="4">
        <v>11300.35</v>
      </c>
      <c r="L71" s="4">
        <v>-415.79000000000087</v>
      </c>
      <c r="M71" s="9">
        <v>41722</v>
      </c>
      <c r="N71" s="9">
        <v>42094</v>
      </c>
      <c r="O71" s="9">
        <v>41821</v>
      </c>
      <c r="P71" s="9">
        <v>41934</v>
      </c>
    </row>
    <row r="72" spans="1:16" x14ac:dyDescent="0.25">
      <c r="A72" s="1" t="s">
        <v>3672</v>
      </c>
      <c r="B72" s="1" t="s">
        <v>1083</v>
      </c>
      <c r="C72" s="1" t="s">
        <v>3017</v>
      </c>
      <c r="D72" s="1" t="s">
        <v>3018</v>
      </c>
      <c r="E72" s="4">
        <v>-1970.27</v>
      </c>
      <c r="F72" s="7"/>
      <c r="G72" s="4">
        <v>-1970.27</v>
      </c>
      <c r="H72" s="18"/>
      <c r="I72" s="8" t="s">
        <v>3673</v>
      </c>
      <c r="J72" s="4">
        <v>20514.259999999998</v>
      </c>
      <c r="K72" s="4">
        <v>11569.26</v>
      </c>
      <c r="L72" s="4">
        <v>8944.9999999999982</v>
      </c>
      <c r="M72" s="9">
        <v>42020</v>
      </c>
      <c r="N72" s="9">
        <v>43160</v>
      </c>
      <c r="O72" s="9">
        <v>42064</v>
      </c>
      <c r="P72" s="9">
        <v>42735</v>
      </c>
    </row>
    <row r="73" spans="1:16" x14ac:dyDescent="0.25">
      <c r="A73" s="1" t="s">
        <v>3672</v>
      </c>
      <c r="B73" s="1" t="s">
        <v>1083</v>
      </c>
      <c r="C73" s="1" t="s">
        <v>2882</v>
      </c>
      <c r="D73" s="1" t="s">
        <v>2883</v>
      </c>
      <c r="E73" s="4">
        <v>-83.38</v>
      </c>
      <c r="F73" s="7"/>
      <c r="G73" s="4">
        <v>-83.38</v>
      </c>
      <c r="H73" s="18"/>
      <c r="I73" s="8" t="s">
        <v>3673</v>
      </c>
      <c r="J73" s="4">
        <v>1600.92</v>
      </c>
      <c r="K73" s="4">
        <v>2757.91</v>
      </c>
      <c r="L73" s="4">
        <v>-1156.9899999999998</v>
      </c>
      <c r="M73" s="9">
        <v>42209.449837962959</v>
      </c>
      <c r="N73" s="9">
        <v>42400</v>
      </c>
      <c r="O73" s="9">
        <v>42217</v>
      </c>
      <c r="P73" s="9">
        <v>42336</v>
      </c>
    </row>
    <row r="74" spans="1:16" x14ac:dyDescent="0.25">
      <c r="A74" s="1" t="s">
        <v>3672</v>
      </c>
      <c r="B74" s="1" t="s">
        <v>1083</v>
      </c>
      <c r="C74" s="1" t="s">
        <v>2533</v>
      </c>
      <c r="D74" s="1" t="s">
        <v>2534</v>
      </c>
      <c r="E74" s="4">
        <v>-1427.41</v>
      </c>
      <c r="F74" s="7"/>
      <c r="G74" s="4">
        <v>-1427.41</v>
      </c>
      <c r="H74" s="18"/>
      <c r="I74" s="8" t="s">
        <v>3673</v>
      </c>
      <c r="J74" s="4">
        <v>8108.5</v>
      </c>
      <c r="K74" s="4">
        <v>7904.7300000000005</v>
      </c>
      <c r="L74" s="4">
        <v>203.76999999999953</v>
      </c>
      <c r="M74" s="9">
        <v>41642</v>
      </c>
      <c r="N74" s="9">
        <v>42094</v>
      </c>
      <c r="O74" s="9">
        <v>41730</v>
      </c>
      <c r="P74" s="9">
        <v>42047</v>
      </c>
    </row>
    <row r="75" spans="1:16" x14ac:dyDescent="0.25">
      <c r="A75" s="1" t="s">
        <v>3672</v>
      </c>
      <c r="B75" s="1" t="s">
        <v>1083</v>
      </c>
      <c r="C75" s="1" t="s">
        <v>3026</v>
      </c>
      <c r="D75" s="1" t="s">
        <v>3027</v>
      </c>
      <c r="E75" s="4">
        <v>-330.3</v>
      </c>
      <c r="F75" s="7"/>
      <c r="G75" s="4">
        <v>-330.3</v>
      </c>
      <c r="H75" s="18"/>
      <c r="I75" s="8" t="s">
        <v>3673</v>
      </c>
      <c r="J75" s="4">
        <v>15200.860000000002</v>
      </c>
      <c r="K75" s="4">
        <v>17541.16</v>
      </c>
      <c r="L75" s="4">
        <v>-2340.2999999999975</v>
      </c>
      <c r="M75" s="9">
        <v>42080.476006944446</v>
      </c>
      <c r="N75" s="9">
        <v>42460</v>
      </c>
      <c r="O75" s="9">
        <v>42064</v>
      </c>
      <c r="P75" s="9">
        <v>42216</v>
      </c>
    </row>
    <row r="76" spans="1:16" x14ac:dyDescent="0.25">
      <c r="A76" s="1" t="s">
        <v>3672</v>
      </c>
      <c r="B76" s="1" t="s">
        <v>1083</v>
      </c>
      <c r="C76" s="1" t="s">
        <v>3702</v>
      </c>
      <c r="D76" s="1" t="s">
        <v>3703</v>
      </c>
      <c r="E76" s="4">
        <v>672.17</v>
      </c>
      <c r="F76" s="7"/>
      <c r="G76" s="4">
        <v>672.17</v>
      </c>
      <c r="H76" s="18"/>
      <c r="I76" s="8" t="s">
        <v>3673</v>
      </c>
      <c r="J76" s="4">
        <v>1624.37</v>
      </c>
      <c r="K76" s="4">
        <v>1884.66</v>
      </c>
      <c r="L76" s="4">
        <v>-260.29000000000019</v>
      </c>
      <c r="M76" s="9">
        <v>42746.52375</v>
      </c>
      <c r="N76" s="9">
        <v>43190</v>
      </c>
      <c r="O76" s="9">
        <v>42736</v>
      </c>
      <c r="P76" s="9">
        <v>42844</v>
      </c>
    </row>
    <row r="77" spans="1:16" x14ac:dyDescent="0.25">
      <c r="A77" s="1" t="s">
        <v>3672</v>
      </c>
      <c r="B77" s="1" t="s">
        <v>580</v>
      </c>
      <c r="C77" s="1" t="s">
        <v>651</v>
      </c>
      <c r="D77" s="1" t="s">
        <v>652</v>
      </c>
      <c r="E77" s="4">
        <v>22314.91</v>
      </c>
      <c r="F77" s="7"/>
      <c r="G77" s="4">
        <v>22314.91</v>
      </c>
      <c r="H77" s="18"/>
      <c r="I77" s="8" t="s">
        <v>3673</v>
      </c>
      <c r="J77" s="4">
        <v>1213088.9499999995</v>
      </c>
      <c r="K77" s="4">
        <v>200</v>
      </c>
      <c r="L77" s="4">
        <v>1212888.9499999995</v>
      </c>
      <c r="M77" s="9">
        <v>39630</v>
      </c>
      <c r="N77" s="9">
        <v>55153</v>
      </c>
      <c r="O77" s="9">
        <v>39630</v>
      </c>
      <c r="P77" s="9"/>
    </row>
    <row r="78" spans="1:16" x14ac:dyDescent="0.25">
      <c r="A78" s="1" t="s">
        <v>3672</v>
      </c>
      <c r="B78" s="1" t="s">
        <v>580</v>
      </c>
      <c r="C78" s="1" t="s">
        <v>2992</v>
      </c>
      <c r="D78" s="1" t="s">
        <v>2993</v>
      </c>
      <c r="E78" s="4">
        <v>2012.19</v>
      </c>
      <c r="F78" s="7"/>
      <c r="G78" s="4">
        <v>2012.19</v>
      </c>
      <c r="H78" s="18"/>
      <c r="I78" s="8" t="s">
        <v>3673</v>
      </c>
      <c r="J78" s="4">
        <v>402055.83999999997</v>
      </c>
      <c r="K78" s="4">
        <v>10</v>
      </c>
      <c r="L78" s="4">
        <v>402045.83999999997</v>
      </c>
      <c r="M78" s="9">
        <v>42011</v>
      </c>
      <c r="N78" s="9">
        <v>46022</v>
      </c>
      <c r="O78" s="9">
        <v>42095</v>
      </c>
      <c r="P78" s="9"/>
    </row>
    <row r="79" spans="1:16" x14ac:dyDescent="0.25">
      <c r="A79" s="1" t="s">
        <v>3672</v>
      </c>
      <c r="B79" s="1" t="s">
        <v>576</v>
      </c>
      <c r="C79" s="1" t="s">
        <v>633</v>
      </c>
      <c r="D79" s="1" t="s">
        <v>634</v>
      </c>
      <c r="E79" s="4">
        <v>-1623.81</v>
      </c>
      <c r="F79" s="7"/>
      <c r="G79" s="4">
        <v>-1623.81</v>
      </c>
      <c r="H79" s="18"/>
      <c r="I79" s="8" t="s">
        <v>3673</v>
      </c>
      <c r="J79" s="4">
        <v>128869.77999999997</v>
      </c>
      <c r="K79" s="4">
        <v>200</v>
      </c>
      <c r="L79" s="4">
        <v>128669.77999999997</v>
      </c>
      <c r="M79" s="9">
        <v>39630</v>
      </c>
      <c r="N79" s="9">
        <v>55153</v>
      </c>
      <c r="O79" s="9">
        <v>39630</v>
      </c>
      <c r="P79" s="9"/>
    </row>
    <row r="80" spans="1:16" x14ac:dyDescent="0.25">
      <c r="A80" s="1" t="s">
        <v>3672</v>
      </c>
      <c r="B80" s="1" t="s">
        <v>576</v>
      </c>
      <c r="C80" s="1" t="s">
        <v>1874</v>
      </c>
      <c r="D80" s="1" t="s">
        <v>1875</v>
      </c>
      <c r="E80" s="4">
        <v>4.9999999999982947E-2</v>
      </c>
      <c r="F80" s="7"/>
      <c r="G80" s="4">
        <v>4.9999999999982947E-2</v>
      </c>
      <c r="H80" s="18"/>
      <c r="I80" s="8" t="s">
        <v>3673</v>
      </c>
      <c r="J80" s="4">
        <v>-38051.749999999993</v>
      </c>
      <c r="K80" s="4">
        <v>50000</v>
      </c>
      <c r="L80" s="4">
        <v>-88051.75</v>
      </c>
      <c r="M80" s="9">
        <v>41038</v>
      </c>
      <c r="N80" s="9">
        <v>55153</v>
      </c>
      <c r="O80" s="9">
        <v>41153</v>
      </c>
      <c r="P80" s="9"/>
    </row>
    <row r="81" spans="1:16" x14ac:dyDescent="0.25">
      <c r="A81" s="1" t="s">
        <v>3672</v>
      </c>
      <c r="B81" s="1" t="s">
        <v>576</v>
      </c>
      <c r="C81" s="1" t="s">
        <v>3530</v>
      </c>
      <c r="D81" s="1" t="s">
        <v>3531</v>
      </c>
      <c r="E81" s="4">
        <v>10535.38</v>
      </c>
      <c r="F81" s="7"/>
      <c r="G81" s="4">
        <v>10535.38</v>
      </c>
      <c r="H81" s="18"/>
      <c r="I81" s="8" t="s">
        <v>3673</v>
      </c>
      <c r="J81" s="4">
        <v>110988.47</v>
      </c>
      <c r="K81" s="4">
        <v>1</v>
      </c>
      <c r="L81" s="4">
        <v>110987.47</v>
      </c>
      <c r="M81" s="9">
        <v>42168.613530092589</v>
      </c>
      <c r="N81" s="9">
        <v>46022</v>
      </c>
      <c r="O81" s="9">
        <v>42401</v>
      </c>
      <c r="P81" s="9"/>
    </row>
    <row r="82" spans="1:16" x14ac:dyDescent="0.25">
      <c r="A82" s="1" t="s">
        <v>3672</v>
      </c>
      <c r="B82" s="1" t="s">
        <v>576</v>
      </c>
      <c r="C82" s="1" t="s">
        <v>3525</v>
      </c>
      <c r="D82" s="1" t="s">
        <v>3526</v>
      </c>
      <c r="E82" s="4">
        <v>-66251.239999999991</v>
      </c>
      <c r="F82" s="7"/>
      <c r="G82" s="4">
        <v>-66251.239999999991</v>
      </c>
      <c r="H82" s="18"/>
      <c r="I82" s="8" t="s">
        <v>3673</v>
      </c>
      <c r="J82" s="4">
        <v>373953.21000000014</v>
      </c>
      <c r="K82" s="4">
        <v>10</v>
      </c>
      <c r="L82" s="4">
        <v>373943.21000000014</v>
      </c>
      <c r="M82" s="9">
        <v>42168.596909722219</v>
      </c>
      <c r="N82" s="9">
        <v>46022</v>
      </c>
      <c r="O82" s="9">
        <v>42401</v>
      </c>
      <c r="P82" s="9"/>
    </row>
    <row r="83" spans="1:16" x14ac:dyDescent="0.25">
      <c r="A83" s="1" t="s">
        <v>3672</v>
      </c>
      <c r="B83" s="1" t="s">
        <v>576</v>
      </c>
      <c r="C83" s="1" t="s">
        <v>3527</v>
      </c>
      <c r="D83" s="1" t="s">
        <v>3528</v>
      </c>
      <c r="E83" s="4">
        <v>1693.48</v>
      </c>
      <c r="F83" s="7"/>
      <c r="G83" s="4">
        <v>1693.48</v>
      </c>
      <c r="H83" s="18"/>
      <c r="I83" s="8" t="s">
        <v>3673</v>
      </c>
      <c r="J83" s="4">
        <v>1295521.1199999996</v>
      </c>
      <c r="K83" s="4">
        <v>0</v>
      </c>
      <c r="L83" s="4">
        <v>1295521.1199999996</v>
      </c>
      <c r="M83" s="9">
        <v>42168.607141203705</v>
      </c>
      <c r="N83" s="9">
        <v>46022</v>
      </c>
      <c r="O83" s="9">
        <v>42401</v>
      </c>
      <c r="P83" s="9"/>
    </row>
    <row r="84" spans="1:16" x14ac:dyDescent="0.25">
      <c r="A84" s="1" t="s">
        <v>3672</v>
      </c>
      <c r="B84" s="1" t="s">
        <v>576</v>
      </c>
      <c r="C84" s="1" t="s">
        <v>3704</v>
      </c>
      <c r="D84" s="1" t="s">
        <v>3705</v>
      </c>
      <c r="E84" s="4">
        <v>-4658.0600000000004</v>
      </c>
      <c r="F84" s="7"/>
      <c r="G84" s="4">
        <v>-4658.0600000000004</v>
      </c>
      <c r="H84" s="18"/>
      <c r="I84" s="8" t="s">
        <v>3673</v>
      </c>
      <c r="J84" s="4">
        <v>117535.19</v>
      </c>
      <c r="K84" s="4">
        <v>109852.57</v>
      </c>
      <c r="L84" s="4">
        <v>7682.6199999999953</v>
      </c>
      <c r="M84" s="9">
        <v>42787.67255787037</v>
      </c>
      <c r="N84" s="9">
        <v>43039</v>
      </c>
      <c r="O84" s="9">
        <v>42795</v>
      </c>
      <c r="P84" s="9">
        <v>42947</v>
      </c>
    </row>
    <row r="85" spans="1:16" x14ac:dyDescent="0.25">
      <c r="A85" s="1" t="s">
        <v>3672</v>
      </c>
      <c r="B85" s="1" t="s">
        <v>576</v>
      </c>
      <c r="C85" s="1" t="s">
        <v>3706</v>
      </c>
      <c r="D85" s="1" t="s">
        <v>3707</v>
      </c>
      <c r="E85" s="4">
        <v>-252.33</v>
      </c>
      <c r="F85" s="7"/>
      <c r="G85" s="4">
        <v>-252.33</v>
      </c>
      <c r="H85" s="18"/>
      <c r="I85" s="8" t="s">
        <v>3673</v>
      </c>
      <c r="J85" s="4">
        <v>10876.470000000001</v>
      </c>
      <c r="K85" s="4">
        <v>11181.97</v>
      </c>
      <c r="L85" s="4">
        <v>-305.49999999999818</v>
      </c>
      <c r="M85" s="9">
        <v>42787.674756944441</v>
      </c>
      <c r="N85" s="9">
        <v>43100</v>
      </c>
      <c r="O85" s="9">
        <v>42887</v>
      </c>
      <c r="P85" s="9">
        <v>43008</v>
      </c>
    </row>
    <row r="86" spans="1:16" x14ac:dyDescent="0.25">
      <c r="A86" s="1" t="s">
        <v>3672</v>
      </c>
      <c r="B86" s="1" t="s">
        <v>576</v>
      </c>
      <c r="C86" s="1" t="s">
        <v>3708</v>
      </c>
      <c r="D86" s="1" t="s">
        <v>3709</v>
      </c>
      <c r="E86" s="4">
        <v>-34.75</v>
      </c>
      <c r="F86" s="7"/>
      <c r="G86" s="4">
        <v>-34.75</v>
      </c>
      <c r="H86" s="18"/>
      <c r="I86" s="8" t="s">
        <v>3673</v>
      </c>
      <c r="J86" s="4">
        <v>1760.2400000000002</v>
      </c>
      <c r="K86" s="4">
        <v>2072.0700000000002</v>
      </c>
      <c r="L86" s="4">
        <v>-311.82999999999993</v>
      </c>
      <c r="M86" s="9">
        <v>42929.570335648146</v>
      </c>
      <c r="N86" s="9">
        <v>43465</v>
      </c>
      <c r="O86" s="9">
        <v>42948</v>
      </c>
      <c r="P86" s="9">
        <v>43069</v>
      </c>
    </row>
    <row r="87" spans="1:16" x14ac:dyDescent="0.25">
      <c r="A87" s="1" t="s">
        <v>3672</v>
      </c>
      <c r="B87" s="1" t="s">
        <v>576</v>
      </c>
      <c r="C87" s="1" t="s">
        <v>3710</v>
      </c>
      <c r="D87" s="1" t="s">
        <v>3711</v>
      </c>
      <c r="E87" s="4">
        <v>-107.35000000000001</v>
      </c>
      <c r="F87" s="7"/>
      <c r="G87" s="4">
        <v>-107.35000000000001</v>
      </c>
      <c r="H87" s="18"/>
      <c r="I87" s="8" t="s">
        <v>3673</v>
      </c>
      <c r="J87" s="4">
        <v>6758.91</v>
      </c>
      <c r="K87" s="4">
        <v>6509.66</v>
      </c>
      <c r="L87" s="4">
        <v>249.25</v>
      </c>
      <c r="M87" s="9">
        <v>42929.572199074071</v>
      </c>
      <c r="N87" s="9">
        <v>43465</v>
      </c>
      <c r="O87" s="9">
        <v>42979</v>
      </c>
      <c r="P87" s="9">
        <v>43100</v>
      </c>
    </row>
    <row r="88" spans="1:16" x14ac:dyDescent="0.25">
      <c r="A88" s="1" t="s">
        <v>3672</v>
      </c>
      <c r="B88" s="1" t="s">
        <v>588</v>
      </c>
      <c r="C88" s="1" t="s">
        <v>2557</v>
      </c>
      <c r="D88" s="1" t="s">
        <v>2558</v>
      </c>
      <c r="E88" s="4">
        <v>-313.43</v>
      </c>
      <c r="F88" s="7"/>
      <c r="G88" s="4">
        <v>-313.43</v>
      </c>
      <c r="H88" s="18"/>
      <c r="I88" s="8" t="s">
        <v>3673</v>
      </c>
      <c r="J88" s="4">
        <v>18315.419999999998</v>
      </c>
      <c r="K88" s="4">
        <v>14918.34</v>
      </c>
      <c r="L88" s="4">
        <v>3397.0799999999981</v>
      </c>
      <c r="M88" s="9">
        <v>41836</v>
      </c>
      <c r="N88" s="9">
        <v>42643</v>
      </c>
      <c r="O88" s="9">
        <v>41913</v>
      </c>
      <c r="P88" s="9">
        <v>42473</v>
      </c>
    </row>
    <row r="89" spans="1:16" x14ac:dyDescent="0.25">
      <c r="A89" s="1" t="s">
        <v>3672</v>
      </c>
      <c r="B89" s="1" t="s">
        <v>588</v>
      </c>
      <c r="C89" s="1" t="s">
        <v>2555</v>
      </c>
      <c r="D89" s="1" t="s">
        <v>2556</v>
      </c>
      <c r="E89" s="4">
        <v>-507.27000000000004</v>
      </c>
      <c r="F89" s="7"/>
      <c r="G89" s="4">
        <v>-507.27000000000004</v>
      </c>
      <c r="H89" s="18"/>
      <c r="I89" s="8"/>
      <c r="J89" s="4">
        <v>8601.2200000000012</v>
      </c>
      <c r="K89" s="4">
        <v>10396.57</v>
      </c>
      <c r="L89" s="4">
        <v>-1795.3499999999985</v>
      </c>
      <c r="M89" s="9">
        <v>41836</v>
      </c>
      <c r="N89" s="9">
        <v>42094</v>
      </c>
      <c r="O89" s="9">
        <v>41913</v>
      </c>
      <c r="P89" s="9">
        <v>42157</v>
      </c>
    </row>
    <row r="90" spans="1:16" x14ac:dyDescent="0.25">
      <c r="A90" s="1" t="s">
        <v>3672</v>
      </c>
      <c r="B90" s="1" t="s">
        <v>588</v>
      </c>
      <c r="C90" s="1" t="s">
        <v>3033</v>
      </c>
      <c r="D90" s="1" t="s">
        <v>3034</v>
      </c>
      <c r="E90" s="4">
        <v>-56.86</v>
      </c>
      <c r="F90" s="7"/>
      <c r="G90" s="4">
        <v>-56.86</v>
      </c>
      <c r="H90" s="18"/>
      <c r="I90" s="8"/>
      <c r="J90" s="4">
        <v>1533.51</v>
      </c>
      <c r="K90" s="4">
        <v>958.67000000000007</v>
      </c>
      <c r="L90" s="4">
        <v>574.83999999999992</v>
      </c>
      <c r="M90" s="9">
        <v>42090.384212962963</v>
      </c>
      <c r="N90" s="9">
        <v>42460</v>
      </c>
      <c r="O90" s="9">
        <v>42186</v>
      </c>
      <c r="P90" s="9">
        <v>42338</v>
      </c>
    </row>
    <row r="91" spans="1:16" x14ac:dyDescent="0.25">
      <c r="A91" s="1" t="s">
        <v>3672</v>
      </c>
      <c r="B91" s="1" t="s">
        <v>588</v>
      </c>
      <c r="C91" s="1" t="s">
        <v>3384</v>
      </c>
      <c r="D91" s="1" t="s">
        <v>3385</v>
      </c>
      <c r="E91" s="4">
        <v>-958.29</v>
      </c>
      <c r="F91" s="7"/>
      <c r="G91" s="4">
        <v>-958.29</v>
      </c>
      <c r="H91" s="18"/>
      <c r="I91" s="8"/>
      <c r="J91" s="4">
        <v>3901.56</v>
      </c>
      <c r="K91" s="4">
        <v>2274.86</v>
      </c>
      <c r="L91" s="4">
        <v>1626.6999999999998</v>
      </c>
      <c r="M91" s="9">
        <v>42577.294479166667</v>
      </c>
      <c r="N91" s="9">
        <v>42825</v>
      </c>
      <c r="O91" s="9">
        <v>42583</v>
      </c>
      <c r="P91" s="9">
        <v>42700</v>
      </c>
    </row>
    <row r="92" spans="1:16" x14ac:dyDescent="0.25">
      <c r="A92" s="1" t="s">
        <v>3672</v>
      </c>
      <c r="B92" s="1" t="s">
        <v>653</v>
      </c>
      <c r="C92" s="1" t="s">
        <v>2986</v>
      </c>
      <c r="D92" s="1" t="s">
        <v>3714</v>
      </c>
      <c r="E92" s="4">
        <v>473032.81</v>
      </c>
      <c r="F92" s="7"/>
      <c r="G92" s="4">
        <v>473032.81</v>
      </c>
      <c r="H92" s="18"/>
      <c r="I92" s="8"/>
      <c r="J92" s="4">
        <v>504943.14999999997</v>
      </c>
      <c r="K92" s="4">
        <v>35000</v>
      </c>
      <c r="L92" s="4">
        <v>469943.14999999997</v>
      </c>
      <c r="M92" s="9">
        <v>42210.791249999995</v>
      </c>
      <c r="N92" s="9">
        <v>43964</v>
      </c>
      <c r="O92" s="9">
        <v>42217</v>
      </c>
      <c r="P92" s="9"/>
    </row>
    <row r="93" spans="1:16" x14ac:dyDescent="0.25">
      <c r="A93" s="1" t="s">
        <v>3672</v>
      </c>
      <c r="B93" s="1" t="s">
        <v>870</v>
      </c>
      <c r="C93" s="1" t="s">
        <v>871</v>
      </c>
      <c r="D93" s="1" t="s">
        <v>872</v>
      </c>
      <c r="E93" s="4">
        <v>13460.66</v>
      </c>
      <c r="F93" s="7"/>
      <c r="G93" s="4">
        <v>13460.66</v>
      </c>
      <c r="H93" s="18"/>
      <c r="I93" s="8"/>
      <c r="J93" s="4">
        <v>15317.269999999964</v>
      </c>
      <c r="K93" s="4">
        <v>952790.42</v>
      </c>
      <c r="L93" s="4">
        <v>-937473.15</v>
      </c>
      <c r="M93" s="9">
        <v>40071</v>
      </c>
      <c r="N93" s="9">
        <v>40817</v>
      </c>
      <c r="O93" s="9">
        <v>40057</v>
      </c>
      <c r="P93" s="9">
        <v>40765</v>
      </c>
    </row>
    <row r="94" spans="1:16" x14ac:dyDescent="0.25">
      <c r="A94" s="1" t="s">
        <v>3672</v>
      </c>
      <c r="B94" s="1" t="s">
        <v>1067</v>
      </c>
      <c r="C94" s="1" t="s">
        <v>3013</v>
      </c>
      <c r="D94" s="1" t="s">
        <v>3014</v>
      </c>
      <c r="E94" s="4">
        <v>-31831.25</v>
      </c>
      <c r="F94" s="7"/>
      <c r="G94" s="4">
        <v>-31831.25</v>
      </c>
      <c r="H94" s="18"/>
      <c r="I94" s="8"/>
      <c r="J94" s="4">
        <v>119433.82999999993</v>
      </c>
      <c r="K94" s="4">
        <v>205737.82</v>
      </c>
      <c r="L94" s="4">
        <v>-86303.990000000078</v>
      </c>
      <c r="M94" s="9">
        <v>42018</v>
      </c>
      <c r="N94" s="9">
        <v>43646</v>
      </c>
      <c r="O94" s="9">
        <v>42005</v>
      </c>
      <c r="P94" s="9"/>
    </row>
    <row r="95" spans="1:16" x14ac:dyDescent="0.25">
      <c r="A95" s="1" t="s">
        <v>3672</v>
      </c>
      <c r="B95" s="1" t="s">
        <v>1067</v>
      </c>
      <c r="C95" s="1" t="s">
        <v>3011</v>
      </c>
      <c r="D95" s="1" t="s">
        <v>3012</v>
      </c>
      <c r="E95" s="4">
        <v>-757.98</v>
      </c>
      <c r="F95" s="7"/>
      <c r="G95" s="4">
        <v>-757.98</v>
      </c>
      <c r="H95" s="18"/>
      <c r="I95" s="8"/>
      <c r="J95" s="4">
        <v>164609.02000000005</v>
      </c>
      <c r="K95" s="4">
        <v>88334.91</v>
      </c>
      <c r="L95" s="4">
        <v>76274.110000000044</v>
      </c>
      <c r="M95" s="9">
        <v>42018</v>
      </c>
      <c r="N95" s="9">
        <v>43054</v>
      </c>
      <c r="O95" s="9">
        <v>42005</v>
      </c>
      <c r="P95" s="9">
        <v>43035</v>
      </c>
    </row>
    <row r="96" spans="1:16" x14ac:dyDescent="0.25">
      <c r="A96" s="1" t="s">
        <v>3672</v>
      </c>
      <c r="B96" s="1" t="s">
        <v>230</v>
      </c>
      <c r="C96" s="1" t="s">
        <v>231</v>
      </c>
      <c r="D96" s="1" t="s">
        <v>3715</v>
      </c>
      <c r="E96" s="4">
        <v>67913.69</v>
      </c>
      <c r="F96" s="7"/>
      <c r="G96" s="4">
        <v>67913.69</v>
      </c>
      <c r="H96" s="18"/>
      <c r="I96" s="8"/>
      <c r="J96" s="4">
        <v>890658.53</v>
      </c>
      <c r="K96" s="4">
        <v>877242</v>
      </c>
      <c r="L96" s="4">
        <v>13416.530000000028</v>
      </c>
      <c r="M96" s="9">
        <v>39345</v>
      </c>
      <c r="N96" s="9">
        <v>39933</v>
      </c>
      <c r="O96" s="9">
        <v>39387</v>
      </c>
      <c r="P96" s="9">
        <v>39783</v>
      </c>
    </row>
    <row r="97" spans="1:29" x14ac:dyDescent="0.25">
      <c r="A97" s="1" t="s">
        <v>3672</v>
      </c>
      <c r="B97" s="1" t="s">
        <v>1045</v>
      </c>
      <c r="C97" s="1" t="s">
        <v>2886</v>
      </c>
      <c r="D97" s="1" t="s">
        <v>2887</v>
      </c>
      <c r="E97" s="4">
        <v>1261.8800000000001</v>
      </c>
      <c r="F97" s="7"/>
      <c r="G97" s="4">
        <v>1261.8800000000001</v>
      </c>
      <c r="H97" s="18"/>
      <c r="I97" s="8"/>
      <c r="J97" s="4">
        <v>0</v>
      </c>
      <c r="K97" s="4">
        <v>40000</v>
      </c>
      <c r="L97" s="4">
        <v>-40000</v>
      </c>
      <c r="M97" s="9">
        <v>40036</v>
      </c>
      <c r="N97" s="9">
        <v>55153</v>
      </c>
      <c r="O97" s="9">
        <v>40330</v>
      </c>
      <c r="P97" s="9">
        <v>42465</v>
      </c>
    </row>
    <row r="98" spans="1:29" x14ac:dyDescent="0.25">
      <c r="A98" s="1" t="s">
        <v>3672</v>
      </c>
      <c r="B98" s="1" t="s">
        <v>622</v>
      </c>
      <c r="C98" s="1" t="s">
        <v>1870</v>
      </c>
      <c r="D98" s="1" t="s">
        <v>1871</v>
      </c>
      <c r="E98" s="4">
        <v>43.120000000000005</v>
      </c>
      <c r="F98" s="7"/>
      <c r="G98" s="4">
        <v>43.120000000000005</v>
      </c>
      <c r="H98" s="18"/>
      <c r="I98" s="8"/>
      <c r="J98" s="4">
        <v>48648.119999999995</v>
      </c>
      <c r="K98" s="4">
        <v>105449.16</v>
      </c>
      <c r="L98" s="4">
        <v>-56801.040000000008</v>
      </c>
      <c r="M98" s="9">
        <v>41183</v>
      </c>
      <c r="N98" s="9">
        <v>41713</v>
      </c>
      <c r="O98" s="9">
        <v>41214</v>
      </c>
      <c r="P98" s="9">
        <v>41430</v>
      </c>
    </row>
    <row r="99" spans="1:29" x14ac:dyDescent="0.25">
      <c r="A99" s="1" t="s">
        <v>3672</v>
      </c>
      <c r="B99" s="1" t="s">
        <v>622</v>
      </c>
      <c r="C99" s="1" t="s">
        <v>2999</v>
      </c>
      <c r="D99" s="1" t="s">
        <v>3000</v>
      </c>
      <c r="E99" s="4">
        <v>-257190.51</v>
      </c>
      <c r="F99" s="7"/>
      <c r="G99" s="4">
        <v>-257190.51</v>
      </c>
      <c r="H99" s="18"/>
      <c r="I99" s="8"/>
      <c r="J99" s="4">
        <v>746727.01999999979</v>
      </c>
      <c r="K99" s="4">
        <v>10</v>
      </c>
      <c r="L99" s="4">
        <v>746717.01999999979</v>
      </c>
      <c r="M99" s="9">
        <v>41855</v>
      </c>
      <c r="N99" s="9">
        <v>44196</v>
      </c>
      <c r="O99" s="9">
        <v>42005</v>
      </c>
      <c r="P99" s="9"/>
    </row>
    <row r="100" spans="1:29" x14ac:dyDescent="0.25">
      <c r="A100" s="1" t="s">
        <v>3672</v>
      </c>
      <c r="B100" s="1" t="s">
        <v>1101</v>
      </c>
      <c r="C100" s="1" t="s">
        <v>2495</v>
      </c>
      <c r="D100" s="1" t="s">
        <v>2496</v>
      </c>
      <c r="E100" s="4">
        <v>-805.92000000000007</v>
      </c>
      <c r="F100" s="7"/>
      <c r="G100" s="4">
        <v>-805.92000000000007</v>
      </c>
      <c r="H100" s="18"/>
      <c r="I100" s="8"/>
      <c r="J100" s="4">
        <v>-9.1038288019262836E-15</v>
      </c>
      <c r="K100" s="4">
        <v>11207.12</v>
      </c>
      <c r="L100" s="4">
        <v>-11207.12</v>
      </c>
      <c r="M100" s="9">
        <v>41837</v>
      </c>
      <c r="N100" s="9">
        <v>41973</v>
      </c>
      <c r="O100" s="9">
        <v>41821</v>
      </c>
      <c r="P100" s="9">
        <v>41913</v>
      </c>
    </row>
    <row r="101" spans="1:29" x14ac:dyDescent="0.25">
      <c r="A101" s="1" t="s">
        <v>3672</v>
      </c>
      <c r="B101" s="1" t="s">
        <v>610</v>
      </c>
      <c r="C101" s="1" t="s">
        <v>3521</v>
      </c>
      <c r="D101" s="1" t="s">
        <v>3522</v>
      </c>
      <c r="E101" s="4">
        <v>124335.96</v>
      </c>
      <c r="F101" s="7"/>
      <c r="G101" s="4">
        <v>124335.96</v>
      </c>
      <c r="H101" s="18"/>
      <c r="I101" s="8"/>
      <c r="J101" s="4">
        <v>1336697.03</v>
      </c>
      <c r="K101" s="4">
        <v>0</v>
      </c>
      <c r="L101" s="4">
        <v>1336697.03</v>
      </c>
      <c r="M101" s="9">
        <v>42390.582129629627</v>
      </c>
      <c r="N101" s="9">
        <v>46022</v>
      </c>
      <c r="O101" s="9">
        <v>42401</v>
      </c>
      <c r="P101" s="9"/>
    </row>
    <row r="102" spans="1:29" x14ac:dyDescent="0.25">
      <c r="A102" s="1" t="s">
        <v>3672</v>
      </c>
      <c r="B102" s="1" t="s">
        <v>610</v>
      </c>
      <c r="C102" s="1" t="s">
        <v>3523</v>
      </c>
      <c r="D102" s="1" t="s">
        <v>3524</v>
      </c>
      <c r="E102" s="4">
        <v>6348.0499999999884</v>
      </c>
      <c r="F102" s="7"/>
      <c r="G102" s="4">
        <v>6348.0499999999884</v>
      </c>
      <c r="H102" s="18"/>
      <c r="I102" s="8"/>
      <c r="J102" s="4">
        <v>2253719.5100000002</v>
      </c>
      <c r="K102" s="4">
        <v>0</v>
      </c>
      <c r="L102" s="4">
        <v>2253719.5100000002</v>
      </c>
      <c r="M102" s="9">
        <v>42390.577187499999</v>
      </c>
      <c r="N102" s="9">
        <v>46022</v>
      </c>
      <c r="O102" s="9">
        <v>42401</v>
      </c>
      <c r="P102" s="9"/>
    </row>
    <row r="103" spans="1:29" x14ac:dyDescent="0.25">
      <c r="A103" s="1" t="s">
        <v>3672</v>
      </c>
      <c r="B103" s="1" t="s">
        <v>2465</v>
      </c>
      <c r="C103" s="1" t="s">
        <v>2466</v>
      </c>
      <c r="D103" s="1" t="s">
        <v>2467</v>
      </c>
      <c r="E103" s="4">
        <v>-745.79</v>
      </c>
      <c r="F103" s="7"/>
      <c r="G103" s="4">
        <v>-745.79</v>
      </c>
      <c r="H103" s="18"/>
      <c r="I103" s="8"/>
      <c r="J103" s="4">
        <v>188472.52000000002</v>
      </c>
      <c r="K103" s="4">
        <v>185828</v>
      </c>
      <c r="L103" s="4">
        <v>2644.5200000000186</v>
      </c>
      <c r="M103" s="9">
        <v>41781</v>
      </c>
      <c r="N103" s="9">
        <v>42248</v>
      </c>
      <c r="O103" s="9">
        <v>41791</v>
      </c>
      <c r="P103" s="9">
        <v>42185</v>
      </c>
    </row>
    <row r="104" spans="1:29" x14ac:dyDescent="0.25">
      <c r="A104" s="1" t="s">
        <v>3672</v>
      </c>
      <c r="B104" s="1" t="s">
        <v>484</v>
      </c>
      <c r="C104" s="1" t="s">
        <v>485</v>
      </c>
      <c r="D104" s="1" t="s">
        <v>486</v>
      </c>
      <c r="E104" s="4">
        <v>8015.83</v>
      </c>
      <c r="F104" s="7"/>
      <c r="G104" s="4">
        <v>8015.83</v>
      </c>
      <c r="H104" s="18"/>
      <c r="I104" s="8"/>
      <c r="J104" s="4">
        <v>157190.50999999998</v>
      </c>
      <c r="K104" s="4">
        <v>100</v>
      </c>
      <c r="L104" s="4">
        <v>157090.50999999998</v>
      </c>
      <c r="M104" s="9">
        <v>39630</v>
      </c>
      <c r="N104" s="9">
        <v>55153</v>
      </c>
      <c r="O104" s="9">
        <v>39661</v>
      </c>
      <c r="P104" s="9"/>
    </row>
    <row r="105" spans="1:29" x14ac:dyDescent="0.25">
      <c r="A105" s="1" t="s">
        <v>3672</v>
      </c>
      <c r="B105" s="1" t="s">
        <v>3296</v>
      </c>
      <c r="C105" s="1" t="s">
        <v>3301</v>
      </c>
      <c r="D105" s="1" t="s">
        <v>3302</v>
      </c>
      <c r="E105" s="4">
        <v>-412.55</v>
      </c>
      <c r="F105" s="7"/>
      <c r="G105" s="4">
        <v>-412.55</v>
      </c>
      <c r="H105" s="18"/>
      <c r="I105" s="8"/>
      <c r="J105" s="4">
        <v>7796.3700000000008</v>
      </c>
      <c r="K105" s="4">
        <v>4718.91</v>
      </c>
      <c r="L105" s="4">
        <v>3077.4600000000009</v>
      </c>
      <c r="M105" s="9">
        <v>42446.672465277778</v>
      </c>
      <c r="N105" s="9">
        <v>42825</v>
      </c>
      <c r="O105" s="9">
        <v>42430</v>
      </c>
      <c r="P105" s="9">
        <v>42727</v>
      </c>
    </row>
    <row r="106" spans="1:29" x14ac:dyDescent="0.25">
      <c r="A106" s="1" t="s">
        <v>3672</v>
      </c>
      <c r="B106" s="1" t="s">
        <v>3296</v>
      </c>
      <c r="C106" s="1" t="s">
        <v>3303</v>
      </c>
      <c r="D106" s="1" t="s">
        <v>3304</v>
      </c>
      <c r="E106" s="4">
        <v>-691.7</v>
      </c>
      <c r="F106" s="7"/>
      <c r="G106" s="4">
        <v>-691.7</v>
      </c>
      <c r="H106" s="18"/>
      <c r="I106" s="8"/>
      <c r="J106" s="4">
        <v>9462.4299999999967</v>
      </c>
      <c r="K106" s="4">
        <v>6251.7</v>
      </c>
      <c r="L106" s="4">
        <v>3210.7299999999968</v>
      </c>
      <c r="M106" s="9">
        <v>42446.70344907407</v>
      </c>
      <c r="N106" s="9">
        <v>42825</v>
      </c>
      <c r="O106" s="9">
        <v>42430</v>
      </c>
      <c r="P106" s="9">
        <v>42689</v>
      </c>
    </row>
    <row r="107" spans="1:29" x14ac:dyDescent="0.25">
      <c r="A107" s="1" t="s">
        <v>3672</v>
      </c>
      <c r="B107" s="1" t="s">
        <v>3296</v>
      </c>
      <c r="C107" s="1" t="s">
        <v>3299</v>
      </c>
      <c r="D107" s="1" t="s">
        <v>3300</v>
      </c>
      <c r="E107" s="4">
        <v>-949.65</v>
      </c>
      <c r="F107" s="7"/>
      <c r="G107" s="4">
        <v>-949.65</v>
      </c>
      <c r="H107" s="18"/>
      <c r="I107" s="8"/>
      <c r="J107" s="4">
        <v>9522.16</v>
      </c>
      <c r="K107" s="4">
        <v>5226.33</v>
      </c>
      <c r="L107" s="4">
        <v>4295.83</v>
      </c>
      <c r="M107" s="9">
        <v>42446.690104166664</v>
      </c>
      <c r="N107" s="9">
        <v>42825</v>
      </c>
      <c r="O107" s="9">
        <v>42430</v>
      </c>
      <c r="P107" s="9">
        <v>42787</v>
      </c>
    </row>
    <row r="108" spans="1:29" x14ac:dyDescent="0.25">
      <c r="A108" s="1" t="s">
        <v>3672</v>
      </c>
      <c r="B108" s="1" t="s">
        <v>3410</v>
      </c>
      <c r="C108" s="1" t="s">
        <v>3413</v>
      </c>
      <c r="D108" s="1" t="s">
        <v>3414</v>
      </c>
      <c r="E108" s="4">
        <v>134.08000000000004</v>
      </c>
      <c r="F108" s="7"/>
      <c r="G108" s="4">
        <v>134.08000000000004</v>
      </c>
      <c r="H108" s="18"/>
      <c r="I108" s="8"/>
      <c r="J108" s="4">
        <v>216731.04</v>
      </c>
      <c r="K108" s="4">
        <v>195329</v>
      </c>
      <c r="L108" s="4">
        <v>21402.040000000008</v>
      </c>
      <c r="M108" s="9">
        <v>42635.578831018516</v>
      </c>
      <c r="N108" s="9">
        <v>42979</v>
      </c>
      <c r="O108" s="9">
        <v>42614</v>
      </c>
      <c r="P108" s="9">
        <v>42895</v>
      </c>
    </row>
    <row r="109" spans="1:29" x14ac:dyDescent="0.25">
      <c r="A109" s="1" t="s">
        <v>3672</v>
      </c>
      <c r="B109" s="1" t="s">
        <v>3410</v>
      </c>
      <c r="C109" s="1" t="s">
        <v>3415</v>
      </c>
      <c r="D109" s="1" t="s">
        <v>3416</v>
      </c>
      <c r="E109" s="4">
        <v>-457.57</v>
      </c>
      <c r="F109" s="7"/>
      <c r="G109" s="4">
        <v>-457.57</v>
      </c>
      <c r="H109" s="18"/>
      <c r="I109" s="8"/>
      <c r="J109" s="4">
        <v>126144.36000000002</v>
      </c>
      <c r="K109" s="4">
        <v>125323</v>
      </c>
      <c r="L109" s="4">
        <v>821.36000000001513</v>
      </c>
      <c r="M109" s="9">
        <v>42691.536099537036</v>
      </c>
      <c r="N109" s="9">
        <v>43190</v>
      </c>
      <c r="O109" s="9">
        <v>42675</v>
      </c>
      <c r="P109" s="9">
        <v>42921</v>
      </c>
    </row>
    <row r="110" spans="1:29" s="3" customFormat="1" x14ac:dyDescent="0.25">
      <c r="A110" s="1" t="s">
        <v>3672</v>
      </c>
      <c r="B110" s="1" t="s">
        <v>3410</v>
      </c>
      <c r="C110" s="1" t="s">
        <v>3411</v>
      </c>
      <c r="D110" s="1" t="s">
        <v>3412</v>
      </c>
      <c r="E110" s="4">
        <v>18619.439999999999</v>
      </c>
      <c r="F110" s="7"/>
      <c r="G110" s="4">
        <v>18619.439999999999</v>
      </c>
      <c r="H110" s="18"/>
      <c r="I110" s="8"/>
      <c r="J110" s="4">
        <v>192630.94</v>
      </c>
      <c r="K110" s="4">
        <v>195323</v>
      </c>
      <c r="L110" s="4">
        <v>-2692.0599999999977</v>
      </c>
      <c r="M110" s="9">
        <v>42635.444479166668</v>
      </c>
      <c r="N110" s="9">
        <v>43190</v>
      </c>
      <c r="O110" s="9">
        <v>42614</v>
      </c>
      <c r="P110" s="9">
        <v>43159</v>
      </c>
      <c r="Q110" s="17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s="3" customFormat="1" x14ac:dyDescent="0.25">
      <c r="A111" s="1" t="s">
        <v>3672</v>
      </c>
      <c r="B111" s="1" t="s">
        <v>3410</v>
      </c>
      <c r="C111" s="1" t="s">
        <v>3718</v>
      </c>
      <c r="D111" s="1" t="s">
        <v>3719</v>
      </c>
      <c r="E111" s="4">
        <v>277014.12000000005</v>
      </c>
      <c r="F111" s="7"/>
      <c r="G111" s="4">
        <v>277014.12000000005</v>
      </c>
      <c r="H111" s="18"/>
      <c r="I111" s="8"/>
      <c r="J111" s="4">
        <v>318823.82</v>
      </c>
      <c r="K111" s="4">
        <v>29929</v>
      </c>
      <c r="L111" s="4">
        <v>288894.82</v>
      </c>
      <c r="M111" s="9">
        <v>43056.618356481478</v>
      </c>
      <c r="N111" s="9">
        <v>43921</v>
      </c>
      <c r="O111" s="9">
        <v>43040</v>
      </c>
      <c r="P111" s="9"/>
      <c r="Q111" s="17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s="3" customFormat="1" x14ac:dyDescent="0.25">
      <c r="A112" s="1" t="s">
        <v>3672</v>
      </c>
      <c r="B112" s="1" t="s">
        <v>3410</v>
      </c>
      <c r="C112" s="1" t="s">
        <v>3720</v>
      </c>
      <c r="D112" s="1" t="s">
        <v>3721</v>
      </c>
      <c r="E112" s="4">
        <v>83290.790000000008</v>
      </c>
      <c r="F112" s="7"/>
      <c r="G112" s="4">
        <v>83290.790000000008</v>
      </c>
      <c r="H112" s="18"/>
      <c r="I112" s="8"/>
      <c r="J112" s="4">
        <v>107081.59</v>
      </c>
      <c r="K112" s="4">
        <v>195323</v>
      </c>
      <c r="L112" s="4">
        <v>-88241.41</v>
      </c>
      <c r="M112" s="9">
        <v>42775.660300925927</v>
      </c>
      <c r="N112" s="9">
        <v>43555</v>
      </c>
      <c r="O112" s="9">
        <v>42795</v>
      </c>
      <c r="P112" s="9">
        <v>43242</v>
      </c>
      <c r="Q112" s="17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s="3" customFormat="1" x14ac:dyDescent="0.25">
      <c r="A113" s="1" t="s">
        <v>3672</v>
      </c>
      <c r="B113" s="1" t="s">
        <v>3410</v>
      </c>
      <c r="C113" s="1" t="s">
        <v>3722</v>
      </c>
      <c r="D113" s="1" t="s">
        <v>3723</v>
      </c>
      <c r="E113" s="4">
        <v>82048.91</v>
      </c>
      <c r="F113" s="7"/>
      <c r="G113" s="4">
        <v>82048.91</v>
      </c>
      <c r="H113" s="18"/>
      <c r="I113" s="8"/>
      <c r="J113" s="4">
        <v>107632.06</v>
      </c>
      <c r="K113" s="4">
        <v>195323</v>
      </c>
      <c r="L113" s="4">
        <v>-87690.94</v>
      </c>
      <c r="M113" s="9">
        <v>42775.568923611107</v>
      </c>
      <c r="N113" s="9">
        <v>43555</v>
      </c>
      <c r="O113" s="9">
        <v>42795</v>
      </c>
      <c r="P113" s="9">
        <v>43278</v>
      </c>
      <c r="Q113" s="17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25">
      <c r="A114" s="1" t="s">
        <v>3672</v>
      </c>
      <c r="B114" s="1" t="s">
        <v>3410</v>
      </c>
      <c r="C114" s="1" t="s">
        <v>3724</v>
      </c>
      <c r="D114" s="1" t="s">
        <v>3725</v>
      </c>
      <c r="E114" s="4">
        <v>82236.73</v>
      </c>
      <c r="F114" s="7"/>
      <c r="G114" s="4">
        <v>82236.73</v>
      </c>
      <c r="H114" s="18"/>
      <c r="I114" s="8"/>
      <c r="J114" s="4">
        <v>109718.16</v>
      </c>
      <c r="K114" s="4">
        <v>195323</v>
      </c>
      <c r="L114" s="4">
        <v>-85604.84</v>
      </c>
      <c r="M114" s="9">
        <v>42775.574745370366</v>
      </c>
      <c r="N114" s="9">
        <v>43555</v>
      </c>
      <c r="O114" s="9">
        <v>42795</v>
      </c>
      <c r="P114" s="9">
        <v>43247</v>
      </c>
    </row>
    <row r="115" spans="1:29" x14ac:dyDescent="0.25">
      <c r="A115" s="1" t="s">
        <v>3672</v>
      </c>
      <c r="B115" s="1" t="s">
        <v>3410</v>
      </c>
      <c r="C115" s="1" t="s">
        <v>3726</v>
      </c>
      <c r="D115" s="1" t="s">
        <v>3727</v>
      </c>
      <c r="E115" s="4">
        <v>124889.9</v>
      </c>
      <c r="F115" s="7"/>
      <c r="G115" s="4">
        <v>124889.9</v>
      </c>
      <c r="H115" s="18"/>
      <c r="I115" s="8"/>
      <c r="J115" s="4">
        <v>146529.82999999999</v>
      </c>
      <c r="K115" s="4">
        <v>195323</v>
      </c>
      <c r="L115" s="4">
        <v>-48793.170000000013</v>
      </c>
      <c r="M115" s="9">
        <v>42775.637025462958</v>
      </c>
      <c r="N115" s="9">
        <v>43555</v>
      </c>
      <c r="O115" s="9">
        <v>42826</v>
      </c>
      <c r="P115" s="9">
        <v>43293</v>
      </c>
    </row>
    <row r="116" spans="1:29" x14ac:dyDescent="0.25">
      <c r="A116" s="1" t="s">
        <v>3672</v>
      </c>
      <c r="B116" s="1" t="s">
        <v>3410</v>
      </c>
      <c r="C116" s="1" t="s">
        <v>3728</v>
      </c>
      <c r="D116" s="1" t="s">
        <v>3729</v>
      </c>
      <c r="E116" s="4">
        <v>112233.29</v>
      </c>
      <c r="F116" s="7"/>
      <c r="G116" s="4">
        <v>112233.29</v>
      </c>
      <c r="H116" s="18"/>
      <c r="I116" s="8"/>
      <c r="J116" s="4">
        <v>137108.34</v>
      </c>
      <c r="K116" s="4">
        <v>195323</v>
      </c>
      <c r="L116" s="4">
        <v>-58214.66</v>
      </c>
      <c r="M116" s="9">
        <v>42775.642685185187</v>
      </c>
      <c r="N116" s="9">
        <v>43555</v>
      </c>
      <c r="O116" s="9">
        <v>42795</v>
      </c>
      <c r="P116" s="9">
        <v>43291</v>
      </c>
    </row>
    <row r="117" spans="1:29" x14ac:dyDescent="0.25">
      <c r="A117" s="1" t="s">
        <v>3672</v>
      </c>
      <c r="B117" s="1" t="s">
        <v>3410</v>
      </c>
      <c r="C117" s="1" t="s">
        <v>3730</v>
      </c>
      <c r="D117" s="1" t="s">
        <v>3731</v>
      </c>
      <c r="E117" s="4">
        <v>81940.27</v>
      </c>
      <c r="F117" s="7"/>
      <c r="G117" s="4">
        <v>81940.27</v>
      </c>
      <c r="H117" s="18"/>
      <c r="I117" s="8"/>
      <c r="J117" s="4">
        <v>108821.17</v>
      </c>
      <c r="K117" s="4">
        <v>195323</v>
      </c>
      <c r="L117" s="4">
        <v>-86501.83</v>
      </c>
      <c r="M117" s="9">
        <v>42775.623206018514</v>
      </c>
      <c r="N117" s="9">
        <v>43555</v>
      </c>
      <c r="O117" s="9">
        <v>42856</v>
      </c>
      <c r="P117" s="9">
        <v>43259</v>
      </c>
    </row>
    <row r="118" spans="1:29" x14ac:dyDescent="0.25">
      <c r="A118" s="1" t="s">
        <v>3672</v>
      </c>
      <c r="B118" s="1" t="s">
        <v>3410</v>
      </c>
      <c r="C118" s="1" t="s">
        <v>3732</v>
      </c>
      <c r="D118" s="1" t="s">
        <v>3733</v>
      </c>
      <c r="E118" s="4">
        <v>81892.520000000019</v>
      </c>
      <c r="F118" s="7"/>
      <c r="G118" s="4">
        <v>81892.520000000019</v>
      </c>
      <c r="H118" s="18"/>
      <c r="I118" s="8"/>
      <c r="J118" s="4">
        <v>124947.04000000001</v>
      </c>
      <c r="K118" s="4">
        <v>195323</v>
      </c>
      <c r="L118" s="4">
        <v>-70375.959999999992</v>
      </c>
      <c r="M118" s="9">
        <v>42775.617731481478</v>
      </c>
      <c r="N118" s="9">
        <v>43555</v>
      </c>
      <c r="O118" s="9">
        <v>42795</v>
      </c>
      <c r="P118" s="9">
        <v>43252</v>
      </c>
    </row>
    <row r="119" spans="1:29" x14ac:dyDescent="0.25">
      <c r="A119" s="1" t="s">
        <v>3672</v>
      </c>
      <c r="B119" s="1" t="s">
        <v>3410</v>
      </c>
      <c r="C119" s="1" t="s">
        <v>3734</v>
      </c>
      <c r="D119" s="1" t="s">
        <v>3735</v>
      </c>
      <c r="E119" s="4">
        <v>7852.9800000000005</v>
      </c>
      <c r="F119" s="7"/>
      <c r="G119" s="4">
        <v>7852.9800000000005</v>
      </c>
      <c r="H119" s="18"/>
      <c r="I119" s="8"/>
      <c r="J119" s="4">
        <v>78480.63</v>
      </c>
      <c r="K119" s="4">
        <v>195499.57</v>
      </c>
      <c r="L119" s="4">
        <v>-117018.94</v>
      </c>
      <c r="M119" s="9">
        <v>42774.571608796294</v>
      </c>
      <c r="N119" s="9">
        <v>43060</v>
      </c>
      <c r="O119" s="9">
        <v>42795</v>
      </c>
      <c r="P119" s="9">
        <v>43082</v>
      </c>
    </row>
    <row r="120" spans="1:29" x14ac:dyDescent="0.25">
      <c r="A120" s="1" t="s">
        <v>3672</v>
      </c>
      <c r="B120" s="1" t="s">
        <v>3410</v>
      </c>
      <c r="C120" s="1" t="s">
        <v>3736</v>
      </c>
      <c r="D120" s="1" t="s">
        <v>3737</v>
      </c>
      <c r="E120" s="4">
        <v>67092.799999999988</v>
      </c>
      <c r="F120" s="7"/>
      <c r="G120" s="4">
        <v>67092.799999999988</v>
      </c>
      <c r="H120" s="18"/>
      <c r="I120" s="8"/>
      <c r="J120" s="4">
        <v>89637.64</v>
      </c>
      <c r="K120" s="4">
        <v>195323</v>
      </c>
      <c r="L120" s="4">
        <v>-105685.36</v>
      </c>
      <c r="M120" s="9">
        <v>42775.627928240741</v>
      </c>
      <c r="N120" s="9">
        <v>43555</v>
      </c>
      <c r="O120" s="9">
        <v>42856</v>
      </c>
      <c r="P120" s="9">
        <v>43286</v>
      </c>
    </row>
    <row r="121" spans="1:29" x14ac:dyDescent="0.25">
      <c r="A121" s="1" t="s">
        <v>3672</v>
      </c>
      <c r="B121" s="1" t="s">
        <v>3410</v>
      </c>
      <c r="C121" s="1" t="s">
        <v>3738</v>
      </c>
      <c r="D121" s="1" t="s">
        <v>3739</v>
      </c>
      <c r="E121" s="4">
        <v>92306.62999999999</v>
      </c>
      <c r="F121" s="7"/>
      <c r="G121" s="4">
        <v>92306.62999999999</v>
      </c>
      <c r="H121" s="18"/>
      <c r="I121" s="8"/>
      <c r="J121" s="4">
        <v>112818.80999999998</v>
      </c>
      <c r="K121" s="4">
        <v>195323</v>
      </c>
      <c r="L121" s="4">
        <v>-82504.190000000017</v>
      </c>
      <c r="M121" s="9">
        <v>42775.612407407403</v>
      </c>
      <c r="N121" s="9">
        <v>43555</v>
      </c>
      <c r="O121" s="9">
        <v>42795</v>
      </c>
      <c r="P121" s="9">
        <v>43266</v>
      </c>
    </row>
    <row r="122" spans="1:29" x14ac:dyDescent="0.25">
      <c r="A122" s="1" t="s">
        <v>3672</v>
      </c>
      <c r="B122" s="1" t="s">
        <v>3410</v>
      </c>
      <c r="C122" s="1" t="s">
        <v>3740</v>
      </c>
      <c r="D122" s="1" t="s">
        <v>3741</v>
      </c>
      <c r="E122" s="4">
        <v>17967.55</v>
      </c>
      <c r="F122" s="7"/>
      <c r="G122" s="4">
        <v>17967.55</v>
      </c>
      <c r="H122" s="18"/>
      <c r="I122" s="8"/>
      <c r="J122" s="4">
        <v>121077.74</v>
      </c>
      <c r="K122" s="4">
        <v>195323</v>
      </c>
      <c r="L122" s="4">
        <v>-74245.259999999995</v>
      </c>
      <c r="M122" s="9">
        <v>42775.650231481479</v>
      </c>
      <c r="N122" s="9">
        <v>43555</v>
      </c>
      <c r="O122" s="9">
        <v>42795</v>
      </c>
      <c r="P122" s="9">
        <v>43028</v>
      </c>
    </row>
    <row r="123" spans="1:29" x14ac:dyDescent="0.25">
      <c r="A123" s="1" t="s">
        <v>3672</v>
      </c>
      <c r="B123" s="1" t="s">
        <v>3410</v>
      </c>
      <c r="C123" s="1" t="s">
        <v>3742</v>
      </c>
      <c r="D123" s="1" t="s">
        <v>3743</v>
      </c>
      <c r="E123" s="4">
        <v>139500.21000000002</v>
      </c>
      <c r="F123" s="7"/>
      <c r="G123" s="4">
        <v>139500.21000000002</v>
      </c>
      <c r="H123" s="18"/>
      <c r="I123" s="8"/>
      <c r="J123" s="4">
        <v>168833.86000000004</v>
      </c>
      <c r="K123" s="4">
        <v>195323</v>
      </c>
      <c r="L123" s="4">
        <v>-26489.139999999956</v>
      </c>
      <c r="M123" s="9">
        <v>42775.588009259256</v>
      </c>
      <c r="N123" s="9">
        <v>43555</v>
      </c>
      <c r="O123" s="9">
        <v>42795</v>
      </c>
      <c r="P123" s="9">
        <v>43257</v>
      </c>
    </row>
    <row r="124" spans="1:29" x14ac:dyDescent="0.25">
      <c r="A124" s="1" t="s">
        <v>3672</v>
      </c>
      <c r="B124" s="1" t="s">
        <v>3744</v>
      </c>
      <c r="C124" s="1" t="s">
        <v>3745</v>
      </c>
      <c r="D124" s="1" t="s">
        <v>3746</v>
      </c>
      <c r="E124" s="4">
        <v>159388.72000000003</v>
      </c>
      <c r="F124" s="7"/>
      <c r="G124" s="4">
        <v>159388.72000000003</v>
      </c>
      <c r="H124" s="18"/>
      <c r="I124" s="8"/>
      <c r="J124" s="4">
        <v>185426.06</v>
      </c>
      <c r="K124" s="4">
        <v>68854</v>
      </c>
      <c r="L124" s="4">
        <v>116572.06</v>
      </c>
      <c r="M124" s="9">
        <v>42776.753900462958</v>
      </c>
      <c r="N124" s="9">
        <v>43412</v>
      </c>
      <c r="O124" s="9">
        <v>42856</v>
      </c>
      <c r="P124" s="9">
        <v>43412</v>
      </c>
    </row>
    <row r="125" spans="1:29" x14ac:dyDescent="0.25">
      <c r="A125" s="1" t="s">
        <v>3672</v>
      </c>
      <c r="B125" s="1" t="s">
        <v>3744</v>
      </c>
      <c r="C125" s="1" t="s">
        <v>3747</v>
      </c>
      <c r="D125" s="1" t="s">
        <v>3748</v>
      </c>
      <c r="E125" s="4">
        <v>136364.53999999998</v>
      </c>
      <c r="F125" s="7"/>
      <c r="G125" s="4">
        <v>136364.53999999998</v>
      </c>
      <c r="H125" s="18"/>
      <c r="I125" s="8"/>
      <c r="J125" s="4">
        <v>144677.57</v>
      </c>
      <c r="K125" s="4">
        <v>68854</v>
      </c>
      <c r="L125" s="4">
        <v>75823.570000000007</v>
      </c>
      <c r="M125" s="9">
        <v>42776.753900462958</v>
      </c>
      <c r="N125" s="9">
        <v>43373</v>
      </c>
      <c r="O125" s="9">
        <v>42856</v>
      </c>
      <c r="P125" s="9">
        <v>43307</v>
      </c>
    </row>
    <row r="126" spans="1:29" x14ac:dyDescent="0.25">
      <c r="A126" s="1" t="s">
        <v>3672</v>
      </c>
      <c r="B126" s="1" t="s">
        <v>3744</v>
      </c>
      <c r="C126" s="1" t="s">
        <v>3749</v>
      </c>
      <c r="D126" s="1" t="s">
        <v>3750</v>
      </c>
      <c r="E126" s="4">
        <v>187339.22999999998</v>
      </c>
      <c r="F126" s="7"/>
      <c r="G126" s="4">
        <v>187339.22999999998</v>
      </c>
      <c r="H126" s="18"/>
      <c r="I126" s="8"/>
      <c r="J126" s="4">
        <v>191539.22000000003</v>
      </c>
      <c r="K126" s="4">
        <v>68854</v>
      </c>
      <c r="L126" s="4">
        <v>122685.22000000003</v>
      </c>
      <c r="M126" s="9">
        <v>42776.753900462958</v>
      </c>
      <c r="N126" s="9">
        <v>43373</v>
      </c>
      <c r="O126" s="9">
        <v>42856</v>
      </c>
      <c r="P126" s="9">
        <v>43370</v>
      </c>
    </row>
    <row r="127" spans="1:29" x14ac:dyDescent="0.25">
      <c r="A127" s="1" t="s">
        <v>3672</v>
      </c>
      <c r="B127" s="1" t="s">
        <v>3744</v>
      </c>
      <c r="C127" s="1" t="s">
        <v>3751</v>
      </c>
      <c r="D127" s="1" t="s">
        <v>3752</v>
      </c>
      <c r="E127" s="4">
        <v>148331.59</v>
      </c>
      <c r="F127" s="7"/>
      <c r="G127" s="4">
        <v>148331.59</v>
      </c>
      <c r="H127" s="18"/>
      <c r="I127" s="8"/>
      <c r="J127" s="4">
        <v>150706.83000000002</v>
      </c>
      <c r="K127" s="4">
        <v>68854</v>
      </c>
      <c r="L127" s="4">
        <v>81852.830000000016</v>
      </c>
      <c r="M127" s="9">
        <v>42776.753900462958</v>
      </c>
      <c r="N127" s="9">
        <v>43356</v>
      </c>
      <c r="O127" s="9">
        <v>42856</v>
      </c>
      <c r="P127" s="9">
        <v>43307</v>
      </c>
    </row>
    <row r="128" spans="1:29" x14ac:dyDescent="0.25">
      <c r="A128" s="1" t="s">
        <v>3672</v>
      </c>
      <c r="B128" s="1" t="s">
        <v>3744</v>
      </c>
      <c r="C128" s="1" t="s">
        <v>3753</v>
      </c>
      <c r="D128" s="1" t="s">
        <v>3754</v>
      </c>
      <c r="E128" s="4">
        <v>141130.78</v>
      </c>
      <c r="F128" s="7"/>
      <c r="G128" s="4">
        <v>141130.78</v>
      </c>
      <c r="H128" s="18"/>
      <c r="I128" s="8"/>
      <c r="J128" s="4">
        <v>148533.74999999997</v>
      </c>
      <c r="K128" s="4">
        <v>68854</v>
      </c>
      <c r="L128" s="4">
        <v>79679.749999999971</v>
      </c>
      <c r="M128" s="9">
        <v>42776.753900462958</v>
      </c>
      <c r="N128" s="9">
        <v>43418</v>
      </c>
      <c r="O128" s="9">
        <v>42856</v>
      </c>
      <c r="P128" s="9">
        <v>43398</v>
      </c>
    </row>
    <row r="129" spans="1:16" x14ac:dyDescent="0.25">
      <c r="A129" s="1" t="s">
        <v>3672</v>
      </c>
      <c r="B129" s="1" t="s">
        <v>3744</v>
      </c>
      <c r="C129" s="1" t="s">
        <v>3755</v>
      </c>
      <c r="D129" s="1" t="s">
        <v>3756</v>
      </c>
      <c r="E129" s="4">
        <v>122214.34000000001</v>
      </c>
      <c r="F129" s="7"/>
      <c r="G129" s="4">
        <v>122214.34000000001</v>
      </c>
      <c r="H129" s="18"/>
      <c r="I129" s="8"/>
      <c r="J129" s="4">
        <v>137947.53000000003</v>
      </c>
      <c r="K129" s="4">
        <v>68854</v>
      </c>
      <c r="L129" s="4">
        <v>69093.530000000028</v>
      </c>
      <c r="M129" s="9">
        <v>42776.753900462958</v>
      </c>
      <c r="N129" s="9">
        <v>43418</v>
      </c>
      <c r="O129" s="9">
        <v>42856</v>
      </c>
      <c r="P129" s="9">
        <v>43384</v>
      </c>
    </row>
    <row r="130" spans="1:16" x14ac:dyDescent="0.25">
      <c r="A130" s="1" t="s">
        <v>3672</v>
      </c>
      <c r="B130" s="1" t="s">
        <v>3757</v>
      </c>
      <c r="C130" s="1" t="s">
        <v>3758</v>
      </c>
      <c r="D130" s="1" t="s">
        <v>3759</v>
      </c>
      <c r="E130" s="4">
        <v>36508.43</v>
      </c>
      <c r="F130" s="7"/>
      <c r="G130" s="4">
        <v>36508.43</v>
      </c>
      <c r="H130" s="18"/>
      <c r="I130" s="8"/>
      <c r="J130" s="4">
        <v>38406.619999999995</v>
      </c>
      <c r="K130" s="4">
        <v>66338</v>
      </c>
      <c r="L130" s="4">
        <v>-27931.380000000005</v>
      </c>
      <c r="M130" s="9">
        <v>42888.419664351852</v>
      </c>
      <c r="N130" s="9">
        <v>43525</v>
      </c>
      <c r="O130" s="9">
        <v>42917</v>
      </c>
      <c r="P130" s="9">
        <v>43307</v>
      </c>
    </row>
    <row r="131" spans="1:16" x14ac:dyDescent="0.25">
      <c r="A131" s="1" t="s">
        <v>3672</v>
      </c>
      <c r="B131" s="1" t="s">
        <v>3757</v>
      </c>
      <c r="C131" s="1" t="s">
        <v>3760</v>
      </c>
      <c r="D131" s="1" t="s">
        <v>3761</v>
      </c>
      <c r="E131" s="4">
        <v>8368.0199999999986</v>
      </c>
      <c r="F131" s="7"/>
      <c r="G131" s="4">
        <v>8368.0199999999986</v>
      </c>
      <c r="H131" s="18"/>
      <c r="I131" s="8"/>
      <c r="J131" s="4">
        <v>11123.27</v>
      </c>
      <c r="K131" s="4">
        <v>66338</v>
      </c>
      <c r="L131" s="4">
        <v>-55214.729999999996</v>
      </c>
      <c r="M131" s="9">
        <v>42888.421585648146</v>
      </c>
      <c r="N131" s="9">
        <v>43525</v>
      </c>
      <c r="O131" s="9">
        <v>42917</v>
      </c>
      <c r="P131" s="9">
        <v>43294</v>
      </c>
    </row>
    <row r="132" spans="1:16" x14ac:dyDescent="0.25">
      <c r="A132" s="1" t="s">
        <v>3672</v>
      </c>
      <c r="B132" s="1" t="s">
        <v>3757</v>
      </c>
      <c r="C132" s="1" t="s">
        <v>3762</v>
      </c>
      <c r="D132" s="1" t="s">
        <v>3763</v>
      </c>
      <c r="E132" s="4">
        <v>-2998.53</v>
      </c>
      <c r="F132" s="7"/>
      <c r="G132" s="4">
        <v>-2998.53</v>
      </c>
      <c r="H132" s="18"/>
      <c r="I132" s="8"/>
      <c r="J132" s="4">
        <v>22659.949999999997</v>
      </c>
      <c r="K132" s="4">
        <v>10730</v>
      </c>
      <c r="L132" s="4">
        <v>11929.949999999997</v>
      </c>
      <c r="M132" s="9">
        <v>42810.672789351847</v>
      </c>
      <c r="N132" s="9">
        <v>43190</v>
      </c>
      <c r="O132" s="9">
        <v>42795</v>
      </c>
      <c r="P132" s="9">
        <v>42916</v>
      </c>
    </row>
    <row r="133" spans="1:16" x14ac:dyDescent="0.25">
      <c r="A133" s="1" t="s">
        <v>3672</v>
      </c>
      <c r="B133" s="1" t="s">
        <v>3757</v>
      </c>
      <c r="C133" s="1" t="s">
        <v>3764</v>
      </c>
      <c r="D133" s="1" t="s">
        <v>3765</v>
      </c>
      <c r="E133" s="4">
        <v>-232.76</v>
      </c>
      <c r="F133" s="7"/>
      <c r="G133" s="4">
        <v>-232.76</v>
      </c>
      <c r="H133" s="18"/>
      <c r="I133" s="8"/>
      <c r="J133" s="4">
        <v>18018.990000000002</v>
      </c>
      <c r="K133" s="4">
        <v>20222.39</v>
      </c>
      <c r="L133" s="4">
        <v>-2203.3999999999978</v>
      </c>
      <c r="M133" s="9">
        <v>42873.427418981482</v>
      </c>
      <c r="N133" s="9">
        <v>43190</v>
      </c>
      <c r="O133" s="9">
        <v>42856</v>
      </c>
      <c r="P133" s="9">
        <v>42965</v>
      </c>
    </row>
    <row r="134" spans="1:16" x14ac:dyDescent="0.25">
      <c r="A134" s="1" t="s">
        <v>3672</v>
      </c>
      <c r="B134" s="1" t="s">
        <v>3757</v>
      </c>
      <c r="C134" s="1" t="s">
        <v>3766</v>
      </c>
      <c r="D134" s="1" t="s">
        <v>3767</v>
      </c>
      <c r="E134" s="4">
        <v>85.4</v>
      </c>
      <c r="F134" s="7"/>
      <c r="G134" s="4">
        <v>85.4</v>
      </c>
      <c r="H134" s="18"/>
      <c r="I134" s="8"/>
      <c r="J134" s="4">
        <v>4261.12</v>
      </c>
      <c r="K134" s="4">
        <v>1746.5</v>
      </c>
      <c r="L134" s="4">
        <v>2514.62</v>
      </c>
      <c r="M134" s="9">
        <v>42823.616666666661</v>
      </c>
      <c r="N134" s="9">
        <v>43190</v>
      </c>
      <c r="O134" s="9">
        <v>42826</v>
      </c>
      <c r="P134" s="9">
        <v>43006</v>
      </c>
    </row>
    <row r="135" spans="1:16" x14ac:dyDescent="0.25">
      <c r="A135" s="1" t="s">
        <v>3672</v>
      </c>
      <c r="B135" s="1" t="s">
        <v>3757</v>
      </c>
      <c r="C135" s="1" t="s">
        <v>3768</v>
      </c>
      <c r="D135" s="1" t="s">
        <v>3769</v>
      </c>
      <c r="E135" s="4">
        <v>1748.36</v>
      </c>
      <c r="F135" s="7"/>
      <c r="G135" s="4">
        <v>1748.36</v>
      </c>
      <c r="H135" s="18"/>
      <c r="I135" s="8"/>
      <c r="J135" s="4">
        <v>2450.4599999999996</v>
      </c>
      <c r="K135" s="4">
        <v>2764.91</v>
      </c>
      <c r="L135" s="4">
        <v>-314.45000000000027</v>
      </c>
      <c r="M135" s="9">
        <v>42767.523020833331</v>
      </c>
      <c r="N135" s="9">
        <v>43190</v>
      </c>
      <c r="O135" s="9">
        <v>42767</v>
      </c>
      <c r="P135" s="9">
        <v>42814</v>
      </c>
    </row>
    <row r="136" spans="1:16" x14ac:dyDescent="0.25">
      <c r="A136" s="1" t="s">
        <v>3672</v>
      </c>
      <c r="B136" s="1" t="s">
        <v>3757</v>
      </c>
      <c r="C136" s="1" t="s">
        <v>3770</v>
      </c>
      <c r="D136" s="1" t="s">
        <v>3771</v>
      </c>
      <c r="E136" s="4">
        <v>1143.42</v>
      </c>
      <c r="F136" s="7"/>
      <c r="G136" s="4">
        <v>1143.42</v>
      </c>
      <c r="H136" s="18"/>
      <c r="I136" s="8"/>
      <c r="J136" s="4">
        <v>48923.179999999993</v>
      </c>
      <c r="K136" s="4">
        <v>11949.130000000001</v>
      </c>
      <c r="L136" s="4">
        <v>36974.049999999988</v>
      </c>
      <c r="M136" s="9">
        <v>42797.682303240741</v>
      </c>
      <c r="N136" s="9">
        <v>43190</v>
      </c>
      <c r="O136" s="9">
        <v>42795</v>
      </c>
      <c r="P136" s="9">
        <v>42987</v>
      </c>
    </row>
    <row r="137" spans="1:16" x14ac:dyDescent="0.25">
      <c r="A137" s="1" t="s">
        <v>3672</v>
      </c>
      <c r="B137" s="1" t="s">
        <v>3772</v>
      </c>
      <c r="C137" s="1" t="s">
        <v>3773</v>
      </c>
      <c r="D137" s="1" t="s">
        <v>3774</v>
      </c>
      <c r="E137" s="4">
        <v>-29443.97</v>
      </c>
      <c r="F137" s="7"/>
      <c r="G137" s="4">
        <v>-29443.97</v>
      </c>
      <c r="H137" s="18"/>
      <c r="I137" s="8"/>
      <c r="J137" s="4">
        <v>248052.94000000003</v>
      </c>
      <c r="K137" s="4">
        <v>178674.81</v>
      </c>
      <c r="L137" s="4">
        <v>69378.130000000034</v>
      </c>
      <c r="M137" s="9">
        <v>42780.388090277775</v>
      </c>
      <c r="N137" s="9">
        <v>43190</v>
      </c>
      <c r="O137" s="9">
        <v>42767</v>
      </c>
      <c r="P137" s="9">
        <v>43165</v>
      </c>
    </row>
    <row r="138" spans="1:16" x14ac:dyDescent="0.25">
      <c r="A138" s="1" t="s">
        <v>3672</v>
      </c>
      <c r="B138" s="1" t="s">
        <v>3772</v>
      </c>
      <c r="C138" s="1" t="s">
        <v>3775</v>
      </c>
      <c r="D138" s="1" t="s">
        <v>3776</v>
      </c>
      <c r="E138" s="4">
        <v>-2594.75</v>
      </c>
      <c r="F138" s="7"/>
      <c r="G138" s="4">
        <v>-2594.75</v>
      </c>
      <c r="H138" s="18"/>
      <c r="I138" s="8"/>
      <c r="J138" s="4">
        <v>47889.760000000002</v>
      </c>
      <c r="K138" s="4">
        <v>31950.280000000002</v>
      </c>
      <c r="L138" s="4">
        <v>15939.48</v>
      </c>
      <c r="M138" s="9">
        <v>42780.398553240739</v>
      </c>
      <c r="N138" s="9">
        <v>43312</v>
      </c>
      <c r="O138" s="9">
        <v>43009</v>
      </c>
      <c r="P138" s="9">
        <v>43170</v>
      </c>
    </row>
    <row r="139" spans="1:16" x14ac:dyDescent="0.25">
      <c r="A139" s="1" t="s">
        <v>3672</v>
      </c>
      <c r="B139" s="1" t="s">
        <v>3560</v>
      </c>
      <c r="C139" s="1" t="s">
        <v>3563</v>
      </c>
      <c r="D139" s="1" t="s">
        <v>3564</v>
      </c>
      <c r="E139" s="4">
        <v>110477.49000000002</v>
      </c>
      <c r="F139" s="7"/>
      <c r="G139" s="4">
        <v>110477.49000000002</v>
      </c>
      <c r="H139" s="18"/>
      <c r="I139" s="8"/>
      <c r="J139" s="4">
        <v>1495862.4500000004</v>
      </c>
      <c r="K139" s="4">
        <v>1003250.66</v>
      </c>
      <c r="L139" s="4">
        <v>492611.79000000039</v>
      </c>
      <c r="M139" s="9">
        <v>42464.570069444446</v>
      </c>
      <c r="N139" s="9">
        <v>43190</v>
      </c>
      <c r="O139" s="9">
        <v>42461</v>
      </c>
      <c r="P139" s="9">
        <v>43190</v>
      </c>
    </row>
    <row r="140" spans="1:16" x14ac:dyDescent="0.25">
      <c r="A140" s="1" t="s">
        <v>3672</v>
      </c>
      <c r="B140" s="1" t="s">
        <v>3560</v>
      </c>
      <c r="C140" s="1" t="s">
        <v>3561</v>
      </c>
      <c r="D140" s="1" t="s">
        <v>3562</v>
      </c>
      <c r="E140" s="4">
        <v>-4029.58</v>
      </c>
      <c r="F140" s="7"/>
      <c r="G140" s="4">
        <v>-4029.58</v>
      </c>
      <c r="H140" s="18"/>
      <c r="I140" s="8"/>
      <c r="J140" s="4">
        <v>1973808.4200000002</v>
      </c>
      <c r="K140" s="4">
        <v>1185872.83</v>
      </c>
      <c r="L140" s="4">
        <v>787935.59000000008</v>
      </c>
      <c r="M140" s="9">
        <v>42464.560844907406</v>
      </c>
      <c r="N140" s="9">
        <v>43190</v>
      </c>
      <c r="O140" s="9">
        <v>42461</v>
      </c>
      <c r="P140" s="9">
        <v>42907</v>
      </c>
    </row>
    <row r="141" spans="1:16" x14ac:dyDescent="0.25">
      <c r="A141" s="1" t="s">
        <v>3672</v>
      </c>
      <c r="B141" s="1" t="s">
        <v>3777</v>
      </c>
      <c r="C141" s="1" t="s">
        <v>3778</v>
      </c>
      <c r="D141" s="1" t="s">
        <v>3779</v>
      </c>
      <c r="E141" s="4">
        <v>155434.15</v>
      </c>
      <c r="F141" s="7"/>
      <c r="G141" s="4">
        <v>155434.15</v>
      </c>
      <c r="H141" s="18"/>
      <c r="I141" s="8"/>
      <c r="J141" s="4">
        <v>172623.97999999998</v>
      </c>
      <c r="K141" s="4">
        <v>75463.430000000008</v>
      </c>
      <c r="L141" s="4">
        <v>97160.549999999974</v>
      </c>
      <c r="M141" s="9">
        <v>42838.467523148145</v>
      </c>
      <c r="N141" s="9">
        <v>43266</v>
      </c>
      <c r="O141" s="9">
        <v>42887</v>
      </c>
      <c r="P141" s="9">
        <v>43195</v>
      </c>
    </row>
    <row r="142" spans="1:16" x14ac:dyDescent="0.25">
      <c r="A142" s="1" t="s">
        <v>3672</v>
      </c>
      <c r="B142" s="1" t="s">
        <v>3777</v>
      </c>
      <c r="C142" s="1" t="s">
        <v>3780</v>
      </c>
      <c r="D142" s="1" t="s">
        <v>3781</v>
      </c>
      <c r="E142" s="4">
        <v>895043.55999999994</v>
      </c>
      <c r="F142" s="7"/>
      <c r="G142" s="4">
        <v>895043.55999999994</v>
      </c>
      <c r="H142" s="18"/>
      <c r="I142" s="8"/>
      <c r="J142" s="4">
        <v>952955.88000000012</v>
      </c>
      <c r="K142" s="4">
        <v>261996.83000000002</v>
      </c>
      <c r="L142" s="4">
        <v>690959.05</v>
      </c>
      <c r="M142" s="9">
        <v>42723.390972222223</v>
      </c>
      <c r="N142" s="9">
        <v>43342</v>
      </c>
      <c r="O142" s="9">
        <v>42736</v>
      </c>
      <c r="P142" s="9">
        <v>43342</v>
      </c>
    </row>
    <row r="143" spans="1:16" x14ac:dyDescent="0.25">
      <c r="A143" s="1" t="s">
        <v>3672</v>
      </c>
      <c r="B143" s="1" t="s">
        <v>4461</v>
      </c>
      <c r="C143" s="1" t="s">
        <v>4462</v>
      </c>
      <c r="D143" s="1" t="s">
        <v>4463</v>
      </c>
      <c r="E143" s="4">
        <v>71995.109999999986</v>
      </c>
      <c r="F143" s="7"/>
      <c r="G143" s="4">
        <v>71995.109999999986</v>
      </c>
      <c r="H143" s="18"/>
      <c r="I143" s="8"/>
      <c r="J143" s="4">
        <v>71995.11</v>
      </c>
      <c r="K143" s="4">
        <v>62681.66</v>
      </c>
      <c r="L143" s="4">
        <v>9313.4499999999971</v>
      </c>
      <c r="M143" s="9">
        <v>42894.418506944443</v>
      </c>
      <c r="N143" s="9">
        <v>43311</v>
      </c>
      <c r="O143" s="9">
        <v>43221</v>
      </c>
      <c r="P143" s="9">
        <v>43410</v>
      </c>
    </row>
    <row r="144" spans="1:16" x14ac:dyDescent="0.25">
      <c r="A144" s="1" t="s">
        <v>3672</v>
      </c>
      <c r="B144" s="1" t="s">
        <v>645</v>
      </c>
      <c r="C144" s="1" t="s">
        <v>646</v>
      </c>
      <c r="D144" s="1" t="s">
        <v>647</v>
      </c>
      <c r="E144" s="4">
        <v>44407.18</v>
      </c>
      <c r="F144" s="7"/>
      <c r="G144" s="4">
        <v>44407.18</v>
      </c>
      <c r="H144" s="18"/>
      <c r="I144" s="8"/>
      <c r="J144" s="4">
        <v>225925.71000000002</v>
      </c>
      <c r="K144" s="4">
        <v>200</v>
      </c>
      <c r="L144" s="4">
        <v>225725.71000000002</v>
      </c>
      <c r="M144" s="9">
        <v>39630</v>
      </c>
      <c r="N144" s="9">
        <v>55153</v>
      </c>
      <c r="O144" s="9">
        <v>39630</v>
      </c>
      <c r="P144" s="9"/>
    </row>
    <row r="145" spans="1:16" x14ac:dyDescent="0.25">
      <c r="A145" s="1" t="s">
        <v>3672</v>
      </c>
      <c r="B145" s="1" t="s">
        <v>494</v>
      </c>
      <c r="C145" s="1" t="s">
        <v>497</v>
      </c>
      <c r="D145" s="1" t="s">
        <v>498</v>
      </c>
      <c r="E145" s="4">
        <v>49905.49</v>
      </c>
      <c r="F145" s="7"/>
      <c r="G145" s="4">
        <v>49905.49</v>
      </c>
      <c r="H145" s="18"/>
      <c r="I145" s="8"/>
      <c r="J145" s="4">
        <v>210161.03</v>
      </c>
      <c r="K145" s="4">
        <v>207242</v>
      </c>
      <c r="L145" s="4">
        <v>2919.0299999999988</v>
      </c>
      <c r="M145" s="9">
        <v>39345</v>
      </c>
      <c r="N145" s="9">
        <v>39783</v>
      </c>
      <c r="O145" s="9">
        <v>39508</v>
      </c>
      <c r="P145" s="9">
        <v>39783</v>
      </c>
    </row>
    <row r="146" spans="1:16" x14ac:dyDescent="0.25">
      <c r="A146" s="1" t="s">
        <v>3672</v>
      </c>
      <c r="B146" s="1" t="s">
        <v>146</v>
      </c>
      <c r="C146" s="1" t="s">
        <v>147</v>
      </c>
      <c r="D146" s="1" t="s">
        <v>148</v>
      </c>
      <c r="E146" s="4">
        <v>0</v>
      </c>
      <c r="F146" s="7"/>
      <c r="G146" s="4">
        <v>0</v>
      </c>
      <c r="H146" s="18"/>
      <c r="I146" s="8"/>
      <c r="J146" s="4">
        <v>565.94000000000005</v>
      </c>
      <c r="K146" s="4">
        <v>0</v>
      </c>
      <c r="L146" s="4">
        <v>565.94000000000005</v>
      </c>
      <c r="M146" s="9">
        <v>39085</v>
      </c>
      <c r="N146" s="9">
        <v>39203</v>
      </c>
      <c r="O146" s="9">
        <v>39083</v>
      </c>
      <c r="P146" s="9">
        <v>39114</v>
      </c>
    </row>
    <row r="147" spans="1:16" x14ac:dyDescent="0.25">
      <c r="A147" s="1" t="s">
        <v>3672</v>
      </c>
      <c r="B147" s="1" t="s">
        <v>1478</v>
      </c>
      <c r="C147" s="1" t="s">
        <v>2266</v>
      </c>
      <c r="D147" s="1" t="s">
        <v>2267</v>
      </c>
      <c r="E147" s="4">
        <v>-2400.5700000000002</v>
      </c>
      <c r="F147" s="7"/>
      <c r="G147" s="4">
        <v>-2400.5700000000002</v>
      </c>
      <c r="H147" s="18"/>
      <c r="I147" s="8"/>
      <c r="J147" s="4">
        <v>38009.67</v>
      </c>
      <c r="K147" s="4">
        <v>32086.93</v>
      </c>
      <c r="L147" s="4">
        <v>5922.739999999998</v>
      </c>
      <c r="M147" s="9">
        <v>41253</v>
      </c>
      <c r="N147" s="9">
        <v>41638</v>
      </c>
      <c r="O147" s="9">
        <v>41548</v>
      </c>
      <c r="P147" s="9">
        <v>42049</v>
      </c>
    </row>
    <row r="148" spans="1:16" x14ac:dyDescent="0.25">
      <c r="A148" s="1" t="s">
        <v>3672</v>
      </c>
      <c r="B148" s="1" t="s">
        <v>656</v>
      </c>
      <c r="C148" s="1" t="s">
        <v>657</v>
      </c>
      <c r="D148" s="1" t="s">
        <v>658</v>
      </c>
      <c r="E148" s="4">
        <v>-390010.74</v>
      </c>
      <c r="F148" s="7"/>
      <c r="G148" s="4">
        <v>-390010.74</v>
      </c>
      <c r="H148" s="18"/>
      <c r="I148" s="8"/>
      <c r="J148" s="4">
        <v>777085.97</v>
      </c>
      <c r="K148" s="4">
        <v>200</v>
      </c>
      <c r="L148" s="4">
        <v>776885.97</v>
      </c>
      <c r="M148" s="9">
        <v>39630</v>
      </c>
      <c r="N148" s="9">
        <v>55153</v>
      </c>
      <c r="O148" s="9">
        <v>39630</v>
      </c>
      <c r="P148" s="9"/>
    </row>
    <row r="149" spans="1:16" x14ac:dyDescent="0.25">
      <c r="A149" s="1" t="s">
        <v>3672</v>
      </c>
      <c r="B149" s="1" t="s">
        <v>656</v>
      </c>
      <c r="C149" s="1" t="s">
        <v>1518</v>
      </c>
      <c r="D149" s="1" t="s">
        <v>1519</v>
      </c>
      <c r="E149" s="4">
        <v>85814.05</v>
      </c>
      <c r="F149" s="7"/>
      <c r="G149" s="4">
        <v>85814.05</v>
      </c>
      <c r="H149" s="18"/>
      <c r="I149" s="8"/>
      <c r="J149" s="4">
        <v>1130416.3500000003</v>
      </c>
      <c r="K149" s="4">
        <v>400000</v>
      </c>
      <c r="L149" s="4">
        <v>730416.35000000033</v>
      </c>
      <c r="M149" s="9">
        <v>40534</v>
      </c>
      <c r="N149" s="9">
        <v>42369</v>
      </c>
      <c r="O149" s="9">
        <v>40603</v>
      </c>
      <c r="P149" s="9"/>
    </row>
    <row r="150" spans="1:16" x14ac:dyDescent="0.25">
      <c r="A150" s="1" t="s">
        <v>3672</v>
      </c>
      <c r="B150" s="1" t="s">
        <v>656</v>
      </c>
      <c r="C150" s="1" t="s">
        <v>3370</v>
      </c>
      <c r="D150" s="1" t="s">
        <v>3371</v>
      </c>
      <c r="E150" s="4">
        <v>4257.88</v>
      </c>
      <c r="F150" s="7"/>
      <c r="G150" s="4">
        <v>4257.88</v>
      </c>
      <c r="H150" s="18"/>
      <c r="I150" s="8"/>
      <c r="J150" s="4">
        <v>29538.76</v>
      </c>
      <c r="K150" s="4">
        <v>9</v>
      </c>
      <c r="L150" s="4">
        <v>29529.759999999998</v>
      </c>
      <c r="M150" s="9">
        <v>41855</v>
      </c>
      <c r="N150" s="9">
        <v>44196</v>
      </c>
      <c r="O150" s="9">
        <v>42430</v>
      </c>
      <c r="P150" s="9"/>
    </row>
    <row r="151" spans="1:16" x14ac:dyDescent="0.25">
      <c r="A151" s="1" t="s">
        <v>3672</v>
      </c>
      <c r="B151" s="1" t="s">
        <v>656</v>
      </c>
      <c r="C151" s="1" t="s">
        <v>4464</v>
      </c>
      <c r="D151" s="1" t="s">
        <v>4465</v>
      </c>
      <c r="E151" s="4">
        <v>5879.63</v>
      </c>
      <c r="F151" s="7"/>
      <c r="G151" s="4">
        <v>5879.63</v>
      </c>
      <c r="H151" s="18"/>
      <c r="I151" s="8"/>
      <c r="J151" s="4">
        <v>5879.63</v>
      </c>
      <c r="K151" s="4">
        <v>100</v>
      </c>
      <c r="L151" s="4">
        <v>5779.63</v>
      </c>
      <c r="M151" s="9">
        <v>42457.450868055552</v>
      </c>
      <c r="N151" s="9">
        <v>47848</v>
      </c>
      <c r="O151" s="9">
        <v>43221</v>
      </c>
      <c r="P151" s="9"/>
    </row>
    <row r="152" spans="1:16" x14ac:dyDescent="0.25">
      <c r="A152" s="1" t="s">
        <v>3672</v>
      </c>
      <c r="B152" s="1" t="s">
        <v>2692</v>
      </c>
      <c r="C152" s="1" t="s">
        <v>3380</v>
      </c>
      <c r="D152" s="1" t="s">
        <v>3381</v>
      </c>
      <c r="E152" s="4">
        <v>-404.64</v>
      </c>
      <c r="F152" s="7"/>
      <c r="G152" s="4">
        <v>-404.64</v>
      </c>
      <c r="H152" s="18"/>
      <c r="I152" s="8"/>
      <c r="J152" s="4">
        <v>23151.47</v>
      </c>
      <c r="K152" s="4">
        <v>17459.47</v>
      </c>
      <c r="L152" s="4">
        <v>5692</v>
      </c>
      <c r="M152" s="9">
        <v>42430.581527777773</v>
      </c>
      <c r="N152" s="9">
        <v>42825</v>
      </c>
      <c r="O152" s="9">
        <v>42430</v>
      </c>
      <c r="P152" s="9">
        <v>42524</v>
      </c>
    </row>
    <row r="153" spans="1:16" x14ac:dyDescent="0.25">
      <c r="A153" s="1" t="s">
        <v>3672</v>
      </c>
      <c r="B153" s="1" t="s">
        <v>2692</v>
      </c>
      <c r="C153" s="1" t="s">
        <v>3388</v>
      </c>
      <c r="D153" s="1" t="s">
        <v>3389</v>
      </c>
      <c r="E153" s="4">
        <v>-503.78000000000003</v>
      </c>
      <c r="F153" s="7"/>
      <c r="G153" s="4">
        <v>-503.78000000000003</v>
      </c>
      <c r="H153" s="18"/>
      <c r="I153" s="8"/>
      <c r="J153" s="4">
        <v>86309.160000000018</v>
      </c>
      <c r="K153" s="4">
        <v>38599.82</v>
      </c>
      <c r="L153" s="4">
        <v>47709.340000000018</v>
      </c>
      <c r="M153" s="9">
        <v>42626.486493055556</v>
      </c>
      <c r="N153" s="9">
        <v>43190</v>
      </c>
      <c r="O153" s="9">
        <v>42644</v>
      </c>
      <c r="P153" s="9">
        <v>43041</v>
      </c>
    </row>
    <row r="154" spans="1:16" x14ac:dyDescent="0.25">
      <c r="A154" s="1" t="s">
        <v>3672</v>
      </c>
      <c r="B154" s="1" t="s">
        <v>2256</v>
      </c>
      <c r="C154" s="1" t="s">
        <v>2257</v>
      </c>
      <c r="D154" s="1" t="s">
        <v>2258</v>
      </c>
      <c r="E154" s="4">
        <v>-30827.08</v>
      </c>
      <c r="F154" s="7"/>
      <c r="G154" s="4">
        <v>-30827.08</v>
      </c>
      <c r="H154" s="18"/>
      <c r="I154" s="8"/>
      <c r="J154" s="4">
        <v>353138.71000000008</v>
      </c>
      <c r="K154" s="4">
        <v>236862</v>
      </c>
      <c r="L154" s="4">
        <v>116276.71000000008</v>
      </c>
      <c r="M154" s="9">
        <v>41605</v>
      </c>
      <c r="N154" s="9">
        <v>42185</v>
      </c>
      <c r="O154" s="9">
        <v>41609</v>
      </c>
      <c r="P154" s="9">
        <v>42093</v>
      </c>
    </row>
    <row r="155" spans="1:16" x14ac:dyDescent="0.25">
      <c r="A155" s="1" t="s">
        <v>3672</v>
      </c>
      <c r="B155" s="1" t="s">
        <v>607</v>
      </c>
      <c r="C155" s="1" t="s">
        <v>608</v>
      </c>
      <c r="D155" s="1" t="s">
        <v>609</v>
      </c>
      <c r="E155" s="4">
        <v>0.35999999999933152</v>
      </c>
      <c r="F155" s="7"/>
      <c r="G155" s="4">
        <v>0.35999999999933152</v>
      </c>
      <c r="H155" s="18"/>
      <c r="I155" s="8"/>
      <c r="J155" s="4">
        <v>32220.249999999985</v>
      </c>
      <c r="K155" s="4">
        <v>100</v>
      </c>
      <c r="L155" s="4">
        <v>32120.249999999985</v>
      </c>
      <c r="M155" s="9">
        <v>39630</v>
      </c>
      <c r="N155" s="9">
        <v>55153</v>
      </c>
      <c r="O155" s="9">
        <v>39661</v>
      </c>
      <c r="P155" s="9"/>
    </row>
    <row r="156" spans="1:16" x14ac:dyDescent="0.25">
      <c r="A156" s="1" t="s">
        <v>3672</v>
      </c>
      <c r="B156" s="1" t="s">
        <v>639</v>
      </c>
      <c r="C156" s="1" t="s">
        <v>640</v>
      </c>
      <c r="D156" s="1" t="s">
        <v>641</v>
      </c>
      <c r="E156" s="4">
        <v>123948.67000000001</v>
      </c>
      <c r="F156" s="7"/>
      <c r="G156" s="4">
        <v>123948.67000000001</v>
      </c>
      <c r="H156" s="18"/>
      <c r="I156" s="8"/>
      <c r="J156" s="4">
        <v>1453799.4000000001</v>
      </c>
      <c r="K156" s="4">
        <v>200</v>
      </c>
      <c r="L156" s="4">
        <v>1453599.4000000001</v>
      </c>
      <c r="M156" s="9">
        <v>39630</v>
      </c>
      <c r="N156" s="9">
        <v>55153</v>
      </c>
      <c r="O156" s="9">
        <v>39630</v>
      </c>
      <c r="P156" s="9"/>
    </row>
    <row r="157" spans="1:16" x14ac:dyDescent="0.25">
      <c r="A157" s="1" t="s">
        <v>3672</v>
      </c>
      <c r="B157" s="1" t="s">
        <v>3642</v>
      </c>
      <c r="C157" s="1" t="s">
        <v>3645</v>
      </c>
      <c r="D157" s="1" t="s">
        <v>3646</v>
      </c>
      <c r="E157" s="4">
        <v>-7536.95</v>
      </c>
      <c r="F157" s="7"/>
      <c r="G157" s="4">
        <v>-7536.95</v>
      </c>
      <c r="H157" s="18"/>
      <c r="I157" s="8"/>
      <c r="J157" s="4">
        <v>364449.67</v>
      </c>
      <c r="K157" s="4">
        <v>326080</v>
      </c>
      <c r="L157" s="4">
        <v>38369.669999999984</v>
      </c>
      <c r="M157" s="9">
        <v>42640.751516203702</v>
      </c>
      <c r="N157" s="9">
        <v>43190</v>
      </c>
      <c r="O157" s="9">
        <v>42644</v>
      </c>
      <c r="P157" s="9">
        <v>42957</v>
      </c>
    </row>
    <row r="158" spans="1:16" x14ac:dyDescent="0.25">
      <c r="A158" s="1" t="s">
        <v>3672</v>
      </c>
      <c r="B158" s="1" t="s">
        <v>4466</v>
      </c>
      <c r="C158" s="1" t="s">
        <v>4467</v>
      </c>
      <c r="D158" s="1" t="s">
        <v>4468</v>
      </c>
      <c r="E158" s="4">
        <v>23308.15</v>
      </c>
      <c r="F158" s="7"/>
      <c r="G158" s="4">
        <v>23308.15</v>
      </c>
      <c r="H158" s="18"/>
      <c r="I158" s="8"/>
      <c r="J158" s="4">
        <v>23308.149999999998</v>
      </c>
      <c r="K158" s="4">
        <v>25644.65</v>
      </c>
      <c r="L158" s="4">
        <v>-2336.5000000000036</v>
      </c>
      <c r="M158" s="9">
        <v>43243.626527777778</v>
      </c>
      <c r="N158" s="9">
        <v>43554</v>
      </c>
      <c r="O158" s="9">
        <v>43252</v>
      </c>
      <c r="P158" s="9">
        <v>43425</v>
      </c>
    </row>
    <row r="159" spans="1:16" x14ac:dyDescent="0.25">
      <c r="A159" s="1" t="s">
        <v>3672</v>
      </c>
      <c r="B159" s="1" t="s">
        <v>2866</v>
      </c>
      <c r="C159" s="1" t="s">
        <v>2867</v>
      </c>
      <c r="D159" s="1" t="s">
        <v>2868</v>
      </c>
      <c r="E159" s="4">
        <v>-583.29</v>
      </c>
      <c r="F159" s="7"/>
      <c r="G159" s="4">
        <v>-583.29</v>
      </c>
      <c r="H159" s="18"/>
      <c r="I159" s="8"/>
      <c r="J159" s="4">
        <v>9874.76</v>
      </c>
      <c r="K159" s="4">
        <v>10632.72</v>
      </c>
      <c r="L159" s="4">
        <v>-757.95999999999913</v>
      </c>
      <c r="M159" s="9">
        <v>42111.51258101852</v>
      </c>
      <c r="N159" s="9">
        <v>42460</v>
      </c>
      <c r="O159" s="9">
        <v>42156</v>
      </c>
      <c r="P159" s="9">
        <v>42338</v>
      </c>
    </row>
    <row r="160" spans="1:16" x14ac:dyDescent="0.25">
      <c r="A160" s="1" t="s">
        <v>3672</v>
      </c>
      <c r="B160" s="1" t="s">
        <v>481</v>
      </c>
      <c r="C160" s="1" t="s">
        <v>3503</v>
      </c>
      <c r="D160" s="1" t="s">
        <v>3782</v>
      </c>
      <c r="E160" s="4">
        <v>-4484.46</v>
      </c>
      <c r="F160" s="7"/>
      <c r="G160" s="4">
        <v>-4484.46</v>
      </c>
      <c r="H160" s="18"/>
      <c r="I160" s="8"/>
      <c r="J160" s="4">
        <v>1140.5100000000014</v>
      </c>
      <c r="K160" s="4">
        <v>5000</v>
      </c>
      <c r="L160" s="4">
        <v>-3859.4899999999989</v>
      </c>
      <c r="M160" s="9">
        <v>42671.35869212963</v>
      </c>
      <c r="N160" s="9">
        <v>42916</v>
      </c>
      <c r="O160" s="9">
        <v>42675</v>
      </c>
      <c r="P160" s="9">
        <v>42825</v>
      </c>
    </row>
    <row r="161" spans="1:16" x14ac:dyDescent="0.25">
      <c r="A161" s="1" t="s">
        <v>3672</v>
      </c>
      <c r="B161" s="1" t="s">
        <v>2471</v>
      </c>
      <c r="C161" s="1" t="s">
        <v>2472</v>
      </c>
      <c r="D161" s="1" t="s">
        <v>2473</v>
      </c>
      <c r="E161" s="4">
        <v>-3375.9300000000003</v>
      </c>
      <c r="F161" s="7"/>
      <c r="G161" s="4">
        <v>-3375.9300000000003</v>
      </c>
      <c r="H161" s="18"/>
      <c r="I161" s="8"/>
      <c r="J161" s="4">
        <v>39225.449999999997</v>
      </c>
      <c r="K161" s="4">
        <v>90805</v>
      </c>
      <c r="L161" s="4">
        <v>-51579.55</v>
      </c>
      <c r="M161" s="9">
        <v>41939</v>
      </c>
      <c r="N161" s="9">
        <v>42460</v>
      </c>
      <c r="O161" s="9">
        <v>41944</v>
      </c>
      <c r="P161" s="9">
        <v>42260</v>
      </c>
    </row>
    <row r="162" spans="1:16" x14ac:dyDescent="0.25">
      <c r="A162" s="1" t="s">
        <v>3672</v>
      </c>
      <c r="B162" s="1" t="s">
        <v>604</v>
      </c>
      <c r="C162" s="1" t="s">
        <v>3511</v>
      </c>
      <c r="D162" s="1" t="s">
        <v>3785</v>
      </c>
      <c r="E162" s="4">
        <v>-560.74999999999977</v>
      </c>
      <c r="F162" s="7"/>
      <c r="G162" s="4">
        <v>-560.74999999999977</v>
      </c>
      <c r="H162" s="18"/>
      <c r="I162" s="8"/>
      <c r="J162" s="4">
        <v>56225.27</v>
      </c>
      <c r="K162" s="4">
        <v>160000</v>
      </c>
      <c r="L162" s="4">
        <v>-103774.73000000001</v>
      </c>
      <c r="M162" s="9">
        <v>42534.676145833335</v>
      </c>
      <c r="N162" s="9">
        <v>44286</v>
      </c>
      <c r="O162" s="9">
        <v>42552</v>
      </c>
      <c r="P162" s="9"/>
    </row>
    <row r="163" spans="1:16" x14ac:dyDescent="0.25">
      <c r="A163" s="1" t="s">
        <v>3672</v>
      </c>
      <c r="B163" s="1" t="s">
        <v>604</v>
      </c>
      <c r="C163" s="1" t="s">
        <v>3786</v>
      </c>
      <c r="D163" s="1" t="s">
        <v>3787</v>
      </c>
      <c r="E163" s="4">
        <v>891.14</v>
      </c>
      <c r="F163" s="7"/>
      <c r="G163" s="4">
        <v>891.14</v>
      </c>
      <c r="H163" s="18"/>
      <c r="I163" s="8"/>
      <c r="J163" s="4">
        <v>40732.870000000003</v>
      </c>
      <c r="K163" s="4">
        <v>220579</v>
      </c>
      <c r="L163" s="4">
        <v>-179846.13</v>
      </c>
      <c r="M163" s="9">
        <v>42688.566863425927</v>
      </c>
      <c r="N163" s="9">
        <v>44286</v>
      </c>
      <c r="O163" s="9">
        <v>42856</v>
      </c>
      <c r="P163" s="9"/>
    </row>
    <row r="164" spans="1:16" x14ac:dyDescent="0.25">
      <c r="A164" s="1" t="s">
        <v>3672</v>
      </c>
      <c r="B164" s="1" t="s">
        <v>3791</v>
      </c>
      <c r="C164" s="1" t="s">
        <v>3792</v>
      </c>
      <c r="D164" s="1" t="s">
        <v>3793</v>
      </c>
      <c r="E164" s="4">
        <v>2970.0600000000004</v>
      </c>
      <c r="F164" s="7"/>
      <c r="G164" s="4">
        <v>2970.0600000000004</v>
      </c>
      <c r="H164" s="18"/>
      <c r="I164" s="8"/>
      <c r="J164" s="4">
        <v>3072.3399999999997</v>
      </c>
      <c r="K164" s="4">
        <v>3279</v>
      </c>
      <c r="L164" s="4">
        <v>-206.66000000000031</v>
      </c>
      <c r="M164" s="9">
        <v>43003.898310185185</v>
      </c>
      <c r="N164" s="9">
        <v>43422</v>
      </c>
      <c r="O164" s="9">
        <v>43040</v>
      </c>
      <c r="P164" s="9">
        <v>43412</v>
      </c>
    </row>
    <row r="165" spans="1:16" x14ac:dyDescent="0.25">
      <c r="A165" s="1" t="s">
        <v>3672</v>
      </c>
      <c r="B165" s="1" t="s">
        <v>3791</v>
      </c>
      <c r="C165" s="1" t="s">
        <v>3794</v>
      </c>
      <c r="D165" s="1" t="s">
        <v>3793</v>
      </c>
      <c r="E165" s="4">
        <v>4510.2700000000004</v>
      </c>
      <c r="F165" s="7"/>
      <c r="G165" s="4">
        <v>4510.2700000000004</v>
      </c>
      <c r="H165" s="18"/>
      <c r="I165" s="8"/>
      <c r="J165" s="4">
        <v>5351.5300000000007</v>
      </c>
      <c r="K165" s="4">
        <v>5093</v>
      </c>
      <c r="L165" s="4">
        <v>258.53000000000065</v>
      </c>
      <c r="M165" s="9">
        <v>43003.877604166664</v>
      </c>
      <c r="N165" s="9">
        <v>43422</v>
      </c>
      <c r="O165" s="9">
        <v>43009</v>
      </c>
      <c r="P165" s="9">
        <v>43412</v>
      </c>
    </row>
    <row r="166" spans="1:16" x14ac:dyDescent="0.25">
      <c r="A166" s="1" t="s">
        <v>3672</v>
      </c>
      <c r="B166" s="1" t="s">
        <v>3795</v>
      </c>
      <c r="C166" s="1" t="s">
        <v>3796</v>
      </c>
      <c r="D166" s="1" t="s">
        <v>3797</v>
      </c>
      <c r="E166" s="4">
        <v>-328.16</v>
      </c>
      <c r="F166" s="7"/>
      <c r="G166" s="4">
        <v>-328.16</v>
      </c>
      <c r="H166" s="18"/>
      <c r="I166" s="8"/>
      <c r="J166" s="4">
        <v>2818.23</v>
      </c>
      <c r="K166" s="4">
        <v>3008.94</v>
      </c>
      <c r="L166" s="4">
        <v>-190.71000000000004</v>
      </c>
      <c r="M166" s="9">
        <v>42888.661932870367</v>
      </c>
      <c r="N166" s="9">
        <v>43190</v>
      </c>
      <c r="O166" s="9">
        <v>42887</v>
      </c>
      <c r="P166" s="9">
        <v>42984</v>
      </c>
    </row>
    <row r="167" spans="1:16" x14ac:dyDescent="0.25">
      <c r="A167" s="1" t="s">
        <v>3672</v>
      </c>
      <c r="B167" s="1" t="s">
        <v>3795</v>
      </c>
      <c r="C167" s="1" t="s">
        <v>3798</v>
      </c>
      <c r="D167" s="1" t="s">
        <v>3799</v>
      </c>
      <c r="E167" s="4">
        <v>5716.5400000000009</v>
      </c>
      <c r="F167" s="7"/>
      <c r="G167" s="4">
        <v>5716.5400000000009</v>
      </c>
      <c r="H167" s="18"/>
      <c r="I167" s="8"/>
      <c r="J167" s="4">
        <v>5764.34</v>
      </c>
      <c r="K167" s="4">
        <v>3524.3</v>
      </c>
      <c r="L167" s="4">
        <v>2240.04</v>
      </c>
      <c r="M167" s="9">
        <v>42921.619791666664</v>
      </c>
      <c r="N167" s="9">
        <v>43190</v>
      </c>
      <c r="O167" s="9">
        <v>43070</v>
      </c>
      <c r="P167" s="9"/>
    </row>
    <row r="168" spans="1:16" x14ac:dyDescent="0.25">
      <c r="A168" s="1" t="s">
        <v>3672</v>
      </c>
      <c r="B168" s="1" t="s">
        <v>3795</v>
      </c>
      <c r="C168" s="1" t="s">
        <v>3804</v>
      </c>
      <c r="D168" s="1" t="s">
        <v>3805</v>
      </c>
      <c r="E168" s="4">
        <v>0</v>
      </c>
      <c r="F168" s="7"/>
      <c r="G168" s="4">
        <v>0</v>
      </c>
      <c r="H168" s="18"/>
      <c r="I168" s="8"/>
      <c r="J168" s="4">
        <v>8080.5</v>
      </c>
      <c r="K168" s="4">
        <v>8424.82</v>
      </c>
      <c r="L168" s="4">
        <v>-344.31999999999971</v>
      </c>
      <c r="M168" s="9">
        <v>42825.643946759257</v>
      </c>
      <c r="N168" s="9">
        <v>43190</v>
      </c>
      <c r="O168" s="9">
        <v>42917</v>
      </c>
      <c r="P168" s="9">
        <v>43120</v>
      </c>
    </row>
    <row r="169" spans="1:16" x14ac:dyDescent="0.25">
      <c r="A169" s="1" t="s">
        <v>3672</v>
      </c>
      <c r="B169" s="1" t="s">
        <v>3795</v>
      </c>
      <c r="C169" s="1" t="s">
        <v>4469</v>
      </c>
      <c r="D169" s="1" t="s">
        <v>4470</v>
      </c>
      <c r="E169" s="4">
        <v>13044.000000000002</v>
      </c>
      <c r="F169" s="7"/>
      <c r="G169" s="4">
        <v>13044.000000000002</v>
      </c>
      <c r="H169" s="18"/>
      <c r="I169" s="8"/>
      <c r="J169" s="4">
        <v>13044</v>
      </c>
      <c r="K169" s="4">
        <v>7271.16</v>
      </c>
      <c r="L169" s="4">
        <v>5772.84</v>
      </c>
      <c r="M169" s="9">
        <v>43076.751504629625</v>
      </c>
      <c r="N169" s="9">
        <v>43555</v>
      </c>
      <c r="O169" s="9">
        <v>43101</v>
      </c>
      <c r="P169" s="9">
        <v>43511</v>
      </c>
    </row>
    <row r="170" spans="1:16" x14ac:dyDescent="0.25">
      <c r="A170" s="1" t="s">
        <v>3672</v>
      </c>
      <c r="B170" s="1" t="s">
        <v>3814</v>
      </c>
      <c r="C170" s="1" t="s">
        <v>3815</v>
      </c>
      <c r="D170" s="1" t="s">
        <v>3816</v>
      </c>
      <c r="E170" s="4">
        <v>17213.919999999998</v>
      </c>
      <c r="F170" s="7"/>
      <c r="G170" s="4">
        <v>17213.919999999998</v>
      </c>
      <c r="H170" s="18"/>
      <c r="I170" s="8"/>
      <c r="J170" s="4">
        <v>48814.68</v>
      </c>
      <c r="K170" s="4">
        <v>36809.950000000004</v>
      </c>
      <c r="L170" s="4">
        <v>12004.729999999996</v>
      </c>
      <c r="M170" s="9">
        <v>42803.600729166668</v>
      </c>
      <c r="N170" s="9">
        <v>43312</v>
      </c>
      <c r="O170" s="9">
        <v>42979</v>
      </c>
      <c r="P170" s="9">
        <v>43253</v>
      </c>
    </row>
    <row r="171" spans="1:16" x14ac:dyDescent="0.25">
      <c r="A171" s="1" t="s">
        <v>3672</v>
      </c>
      <c r="B171" s="1" t="s">
        <v>1528</v>
      </c>
      <c r="C171" s="1" t="s">
        <v>3817</v>
      </c>
      <c r="D171" s="1" t="s">
        <v>3818</v>
      </c>
      <c r="E171" s="4">
        <v>29965.599999999999</v>
      </c>
      <c r="F171" s="7"/>
      <c r="G171" s="4">
        <v>29965.599999999999</v>
      </c>
      <c r="H171" s="18"/>
      <c r="I171" s="8"/>
      <c r="J171" s="4">
        <v>406895.20000000007</v>
      </c>
      <c r="K171" s="4">
        <v>372000</v>
      </c>
      <c r="L171" s="4">
        <v>34895.20000000007</v>
      </c>
      <c r="M171" s="9">
        <v>42717.411446759259</v>
      </c>
      <c r="N171" s="9">
        <v>43251</v>
      </c>
      <c r="O171" s="9">
        <v>42856</v>
      </c>
      <c r="P171" s="9">
        <v>42947</v>
      </c>
    </row>
    <row r="172" spans="1:16" x14ac:dyDescent="0.25">
      <c r="A172" s="1" t="s">
        <v>3672</v>
      </c>
      <c r="B172" s="1" t="s">
        <v>1528</v>
      </c>
      <c r="C172" s="1" t="s">
        <v>3820</v>
      </c>
      <c r="D172" s="1" t="s">
        <v>3818</v>
      </c>
      <c r="E172" s="4">
        <v>8379.630000000001</v>
      </c>
      <c r="F172" s="7"/>
      <c r="G172" s="4">
        <v>8379.630000000001</v>
      </c>
      <c r="H172" s="18"/>
      <c r="I172" s="8"/>
      <c r="J172" s="4">
        <v>506214.73000000004</v>
      </c>
      <c r="K172" s="4">
        <v>454872.3</v>
      </c>
      <c r="L172" s="4">
        <v>51342.430000000051</v>
      </c>
      <c r="M172" s="9">
        <v>42717.409004629626</v>
      </c>
      <c r="N172" s="9">
        <v>43100</v>
      </c>
      <c r="O172" s="9">
        <v>42795</v>
      </c>
      <c r="P172" s="9">
        <v>42947</v>
      </c>
    </row>
    <row r="173" spans="1:16" x14ac:dyDescent="0.25">
      <c r="A173" s="1" t="s">
        <v>3672</v>
      </c>
      <c r="B173" s="1" t="s">
        <v>659</v>
      </c>
      <c r="C173" s="1" t="s">
        <v>660</v>
      </c>
      <c r="D173" s="1" t="s">
        <v>661</v>
      </c>
      <c r="E173" s="4">
        <v>286242.72000000003</v>
      </c>
      <c r="F173" s="7"/>
      <c r="G173" s="4">
        <v>286242.72000000003</v>
      </c>
      <c r="H173" s="18"/>
      <c r="I173" s="8"/>
      <c r="J173" s="4">
        <v>783252.33000000031</v>
      </c>
      <c r="K173" s="4">
        <v>100</v>
      </c>
      <c r="L173" s="4">
        <v>783152.33000000031</v>
      </c>
      <c r="M173" s="9">
        <v>39630</v>
      </c>
      <c r="N173" s="9">
        <v>55153</v>
      </c>
      <c r="O173" s="9">
        <v>39630</v>
      </c>
      <c r="P173" s="9"/>
    </row>
    <row r="174" spans="1:16" x14ac:dyDescent="0.25">
      <c r="A174" s="1" t="s">
        <v>3672</v>
      </c>
      <c r="B174" s="1" t="s">
        <v>478</v>
      </c>
      <c r="C174" s="1" t="s">
        <v>1531</v>
      </c>
      <c r="D174" s="1" t="s">
        <v>1532</v>
      </c>
      <c r="E174" s="4">
        <v>22706.280000000002</v>
      </c>
      <c r="F174" s="7"/>
      <c r="G174" s="4">
        <v>22706.280000000002</v>
      </c>
      <c r="H174" s="18"/>
      <c r="I174" s="8"/>
      <c r="J174" s="4">
        <v>23571.440000000006</v>
      </c>
      <c r="K174" s="4">
        <v>100000</v>
      </c>
      <c r="L174" s="4">
        <v>-76428.56</v>
      </c>
      <c r="M174" s="9">
        <v>40534</v>
      </c>
      <c r="N174" s="9">
        <v>55153</v>
      </c>
      <c r="O174" s="9">
        <v>40756</v>
      </c>
      <c r="P174" s="9"/>
    </row>
    <row r="175" spans="1:16" x14ac:dyDescent="0.25">
      <c r="A175" s="1" t="s">
        <v>3672</v>
      </c>
      <c r="B175" s="1" t="s">
        <v>678</v>
      </c>
      <c r="C175" s="1" t="s">
        <v>679</v>
      </c>
      <c r="D175" s="1" t="s">
        <v>680</v>
      </c>
      <c r="E175" s="4">
        <v>313956.90000000002</v>
      </c>
      <c r="F175" s="7"/>
      <c r="G175" s="4">
        <v>313956.90000000002</v>
      </c>
      <c r="H175" s="18"/>
      <c r="I175" s="8"/>
      <c r="J175" s="4">
        <v>842598.85999999975</v>
      </c>
      <c r="K175" s="4">
        <v>2</v>
      </c>
      <c r="L175" s="4">
        <v>842596.85999999975</v>
      </c>
      <c r="M175" s="9">
        <v>39630</v>
      </c>
      <c r="N175" s="9">
        <v>55153</v>
      </c>
      <c r="O175" s="9">
        <v>39630</v>
      </c>
      <c r="P175" s="9"/>
    </row>
    <row r="176" spans="1:16" x14ac:dyDescent="0.25">
      <c r="A176" s="1" t="s">
        <v>3672</v>
      </c>
      <c r="B176" s="1" t="s">
        <v>675</v>
      </c>
      <c r="C176" s="1" t="s">
        <v>676</v>
      </c>
      <c r="D176" s="1" t="s">
        <v>677</v>
      </c>
      <c r="E176" s="4">
        <v>75371.13</v>
      </c>
      <c r="F176" s="7"/>
      <c r="G176" s="4">
        <v>75371.13</v>
      </c>
      <c r="H176" s="18"/>
      <c r="I176" s="8"/>
      <c r="J176" s="4">
        <v>2008000.63</v>
      </c>
      <c r="K176" s="4">
        <v>1</v>
      </c>
      <c r="L176" s="4">
        <v>2007999.63</v>
      </c>
      <c r="M176" s="9">
        <v>39630</v>
      </c>
      <c r="N176" s="9">
        <v>55153</v>
      </c>
      <c r="O176" s="9">
        <v>39630</v>
      </c>
      <c r="P176" s="9"/>
    </row>
    <row r="177" spans="1:16" x14ac:dyDescent="0.25">
      <c r="A177" s="1" t="s">
        <v>3672</v>
      </c>
      <c r="B177" s="1" t="s">
        <v>675</v>
      </c>
      <c r="C177" s="1" t="s">
        <v>1925</v>
      </c>
      <c r="D177" s="1" t="s">
        <v>1926</v>
      </c>
      <c r="E177" s="4">
        <v>-36406.86</v>
      </c>
      <c r="F177" s="7"/>
      <c r="G177" s="4">
        <v>-36406.86</v>
      </c>
      <c r="H177" s="18"/>
      <c r="I177" s="8"/>
      <c r="J177" s="4">
        <v>2232322.1500000004</v>
      </c>
      <c r="K177" s="4">
        <v>1</v>
      </c>
      <c r="L177" s="4">
        <v>2232321.1500000004</v>
      </c>
      <c r="M177" s="9">
        <v>40933</v>
      </c>
      <c r="N177" s="9">
        <v>55153</v>
      </c>
      <c r="O177" s="9">
        <v>40940</v>
      </c>
      <c r="P177" s="9"/>
    </row>
    <row r="178" spans="1:16" x14ac:dyDescent="0.25">
      <c r="A178" s="1" t="s">
        <v>3672</v>
      </c>
      <c r="B178" s="1" t="s">
        <v>669</v>
      </c>
      <c r="C178" s="1" t="s">
        <v>670</v>
      </c>
      <c r="D178" s="1" t="s">
        <v>671</v>
      </c>
      <c r="E178" s="4">
        <v>26893.559999999998</v>
      </c>
      <c r="F178" s="7"/>
      <c r="G178" s="4">
        <v>26893.559999999998</v>
      </c>
      <c r="H178" s="18"/>
      <c r="I178" s="8"/>
      <c r="J178" s="4">
        <v>1810189.8200000005</v>
      </c>
      <c r="K178" s="4">
        <v>101</v>
      </c>
      <c r="L178" s="4">
        <v>1810088.8200000005</v>
      </c>
      <c r="M178" s="9">
        <v>39630</v>
      </c>
      <c r="N178" s="9">
        <v>55153</v>
      </c>
      <c r="O178" s="9">
        <v>39692</v>
      </c>
      <c r="P178" s="9"/>
    </row>
    <row r="179" spans="1:16" x14ac:dyDescent="0.25">
      <c r="A179" s="1" t="s">
        <v>3672</v>
      </c>
      <c r="B179" s="1" t="s">
        <v>601</v>
      </c>
      <c r="C179" s="1" t="s">
        <v>602</v>
      </c>
      <c r="D179" s="1" t="s">
        <v>603</v>
      </c>
      <c r="E179" s="4">
        <v>34032.43</v>
      </c>
      <c r="F179" s="7"/>
      <c r="G179" s="4">
        <v>34032.43</v>
      </c>
      <c r="H179" s="18"/>
      <c r="I179" s="8"/>
      <c r="J179" s="4">
        <v>1806278.1600000004</v>
      </c>
      <c r="K179" s="4">
        <v>200</v>
      </c>
      <c r="L179" s="4">
        <v>1806078.1600000004</v>
      </c>
      <c r="M179" s="9">
        <v>39630</v>
      </c>
      <c r="N179" s="9">
        <v>55153</v>
      </c>
      <c r="O179" s="9">
        <v>39630</v>
      </c>
      <c r="P179" s="9"/>
    </row>
    <row r="180" spans="1:16" x14ac:dyDescent="0.25">
      <c r="A180" s="1" t="s">
        <v>3672</v>
      </c>
      <c r="B180" s="1" t="s">
        <v>625</v>
      </c>
      <c r="C180" s="1" t="s">
        <v>626</v>
      </c>
      <c r="D180" s="1" t="s">
        <v>627</v>
      </c>
      <c r="E180" s="4">
        <v>1792.06</v>
      </c>
      <c r="F180" s="7"/>
      <c r="G180" s="4">
        <v>1792.06</v>
      </c>
      <c r="H180" s="18"/>
      <c r="I180" s="8"/>
      <c r="J180" s="4">
        <v>1792.06</v>
      </c>
      <c r="K180" s="4">
        <v>90</v>
      </c>
      <c r="L180" s="4">
        <v>1702.06</v>
      </c>
      <c r="M180" s="9">
        <v>39630</v>
      </c>
      <c r="N180" s="9">
        <v>55153</v>
      </c>
      <c r="O180" s="9">
        <v>39630</v>
      </c>
      <c r="P180" s="9">
        <v>39904</v>
      </c>
    </row>
    <row r="181" spans="1:16" x14ac:dyDescent="0.25">
      <c r="A181" s="1" t="s">
        <v>3672</v>
      </c>
      <c r="B181" s="1" t="s">
        <v>613</v>
      </c>
      <c r="C181" s="1" t="s">
        <v>614</v>
      </c>
      <c r="D181" s="1" t="s">
        <v>615</v>
      </c>
      <c r="E181" s="4">
        <v>2792.9700000000003</v>
      </c>
      <c r="F181" s="7"/>
      <c r="G181" s="4">
        <v>2792.9700000000003</v>
      </c>
      <c r="H181" s="18"/>
      <c r="I181" s="8"/>
      <c r="J181" s="4">
        <v>36090.639999999999</v>
      </c>
      <c r="K181" s="4">
        <v>101</v>
      </c>
      <c r="L181" s="4">
        <v>35989.64</v>
      </c>
      <c r="M181" s="9">
        <v>39630</v>
      </c>
      <c r="N181" s="9">
        <v>55153</v>
      </c>
      <c r="O181" s="9">
        <v>39661</v>
      </c>
      <c r="P181" s="9"/>
    </row>
    <row r="182" spans="1:16" x14ac:dyDescent="0.25">
      <c r="A182" s="1" t="s">
        <v>3672</v>
      </c>
      <c r="B182" s="1" t="s">
        <v>664</v>
      </c>
      <c r="C182" s="1" t="s">
        <v>665</v>
      </c>
      <c r="D182" s="1" t="s">
        <v>666</v>
      </c>
      <c r="E182" s="4">
        <v>1586.21</v>
      </c>
      <c r="F182" s="7"/>
      <c r="G182" s="4">
        <v>1586.21</v>
      </c>
      <c r="H182" s="18"/>
      <c r="I182" s="8"/>
      <c r="J182" s="4">
        <v>211302.93999999994</v>
      </c>
      <c r="K182" s="4">
        <v>299</v>
      </c>
      <c r="L182" s="4">
        <v>211003.93999999994</v>
      </c>
      <c r="M182" s="9">
        <v>39630</v>
      </c>
      <c r="N182" s="9">
        <v>55153</v>
      </c>
      <c r="O182" s="9">
        <v>39630</v>
      </c>
      <c r="P182" s="9"/>
    </row>
    <row r="183" spans="1:16" x14ac:dyDescent="0.25">
      <c r="A183" s="1" t="s">
        <v>3672</v>
      </c>
      <c r="B183" s="1" t="s">
        <v>3545</v>
      </c>
      <c r="C183" s="1" t="s">
        <v>3546</v>
      </c>
      <c r="D183" s="1" t="s">
        <v>3547</v>
      </c>
      <c r="E183" s="4">
        <v>16503.55</v>
      </c>
      <c r="F183" s="7"/>
      <c r="G183" s="4">
        <v>16503.55</v>
      </c>
      <c r="H183" s="18"/>
      <c r="I183" s="8"/>
      <c r="J183" s="4">
        <v>48154.720000000001</v>
      </c>
      <c r="K183" s="4">
        <v>73774</v>
      </c>
      <c r="L183" s="4">
        <v>-25619.279999999999</v>
      </c>
      <c r="M183" s="9">
        <v>42356.600972222222</v>
      </c>
      <c r="N183" s="9">
        <v>43799</v>
      </c>
      <c r="O183" s="9">
        <v>42370</v>
      </c>
      <c r="P183" s="9"/>
    </row>
    <row r="184" spans="1:16" x14ac:dyDescent="0.25">
      <c r="A184" s="1" t="s">
        <v>3672</v>
      </c>
      <c r="B184" s="1" t="s">
        <v>900</v>
      </c>
      <c r="C184" s="1" t="s">
        <v>3654</v>
      </c>
      <c r="D184" s="1" t="s">
        <v>902</v>
      </c>
      <c r="E184" s="4">
        <v>928.23</v>
      </c>
      <c r="F184" s="7"/>
      <c r="G184" s="4">
        <v>928.23</v>
      </c>
      <c r="H184" s="18"/>
      <c r="I184" s="8"/>
      <c r="J184" s="4">
        <v>2317.87</v>
      </c>
      <c r="K184" s="4">
        <v>1</v>
      </c>
      <c r="L184" s="4">
        <v>2316.87</v>
      </c>
      <c r="M184" s="9">
        <v>40360</v>
      </c>
      <c r="N184" s="9">
        <v>46016</v>
      </c>
      <c r="O184" s="9">
        <v>42491</v>
      </c>
      <c r="P184" s="9"/>
    </row>
    <row r="185" spans="1:16" x14ac:dyDescent="0.25">
      <c r="A185" s="1" t="s">
        <v>3672</v>
      </c>
      <c r="B185" s="1" t="s">
        <v>3557</v>
      </c>
      <c r="C185" s="1" t="s">
        <v>3558</v>
      </c>
      <c r="D185" s="1" t="s">
        <v>3559</v>
      </c>
      <c r="E185" s="4">
        <v>1037.42</v>
      </c>
      <c r="F185" s="7"/>
      <c r="G185" s="4">
        <v>1037.42</v>
      </c>
      <c r="H185" s="18"/>
      <c r="I185" s="8"/>
      <c r="J185" s="4">
        <v>2182.91</v>
      </c>
      <c r="K185" s="4">
        <v>266133.19</v>
      </c>
      <c r="L185" s="4">
        <v>-263950.28000000003</v>
      </c>
      <c r="M185" s="9">
        <v>42356.632893518516</v>
      </c>
      <c r="N185" s="9">
        <v>44227</v>
      </c>
      <c r="O185" s="9">
        <v>42370</v>
      </c>
      <c r="P185" s="9"/>
    </row>
    <row r="186" spans="1:16" x14ac:dyDescent="0.25">
      <c r="A186" s="1" t="s">
        <v>3672</v>
      </c>
      <c r="B186" s="1" t="s">
        <v>3542</v>
      </c>
      <c r="C186" s="1" t="s">
        <v>3543</v>
      </c>
      <c r="D186" s="1" t="s">
        <v>3544</v>
      </c>
      <c r="E186" s="4">
        <v>239604.15000000005</v>
      </c>
      <c r="F186" s="7"/>
      <c r="G186" s="4">
        <v>239604.15000000005</v>
      </c>
      <c r="H186" s="18"/>
      <c r="I186" s="8"/>
      <c r="J186" s="4">
        <v>380926.16000000003</v>
      </c>
      <c r="K186" s="4">
        <v>1049863.3700000001</v>
      </c>
      <c r="L186" s="4">
        <v>-668937.21000000008</v>
      </c>
      <c r="M186" s="9">
        <v>42619.74387731481</v>
      </c>
      <c r="N186" s="9">
        <v>44287</v>
      </c>
      <c r="O186" s="9">
        <v>42614</v>
      </c>
      <c r="P186" s="9"/>
    </row>
    <row r="187" spans="1:16" x14ac:dyDescent="0.25">
      <c r="A187" s="1" t="s">
        <v>3672</v>
      </c>
      <c r="B187" s="1" t="s">
        <v>3542</v>
      </c>
      <c r="C187" s="1" t="s">
        <v>4471</v>
      </c>
      <c r="D187" s="1" t="s">
        <v>4472</v>
      </c>
      <c r="E187" s="4">
        <v>15011.61</v>
      </c>
      <c r="F187" s="7"/>
      <c r="G187" s="4">
        <v>15011.61</v>
      </c>
      <c r="H187" s="18"/>
      <c r="I187" s="8"/>
      <c r="J187" s="4">
        <v>15011.61</v>
      </c>
      <c r="K187" s="4">
        <v>0</v>
      </c>
      <c r="L187" s="4">
        <v>15011.61</v>
      </c>
      <c r="M187" s="9">
        <v>43311.450185185182</v>
      </c>
      <c r="N187" s="9">
        <v>43951</v>
      </c>
      <c r="O187" s="9">
        <v>43313</v>
      </c>
      <c r="P187" s="9"/>
    </row>
    <row r="188" spans="1:16" x14ac:dyDescent="0.25">
      <c r="A188" s="1" t="s">
        <v>3672</v>
      </c>
      <c r="B188" s="1" t="s">
        <v>3826</v>
      </c>
      <c r="C188" s="1" t="s">
        <v>3827</v>
      </c>
      <c r="D188" s="1" t="s">
        <v>3828</v>
      </c>
      <c r="E188" s="4">
        <v>-1377.3000000000018</v>
      </c>
      <c r="F188" s="7"/>
      <c r="G188" s="4">
        <v>-1377.3000000000018</v>
      </c>
      <c r="H188" s="18"/>
      <c r="I188" s="8"/>
      <c r="J188" s="4">
        <v>19002.060000000005</v>
      </c>
      <c r="K188" s="4">
        <v>42090</v>
      </c>
      <c r="L188" s="4">
        <v>-23087.939999999995</v>
      </c>
      <c r="M188" s="9">
        <v>42907.74628472222</v>
      </c>
      <c r="N188" s="9">
        <v>44713</v>
      </c>
      <c r="O188" s="9">
        <v>42887</v>
      </c>
      <c r="P188" s="9"/>
    </row>
    <row r="189" spans="1:16" x14ac:dyDescent="0.25">
      <c r="A189" s="1" t="s">
        <v>3672</v>
      </c>
      <c r="B189" s="1" t="s">
        <v>3537</v>
      </c>
      <c r="C189" s="1" t="s">
        <v>3538</v>
      </c>
      <c r="D189" s="1" t="s">
        <v>3539</v>
      </c>
      <c r="E189" s="4">
        <v>5116.6799999999994</v>
      </c>
      <c r="F189" s="7"/>
      <c r="G189" s="4">
        <v>5116.6799999999994</v>
      </c>
      <c r="H189" s="18"/>
      <c r="I189" s="8"/>
      <c r="J189" s="4">
        <v>24831.100000000009</v>
      </c>
      <c r="K189" s="4">
        <v>5323.07</v>
      </c>
      <c r="L189" s="4">
        <v>19508.03000000001</v>
      </c>
      <c r="M189" s="9">
        <v>42619.496979166666</v>
      </c>
      <c r="N189" s="9">
        <v>43921</v>
      </c>
      <c r="O189" s="9">
        <v>42614</v>
      </c>
      <c r="P189" s="9"/>
    </row>
    <row r="190" spans="1:16" x14ac:dyDescent="0.25">
      <c r="A190" s="1" t="s">
        <v>3672</v>
      </c>
      <c r="B190" s="1" t="s">
        <v>3537</v>
      </c>
      <c r="C190" s="1" t="s">
        <v>3540</v>
      </c>
      <c r="D190" s="1" t="s">
        <v>3541</v>
      </c>
      <c r="E190" s="4">
        <v>41490.519999999997</v>
      </c>
      <c r="F190" s="7"/>
      <c r="G190" s="4">
        <v>41490.519999999997</v>
      </c>
      <c r="H190" s="18"/>
      <c r="I190" s="8"/>
      <c r="J190" s="4">
        <v>141142.84999999998</v>
      </c>
      <c r="K190" s="4">
        <v>189544.12</v>
      </c>
      <c r="L190" s="4">
        <v>-48401.270000000019</v>
      </c>
      <c r="M190" s="9">
        <v>42583.422581018516</v>
      </c>
      <c r="N190" s="9">
        <v>43921</v>
      </c>
      <c r="O190" s="9">
        <v>42583</v>
      </c>
      <c r="P190" s="9"/>
    </row>
    <row r="191" spans="1:16" x14ac:dyDescent="0.25">
      <c r="A191" s="1" t="s">
        <v>3672</v>
      </c>
      <c r="B191" s="1" t="s">
        <v>3829</v>
      </c>
      <c r="C191" s="1" t="s">
        <v>3830</v>
      </c>
      <c r="D191" s="1" t="s">
        <v>3831</v>
      </c>
      <c r="E191" s="4">
        <v>6848.86</v>
      </c>
      <c r="F191" s="7"/>
      <c r="G191" s="4">
        <v>6848.86</v>
      </c>
      <c r="H191" s="18"/>
      <c r="I191" s="8"/>
      <c r="J191" s="4">
        <v>9979.2100000000009</v>
      </c>
      <c r="K191" s="4">
        <v>250919.99</v>
      </c>
      <c r="L191" s="4">
        <v>-240940.78</v>
      </c>
      <c r="M191" s="9">
        <v>42913.568460648145</v>
      </c>
      <c r="N191" s="9">
        <v>43921</v>
      </c>
      <c r="O191" s="9">
        <v>43040</v>
      </c>
      <c r="P191" s="9"/>
    </row>
    <row r="192" spans="1:16" x14ac:dyDescent="0.25">
      <c r="A192" s="1" t="s">
        <v>3672</v>
      </c>
      <c r="B192" s="1" t="s">
        <v>3829</v>
      </c>
      <c r="C192" s="1" t="s">
        <v>3832</v>
      </c>
      <c r="D192" s="1" t="s">
        <v>3833</v>
      </c>
      <c r="E192" s="4">
        <v>198818.28000000003</v>
      </c>
      <c r="F192" s="7"/>
      <c r="G192" s="4">
        <v>198818.28000000003</v>
      </c>
      <c r="H192" s="18"/>
      <c r="I192" s="8"/>
      <c r="J192" s="4">
        <v>203687.66</v>
      </c>
      <c r="K192" s="4">
        <v>238000.64000000001</v>
      </c>
      <c r="L192" s="4">
        <v>-34312.98000000001</v>
      </c>
      <c r="M192" s="9">
        <v>42913.564039351848</v>
      </c>
      <c r="N192" s="9">
        <v>43921</v>
      </c>
      <c r="O192" s="9">
        <v>42917</v>
      </c>
      <c r="P192" s="9"/>
    </row>
    <row r="193" spans="1:16" x14ac:dyDescent="0.25">
      <c r="A193" s="1" t="s">
        <v>3672</v>
      </c>
      <c r="B193" s="1" t="s">
        <v>3829</v>
      </c>
      <c r="C193" s="1" t="s">
        <v>4473</v>
      </c>
      <c r="D193" s="1" t="s">
        <v>4474</v>
      </c>
      <c r="E193" s="4">
        <v>764.62999999999988</v>
      </c>
      <c r="F193" s="7"/>
      <c r="G193" s="4">
        <v>764.62999999999988</v>
      </c>
      <c r="H193" s="18"/>
      <c r="I193" s="8"/>
      <c r="J193" s="4">
        <v>764.63</v>
      </c>
      <c r="K193" s="4">
        <v>41400.28</v>
      </c>
      <c r="L193" s="4">
        <v>-40635.65</v>
      </c>
      <c r="M193" s="9">
        <v>42913.572372685187</v>
      </c>
      <c r="N193" s="9">
        <v>43769</v>
      </c>
      <c r="O193" s="9">
        <v>43160</v>
      </c>
      <c r="P193" s="9"/>
    </row>
    <row r="194" spans="1:16" x14ac:dyDescent="0.25">
      <c r="A194" s="1" t="s">
        <v>3672</v>
      </c>
      <c r="B194" s="1" t="s">
        <v>3829</v>
      </c>
      <c r="C194" s="1" t="s">
        <v>3834</v>
      </c>
      <c r="D194" s="1" t="s">
        <v>3835</v>
      </c>
      <c r="E194" s="4">
        <v>37254.629999999997</v>
      </c>
      <c r="F194" s="7"/>
      <c r="G194" s="4">
        <v>37254.629999999997</v>
      </c>
      <c r="H194" s="18"/>
      <c r="I194" s="8"/>
      <c r="J194" s="4">
        <v>37906.5</v>
      </c>
      <c r="K194" s="4">
        <v>65607.290000000008</v>
      </c>
      <c r="L194" s="4">
        <v>-27700.790000000008</v>
      </c>
      <c r="M194" s="9">
        <v>42913.555752314816</v>
      </c>
      <c r="N194" s="9">
        <v>43770</v>
      </c>
      <c r="O194" s="9">
        <v>43070</v>
      </c>
      <c r="P194" s="9">
        <v>43736</v>
      </c>
    </row>
    <row r="195" spans="1:16" x14ac:dyDescent="0.25">
      <c r="A195" s="1" t="s">
        <v>3672</v>
      </c>
      <c r="B195" s="1" t="s">
        <v>3836</v>
      </c>
      <c r="C195" s="1" t="s">
        <v>3837</v>
      </c>
      <c r="D195" s="1" t="s">
        <v>3838</v>
      </c>
      <c r="E195" s="4">
        <v>613816.55000000005</v>
      </c>
      <c r="F195" s="7"/>
      <c r="G195" s="4">
        <v>613816.55000000005</v>
      </c>
      <c r="H195" s="18"/>
      <c r="I195" s="8"/>
      <c r="J195" s="4">
        <v>684660.7300000001</v>
      </c>
      <c r="K195" s="4">
        <v>4019811</v>
      </c>
      <c r="L195" s="4">
        <v>-3335150.27</v>
      </c>
      <c r="M195" s="9">
        <v>42934.305439814816</v>
      </c>
      <c r="N195" s="9">
        <v>43826</v>
      </c>
      <c r="O195" s="9">
        <v>42948</v>
      </c>
      <c r="P195" s="9"/>
    </row>
    <row r="196" spans="1:16" x14ac:dyDescent="0.25">
      <c r="A196" s="1" t="s">
        <v>3672</v>
      </c>
      <c r="B196" s="1" t="s">
        <v>3836</v>
      </c>
      <c r="C196" s="1" t="s">
        <v>3839</v>
      </c>
      <c r="D196" s="1" t="s">
        <v>3840</v>
      </c>
      <c r="E196" s="4">
        <v>454783.89000000007</v>
      </c>
      <c r="F196" s="7"/>
      <c r="G196" s="4">
        <v>454783.89000000007</v>
      </c>
      <c r="H196" s="18"/>
      <c r="I196" s="8"/>
      <c r="J196" s="4">
        <v>493027.86999999994</v>
      </c>
      <c r="K196" s="4">
        <v>3960624</v>
      </c>
      <c r="L196" s="4">
        <v>-3467596.13</v>
      </c>
      <c r="M196" s="9">
        <v>42934.313576388886</v>
      </c>
      <c r="N196" s="9">
        <v>43846</v>
      </c>
      <c r="O196" s="9">
        <v>42948</v>
      </c>
      <c r="P196" s="9"/>
    </row>
    <row r="197" spans="1:16" x14ac:dyDescent="0.25">
      <c r="A197" s="1" t="s">
        <v>3672</v>
      </c>
      <c r="B197" s="1" t="s">
        <v>3836</v>
      </c>
      <c r="C197" s="1" t="s">
        <v>3841</v>
      </c>
      <c r="D197" s="1" t="s">
        <v>3842</v>
      </c>
      <c r="E197" s="4">
        <v>549741.28</v>
      </c>
      <c r="F197" s="7"/>
      <c r="G197" s="4">
        <v>549741.28</v>
      </c>
      <c r="H197" s="18"/>
      <c r="I197" s="8"/>
      <c r="J197" s="4">
        <v>564811.87</v>
      </c>
      <c r="K197" s="4">
        <v>162040.89000000001</v>
      </c>
      <c r="L197" s="4">
        <v>402770.98</v>
      </c>
      <c r="M197" s="9">
        <v>43020.499675925923</v>
      </c>
      <c r="N197" s="9">
        <v>43832</v>
      </c>
      <c r="O197" s="9">
        <v>43009</v>
      </c>
      <c r="P197" s="9"/>
    </row>
    <row r="198" spans="1:16" x14ac:dyDescent="0.25">
      <c r="A198" s="1" t="s">
        <v>3672</v>
      </c>
      <c r="B198" s="1" t="s">
        <v>3836</v>
      </c>
      <c r="C198" s="1" t="s">
        <v>4475</v>
      </c>
      <c r="D198" s="1" t="s">
        <v>4476</v>
      </c>
      <c r="E198" s="4">
        <v>155061.12</v>
      </c>
      <c r="F198" s="7"/>
      <c r="G198" s="4">
        <v>155061.12</v>
      </c>
      <c r="H198" s="18"/>
      <c r="I198" s="8"/>
      <c r="J198" s="4">
        <v>155061.12</v>
      </c>
      <c r="K198" s="4">
        <v>0</v>
      </c>
      <c r="L198" s="4">
        <v>155061.12</v>
      </c>
      <c r="M198" s="9">
        <v>43368.58458333333</v>
      </c>
      <c r="N198" s="9">
        <v>43825</v>
      </c>
      <c r="O198" s="9">
        <v>43405</v>
      </c>
      <c r="P198" s="9"/>
    </row>
    <row r="199" spans="1:16" x14ac:dyDescent="0.25">
      <c r="A199" s="1" t="s">
        <v>3672</v>
      </c>
      <c r="B199" s="1" t="s">
        <v>3836</v>
      </c>
      <c r="C199" s="1" t="s">
        <v>4477</v>
      </c>
      <c r="D199" s="1" t="s">
        <v>4478</v>
      </c>
      <c r="E199" s="4">
        <v>1212.27</v>
      </c>
      <c r="F199" s="7"/>
      <c r="G199" s="4">
        <v>1212.27</v>
      </c>
      <c r="H199" s="18"/>
      <c r="I199" s="8"/>
      <c r="J199" s="4">
        <v>1212.27</v>
      </c>
      <c r="K199" s="4">
        <v>0</v>
      </c>
      <c r="L199" s="4">
        <v>1212.27</v>
      </c>
      <c r="M199" s="9">
        <v>43413.58452546296</v>
      </c>
      <c r="N199" s="9">
        <v>44134</v>
      </c>
      <c r="O199" s="9">
        <v>43435</v>
      </c>
      <c r="P199" s="9"/>
    </row>
    <row r="200" spans="1:16" x14ac:dyDescent="0.25">
      <c r="A200" s="1" t="s">
        <v>3672</v>
      </c>
      <c r="B200" s="1" t="s">
        <v>3836</v>
      </c>
      <c r="C200" s="1" t="s">
        <v>4479</v>
      </c>
      <c r="D200" s="1" t="s">
        <v>4480</v>
      </c>
      <c r="E200" s="4">
        <v>83483.25</v>
      </c>
      <c r="F200" s="7"/>
      <c r="G200" s="4">
        <v>83483.25</v>
      </c>
      <c r="H200" s="18"/>
      <c r="I200" s="8"/>
      <c r="J200" s="4">
        <v>83483.250000000015</v>
      </c>
      <c r="K200" s="4">
        <v>147197.24</v>
      </c>
      <c r="L200" s="4">
        <v>-63713.989999999976</v>
      </c>
      <c r="M200" s="9">
        <v>43020.58421296296</v>
      </c>
      <c r="N200" s="9">
        <v>43617</v>
      </c>
      <c r="O200" s="9">
        <v>43009</v>
      </c>
      <c r="P200" s="9">
        <v>43458</v>
      </c>
    </row>
    <row r="201" spans="1:16" x14ac:dyDescent="0.25">
      <c r="A201" s="1" t="s">
        <v>3672</v>
      </c>
      <c r="B201" s="1" t="s">
        <v>3836</v>
      </c>
      <c r="C201" s="1" t="s">
        <v>4481</v>
      </c>
      <c r="D201" s="1" t="s">
        <v>4482</v>
      </c>
      <c r="E201" s="4">
        <v>360.43</v>
      </c>
      <c r="F201" s="7"/>
      <c r="G201" s="4">
        <v>360.43</v>
      </c>
      <c r="H201" s="18"/>
      <c r="I201" s="8"/>
      <c r="J201" s="4">
        <v>360.43</v>
      </c>
      <c r="K201" s="4">
        <v>5502.55</v>
      </c>
      <c r="L201" s="4">
        <v>-5142.12</v>
      </c>
      <c r="M201" s="9">
        <v>43368.58458333333</v>
      </c>
      <c r="N201" s="9">
        <v>43709</v>
      </c>
      <c r="O201" s="9">
        <v>43374</v>
      </c>
      <c r="P201" s="9">
        <v>43614</v>
      </c>
    </row>
    <row r="202" spans="1:16" x14ac:dyDescent="0.25">
      <c r="A202" s="1" t="s">
        <v>3672</v>
      </c>
      <c r="B202" s="1" t="s">
        <v>3843</v>
      </c>
      <c r="C202" s="1" t="s">
        <v>3844</v>
      </c>
      <c r="D202" s="1" t="s">
        <v>3845</v>
      </c>
      <c r="E202" s="4">
        <v>882141.52000000014</v>
      </c>
      <c r="F202" s="7"/>
      <c r="G202" s="4">
        <v>882141.52000000014</v>
      </c>
      <c r="H202" s="18"/>
      <c r="I202" s="8"/>
      <c r="J202" s="4">
        <v>1360731.1500000004</v>
      </c>
      <c r="K202" s="4">
        <v>93</v>
      </c>
      <c r="L202" s="4">
        <v>1360638.1500000004</v>
      </c>
      <c r="M202" s="9">
        <v>42821.510405092587</v>
      </c>
      <c r="N202" s="9">
        <v>61362</v>
      </c>
      <c r="O202" s="9">
        <v>42948</v>
      </c>
      <c r="P202" s="9"/>
    </row>
    <row r="203" spans="1:16" x14ac:dyDescent="0.25">
      <c r="A203" s="1" t="s">
        <v>3672</v>
      </c>
      <c r="B203" s="1" t="s">
        <v>3843</v>
      </c>
      <c r="C203" s="1" t="s">
        <v>3846</v>
      </c>
      <c r="D203" s="1" t="s">
        <v>3847</v>
      </c>
      <c r="E203" s="4">
        <v>71649.460000000006</v>
      </c>
      <c r="F203" s="7"/>
      <c r="G203" s="4">
        <v>71649.460000000006</v>
      </c>
      <c r="H203" s="18"/>
      <c r="I203" s="8"/>
      <c r="J203" s="4">
        <v>137239.51999999999</v>
      </c>
      <c r="K203" s="4">
        <v>93</v>
      </c>
      <c r="L203" s="4">
        <v>137146.51999999999</v>
      </c>
      <c r="M203" s="9">
        <v>42821.523923611108</v>
      </c>
      <c r="N203" s="9">
        <v>61362</v>
      </c>
      <c r="O203" s="9">
        <v>43009</v>
      </c>
      <c r="P203" s="9"/>
    </row>
    <row r="204" spans="1:16" x14ac:dyDescent="0.25">
      <c r="A204" s="1" t="s">
        <v>3672</v>
      </c>
      <c r="B204" s="1" t="s">
        <v>3843</v>
      </c>
      <c r="C204" s="1" t="s">
        <v>3848</v>
      </c>
      <c r="D204" s="1" t="s">
        <v>3849</v>
      </c>
      <c r="E204" s="4">
        <v>-180229.59999999998</v>
      </c>
      <c r="F204" s="7"/>
      <c r="G204" s="4">
        <v>-180229.59999999998</v>
      </c>
      <c r="H204" s="18"/>
      <c r="I204" s="8"/>
      <c r="J204" s="4">
        <v>-175520.90000000002</v>
      </c>
      <c r="K204" s="4">
        <v>93</v>
      </c>
      <c r="L204" s="4">
        <v>-175613.90000000002</v>
      </c>
      <c r="M204" s="9">
        <v>42818.663321759261</v>
      </c>
      <c r="N204" s="9">
        <v>61362</v>
      </c>
      <c r="O204" s="9">
        <v>43009</v>
      </c>
      <c r="P204" s="9"/>
    </row>
    <row r="205" spans="1:16" x14ac:dyDescent="0.25">
      <c r="A205" s="1" t="s">
        <v>3672</v>
      </c>
      <c r="B205" s="1" t="s">
        <v>3843</v>
      </c>
      <c r="C205" s="1" t="s">
        <v>3850</v>
      </c>
      <c r="D205" s="1" t="s">
        <v>3851</v>
      </c>
      <c r="E205" s="4">
        <v>186606.02</v>
      </c>
      <c r="F205" s="7"/>
      <c r="G205" s="4">
        <v>186606.02</v>
      </c>
      <c r="H205" s="18"/>
      <c r="I205" s="8"/>
      <c r="J205" s="4">
        <v>191209.99</v>
      </c>
      <c r="K205" s="4">
        <v>93</v>
      </c>
      <c r="L205" s="4">
        <v>191116.99</v>
      </c>
      <c r="M205" s="9">
        <v>42818.659444444442</v>
      </c>
      <c r="N205" s="9">
        <v>61362</v>
      </c>
      <c r="O205" s="9">
        <v>43009</v>
      </c>
      <c r="P205" s="9"/>
    </row>
    <row r="206" spans="1:16" x14ac:dyDescent="0.25">
      <c r="A206" s="1" t="s">
        <v>3672</v>
      </c>
      <c r="B206" s="1" t="s">
        <v>3843</v>
      </c>
      <c r="C206" s="1" t="s">
        <v>3852</v>
      </c>
      <c r="D206" s="1" t="s">
        <v>3853</v>
      </c>
      <c r="E206" s="4">
        <v>307070.51999999996</v>
      </c>
      <c r="F206" s="7"/>
      <c r="G206" s="4">
        <v>307070.51999999996</v>
      </c>
      <c r="H206" s="18"/>
      <c r="I206" s="8"/>
      <c r="J206" s="4">
        <v>355508.73000000004</v>
      </c>
      <c r="K206" s="4">
        <v>93</v>
      </c>
      <c r="L206" s="4">
        <v>355415.73000000004</v>
      </c>
      <c r="M206" s="9">
        <v>42821.518993055557</v>
      </c>
      <c r="N206" s="9">
        <v>61362</v>
      </c>
      <c r="O206" s="9">
        <v>42948</v>
      </c>
      <c r="P206" s="9"/>
    </row>
    <row r="207" spans="1:16" x14ac:dyDescent="0.25">
      <c r="A207" s="1" t="s">
        <v>3672</v>
      </c>
      <c r="B207" s="1" t="s">
        <v>3843</v>
      </c>
      <c r="C207" s="1" t="s">
        <v>3854</v>
      </c>
      <c r="D207" s="1" t="s">
        <v>3855</v>
      </c>
      <c r="E207" s="4">
        <v>-57954.520000000011</v>
      </c>
      <c r="F207" s="7"/>
      <c r="G207" s="4">
        <v>-57954.520000000011</v>
      </c>
      <c r="H207" s="18"/>
      <c r="I207" s="8"/>
      <c r="J207" s="4">
        <v>-53236.680000000015</v>
      </c>
      <c r="K207" s="4">
        <v>93</v>
      </c>
      <c r="L207" s="4">
        <v>-53329.680000000015</v>
      </c>
      <c r="M207" s="9">
        <v>42821.513796296298</v>
      </c>
      <c r="N207" s="9">
        <v>61362</v>
      </c>
      <c r="O207" s="9">
        <v>42979</v>
      </c>
      <c r="P207" s="9"/>
    </row>
    <row r="208" spans="1:16" x14ac:dyDescent="0.25">
      <c r="A208" s="1" t="s">
        <v>3672</v>
      </c>
      <c r="B208" s="1" t="s">
        <v>3843</v>
      </c>
      <c r="C208" s="1" t="s">
        <v>3856</v>
      </c>
      <c r="D208" s="1" t="s">
        <v>3857</v>
      </c>
      <c r="E208" s="4">
        <v>117604.79000000001</v>
      </c>
      <c r="F208" s="7"/>
      <c r="G208" s="4">
        <v>117604.79000000001</v>
      </c>
      <c r="H208" s="18"/>
      <c r="I208" s="8"/>
      <c r="J208" s="4">
        <v>150984.01999999999</v>
      </c>
      <c r="K208" s="4">
        <v>93</v>
      </c>
      <c r="L208" s="4">
        <v>150891.01999999999</v>
      </c>
      <c r="M208" s="9">
        <v>42821.535567129627</v>
      </c>
      <c r="N208" s="9">
        <v>61362</v>
      </c>
      <c r="O208" s="9">
        <v>42948</v>
      </c>
      <c r="P208" s="9"/>
    </row>
    <row r="209" spans="1:16" x14ac:dyDescent="0.25">
      <c r="A209" s="1" t="s">
        <v>3672</v>
      </c>
      <c r="B209" s="1" t="s">
        <v>3843</v>
      </c>
      <c r="C209" s="1" t="s">
        <v>3858</v>
      </c>
      <c r="D209" s="1" t="s">
        <v>3859</v>
      </c>
      <c r="E209" s="4">
        <v>350546</v>
      </c>
      <c r="F209" s="7"/>
      <c r="G209" s="4">
        <v>350546</v>
      </c>
      <c r="H209" s="18"/>
      <c r="I209" s="8"/>
      <c r="J209" s="4">
        <v>407833.23000000004</v>
      </c>
      <c r="K209" s="4">
        <v>93</v>
      </c>
      <c r="L209" s="4">
        <v>407740.23000000004</v>
      </c>
      <c r="M209" s="9">
        <v>42821.515775462962</v>
      </c>
      <c r="N209" s="9">
        <v>61362</v>
      </c>
      <c r="O209" s="9">
        <v>42979</v>
      </c>
      <c r="P209" s="9"/>
    </row>
    <row r="210" spans="1:16" x14ac:dyDescent="0.25">
      <c r="A210" s="1" t="s">
        <v>3672</v>
      </c>
      <c r="B210" s="1" t="s">
        <v>3843</v>
      </c>
      <c r="C210" s="1" t="s">
        <v>3860</v>
      </c>
      <c r="D210" s="1" t="s">
        <v>3861</v>
      </c>
      <c r="E210" s="4">
        <v>12918</v>
      </c>
      <c r="F210" s="7"/>
      <c r="G210" s="4">
        <v>12918</v>
      </c>
      <c r="H210" s="18"/>
      <c r="I210" s="8"/>
      <c r="J210" s="4">
        <v>12970.959999999997</v>
      </c>
      <c r="K210" s="4">
        <v>2</v>
      </c>
      <c r="L210" s="4">
        <v>12968.959999999997</v>
      </c>
      <c r="M210" s="9">
        <v>42823.411620370367</v>
      </c>
      <c r="N210" s="9">
        <v>61362</v>
      </c>
      <c r="O210" s="9">
        <v>43070</v>
      </c>
      <c r="P210" s="9"/>
    </row>
    <row r="211" spans="1:16" x14ac:dyDescent="0.25">
      <c r="A211" s="1" t="s">
        <v>3672</v>
      </c>
      <c r="B211" s="1" t="s">
        <v>3843</v>
      </c>
      <c r="C211" s="1" t="s">
        <v>4483</v>
      </c>
      <c r="D211" s="1" t="s">
        <v>4484</v>
      </c>
      <c r="E211" s="4">
        <v>428570.96000000008</v>
      </c>
      <c r="F211" s="7"/>
      <c r="G211" s="4">
        <v>428570.96000000008</v>
      </c>
      <c r="H211" s="18"/>
      <c r="I211" s="8"/>
      <c r="J211" s="4">
        <v>428570.96</v>
      </c>
      <c r="K211" s="4">
        <v>93</v>
      </c>
      <c r="L211" s="4">
        <v>428477.96</v>
      </c>
      <c r="M211" s="9">
        <v>42818.64938657407</v>
      </c>
      <c r="N211" s="9">
        <v>61362</v>
      </c>
      <c r="O211" s="9">
        <v>43101</v>
      </c>
      <c r="P211" s="9"/>
    </row>
    <row r="212" spans="1:16" x14ac:dyDescent="0.25">
      <c r="A212" s="1" t="s">
        <v>3672</v>
      </c>
      <c r="B212" s="1" t="s">
        <v>3843</v>
      </c>
      <c r="C212" s="1" t="s">
        <v>3862</v>
      </c>
      <c r="D212" s="1" t="s">
        <v>3863</v>
      </c>
      <c r="E212" s="4">
        <v>713872.89999999991</v>
      </c>
      <c r="F212" s="7"/>
      <c r="G212" s="4">
        <v>713872.89999999991</v>
      </c>
      <c r="H212" s="18"/>
      <c r="I212" s="8"/>
      <c r="J212" s="4">
        <v>880231.95000000019</v>
      </c>
      <c r="K212" s="4">
        <v>93</v>
      </c>
      <c r="L212" s="4">
        <v>880138.95000000019</v>
      </c>
      <c r="M212" s="9">
        <v>42821.504120370366</v>
      </c>
      <c r="N212" s="9">
        <v>61362</v>
      </c>
      <c r="O212" s="9">
        <v>42948</v>
      </c>
      <c r="P212" s="9"/>
    </row>
    <row r="213" spans="1:16" x14ac:dyDescent="0.25">
      <c r="A213" s="1" t="s">
        <v>3672</v>
      </c>
      <c r="B213" s="1" t="s">
        <v>3843</v>
      </c>
      <c r="C213" s="1" t="s">
        <v>3864</v>
      </c>
      <c r="D213" s="1" t="s">
        <v>3865</v>
      </c>
      <c r="E213" s="4">
        <v>18663.52</v>
      </c>
      <c r="F213" s="7"/>
      <c r="G213" s="4">
        <v>18663.52</v>
      </c>
      <c r="H213" s="18"/>
      <c r="I213" s="8"/>
      <c r="J213" s="4">
        <v>19964.210000000003</v>
      </c>
      <c r="K213" s="4">
        <v>93</v>
      </c>
      <c r="L213" s="4">
        <v>19871.210000000003</v>
      </c>
      <c r="M213" s="9">
        <v>42821.557800925926</v>
      </c>
      <c r="N213" s="9">
        <v>61362</v>
      </c>
      <c r="O213" s="9">
        <v>42979</v>
      </c>
      <c r="P213" s="9"/>
    </row>
    <row r="214" spans="1:16" x14ac:dyDescent="0.25">
      <c r="A214" s="1" t="s">
        <v>3672</v>
      </c>
      <c r="B214" s="1" t="s">
        <v>3843</v>
      </c>
      <c r="C214" s="1" t="s">
        <v>3866</v>
      </c>
      <c r="D214" s="1" t="s">
        <v>3867</v>
      </c>
      <c r="E214" s="4">
        <v>113757.12000000002</v>
      </c>
      <c r="F214" s="7"/>
      <c r="G214" s="4">
        <v>113757.12000000002</v>
      </c>
      <c r="H214" s="18"/>
      <c r="I214" s="8"/>
      <c r="J214" s="4">
        <v>125154.34000000001</v>
      </c>
      <c r="K214" s="4">
        <v>93</v>
      </c>
      <c r="L214" s="4">
        <v>125061.34000000001</v>
      </c>
      <c r="M214" s="9">
        <v>42821.598530092589</v>
      </c>
      <c r="N214" s="9">
        <v>61362</v>
      </c>
      <c r="O214" s="9">
        <v>42948</v>
      </c>
      <c r="P214" s="9"/>
    </row>
    <row r="215" spans="1:16" x14ac:dyDescent="0.25">
      <c r="A215" s="1" t="s">
        <v>3672</v>
      </c>
      <c r="B215" s="1" t="s">
        <v>3843</v>
      </c>
      <c r="C215" s="1" t="s">
        <v>3868</v>
      </c>
      <c r="D215" s="1" t="s">
        <v>3869</v>
      </c>
      <c r="E215" s="4">
        <v>35507.54</v>
      </c>
      <c r="F215" s="7"/>
      <c r="G215" s="4">
        <v>35507.54</v>
      </c>
      <c r="H215" s="18"/>
      <c r="I215" s="8"/>
      <c r="J215" s="4">
        <v>35786.61</v>
      </c>
      <c r="K215" s="4">
        <v>93</v>
      </c>
      <c r="L215" s="4">
        <v>35693.61</v>
      </c>
      <c r="M215" s="9">
        <v>42821.49355324074</v>
      </c>
      <c r="N215" s="9">
        <v>61362</v>
      </c>
      <c r="O215" s="9">
        <v>43070</v>
      </c>
      <c r="P215" s="9"/>
    </row>
    <row r="216" spans="1:16" x14ac:dyDescent="0.25">
      <c r="A216" s="1" t="s">
        <v>3672</v>
      </c>
      <c r="B216" s="1" t="s">
        <v>3843</v>
      </c>
      <c r="C216" s="1" t="s">
        <v>4485</v>
      </c>
      <c r="D216" s="1" t="s">
        <v>4486</v>
      </c>
      <c r="E216" s="4">
        <v>5534.34</v>
      </c>
      <c r="F216" s="7"/>
      <c r="G216" s="4">
        <v>5534.34</v>
      </c>
      <c r="H216" s="18"/>
      <c r="I216" s="8"/>
      <c r="J216" s="4">
        <v>5534.3399999999992</v>
      </c>
      <c r="K216" s="4">
        <v>93</v>
      </c>
      <c r="L216" s="4">
        <v>5441.3399999999992</v>
      </c>
      <c r="M216" s="9">
        <v>42821.607685185183</v>
      </c>
      <c r="N216" s="9">
        <v>61362</v>
      </c>
      <c r="O216" s="9">
        <v>43160</v>
      </c>
      <c r="P216" s="9"/>
    </row>
    <row r="217" spans="1:16" x14ac:dyDescent="0.25">
      <c r="A217" s="1" t="s">
        <v>3672</v>
      </c>
      <c r="B217" s="1" t="s">
        <v>3843</v>
      </c>
      <c r="C217" s="1" t="s">
        <v>4487</v>
      </c>
      <c r="D217" s="1" t="s">
        <v>4488</v>
      </c>
      <c r="E217" s="4">
        <v>14138.13</v>
      </c>
      <c r="F217" s="7"/>
      <c r="G217" s="4">
        <v>14138.13</v>
      </c>
      <c r="H217" s="18"/>
      <c r="I217" s="8"/>
      <c r="J217" s="4">
        <v>14138.130000000001</v>
      </c>
      <c r="K217" s="4">
        <v>93</v>
      </c>
      <c r="L217" s="4">
        <v>14045.130000000001</v>
      </c>
      <c r="M217" s="9">
        <v>42818.651226851849</v>
      </c>
      <c r="N217" s="9">
        <v>61362</v>
      </c>
      <c r="O217" s="9">
        <v>43374</v>
      </c>
      <c r="P217" s="9"/>
    </row>
    <row r="218" spans="1:16" x14ac:dyDescent="0.25">
      <c r="A218" s="1" t="s">
        <v>3672</v>
      </c>
      <c r="B218" s="1" t="s">
        <v>3843</v>
      </c>
      <c r="C218" s="1" t="s">
        <v>3870</v>
      </c>
      <c r="D218" s="1" t="s">
        <v>3871</v>
      </c>
      <c r="E218" s="4">
        <v>458020.15</v>
      </c>
      <c r="F218" s="7"/>
      <c r="G218" s="4">
        <v>458020.15</v>
      </c>
      <c r="H218" s="18"/>
      <c r="I218" s="8"/>
      <c r="J218" s="4">
        <v>464829.05</v>
      </c>
      <c r="K218" s="4">
        <v>96</v>
      </c>
      <c r="L218" s="4">
        <v>464733.05</v>
      </c>
      <c r="M218" s="9">
        <v>42821.548333333332</v>
      </c>
      <c r="N218" s="9">
        <v>61362</v>
      </c>
      <c r="O218" s="9">
        <v>42948</v>
      </c>
      <c r="P218" s="9"/>
    </row>
    <row r="219" spans="1:16" x14ac:dyDescent="0.25">
      <c r="A219" s="1" t="s">
        <v>3672</v>
      </c>
      <c r="B219" s="1" t="s">
        <v>3843</v>
      </c>
      <c r="C219" s="1" t="s">
        <v>3872</v>
      </c>
      <c r="D219" s="1" t="s">
        <v>3873</v>
      </c>
      <c r="E219" s="4">
        <v>2937.2</v>
      </c>
      <c r="F219" s="7"/>
      <c r="G219" s="4">
        <v>2937.2</v>
      </c>
      <c r="H219" s="18"/>
      <c r="I219" s="8"/>
      <c r="J219" s="4">
        <v>23975.66</v>
      </c>
      <c r="K219" s="4">
        <v>93</v>
      </c>
      <c r="L219" s="4">
        <v>23882.66</v>
      </c>
      <c r="M219" s="9">
        <v>42821.537268518514</v>
      </c>
      <c r="N219" s="9">
        <v>61362</v>
      </c>
      <c r="O219" s="9">
        <v>43009</v>
      </c>
      <c r="P219" s="9"/>
    </row>
    <row r="220" spans="1:16" x14ac:dyDescent="0.25">
      <c r="A220" s="1" t="s">
        <v>3672</v>
      </c>
      <c r="B220" s="1" t="s">
        <v>3843</v>
      </c>
      <c r="C220" s="1" t="s">
        <v>3874</v>
      </c>
      <c r="D220" s="1" t="s">
        <v>3875</v>
      </c>
      <c r="E220" s="4">
        <v>1476818.4900000002</v>
      </c>
      <c r="F220" s="7"/>
      <c r="G220" s="4">
        <v>1476818.4900000002</v>
      </c>
      <c r="H220" s="18"/>
      <c r="I220" s="8"/>
      <c r="J220" s="4">
        <v>2089321.4600000002</v>
      </c>
      <c r="K220" s="4">
        <v>93</v>
      </c>
      <c r="L220" s="4">
        <v>2089228.4600000002</v>
      </c>
      <c r="M220" s="9">
        <v>42818.652939814812</v>
      </c>
      <c r="N220" s="9">
        <v>61362</v>
      </c>
      <c r="O220" s="9">
        <v>42948</v>
      </c>
      <c r="P220" s="9"/>
    </row>
    <row r="221" spans="1:16" x14ac:dyDescent="0.25">
      <c r="A221" s="1" t="s">
        <v>3672</v>
      </c>
      <c r="B221" s="1" t="s">
        <v>3843</v>
      </c>
      <c r="C221" s="1" t="s">
        <v>3876</v>
      </c>
      <c r="D221" s="1" t="s">
        <v>3877</v>
      </c>
      <c r="E221" s="4">
        <v>25909.190000000002</v>
      </c>
      <c r="F221" s="7"/>
      <c r="G221" s="4">
        <v>25909.190000000002</v>
      </c>
      <c r="H221" s="18"/>
      <c r="I221" s="8"/>
      <c r="J221" s="4">
        <v>30333.69</v>
      </c>
      <c r="K221" s="4">
        <v>93</v>
      </c>
      <c r="L221" s="4">
        <v>30240.69</v>
      </c>
      <c r="M221" s="9">
        <v>42821.517326388886</v>
      </c>
      <c r="N221" s="9">
        <v>61362</v>
      </c>
      <c r="O221" s="9">
        <v>42948</v>
      </c>
      <c r="P221" s="9"/>
    </row>
    <row r="222" spans="1:16" x14ac:dyDescent="0.25">
      <c r="A222" s="1" t="s">
        <v>3672</v>
      </c>
      <c r="B222" s="1" t="s">
        <v>3843</v>
      </c>
      <c r="C222" s="1" t="s">
        <v>4489</v>
      </c>
      <c r="D222" s="1" t="s">
        <v>489</v>
      </c>
      <c r="E222" s="4">
        <v>225136.51</v>
      </c>
      <c r="F222" s="7"/>
      <c r="G222" s="4">
        <v>225136.51</v>
      </c>
      <c r="H222" s="18"/>
      <c r="I222" s="8"/>
      <c r="J222" s="4">
        <v>225136.50999999998</v>
      </c>
      <c r="K222" s="4">
        <v>84</v>
      </c>
      <c r="L222" s="4">
        <v>225052.50999999998</v>
      </c>
      <c r="M222" s="9">
        <v>42821.60292824074</v>
      </c>
      <c r="N222" s="9">
        <v>61362</v>
      </c>
      <c r="O222" s="9">
        <v>43040</v>
      </c>
      <c r="P222" s="9"/>
    </row>
    <row r="223" spans="1:16" x14ac:dyDescent="0.25">
      <c r="A223" s="1" t="s">
        <v>3672</v>
      </c>
      <c r="B223" s="1" t="s">
        <v>3843</v>
      </c>
      <c r="C223" s="1" t="s">
        <v>3878</v>
      </c>
      <c r="D223" s="1" t="s">
        <v>3879</v>
      </c>
      <c r="E223" s="4">
        <v>128224.75000000001</v>
      </c>
      <c r="F223" s="7"/>
      <c r="G223" s="4">
        <v>128224.75000000001</v>
      </c>
      <c r="H223" s="18"/>
      <c r="I223" s="8"/>
      <c r="J223" s="4">
        <v>129278.49</v>
      </c>
      <c r="K223" s="4">
        <v>93</v>
      </c>
      <c r="L223" s="4">
        <v>129185.49</v>
      </c>
      <c r="M223" s="9">
        <v>42818.661053240736</v>
      </c>
      <c r="N223" s="9">
        <v>61362</v>
      </c>
      <c r="O223" s="9">
        <v>43009</v>
      </c>
      <c r="P223" s="9"/>
    </row>
    <row r="224" spans="1:16" x14ac:dyDescent="0.25">
      <c r="A224" s="1" t="s">
        <v>3672</v>
      </c>
      <c r="B224" s="1" t="s">
        <v>3843</v>
      </c>
      <c r="C224" s="1" t="s">
        <v>4490</v>
      </c>
      <c r="D224" s="1" t="s">
        <v>486</v>
      </c>
      <c r="E224" s="4">
        <v>134025.57999999999</v>
      </c>
      <c r="F224" s="7"/>
      <c r="G224" s="4">
        <v>134025.57999999999</v>
      </c>
      <c r="H224" s="18"/>
      <c r="I224" s="8"/>
      <c r="J224" s="4">
        <v>134025.58000000002</v>
      </c>
      <c r="K224" s="4">
        <v>95</v>
      </c>
      <c r="L224" s="4">
        <v>133930.58000000002</v>
      </c>
      <c r="M224" s="9">
        <v>42821.527175925927</v>
      </c>
      <c r="N224" s="9">
        <v>61362</v>
      </c>
      <c r="O224" s="9">
        <v>43132</v>
      </c>
      <c r="P224" s="9"/>
    </row>
    <row r="225" spans="1:16" x14ac:dyDescent="0.25">
      <c r="A225" s="1" t="s">
        <v>3672</v>
      </c>
      <c r="B225" s="1" t="s">
        <v>3843</v>
      </c>
      <c r="C225" s="1" t="s">
        <v>4491</v>
      </c>
      <c r="D225" s="1" t="s">
        <v>4492</v>
      </c>
      <c r="E225" s="4">
        <v>3877.66</v>
      </c>
      <c r="F225" s="7"/>
      <c r="G225" s="4">
        <v>3877.66</v>
      </c>
      <c r="H225" s="18"/>
      <c r="I225" s="8"/>
      <c r="J225" s="4">
        <v>3877.66</v>
      </c>
      <c r="K225" s="4">
        <v>49876.340000000004</v>
      </c>
      <c r="L225" s="4">
        <v>-45998.680000000008</v>
      </c>
      <c r="M225" s="9">
        <v>43370.58452546296</v>
      </c>
      <c r="N225" s="9">
        <v>44012</v>
      </c>
      <c r="O225" s="9">
        <v>43435</v>
      </c>
      <c r="P225" s="9"/>
    </row>
    <row r="226" spans="1:16" x14ac:dyDescent="0.25">
      <c r="A226" s="1" t="s">
        <v>3672</v>
      </c>
      <c r="B226" s="1" t="s">
        <v>3843</v>
      </c>
      <c r="C226" s="1" t="s">
        <v>4493</v>
      </c>
      <c r="D226" s="1" t="s">
        <v>4494</v>
      </c>
      <c r="E226" s="4">
        <v>63312.160000000003</v>
      </c>
      <c r="F226" s="7"/>
      <c r="G226" s="4">
        <v>63312.160000000003</v>
      </c>
      <c r="H226" s="18"/>
      <c r="I226" s="8"/>
      <c r="J226" s="4">
        <v>63312.160000000011</v>
      </c>
      <c r="K226" s="4">
        <v>70</v>
      </c>
      <c r="L226" s="4">
        <v>63242.160000000011</v>
      </c>
      <c r="M226" s="9">
        <v>42821.495034722218</v>
      </c>
      <c r="N226" s="9">
        <v>61362</v>
      </c>
      <c r="O226" s="9">
        <v>43132</v>
      </c>
      <c r="P226" s="9"/>
    </row>
    <row r="227" spans="1:16" x14ac:dyDescent="0.25">
      <c r="A227" s="1" t="s">
        <v>3672</v>
      </c>
      <c r="B227" s="1" t="s">
        <v>3843</v>
      </c>
      <c r="C227" s="1" t="s">
        <v>4495</v>
      </c>
      <c r="D227" s="1" t="s">
        <v>4496</v>
      </c>
      <c r="E227" s="4">
        <v>304044.11000000004</v>
      </c>
      <c r="F227" s="7"/>
      <c r="G227" s="4">
        <v>304044.11000000004</v>
      </c>
      <c r="H227" s="18"/>
      <c r="I227" s="8"/>
      <c r="J227" s="4">
        <v>304044.11</v>
      </c>
      <c r="K227" s="4">
        <v>118477.7</v>
      </c>
      <c r="L227" s="4">
        <v>185566.40999999997</v>
      </c>
      <c r="M227" s="9">
        <v>43173.751412037032</v>
      </c>
      <c r="N227" s="9">
        <v>43982</v>
      </c>
      <c r="O227" s="9">
        <v>43252</v>
      </c>
      <c r="P227" s="9"/>
    </row>
    <row r="228" spans="1:16" x14ac:dyDescent="0.25">
      <c r="A228" s="1" t="s">
        <v>3672</v>
      </c>
      <c r="B228" s="1" t="s">
        <v>3843</v>
      </c>
      <c r="C228" s="1" t="s">
        <v>3880</v>
      </c>
      <c r="D228" s="1" t="s">
        <v>3881</v>
      </c>
      <c r="E228" s="4">
        <v>1069179.5899999999</v>
      </c>
      <c r="F228" s="7"/>
      <c r="G228" s="4">
        <v>1069179.5899999999</v>
      </c>
      <c r="H228" s="18"/>
      <c r="I228" s="8"/>
      <c r="J228" s="4">
        <v>1667876.88</v>
      </c>
      <c r="K228" s="4">
        <v>93</v>
      </c>
      <c r="L228" s="4">
        <v>1667783.88</v>
      </c>
      <c r="M228" s="9">
        <v>42821.551805555551</v>
      </c>
      <c r="N228" s="9">
        <v>61362</v>
      </c>
      <c r="O228" s="9">
        <v>42948</v>
      </c>
      <c r="P228" s="9"/>
    </row>
    <row r="229" spans="1:16" x14ac:dyDescent="0.25">
      <c r="A229" s="1" t="s">
        <v>3672</v>
      </c>
      <c r="B229" s="1" t="s">
        <v>3843</v>
      </c>
      <c r="C229" s="1" t="s">
        <v>3882</v>
      </c>
      <c r="D229" s="1" t="s">
        <v>3883</v>
      </c>
      <c r="E229" s="4">
        <v>76671.67</v>
      </c>
      <c r="F229" s="7"/>
      <c r="G229" s="4">
        <v>76671.67</v>
      </c>
      <c r="H229" s="18"/>
      <c r="I229" s="8"/>
      <c r="J229" s="4">
        <v>83299.869999999981</v>
      </c>
      <c r="K229" s="4">
        <v>93</v>
      </c>
      <c r="L229" s="4">
        <v>83206.869999999981</v>
      </c>
      <c r="M229" s="9">
        <v>42821.610925925925</v>
      </c>
      <c r="N229" s="9">
        <v>61362</v>
      </c>
      <c r="O229" s="9">
        <v>43070</v>
      </c>
      <c r="P229" s="9"/>
    </row>
    <row r="230" spans="1:16" x14ac:dyDescent="0.25">
      <c r="A230" s="1" t="s">
        <v>3672</v>
      </c>
      <c r="B230" s="1" t="s">
        <v>3843</v>
      </c>
      <c r="C230" s="1" t="s">
        <v>4497</v>
      </c>
      <c r="D230" s="1" t="s">
        <v>4498</v>
      </c>
      <c r="E230" s="4">
        <v>2332.4</v>
      </c>
      <c r="F230" s="7"/>
      <c r="G230" s="4">
        <v>2332.4</v>
      </c>
      <c r="H230" s="18"/>
      <c r="I230" s="8"/>
      <c r="J230" s="4">
        <v>2332.4</v>
      </c>
      <c r="K230" s="4">
        <v>93</v>
      </c>
      <c r="L230" s="4">
        <v>2239.4</v>
      </c>
      <c r="M230" s="9">
        <v>42821.55332175926</v>
      </c>
      <c r="N230" s="9">
        <v>61362</v>
      </c>
      <c r="O230" s="9">
        <v>43282</v>
      </c>
      <c r="P230" s="9"/>
    </row>
    <row r="231" spans="1:16" x14ac:dyDescent="0.25">
      <c r="A231" s="1" t="s">
        <v>3672</v>
      </c>
      <c r="B231" s="1" t="s">
        <v>3843</v>
      </c>
      <c r="C231" s="1" t="s">
        <v>3884</v>
      </c>
      <c r="D231" s="1" t="s">
        <v>3885</v>
      </c>
      <c r="E231" s="4">
        <v>102656.38</v>
      </c>
      <c r="F231" s="7"/>
      <c r="G231" s="4">
        <v>102656.38</v>
      </c>
      <c r="H231" s="18"/>
      <c r="I231" s="8"/>
      <c r="J231" s="4">
        <v>159138.71000000002</v>
      </c>
      <c r="K231" s="4">
        <v>80</v>
      </c>
      <c r="L231" s="4">
        <v>159058.71000000002</v>
      </c>
      <c r="M231" s="9">
        <v>42821.512094907404</v>
      </c>
      <c r="N231" s="9">
        <v>61362</v>
      </c>
      <c r="O231" s="9">
        <v>42948</v>
      </c>
      <c r="P231" s="9"/>
    </row>
    <row r="232" spans="1:16" x14ac:dyDescent="0.25">
      <c r="A232" s="1" t="s">
        <v>3672</v>
      </c>
      <c r="B232" s="1" t="s">
        <v>3843</v>
      </c>
      <c r="C232" s="1" t="s">
        <v>4499</v>
      </c>
      <c r="D232" s="1" t="s">
        <v>4500</v>
      </c>
      <c r="E232" s="4">
        <v>26631.78</v>
      </c>
      <c r="F232" s="7"/>
      <c r="G232" s="4">
        <v>26631.78</v>
      </c>
      <c r="H232" s="18"/>
      <c r="I232" s="8"/>
      <c r="J232" s="4">
        <v>26631.78</v>
      </c>
      <c r="K232" s="4">
        <v>93</v>
      </c>
      <c r="L232" s="4">
        <v>26538.78</v>
      </c>
      <c r="M232" s="9">
        <v>42821.507291666661</v>
      </c>
      <c r="N232" s="9">
        <v>61362</v>
      </c>
      <c r="O232" s="9">
        <v>43132</v>
      </c>
      <c r="P232" s="9"/>
    </row>
    <row r="233" spans="1:16" x14ac:dyDescent="0.25">
      <c r="A233" s="1" t="s">
        <v>3672</v>
      </c>
      <c r="B233" s="1" t="s">
        <v>3843</v>
      </c>
      <c r="C233" s="1" t="s">
        <v>3886</v>
      </c>
      <c r="D233" s="1" t="s">
        <v>3887</v>
      </c>
      <c r="E233" s="4">
        <v>601479.67000000016</v>
      </c>
      <c r="F233" s="7"/>
      <c r="G233" s="4">
        <v>601479.67000000016</v>
      </c>
      <c r="H233" s="18"/>
      <c r="I233" s="8"/>
      <c r="J233" s="4">
        <v>728286.83000000007</v>
      </c>
      <c r="K233" s="4">
        <v>93</v>
      </c>
      <c r="L233" s="4">
        <v>728193.83000000007</v>
      </c>
      <c r="M233" s="9">
        <v>42821.508738425924</v>
      </c>
      <c r="N233" s="9">
        <v>61362</v>
      </c>
      <c r="O233" s="9">
        <v>42948</v>
      </c>
      <c r="P233" s="9"/>
    </row>
    <row r="234" spans="1:16" x14ac:dyDescent="0.25">
      <c r="A234" s="1" t="s">
        <v>3672</v>
      </c>
      <c r="B234" s="1" t="s">
        <v>3843</v>
      </c>
      <c r="C234" s="1" t="s">
        <v>4501</v>
      </c>
      <c r="D234" s="1" t="s">
        <v>4502</v>
      </c>
      <c r="E234" s="4">
        <v>1019.0899999999999</v>
      </c>
      <c r="F234" s="7"/>
      <c r="G234" s="4">
        <v>1019.0899999999999</v>
      </c>
      <c r="H234" s="18"/>
      <c r="I234" s="8"/>
      <c r="J234" s="4">
        <v>1019.0899999999999</v>
      </c>
      <c r="K234" s="4">
        <v>10800.23</v>
      </c>
      <c r="L234" s="4">
        <v>-9781.14</v>
      </c>
      <c r="M234" s="9">
        <v>43084.584247685183</v>
      </c>
      <c r="N234" s="9">
        <v>44286</v>
      </c>
      <c r="O234" s="9">
        <v>43160</v>
      </c>
      <c r="P234" s="9"/>
    </row>
    <row r="235" spans="1:16" x14ac:dyDescent="0.25">
      <c r="A235" s="1" t="s">
        <v>3672</v>
      </c>
      <c r="B235" s="1" t="s">
        <v>3843</v>
      </c>
      <c r="C235" s="1" t="s">
        <v>4503</v>
      </c>
      <c r="D235" s="1" t="s">
        <v>4504</v>
      </c>
      <c r="E235" s="4">
        <v>6658.43</v>
      </c>
      <c r="F235" s="7"/>
      <c r="G235" s="4">
        <v>6658.43</v>
      </c>
      <c r="H235" s="18"/>
      <c r="I235" s="8"/>
      <c r="J235" s="4">
        <v>6658.43</v>
      </c>
      <c r="K235" s="4">
        <v>93</v>
      </c>
      <c r="L235" s="4">
        <v>6565.43</v>
      </c>
      <c r="M235" s="9">
        <v>42821.564756944441</v>
      </c>
      <c r="N235" s="9">
        <v>61362</v>
      </c>
      <c r="O235" s="9">
        <v>43191</v>
      </c>
      <c r="P235" s="9"/>
    </row>
    <row r="236" spans="1:16" x14ac:dyDescent="0.25">
      <c r="A236" s="1" t="s">
        <v>3672</v>
      </c>
      <c r="B236" s="1" t="s">
        <v>3843</v>
      </c>
      <c r="C236" s="1" t="s">
        <v>3888</v>
      </c>
      <c r="D236" s="1" t="s">
        <v>3889</v>
      </c>
      <c r="E236" s="4">
        <v>340417.18</v>
      </c>
      <c r="F236" s="7"/>
      <c r="G236" s="4">
        <v>340417.18</v>
      </c>
      <c r="H236" s="18"/>
      <c r="I236" s="8"/>
      <c r="J236" s="4">
        <v>341992.98</v>
      </c>
      <c r="K236" s="4">
        <v>93</v>
      </c>
      <c r="L236" s="4">
        <v>341899.98</v>
      </c>
      <c r="M236" s="9">
        <v>42821.601215277777</v>
      </c>
      <c r="N236" s="9">
        <v>61362</v>
      </c>
      <c r="O236" s="9">
        <v>42979</v>
      </c>
      <c r="P236" s="9"/>
    </row>
    <row r="237" spans="1:16" x14ac:dyDescent="0.25">
      <c r="A237" s="1" t="s">
        <v>3672</v>
      </c>
      <c r="B237" s="1" t="s">
        <v>3843</v>
      </c>
      <c r="C237" s="1" t="s">
        <v>3890</v>
      </c>
      <c r="D237" s="1" t="s">
        <v>3891</v>
      </c>
      <c r="E237" s="4">
        <v>-403.9599999999989</v>
      </c>
      <c r="F237" s="7"/>
      <c r="G237" s="4">
        <v>-403.9599999999989</v>
      </c>
      <c r="H237" s="18"/>
      <c r="I237" s="8"/>
      <c r="J237" s="4">
        <v>-3339.3799999999992</v>
      </c>
      <c r="K237" s="4">
        <v>93</v>
      </c>
      <c r="L237" s="4">
        <v>-3432.3799999999992</v>
      </c>
      <c r="M237" s="9">
        <v>42818.654432870368</v>
      </c>
      <c r="N237" s="9">
        <v>61362</v>
      </c>
      <c r="O237" s="9">
        <v>43009</v>
      </c>
      <c r="P237" s="9"/>
    </row>
    <row r="238" spans="1:16" x14ac:dyDescent="0.25">
      <c r="A238" s="1" t="s">
        <v>3672</v>
      </c>
      <c r="B238" s="1" t="s">
        <v>3843</v>
      </c>
      <c r="C238" s="1" t="s">
        <v>4505</v>
      </c>
      <c r="D238" s="1" t="s">
        <v>4506</v>
      </c>
      <c r="E238" s="4">
        <v>42182.39</v>
      </c>
      <c r="F238" s="7"/>
      <c r="G238" s="4">
        <v>42182.39</v>
      </c>
      <c r="H238" s="18"/>
      <c r="I238" s="8"/>
      <c r="J238" s="4">
        <v>42182.39</v>
      </c>
      <c r="K238" s="4">
        <v>57824.65</v>
      </c>
      <c r="L238" s="4">
        <v>-15642.260000000002</v>
      </c>
      <c r="M238" s="9">
        <v>43171.584270833329</v>
      </c>
      <c r="N238" s="9">
        <v>43390</v>
      </c>
      <c r="O238" s="9">
        <v>43313</v>
      </c>
      <c r="P238" s="9"/>
    </row>
    <row r="239" spans="1:16" x14ac:dyDescent="0.25">
      <c r="A239" s="1" t="s">
        <v>3672</v>
      </c>
      <c r="B239" s="1" t="s">
        <v>3843</v>
      </c>
      <c r="C239" s="1" t="s">
        <v>3892</v>
      </c>
      <c r="D239" s="1" t="s">
        <v>3893</v>
      </c>
      <c r="E239" s="4">
        <v>17843.79</v>
      </c>
      <c r="F239" s="7"/>
      <c r="G239" s="4">
        <v>17843.79</v>
      </c>
      <c r="H239" s="18"/>
      <c r="I239" s="8"/>
      <c r="J239" s="4">
        <v>26270.11</v>
      </c>
      <c r="K239" s="4">
        <v>93</v>
      </c>
      <c r="L239" s="4">
        <v>26177.11</v>
      </c>
      <c r="M239" s="9">
        <v>42821.546689814815</v>
      </c>
      <c r="N239" s="9">
        <v>61362</v>
      </c>
      <c r="O239" s="9">
        <v>42948</v>
      </c>
      <c r="P239" s="9"/>
    </row>
    <row r="240" spans="1:16" x14ac:dyDescent="0.25">
      <c r="A240" s="1" t="s">
        <v>3672</v>
      </c>
      <c r="B240" s="1" t="s">
        <v>3843</v>
      </c>
      <c r="C240" s="1" t="s">
        <v>4507</v>
      </c>
      <c r="D240" s="1" t="s">
        <v>4508</v>
      </c>
      <c r="E240" s="4">
        <v>-6289.75</v>
      </c>
      <c r="F240" s="7"/>
      <c r="G240" s="4">
        <v>-6289.75</v>
      </c>
      <c r="H240" s="18"/>
      <c r="I240" s="8"/>
      <c r="J240" s="4">
        <v>-6289.75</v>
      </c>
      <c r="K240" s="4">
        <v>88590.34</v>
      </c>
      <c r="L240" s="4">
        <v>-94880.09</v>
      </c>
      <c r="M240" s="9">
        <v>43298.585011574076</v>
      </c>
      <c r="N240" s="9">
        <v>43749</v>
      </c>
      <c r="O240" s="9">
        <v>43344</v>
      </c>
      <c r="P240" s="9"/>
    </row>
    <row r="241" spans="1:16" x14ac:dyDescent="0.25">
      <c r="A241" s="1" t="s">
        <v>3672</v>
      </c>
      <c r="B241" s="1" t="s">
        <v>3843</v>
      </c>
      <c r="C241" s="1" t="s">
        <v>4509</v>
      </c>
      <c r="D241" s="1" t="s">
        <v>4510</v>
      </c>
      <c r="E241" s="4">
        <v>943.02</v>
      </c>
      <c r="F241" s="7"/>
      <c r="G241" s="4">
        <v>943.02</v>
      </c>
      <c r="H241" s="18"/>
      <c r="I241" s="8"/>
      <c r="J241" s="4">
        <v>943.02</v>
      </c>
      <c r="K241" s="4">
        <v>13028.17</v>
      </c>
      <c r="L241" s="4">
        <v>-12085.15</v>
      </c>
      <c r="M241" s="9">
        <v>43178.417708333334</v>
      </c>
      <c r="N241" s="9">
        <v>44042</v>
      </c>
      <c r="O241" s="9">
        <v>43160</v>
      </c>
      <c r="P241" s="9"/>
    </row>
    <row r="242" spans="1:16" x14ac:dyDescent="0.25">
      <c r="A242" s="1" t="s">
        <v>3672</v>
      </c>
      <c r="B242" s="1" t="s">
        <v>3843</v>
      </c>
      <c r="C242" s="1" t="s">
        <v>3894</v>
      </c>
      <c r="D242" s="1" t="s">
        <v>3895</v>
      </c>
      <c r="E242" s="4">
        <v>13776.5</v>
      </c>
      <c r="F242" s="7"/>
      <c r="G242" s="4">
        <v>13776.5</v>
      </c>
      <c r="H242" s="18"/>
      <c r="I242" s="8"/>
      <c r="J242" s="4">
        <v>17496.73</v>
      </c>
      <c r="K242" s="4">
        <v>93</v>
      </c>
      <c r="L242" s="4">
        <v>17403.73</v>
      </c>
      <c r="M242" s="9">
        <v>42821.561099537037</v>
      </c>
      <c r="N242" s="9">
        <v>61362</v>
      </c>
      <c r="O242" s="9">
        <v>43009</v>
      </c>
      <c r="P242" s="9"/>
    </row>
    <row r="243" spans="1:16" x14ac:dyDescent="0.25">
      <c r="A243" s="1" t="s">
        <v>3672</v>
      </c>
      <c r="B243" s="1" t="s">
        <v>3843</v>
      </c>
      <c r="C243" s="1" t="s">
        <v>4511</v>
      </c>
      <c r="D243" s="1" t="s">
        <v>4512</v>
      </c>
      <c r="E243" s="4">
        <v>27040.330000000005</v>
      </c>
      <c r="F243" s="7"/>
      <c r="G243" s="4">
        <v>27040.330000000005</v>
      </c>
      <c r="H243" s="18"/>
      <c r="I243" s="8"/>
      <c r="J243" s="4">
        <v>27040.33</v>
      </c>
      <c r="K243" s="4">
        <v>93</v>
      </c>
      <c r="L243" s="4">
        <v>26947.33</v>
      </c>
      <c r="M243" s="9">
        <v>42818.657476851848</v>
      </c>
      <c r="N243" s="9">
        <v>61362</v>
      </c>
      <c r="O243" s="9">
        <v>43252</v>
      </c>
      <c r="P243" s="9"/>
    </row>
    <row r="244" spans="1:16" x14ac:dyDescent="0.25">
      <c r="A244" s="1" t="s">
        <v>3672</v>
      </c>
      <c r="B244" s="1" t="s">
        <v>3843</v>
      </c>
      <c r="C244" s="1" t="s">
        <v>4513</v>
      </c>
      <c r="D244" s="1" t="s">
        <v>4514</v>
      </c>
      <c r="E244" s="4">
        <v>371.36</v>
      </c>
      <c r="F244" s="7"/>
      <c r="G244" s="4">
        <v>371.36</v>
      </c>
      <c r="H244" s="18"/>
      <c r="I244" s="8"/>
      <c r="J244" s="4">
        <v>371.36</v>
      </c>
      <c r="K244" s="4">
        <v>93</v>
      </c>
      <c r="L244" s="4">
        <v>278.36</v>
      </c>
      <c r="M244" s="9">
        <v>42818.656064814815</v>
      </c>
      <c r="N244" s="9">
        <v>61362</v>
      </c>
      <c r="O244" s="9">
        <v>43191</v>
      </c>
      <c r="P244" s="9"/>
    </row>
    <row r="245" spans="1:16" x14ac:dyDescent="0.25">
      <c r="A245" s="1" t="s">
        <v>3672</v>
      </c>
      <c r="B245" s="1" t="s">
        <v>3843</v>
      </c>
      <c r="C245" s="1" t="s">
        <v>3896</v>
      </c>
      <c r="D245" s="1" t="s">
        <v>3897</v>
      </c>
      <c r="E245" s="4">
        <v>67986.44</v>
      </c>
      <c r="F245" s="7"/>
      <c r="G245" s="4">
        <v>67986.44</v>
      </c>
      <c r="H245" s="18"/>
      <c r="I245" s="8"/>
      <c r="J245" s="4">
        <v>244250</v>
      </c>
      <c r="K245" s="4">
        <v>95</v>
      </c>
      <c r="L245" s="4">
        <v>244155</v>
      </c>
      <c r="M245" s="9">
        <v>42821.6090625</v>
      </c>
      <c r="N245" s="9">
        <v>61362</v>
      </c>
      <c r="O245" s="9">
        <v>42979</v>
      </c>
      <c r="P245" s="9"/>
    </row>
    <row r="246" spans="1:16" x14ac:dyDescent="0.25">
      <c r="A246" s="1" t="s">
        <v>3672</v>
      </c>
      <c r="B246" s="1" t="s">
        <v>3843</v>
      </c>
      <c r="C246" s="1" t="s">
        <v>4515</v>
      </c>
      <c r="D246" s="1" t="s">
        <v>4516</v>
      </c>
      <c r="E246" s="4">
        <v>42813.210000000006</v>
      </c>
      <c r="F246" s="7"/>
      <c r="G246" s="4">
        <v>42813.210000000006</v>
      </c>
      <c r="H246" s="18"/>
      <c r="I246" s="8"/>
      <c r="J246" s="4">
        <v>42813.21</v>
      </c>
      <c r="K246" s="4">
        <v>95</v>
      </c>
      <c r="L246" s="4">
        <v>42718.21</v>
      </c>
      <c r="M246" s="9">
        <v>42821.555</v>
      </c>
      <c r="N246" s="9">
        <v>61362</v>
      </c>
      <c r="O246" s="9">
        <v>43191</v>
      </c>
      <c r="P246" s="9"/>
    </row>
    <row r="247" spans="1:16" x14ac:dyDescent="0.25">
      <c r="A247" s="1" t="s">
        <v>3672</v>
      </c>
      <c r="B247" s="1" t="s">
        <v>3843</v>
      </c>
      <c r="C247" s="1" t="s">
        <v>4517</v>
      </c>
      <c r="D247" s="1" t="s">
        <v>4518</v>
      </c>
      <c r="E247" s="4">
        <v>69220.19</v>
      </c>
      <c r="F247" s="7"/>
      <c r="G247" s="4">
        <v>69220.19</v>
      </c>
      <c r="H247" s="18"/>
      <c r="I247" s="8"/>
      <c r="J247" s="4">
        <v>69220.19</v>
      </c>
      <c r="K247" s="4">
        <v>72691.759999999995</v>
      </c>
      <c r="L247" s="4">
        <v>-3471.5699999999924</v>
      </c>
      <c r="M247" s="9">
        <v>42943.650624999995</v>
      </c>
      <c r="N247" s="9">
        <v>61362</v>
      </c>
      <c r="O247" s="9">
        <v>43374</v>
      </c>
      <c r="P247" s="9"/>
    </row>
    <row r="248" spans="1:16" x14ac:dyDescent="0.25">
      <c r="A248" s="1" t="s">
        <v>3672</v>
      </c>
      <c r="B248" s="1" t="s">
        <v>3843</v>
      </c>
      <c r="C248" s="1" t="s">
        <v>3900</v>
      </c>
      <c r="D248" s="1" t="s">
        <v>3901</v>
      </c>
      <c r="E248" s="4">
        <v>20708.22</v>
      </c>
      <c r="F248" s="7"/>
      <c r="G248" s="4">
        <v>20708.22</v>
      </c>
      <c r="H248" s="18"/>
      <c r="I248" s="8"/>
      <c r="J248" s="4">
        <v>21683.360000000001</v>
      </c>
      <c r="K248" s="4">
        <v>90</v>
      </c>
      <c r="L248" s="4">
        <v>21593.360000000001</v>
      </c>
      <c r="M248" s="9">
        <v>42821.525624999995</v>
      </c>
      <c r="N248" s="9">
        <v>61362</v>
      </c>
      <c r="O248" s="9">
        <v>43009</v>
      </c>
      <c r="P248" s="9"/>
    </row>
    <row r="249" spans="1:16" x14ac:dyDescent="0.25">
      <c r="A249" s="1" t="s">
        <v>3672</v>
      </c>
      <c r="B249" s="1" t="s">
        <v>3843</v>
      </c>
      <c r="C249" s="1" t="s">
        <v>4519</v>
      </c>
      <c r="D249" s="1" t="s">
        <v>4520</v>
      </c>
      <c r="E249" s="4">
        <v>2141.06</v>
      </c>
      <c r="F249" s="7"/>
      <c r="G249" s="4">
        <v>2141.06</v>
      </c>
      <c r="H249" s="18"/>
      <c r="I249" s="8"/>
      <c r="J249" s="4">
        <v>2141.06</v>
      </c>
      <c r="K249" s="4">
        <v>93</v>
      </c>
      <c r="L249" s="4">
        <v>2048.06</v>
      </c>
      <c r="M249" s="9">
        <v>42821.491307870368</v>
      </c>
      <c r="N249" s="9">
        <v>61362</v>
      </c>
      <c r="O249" s="9">
        <v>43191</v>
      </c>
      <c r="P249" s="9"/>
    </row>
    <row r="250" spans="1:16" x14ac:dyDescent="0.25">
      <c r="A250" s="1" t="s">
        <v>3672</v>
      </c>
      <c r="B250" s="1" t="s">
        <v>3843</v>
      </c>
      <c r="C250" s="1" t="s">
        <v>4521</v>
      </c>
      <c r="D250" s="1" t="s">
        <v>4522</v>
      </c>
      <c r="E250" s="4">
        <v>460.61</v>
      </c>
      <c r="F250" s="7"/>
      <c r="G250" s="4">
        <v>460.61</v>
      </c>
      <c r="H250" s="18"/>
      <c r="I250" s="8"/>
      <c r="J250" s="4">
        <v>460.61</v>
      </c>
      <c r="K250" s="4">
        <v>93</v>
      </c>
      <c r="L250" s="4">
        <v>367.61</v>
      </c>
      <c r="M250" s="9">
        <v>42821.481342592589</v>
      </c>
      <c r="N250" s="9">
        <v>61362</v>
      </c>
      <c r="O250" s="9">
        <v>43405</v>
      </c>
      <c r="P250" s="9"/>
    </row>
    <row r="251" spans="1:16" x14ac:dyDescent="0.25">
      <c r="A251" s="1" t="s">
        <v>3672</v>
      </c>
      <c r="B251" s="1" t="s">
        <v>3843</v>
      </c>
      <c r="C251" s="1" t="s">
        <v>4523</v>
      </c>
      <c r="D251" s="1" t="s">
        <v>4524</v>
      </c>
      <c r="E251" s="4">
        <v>15940.529999999999</v>
      </c>
      <c r="F251" s="7"/>
      <c r="G251" s="4">
        <v>15940.529999999999</v>
      </c>
      <c r="H251" s="18"/>
      <c r="I251" s="8"/>
      <c r="J251" s="4">
        <v>15940.530000000002</v>
      </c>
      <c r="K251" s="4">
        <v>0</v>
      </c>
      <c r="L251" s="4">
        <v>15940.530000000002</v>
      </c>
      <c r="M251" s="9">
        <v>43217.417615740742</v>
      </c>
      <c r="N251" s="9">
        <v>44042</v>
      </c>
      <c r="O251" s="9">
        <v>43221</v>
      </c>
      <c r="P251" s="9"/>
    </row>
    <row r="252" spans="1:16" x14ac:dyDescent="0.25">
      <c r="A252" s="1" t="s">
        <v>3672</v>
      </c>
      <c r="B252" s="1" t="s">
        <v>3843</v>
      </c>
      <c r="C252" s="1" t="s">
        <v>4525</v>
      </c>
      <c r="D252" s="1" t="s">
        <v>4526</v>
      </c>
      <c r="E252" s="4">
        <v>230.69</v>
      </c>
      <c r="F252" s="7"/>
      <c r="G252" s="4">
        <v>230.69</v>
      </c>
      <c r="H252" s="18"/>
      <c r="I252" s="8"/>
      <c r="J252" s="4">
        <v>230.69</v>
      </c>
      <c r="K252" s="4">
        <v>0</v>
      </c>
      <c r="L252" s="4">
        <v>230.69</v>
      </c>
      <c r="M252" s="9">
        <v>43185.417777777773</v>
      </c>
      <c r="N252" s="9">
        <v>44165</v>
      </c>
      <c r="O252" s="9">
        <v>43221</v>
      </c>
      <c r="P252" s="9"/>
    </row>
    <row r="253" spans="1:16" x14ac:dyDescent="0.25">
      <c r="A253" s="1" t="s">
        <v>3672</v>
      </c>
      <c r="B253" s="1" t="s">
        <v>3843</v>
      </c>
      <c r="C253" s="1" t="s">
        <v>3902</v>
      </c>
      <c r="D253" s="1" t="s">
        <v>3903</v>
      </c>
      <c r="E253" s="4">
        <v>15681.75</v>
      </c>
      <c r="F253" s="7"/>
      <c r="G253" s="4">
        <v>15681.75</v>
      </c>
      <c r="H253" s="18"/>
      <c r="I253" s="8"/>
      <c r="J253" s="4">
        <v>19925.239999999998</v>
      </c>
      <c r="K253" s="4">
        <v>0</v>
      </c>
      <c r="L253" s="4">
        <v>19925.239999999998</v>
      </c>
      <c r="M253" s="9">
        <v>42943.56040509259</v>
      </c>
      <c r="N253" s="9">
        <v>61362</v>
      </c>
      <c r="O253" s="9">
        <v>43040</v>
      </c>
      <c r="P253" s="9"/>
    </row>
    <row r="254" spans="1:16" x14ac:dyDescent="0.25">
      <c r="A254" s="1" t="s">
        <v>3672</v>
      </c>
      <c r="B254" s="1" t="s">
        <v>3843</v>
      </c>
      <c r="C254" s="1" t="s">
        <v>4527</v>
      </c>
      <c r="D254" s="1" t="s">
        <v>4528</v>
      </c>
      <c r="E254" s="4">
        <v>84.02</v>
      </c>
      <c r="F254" s="7"/>
      <c r="G254" s="4">
        <v>84.02</v>
      </c>
      <c r="H254" s="18"/>
      <c r="I254" s="8"/>
      <c r="J254" s="4">
        <v>84.02</v>
      </c>
      <c r="K254" s="4">
        <v>0</v>
      </c>
      <c r="L254" s="4">
        <v>84.02</v>
      </c>
      <c r="M254" s="9">
        <v>43447.584201388891</v>
      </c>
      <c r="N254" s="9">
        <v>43830</v>
      </c>
      <c r="O254" s="9">
        <v>43435</v>
      </c>
      <c r="P254" s="9"/>
    </row>
    <row r="255" spans="1:16" x14ac:dyDescent="0.25">
      <c r="A255" s="1" t="s">
        <v>3672</v>
      </c>
      <c r="B255" s="1" t="s">
        <v>3843</v>
      </c>
      <c r="C255" s="1" t="s">
        <v>4529</v>
      </c>
      <c r="D255" s="1" t="s">
        <v>4530</v>
      </c>
      <c r="E255" s="4">
        <v>30839.040000000001</v>
      </c>
      <c r="F255" s="7"/>
      <c r="G255" s="4">
        <v>30839.040000000001</v>
      </c>
      <c r="H255" s="18"/>
      <c r="I255" s="8"/>
      <c r="J255" s="4">
        <v>30839.040000000001</v>
      </c>
      <c r="K255" s="4">
        <v>0</v>
      </c>
      <c r="L255" s="4">
        <v>30839.040000000001</v>
      </c>
      <c r="M255" s="9">
        <v>43076.486747685187</v>
      </c>
      <c r="N255" s="9">
        <v>61453</v>
      </c>
      <c r="O255" s="9">
        <v>43313</v>
      </c>
      <c r="P255" s="9"/>
    </row>
    <row r="256" spans="1:16" x14ac:dyDescent="0.25">
      <c r="A256" s="1" t="s">
        <v>3672</v>
      </c>
      <c r="B256" s="1" t="s">
        <v>3843</v>
      </c>
      <c r="C256" s="1" t="s">
        <v>4531</v>
      </c>
      <c r="D256" s="1" t="s">
        <v>4532</v>
      </c>
      <c r="E256" s="4">
        <v>768.07</v>
      </c>
      <c r="F256" s="7"/>
      <c r="G256" s="4">
        <v>768.07</v>
      </c>
      <c r="H256" s="18"/>
      <c r="I256" s="8"/>
      <c r="J256" s="4">
        <v>768.07</v>
      </c>
      <c r="K256" s="4">
        <v>0</v>
      </c>
      <c r="L256" s="4">
        <v>768.07</v>
      </c>
      <c r="M256" s="9">
        <v>43292.421747685185</v>
      </c>
      <c r="N256" s="9">
        <v>61362</v>
      </c>
      <c r="O256" s="9">
        <v>43405</v>
      </c>
      <c r="P256" s="9"/>
    </row>
    <row r="257" spans="1:16" x14ac:dyDescent="0.25">
      <c r="A257" s="1" t="s">
        <v>3672</v>
      </c>
      <c r="B257" s="1" t="s">
        <v>3843</v>
      </c>
      <c r="C257" s="1" t="s">
        <v>3432</v>
      </c>
      <c r="D257" s="1" t="s">
        <v>3433</v>
      </c>
      <c r="E257" s="4">
        <v>422753.92999999993</v>
      </c>
      <c r="F257" s="7"/>
      <c r="G257" s="4">
        <v>422753.92999999993</v>
      </c>
      <c r="H257" s="18"/>
      <c r="I257" s="8"/>
      <c r="J257" s="4">
        <v>725097.46</v>
      </c>
      <c r="K257" s="4">
        <v>656630.49</v>
      </c>
      <c r="L257" s="4">
        <v>68466.969999999972</v>
      </c>
      <c r="M257" s="9">
        <v>42681.418935185182</v>
      </c>
      <c r="N257" s="9">
        <v>44102</v>
      </c>
      <c r="O257" s="9">
        <v>42705</v>
      </c>
      <c r="P257" s="9">
        <v>43772</v>
      </c>
    </row>
    <row r="258" spans="1:16" x14ac:dyDescent="0.25">
      <c r="A258" s="1" t="s">
        <v>3672</v>
      </c>
      <c r="B258" s="1" t="s">
        <v>3843</v>
      </c>
      <c r="C258" s="1" t="s">
        <v>4533</v>
      </c>
      <c r="D258" s="1" t="s">
        <v>4534</v>
      </c>
      <c r="E258" s="4">
        <v>15592.01</v>
      </c>
      <c r="F258" s="7"/>
      <c r="G258" s="4">
        <v>15592.01</v>
      </c>
      <c r="H258" s="18"/>
      <c r="I258" s="8"/>
      <c r="J258" s="4">
        <v>15592.01</v>
      </c>
      <c r="K258" s="4">
        <v>56759.24</v>
      </c>
      <c r="L258" s="4">
        <v>-41167.229999999996</v>
      </c>
      <c r="M258" s="9">
        <v>43082.417638888888</v>
      </c>
      <c r="N258" s="9">
        <v>43105</v>
      </c>
      <c r="O258" s="9">
        <v>43101</v>
      </c>
      <c r="P258" s="9">
        <v>43228</v>
      </c>
    </row>
    <row r="259" spans="1:16" x14ac:dyDescent="0.25">
      <c r="A259" s="1" t="s">
        <v>3672</v>
      </c>
      <c r="B259" s="1" t="s">
        <v>3843</v>
      </c>
      <c r="C259" s="1" t="s">
        <v>4535</v>
      </c>
      <c r="D259" s="1" t="s">
        <v>3907</v>
      </c>
      <c r="E259" s="4">
        <v>13311.45</v>
      </c>
      <c r="F259" s="7"/>
      <c r="G259" s="4">
        <v>13311.45</v>
      </c>
      <c r="H259" s="18"/>
      <c r="I259" s="8"/>
      <c r="J259" s="4">
        <v>13311.45</v>
      </c>
      <c r="K259" s="4">
        <v>14166.09</v>
      </c>
      <c r="L259" s="4">
        <v>-854.63999999999942</v>
      </c>
      <c r="M259" s="9">
        <v>43229.753657407404</v>
      </c>
      <c r="N259" s="9">
        <v>43617</v>
      </c>
      <c r="O259" s="9">
        <v>43221</v>
      </c>
      <c r="P259" s="9">
        <v>43485</v>
      </c>
    </row>
    <row r="260" spans="1:16" x14ac:dyDescent="0.25">
      <c r="A260" s="1" t="s">
        <v>3672</v>
      </c>
      <c r="B260" s="1" t="s">
        <v>3843</v>
      </c>
      <c r="C260" s="1" t="s">
        <v>4536</v>
      </c>
      <c r="D260" s="1" t="s">
        <v>4537</v>
      </c>
      <c r="E260" s="4">
        <v>23921.879999999997</v>
      </c>
      <c r="F260" s="7"/>
      <c r="G260" s="4">
        <v>23921.879999999997</v>
      </c>
      <c r="H260" s="18"/>
      <c r="I260" s="8"/>
      <c r="J260" s="4">
        <v>23921.879999999997</v>
      </c>
      <c r="K260" s="4">
        <v>63278.29</v>
      </c>
      <c r="L260" s="4">
        <v>-39356.410000000003</v>
      </c>
      <c r="M260" s="9">
        <v>43179.751446759255</v>
      </c>
      <c r="N260" s="9">
        <v>43312</v>
      </c>
      <c r="O260" s="9">
        <v>43252</v>
      </c>
      <c r="P260" s="9">
        <v>43428</v>
      </c>
    </row>
    <row r="261" spans="1:16" x14ac:dyDescent="0.25">
      <c r="A261" s="1" t="s">
        <v>3672</v>
      </c>
      <c r="B261" s="1" t="s">
        <v>3843</v>
      </c>
      <c r="C261" s="1" t="s">
        <v>4538</v>
      </c>
      <c r="D261" s="1" t="s">
        <v>3907</v>
      </c>
      <c r="E261" s="4">
        <v>8298.68</v>
      </c>
      <c r="F261" s="7"/>
      <c r="G261" s="4">
        <v>8298.68</v>
      </c>
      <c r="H261" s="18"/>
      <c r="I261" s="8"/>
      <c r="J261" s="4">
        <v>8298.68</v>
      </c>
      <c r="K261" s="4">
        <v>8191.9800000000005</v>
      </c>
      <c r="L261" s="4">
        <v>106.69999999999982</v>
      </c>
      <c r="M261" s="9">
        <v>43042.58425925926</v>
      </c>
      <c r="N261" s="9">
        <v>43496</v>
      </c>
      <c r="O261" s="9">
        <v>43191</v>
      </c>
      <c r="P261" s="9">
        <v>43453</v>
      </c>
    </row>
    <row r="262" spans="1:16" x14ac:dyDescent="0.25">
      <c r="A262" s="1" t="s">
        <v>3672</v>
      </c>
      <c r="B262" s="1" t="s">
        <v>3843</v>
      </c>
      <c r="C262" s="1" t="s">
        <v>4539</v>
      </c>
      <c r="D262" s="1" t="s">
        <v>4540</v>
      </c>
      <c r="E262" s="4">
        <v>30958.020000000004</v>
      </c>
      <c r="F262" s="7"/>
      <c r="G262" s="4">
        <v>30958.020000000004</v>
      </c>
      <c r="H262" s="18"/>
      <c r="I262" s="8"/>
      <c r="J262" s="4">
        <v>30958.02</v>
      </c>
      <c r="K262" s="4">
        <v>42782.63</v>
      </c>
      <c r="L262" s="4">
        <v>-11824.609999999997</v>
      </c>
      <c r="M262" s="9">
        <v>43208.584340277775</v>
      </c>
      <c r="N262" s="9">
        <v>43462</v>
      </c>
      <c r="O262" s="9">
        <v>43252</v>
      </c>
      <c r="P262" s="9">
        <v>43413</v>
      </c>
    </row>
    <row r="263" spans="1:16" x14ac:dyDescent="0.25">
      <c r="A263" s="1" t="s">
        <v>3672</v>
      </c>
      <c r="B263" s="1" t="s">
        <v>3843</v>
      </c>
      <c r="C263" s="1" t="s">
        <v>4541</v>
      </c>
      <c r="D263" s="1" t="s">
        <v>4542</v>
      </c>
      <c r="E263" s="4">
        <v>7885.3499999999995</v>
      </c>
      <c r="F263" s="7"/>
      <c r="G263" s="4">
        <v>7885.3499999999995</v>
      </c>
      <c r="H263" s="18"/>
      <c r="I263" s="8"/>
      <c r="J263" s="4">
        <v>7885.3499999999995</v>
      </c>
      <c r="K263" s="4">
        <v>48280.72</v>
      </c>
      <c r="L263" s="4">
        <v>-40395.370000000003</v>
      </c>
      <c r="M263" s="9">
        <v>43245.584374999999</v>
      </c>
      <c r="N263" s="9">
        <v>43647</v>
      </c>
      <c r="O263" s="9">
        <v>43252</v>
      </c>
      <c r="P263" s="9">
        <v>43690</v>
      </c>
    </row>
    <row r="264" spans="1:16" x14ac:dyDescent="0.25">
      <c r="A264" s="1" t="s">
        <v>3672</v>
      </c>
      <c r="B264" s="1" t="s">
        <v>3843</v>
      </c>
      <c r="C264" s="1" t="s">
        <v>4543</v>
      </c>
      <c r="D264" s="1" t="s">
        <v>4544</v>
      </c>
      <c r="E264" s="4">
        <v>-934</v>
      </c>
      <c r="F264" s="7"/>
      <c r="G264" s="4">
        <v>-934</v>
      </c>
      <c r="H264" s="18"/>
      <c r="I264" s="8"/>
      <c r="J264" s="4">
        <v>-934</v>
      </c>
      <c r="K264" s="4">
        <v>12695.07</v>
      </c>
      <c r="L264" s="4">
        <v>-13629.07</v>
      </c>
      <c r="M264" s="9">
        <v>43336.752569444441</v>
      </c>
      <c r="N264" s="9">
        <v>43707</v>
      </c>
      <c r="O264" s="9">
        <v>43344</v>
      </c>
      <c r="P264" s="9">
        <v>43660</v>
      </c>
    </row>
    <row r="265" spans="1:16" x14ac:dyDescent="0.25">
      <c r="A265" s="1" t="s">
        <v>3672</v>
      </c>
      <c r="B265" s="1" t="s">
        <v>3843</v>
      </c>
      <c r="C265" s="1" t="s">
        <v>3904</v>
      </c>
      <c r="D265" s="1" t="s">
        <v>3905</v>
      </c>
      <c r="E265" s="4">
        <v>53433.15</v>
      </c>
      <c r="F265" s="7"/>
      <c r="G265" s="4">
        <v>53433.15</v>
      </c>
      <c r="H265" s="18"/>
      <c r="I265" s="8"/>
      <c r="J265" s="4">
        <v>46630.760000000009</v>
      </c>
      <c r="K265" s="4">
        <v>213849.76</v>
      </c>
      <c r="L265" s="4">
        <v>-167219</v>
      </c>
      <c r="M265" s="9">
        <v>43042.58425925926</v>
      </c>
      <c r="N265" s="9">
        <v>43160</v>
      </c>
      <c r="O265" s="9">
        <v>43040</v>
      </c>
      <c r="P265" s="9">
        <v>43227</v>
      </c>
    </row>
    <row r="266" spans="1:16" x14ac:dyDescent="0.25">
      <c r="A266" s="1" t="s">
        <v>3672</v>
      </c>
      <c r="B266" s="1" t="s">
        <v>3843</v>
      </c>
      <c r="C266" s="1" t="s">
        <v>4545</v>
      </c>
      <c r="D266" s="1" t="s">
        <v>4546</v>
      </c>
      <c r="E266" s="4">
        <v>13151.69</v>
      </c>
      <c r="F266" s="7"/>
      <c r="G266" s="4">
        <v>13151.69</v>
      </c>
      <c r="H266" s="18"/>
      <c r="I266" s="8"/>
      <c r="J266" s="4">
        <v>13151.69</v>
      </c>
      <c r="K266" s="4">
        <v>19174.350000000002</v>
      </c>
      <c r="L266" s="4">
        <v>-6022.6600000000017</v>
      </c>
      <c r="M266" s="9">
        <v>43201.751504629625</v>
      </c>
      <c r="N266" s="9">
        <v>43617</v>
      </c>
      <c r="O266" s="9">
        <v>43191</v>
      </c>
      <c r="P266" s="9">
        <v>43461</v>
      </c>
    </row>
    <row r="267" spans="1:16" x14ac:dyDescent="0.25">
      <c r="A267" s="1" t="s">
        <v>3672</v>
      </c>
      <c r="B267" s="1" t="s">
        <v>3843</v>
      </c>
      <c r="C267" s="1" t="s">
        <v>4547</v>
      </c>
      <c r="D267" s="1" t="s">
        <v>4548</v>
      </c>
      <c r="E267" s="4">
        <v>58116.250000000007</v>
      </c>
      <c r="F267" s="7"/>
      <c r="G267" s="4">
        <v>58116.250000000007</v>
      </c>
      <c r="H267" s="18"/>
      <c r="I267" s="8"/>
      <c r="J267" s="4">
        <v>58116.249999999993</v>
      </c>
      <c r="K267" s="4">
        <v>55214.64</v>
      </c>
      <c r="L267" s="4">
        <v>2901.6099999999933</v>
      </c>
      <c r="M267" s="9">
        <v>43145.417650462958</v>
      </c>
      <c r="N267" s="9">
        <v>43617</v>
      </c>
      <c r="O267" s="9">
        <v>43160</v>
      </c>
      <c r="P267" s="9">
        <v>43473</v>
      </c>
    </row>
    <row r="268" spans="1:16" x14ac:dyDescent="0.25">
      <c r="A268" s="1" t="s">
        <v>3672</v>
      </c>
      <c r="B268" s="1" t="s">
        <v>3843</v>
      </c>
      <c r="C268" s="1" t="s">
        <v>4549</v>
      </c>
      <c r="D268" s="1" t="s">
        <v>4550</v>
      </c>
      <c r="E268" s="4">
        <v>33683.019999999997</v>
      </c>
      <c r="F268" s="7"/>
      <c r="G268" s="4">
        <v>33683.019999999997</v>
      </c>
      <c r="H268" s="18"/>
      <c r="I268" s="8"/>
      <c r="J268" s="4">
        <v>33683.019999999997</v>
      </c>
      <c r="K268" s="4">
        <v>44183.81</v>
      </c>
      <c r="L268" s="4">
        <v>-10500.79</v>
      </c>
      <c r="M268" s="9">
        <v>43277.752106481479</v>
      </c>
      <c r="N268" s="9">
        <v>43676</v>
      </c>
      <c r="O268" s="9">
        <v>43282</v>
      </c>
      <c r="P268" s="9">
        <v>43614</v>
      </c>
    </row>
    <row r="269" spans="1:16" x14ac:dyDescent="0.25">
      <c r="A269" s="1" t="s">
        <v>3672</v>
      </c>
      <c r="B269" s="1" t="s">
        <v>3843</v>
      </c>
      <c r="C269" s="1" t="s">
        <v>4551</v>
      </c>
      <c r="D269" s="1" t="s">
        <v>4552</v>
      </c>
      <c r="E269" s="4">
        <v>24818.590000000004</v>
      </c>
      <c r="F269" s="7"/>
      <c r="G269" s="4">
        <v>24818.590000000004</v>
      </c>
      <c r="H269" s="18"/>
      <c r="I269" s="8"/>
      <c r="J269" s="4">
        <v>24818.590000000004</v>
      </c>
      <c r="K269" s="4">
        <v>52534.55</v>
      </c>
      <c r="L269" s="4">
        <v>-27715.96</v>
      </c>
      <c r="M269" s="9">
        <v>43207.584363425922</v>
      </c>
      <c r="N269" s="9">
        <v>43617</v>
      </c>
      <c r="O269" s="9">
        <v>43252</v>
      </c>
      <c r="P269" s="9">
        <v>43426</v>
      </c>
    </row>
    <row r="270" spans="1:16" x14ac:dyDescent="0.25">
      <c r="A270" s="1" t="s">
        <v>3672</v>
      </c>
      <c r="B270" s="1" t="s">
        <v>3843</v>
      </c>
      <c r="C270" s="1" t="s">
        <v>4553</v>
      </c>
      <c r="D270" s="1" t="s">
        <v>4542</v>
      </c>
      <c r="E270" s="4">
        <v>29503.31</v>
      </c>
      <c r="F270" s="7"/>
      <c r="G270" s="4">
        <v>29503.31</v>
      </c>
      <c r="H270" s="18"/>
      <c r="I270" s="8"/>
      <c r="J270" s="4">
        <v>29503.309999999998</v>
      </c>
      <c r="K270" s="4">
        <v>39899.120000000003</v>
      </c>
      <c r="L270" s="4">
        <v>-10395.810000000005</v>
      </c>
      <c r="M270" s="9">
        <v>43276.418217592589</v>
      </c>
      <c r="N270" s="9">
        <v>43828</v>
      </c>
      <c r="O270" s="9">
        <v>43282</v>
      </c>
      <c r="P270" s="9">
        <v>43769</v>
      </c>
    </row>
    <row r="271" spans="1:16" x14ac:dyDescent="0.25">
      <c r="A271" s="1" t="s">
        <v>3672</v>
      </c>
      <c r="B271" s="1" t="s">
        <v>3843</v>
      </c>
      <c r="C271" s="1" t="s">
        <v>3906</v>
      </c>
      <c r="D271" s="1" t="s">
        <v>3907</v>
      </c>
      <c r="E271" s="4">
        <v>49340.63</v>
      </c>
      <c r="F271" s="7"/>
      <c r="G271" s="4">
        <v>49340.63</v>
      </c>
      <c r="H271" s="18"/>
      <c r="I271" s="8"/>
      <c r="J271" s="4">
        <v>46916.630000000005</v>
      </c>
      <c r="K271" s="4">
        <v>30202.98</v>
      </c>
      <c r="L271" s="4">
        <v>16713.650000000005</v>
      </c>
      <c r="M271" s="9">
        <v>43042.58425925926</v>
      </c>
      <c r="N271" s="9">
        <v>43252</v>
      </c>
      <c r="O271" s="9">
        <v>43040</v>
      </c>
      <c r="P271" s="9">
        <v>43293</v>
      </c>
    </row>
    <row r="272" spans="1:16" x14ac:dyDescent="0.25">
      <c r="A272" s="1" t="s">
        <v>3672</v>
      </c>
      <c r="B272" s="1" t="s">
        <v>3843</v>
      </c>
      <c r="C272" s="1" t="s">
        <v>4554</v>
      </c>
      <c r="D272" s="1" t="s">
        <v>3907</v>
      </c>
      <c r="E272" s="4">
        <v>22616.14</v>
      </c>
      <c r="F272" s="7"/>
      <c r="G272" s="4">
        <v>22616.14</v>
      </c>
      <c r="H272" s="18"/>
      <c r="I272" s="8"/>
      <c r="J272" s="4">
        <v>22616.14</v>
      </c>
      <c r="K272" s="4">
        <v>12941.130000000001</v>
      </c>
      <c r="L272" s="4">
        <v>9675.0099999999984</v>
      </c>
      <c r="M272" s="9">
        <v>43042.58425925926</v>
      </c>
      <c r="N272" s="9">
        <v>43238</v>
      </c>
      <c r="O272" s="9">
        <v>43101</v>
      </c>
      <c r="P272" s="9">
        <v>43266</v>
      </c>
    </row>
    <row r="273" spans="1:16" x14ac:dyDescent="0.25">
      <c r="A273" s="1" t="s">
        <v>3672</v>
      </c>
      <c r="B273" s="1" t="s">
        <v>3843</v>
      </c>
      <c r="C273" s="1" t="s">
        <v>4555</v>
      </c>
      <c r="D273" s="1" t="s">
        <v>4550</v>
      </c>
      <c r="E273" s="4">
        <v>31198.080000000002</v>
      </c>
      <c r="F273" s="7"/>
      <c r="G273" s="4">
        <v>31198.080000000002</v>
      </c>
      <c r="H273" s="18"/>
      <c r="I273" s="8"/>
      <c r="J273" s="4">
        <v>31198.080000000002</v>
      </c>
      <c r="K273" s="4">
        <v>58415</v>
      </c>
      <c r="L273" s="4">
        <v>-27216.92</v>
      </c>
      <c r="M273" s="9">
        <v>43278.41810185185</v>
      </c>
      <c r="N273" s="9">
        <v>43676</v>
      </c>
      <c r="O273" s="9">
        <v>43282</v>
      </c>
      <c r="P273" s="9">
        <v>43627</v>
      </c>
    </row>
    <row r="274" spans="1:16" x14ac:dyDescent="0.25">
      <c r="A274" s="1" t="s">
        <v>3672</v>
      </c>
      <c r="B274" s="1" t="s">
        <v>3843</v>
      </c>
      <c r="C274" s="1" t="s">
        <v>4556</v>
      </c>
      <c r="D274" s="1" t="s">
        <v>3907</v>
      </c>
      <c r="E274" s="4">
        <v>15959.400000000001</v>
      </c>
      <c r="F274" s="7"/>
      <c r="G274" s="4">
        <v>15959.400000000001</v>
      </c>
      <c r="H274" s="18"/>
      <c r="I274" s="8"/>
      <c r="J274" s="4">
        <v>15959.400000000001</v>
      </c>
      <c r="K274" s="4">
        <v>26179.83</v>
      </c>
      <c r="L274" s="4">
        <v>-10220.43</v>
      </c>
      <c r="M274" s="9">
        <v>43185.584398148145</v>
      </c>
      <c r="N274" s="9">
        <v>43428</v>
      </c>
      <c r="O274" s="9">
        <v>43221</v>
      </c>
      <c r="P274" s="9">
        <v>43430</v>
      </c>
    </row>
    <row r="275" spans="1:16" x14ac:dyDescent="0.25">
      <c r="A275" s="1" t="s">
        <v>3672</v>
      </c>
      <c r="B275" s="1" t="s">
        <v>3843</v>
      </c>
      <c r="C275" s="1" t="s">
        <v>4557</v>
      </c>
      <c r="D275" s="1" t="s">
        <v>4558</v>
      </c>
      <c r="E275" s="4">
        <v>30321.690000000002</v>
      </c>
      <c r="F275" s="7"/>
      <c r="G275" s="4">
        <v>30321.690000000002</v>
      </c>
      <c r="H275" s="18"/>
      <c r="I275" s="8"/>
      <c r="J275" s="4">
        <v>30321.690000000002</v>
      </c>
      <c r="K275" s="4">
        <v>48785.98</v>
      </c>
      <c r="L275" s="4">
        <v>-18464.29</v>
      </c>
      <c r="M275" s="9">
        <v>43270.417696759258</v>
      </c>
      <c r="N275" s="9">
        <v>43676</v>
      </c>
      <c r="O275" s="9">
        <v>43282</v>
      </c>
      <c r="P275" s="9">
        <v>43695</v>
      </c>
    </row>
    <row r="276" spans="1:16" x14ac:dyDescent="0.25">
      <c r="A276" s="1" t="s">
        <v>3672</v>
      </c>
      <c r="B276" s="1" t="s">
        <v>3843</v>
      </c>
      <c r="C276" s="1" t="s">
        <v>4559</v>
      </c>
      <c r="D276" s="1" t="s">
        <v>4550</v>
      </c>
      <c r="E276" s="4">
        <v>35323.57</v>
      </c>
      <c r="F276" s="7"/>
      <c r="G276" s="4">
        <v>35323.57</v>
      </c>
      <c r="H276" s="18"/>
      <c r="I276" s="8"/>
      <c r="J276" s="4">
        <v>35323.569999999992</v>
      </c>
      <c r="K276" s="4">
        <v>43667.13</v>
      </c>
      <c r="L276" s="4">
        <v>-8343.5600000000049</v>
      </c>
      <c r="M276" s="9">
        <v>43280.585081018515</v>
      </c>
      <c r="N276" s="9">
        <v>43691</v>
      </c>
      <c r="O276" s="9">
        <v>43282</v>
      </c>
      <c r="P276" s="9">
        <v>43597</v>
      </c>
    </row>
    <row r="277" spans="1:16" x14ac:dyDescent="0.25">
      <c r="A277" s="1" t="s">
        <v>3672</v>
      </c>
      <c r="B277" s="1" t="s">
        <v>3843</v>
      </c>
      <c r="C277" s="1" t="s">
        <v>4560</v>
      </c>
      <c r="D277" s="1" t="s">
        <v>4561</v>
      </c>
      <c r="E277" s="4">
        <v>3709</v>
      </c>
      <c r="F277" s="7"/>
      <c r="G277" s="4">
        <v>3709</v>
      </c>
      <c r="H277" s="18"/>
      <c r="I277" s="8"/>
      <c r="J277" s="4">
        <v>3709</v>
      </c>
      <c r="K277" s="4">
        <v>8916.15</v>
      </c>
      <c r="L277" s="4">
        <v>-5207.1499999999996</v>
      </c>
      <c r="M277" s="9">
        <v>43370.58452546296</v>
      </c>
      <c r="N277" s="9">
        <v>43721</v>
      </c>
      <c r="O277" s="9">
        <v>43435</v>
      </c>
      <c r="P277" s="9">
        <v>43612</v>
      </c>
    </row>
    <row r="278" spans="1:16" x14ac:dyDescent="0.25">
      <c r="A278" s="1" t="s">
        <v>3672</v>
      </c>
      <c r="B278" s="1" t="s">
        <v>3843</v>
      </c>
      <c r="C278" s="1" t="s">
        <v>4562</v>
      </c>
      <c r="D278" s="1" t="s">
        <v>4563</v>
      </c>
      <c r="E278" s="4">
        <v>27556.050000000003</v>
      </c>
      <c r="F278" s="7"/>
      <c r="G278" s="4">
        <v>27556.050000000003</v>
      </c>
      <c r="H278" s="18"/>
      <c r="I278" s="8"/>
      <c r="J278" s="4">
        <v>27556.050000000003</v>
      </c>
      <c r="K278" s="4">
        <v>100852.40000000001</v>
      </c>
      <c r="L278" s="4">
        <v>-73296.350000000006</v>
      </c>
      <c r="M278" s="9">
        <v>43042.58425925926</v>
      </c>
      <c r="N278" s="9">
        <v>43281</v>
      </c>
      <c r="O278" s="9">
        <v>43160</v>
      </c>
      <c r="P278" s="9">
        <v>43333</v>
      </c>
    </row>
    <row r="279" spans="1:16" x14ac:dyDescent="0.25">
      <c r="A279" s="1" t="s">
        <v>3672</v>
      </c>
      <c r="B279" s="1" t="s">
        <v>3843</v>
      </c>
      <c r="C279" s="1" t="s">
        <v>4564</v>
      </c>
      <c r="D279" s="1" t="s">
        <v>4565</v>
      </c>
      <c r="E279" s="4">
        <v>47478.240000000005</v>
      </c>
      <c r="F279" s="7"/>
      <c r="G279" s="4">
        <v>47478.240000000005</v>
      </c>
      <c r="H279" s="18"/>
      <c r="I279" s="8"/>
      <c r="J279" s="4">
        <v>47478.239999999998</v>
      </c>
      <c r="K279" s="4">
        <v>66741.759999999995</v>
      </c>
      <c r="L279" s="4">
        <v>-19263.519999999997</v>
      </c>
      <c r="M279" s="9">
        <v>43208.41778935185</v>
      </c>
      <c r="N279" s="9">
        <v>43617</v>
      </c>
      <c r="O279" s="9">
        <v>43252</v>
      </c>
      <c r="P279" s="9">
        <v>43486</v>
      </c>
    </row>
    <row r="280" spans="1:16" x14ac:dyDescent="0.25">
      <c r="A280" s="1" t="s">
        <v>3672</v>
      </c>
      <c r="B280" s="1" t="s">
        <v>3843</v>
      </c>
      <c r="C280" s="1" t="s">
        <v>3908</v>
      </c>
      <c r="D280" s="1" t="s">
        <v>3909</v>
      </c>
      <c r="E280" s="4">
        <v>10318.220000000001</v>
      </c>
      <c r="F280" s="7"/>
      <c r="G280" s="4">
        <v>10318.220000000001</v>
      </c>
      <c r="H280" s="18"/>
      <c r="I280" s="8"/>
      <c r="J280" s="4">
        <v>8544.2200000000012</v>
      </c>
      <c r="K280" s="4">
        <v>13650.65</v>
      </c>
      <c r="L280" s="4">
        <v>-5106.4299999999985</v>
      </c>
      <c r="M280" s="9">
        <v>43087.58425925926</v>
      </c>
      <c r="N280" s="9">
        <v>43343</v>
      </c>
      <c r="O280" s="9">
        <v>43070</v>
      </c>
      <c r="P280" s="9">
        <v>43314</v>
      </c>
    </row>
    <row r="281" spans="1:16" x14ac:dyDescent="0.25">
      <c r="A281" s="1" t="s">
        <v>3672</v>
      </c>
      <c r="B281" s="1" t="s">
        <v>3843</v>
      </c>
      <c r="C281" s="1" t="s">
        <v>4566</v>
      </c>
      <c r="D281" s="1" t="s">
        <v>4567</v>
      </c>
      <c r="E281" s="4">
        <v>-2193</v>
      </c>
      <c r="F281" s="7"/>
      <c r="G281" s="4">
        <v>-2193</v>
      </c>
      <c r="H281" s="18"/>
      <c r="I281" s="8"/>
      <c r="J281" s="4">
        <v>-2193</v>
      </c>
      <c r="K281" s="4">
        <v>24220.880000000001</v>
      </c>
      <c r="L281" s="4">
        <v>-26413.88</v>
      </c>
      <c r="M281" s="9">
        <v>43201.584317129629</v>
      </c>
      <c r="N281" s="9">
        <v>43677</v>
      </c>
      <c r="O281" s="9">
        <v>43252</v>
      </c>
      <c r="P281" s="9">
        <v>43667</v>
      </c>
    </row>
    <row r="282" spans="1:16" x14ac:dyDescent="0.25">
      <c r="A282" s="1" t="s">
        <v>3672</v>
      </c>
      <c r="B282" s="1" t="s">
        <v>3843</v>
      </c>
      <c r="C282" s="1" t="s">
        <v>4568</v>
      </c>
      <c r="D282" s="1" t="s">
        <v>4569</v>
      </c>
      <c r="E282" s="4">
        <v>96116.38</v>
      </c>
      <c r="F282" s="7"/>
      <c r="G282" s="4">
        <v>96116.38</v>
      </c>
      <c r="H282" s="18"/>
      <c r="I282" s="8"/>
      <c r="J282" s="4">
        <v>96116.37999999999</v>
      </c>
      <c r="K282" s="4">
        <v>87518.400000000009</v>
      </c>
      <c r="L282" s="4">
        <v>8597.9799999999814</v>
      </c>
      <c r="M282" s="9">
        <v>43305.584861111107</v>
      </c>
      <c r="N282" s="9">
        <v>43710</v>
      </c>
      <c r="O282" s="9">
        <v>43313</v>
      </c>
      <c r="P282" s="9">
        <v>43595</v>
      </c>
    </row>
    <row r="283" spans="1:16" x14ac:dyDescent="0.25">
      <c r="A283" s="1" t="s">
        <v>3672</v>
      </c>
      <c r="B283" s="1" t="s">
        <v>3843</v>
      </c>
      <c r="C283" s="1" t="s">
        <v>4570</v>
      </c>
      <c r="D283" s="1" t="s">
        <v>4571</v>
      </c>
      <c r="E283" s="4">
        <v>-17526</v>
      </c>
      <c r="F283" s="7"/>
      <c r="G283" s="4">
        <v>-17526</v>
      </c>
      <c r="H283" s="18"/>
      <c r="I283" s="8"/>
      <c r="J283" s="4">
        <v>-17526</v>
      </c>
      <c r="K283" s="4">
        <v>78395.14</v>
      </c>
      <c r="L283" s="4">
        <v>-95921.14</v>
      </c>
      <c r="M283" s="9">
        <v>43202.417627314811</v>
      </c>
      <c r="N283" s="9">
        <v>43676</v>
      </c>
      <c r="O283" s="9">
        <v>43252</v>
      </c>
      <c r="P283" s="9">
        <v>43618</v>
      </c>
    </row>
    <row r="284" spans="1:16" x14ac:dyDescent="0.25">
      <c r="A284" s="1" t="s">
        <v>3672</v>
      </c>
      <c r="B284" s="1" t="s">
        <v>3843</v>
      </c>
      <c r="C284" s="1" t="s">
        <v>3910</v>
      </c>
      <c r="D284" s="1" t="s">
        <v>3907</v>
      </c>
      <c r="E284" s="4">
        <v>27727.75</v>
      </c>
      <c r="F284" s="7"/>
      <c r="G284" s="4">
        <v>27727.75</v>
      </c>
      <c r="H284" s="18"/>
      <c r="I284" s="8"/>
      <c r="J284" s="4">
        <v>25233.75</v>
      </c>
      <c r="K284" s="4">
        <v>28275</v>
      </c>
      <c r="L284" s="4">
        <v>-3041.25</v>
      </c>
      <c r="M284" s="9">
        <v>43042.58425925926</v>
      </c>
      <c r="N284" s="9">
        <v>43160</v>
      </c>
      <c r="O284" s="9">
        <v>43070</v>
      </c>
      <c r="P284" s="9">
        <v>43263</v>
      </c>
    </row>
    <row r="285" spans="1:16" x14ac:dyDescent="0.25">
      <c r="A285" s="1" t="s">
        <v>3672</v>
      </c>
      <c r="B285" s="1" t="s">
        <v>3843</v>
      </c>
      <c r="C285" s="1" t="s">
        <v>4572</v>
      </c>
      <c r="D285" s="1" t="s">
        <v>4573</v>
      </c>
      <c r="E285" s="4">
        <v>3059.87</v>
      </c>
      <c r="F285" s="7"/>
      <c r="G285" s="4">
        <v>3059.87</v>
      </c>
      <c r="H285" s="18"/>
      <c r="I285" s="8"/>
      <c r="J285" s="4">
        <v>3059.87</v>
      </c>
      <c r="K285" s="4">
        <v>14209.12</v>
      </c>
      <c r="L285" s="4">
        <v>-11149.25</v>
      </c>
      <c r="M285" s="9">
        <v>43370.58452546296</v>
      </c>
      <c r="N285" s="9">
        <v>43721</v>
      </c>
      <c r="O285" s="9">
        <v>43435</v>
      </c>
      <c r="P285" s="9">
        <v>43725</v>
      </c>
    </row>
    <row r="286" spans="1:16" x14ac:dyDescent="0.25">
      <c r="A286" s="1" t="s">
        <v>3672</v>
      </c>
      <c r="B286" s="1" t="s">
        <v>3843</v>
      </c>
      <c r="C286" s="1" t="s">
        <v>4574</v>
      </c>
      <c r="D286" s="1" t="s">
        <v>3907</v>
      </c>
      <c r="E286" s="4">
        <v>16480.599999999999</v>
      </c>
      <c r="F286" s="7"/>
      <c r="G286" s="4">
        <v>16480.599999999999</v>
      </c>
      <c r="H286" s="18"/>
      <c r="I286" s="8"/>
      <c r="J286" s="4">
        <v>16480.599999999999</v>
      </c>
      <c r="K286" s="4">
        <v>17816</v>
      </c>
      <c r="L286" s="4">
        <v>-1335.4000000000015</v>
      </c>
      <c r="M286" s="9">
        <v>43104.584293981483</v>
      </c>
      <c r="N286" s="9">
        <v>43638</v>
      </c>
      <c r="O286" s="9">
        <v>43160</v>
      </c>
      <c r="P286" s="9">
        <v>43543</v>
      </c>
    </row>
    <row r="287" spans="1:16" x14ac:dyDescent="0.25">
      <c r="A287" s="1" t="s">
        <v>3672</v>
      </c>
      <c r="B287" s="1" t="s">
        <v>3843</v>
      </c>
      <c r="C287" s="1" t="s">
        <v>4575</v>
      </c>
      <c r="D287" s="1" t="s">
        <v>4576</v>
      </c>
      <c r="E287" s="4">
        <v>-1065.25</v>
      </c>
      <c r="F287" s="7"/>
      <c r="G287" s="4">
        <v>-1065.25</v>
      </c>
      <c r="H287" s="18"/>
      <c r="I287" s="8"/>
      <c r="J287" s="4">
        <v>-1065.25</v>
      </c>
      <c r="K287" s="4">
        <v>9052.39</v>
      </c>
      <c r="L287" s="4">
        <v>-10117.64</v>
      </c>
      <c r="M287" s="9">
        <v>43201.584317129629</v>
      </c>
      <c r="N287" s="9">
        <v>43798</v>
      </c>
      <c r="O287" s="9">
        <v>43252</v>
      </c>
      <c r="P287" s="9">
        <v>43646</v>
      </c>
    </row>
    <row r="288" spans="1:16" x14ac:dyDescent="0.25">
      <c r="A288" s="1" t="s">
        <v>3672</v>
      </c>
      <c r="B288" s="1" t="s">
        <v>3843</v>
      </c>
      <c r="C288" s="1" t="s">
        <v>4577</v>
      </c>
      <c r="D288" s="1" t="s">
        <v>4578</v>
      </c>
      <c r="E288" s="4">
        <v>36926.459999999992</v>
      </c>
      <c r="F288" s="7"/>
      <c r="G288" s="4">
        <v>36926.459999999992</v>
      </c>
      <c r="H288" s="18"/>
      <c r="I288" s="8"/>
      <c r="J288" s="4">
        <v>36926.46</v>
      </c>
      <c r="K288" s="4">
        <v>36830.14</v>
      </c>
      <c r="L288" s="4">
        <v>96.319999999999709</v>
      </c>
      <c r="M288" s="9">
        <v>43042.58425925926</v>
      </c>
      <c r="N288" s="9">
        <v>43555</v>
      </c>
      <c r="O288" s="9">
        <v>43101</v>
      </c>
      <c r="P288" s="9">
        <v>43367</v>
      </c>
    </row>
    <row r="289" spans="1:16" x14ac:dyDescent="0.25">
      <c r="A289" s="1" t="s">
        <v>3672</v>
      </c>
      <c r="B289" s="1" t="s">
        <v>3843</v>
      </c>
      <c r="C289" s="1" t="s">
        <v>4579</v>
      </c>
      <c r="D289" s="1" t="s">
        <v>4580</v>
      </c>
      <c r="E289" s="4">
        <v>-2096.25</v>
      </c>
      <c r="F289" s="7"/>
      <c r="G289" s="4">
        <v>-2096.25</v>
      </c>
      <c r="H289" s="18"/>
      <c r="I289" s="8"/>
      <c r="J289" s="4">
        <v>-2096.25</v>
      </c>
      <c r="K289" s="4">
        <v>22271.65</v>
      </c>
      <c r="L289" s="4">
        <v>-24367.9</v>
      </c>
      <c r="M289" s="9">
        <v>43315.418252314812</v>
      </c>
      <c r="N289" s="9">
        <v>43573</v>
      </c>
      <c r="O289" s="9">
        <v>43313</v>
      </c>
      <c r="P289" s="9">
        <v>43626</v>
      </c>
    </row>
    <row r="290" spans="1:16" x14ac:dyDescent="0.25">
      <c r="A290" s="1" t="s">
        <v>3672</v>
      </c>
      <c r="B290" s="1" t="s">
        <v>3843</v>
      </c>
      <c r="C290" s="1" t="s">
        <v>4581</v>
      </c>
      <c r="D290" s="1" t="s">
        <v>4573</v>
      </c>
      <c r="E290" s="4">
        <v>2635.66</v>
      </c>
      <c r="F290" s="7"/>
      <c r="G290" s="4">
        <v>2635.66</v>
      </c>
      <c r="H290" s="18"/>
      <c r="I290" s="8"/>
      <c r="J290" s="4">
        <v>2635.66</v>
      </c>
      <c r="K290" s="4">
        <v>3958.4100000000003</v>
      </c>
      <c r="L290" s="4">
        <v>-1322.7500000000005</v>
      </c>
      <c r="M290" s="9">
        <v>43370.58452546296</v>
      </c>
      <c r="N290" s="9">
        <v>43721</v>
      </c>
      <c r="O290" s="9">
        <v>43435</v>
      </c>
      <c r="P290" s="9">
        <v>43676</v>
      </c>
    </row>
    <row r="291" spans="1:16" x14ac:dyDescent="0.25">
      <c r="A291" s="1" t="s">
        <v>3672</v>
      </c>
      <c r="B291" s="1" t="s">
        <v>3843</v>
      </c>
      <c r="C291" s="1" t="s">
        <v>4582</v>
      </c>
      <c r="D291" s="1" t="s">
        <v>4583</v>
      </c>
      <c r="E291" s="4">
        <v>94071.950000000012</v>
      </c>
      <c r="F291" s="7"/>
      <c r="G291" s="4">
        <v>94071.950000000012</v>
      </c>
      <c r="H291" s="18"/>
      <c r="I291" s="8"/>
      <c r="J291" s="4">
        <v>94071.950000000012</v>
      </c>
      <c r="K291" s="4">
        <v>96365.48</v>
      </c>
      <c r="L291" s="4">
        <v>-2293.5299999999843</v>
      </c>
      <c r="M291" s="9">
        <v>43082.417638888888</v>
      </c>
      <c r="N291" s="9">
        <v>43119</v>
      </c>
      <c r="O291" s="9">
        <v>43132</v>
      </c>
      <c r="P291" s="9">
        <v>43241</v>
      </c>
    </row>
    <row r="292" spans="1:16" x14ac:dyDescent="0.25">
      <c r="A292" s="1" t="s">
        <v>3672</v>
      </c>
      <c r="B292" s="1" t="s">
        <v>3843</v>
      </c>
      <c r="C292" s="1" t="s">
        <v>3911</v>
      </c>
      <c r="D292" s="1" t="s">
        <v>3907</v>
      </c>
      <c r="E292" s="4">
        <v>12618.8</v>
      </c>
      <c r="F292" s="7"/>
      <c r="G292" s="4">
        <v>12618.8</v>
      </c>
      <c r="H292" s="18"/>
      <c r="I292" s="8"/>
      <c r="J292" s="4">
        <v>11177.8</v>
      </c>
      <c r="K292" s="4">
        <v>12916.08</v>
      </c>
      <c r="L292" s="4">
        <v>-1738.2800000000007</v>
      </c>
      <c r="M292" s="9">
        <v>43042.58425925926</v>
      </c>
      <c r="N292" s="9">
        <v>43283</v>
      </c>
      <c r="O292" s="9">
        <v>43040</v>
      </c>
      <c r="P292" s="9">
        <v>43347</v>
      </c>
    </row>
    <row r="293" spans="1:16" x14ac:dyDescent="0.25">
      <c r="A293" s="1" t="s">
        <v>3672</v>
      </c>
      <c r="B293" s="1" t="s">
        <v>3843</v>
      </c>
      <c r="C293" s="1" t="s">
        <v>4584</v>
      </c>
      <c r="D293" s="1" t="s">
        <v>4585</v>
      </c>
      <c r="E293" s="4">
        <v>49023.48</v>
      </c>
      <c r="F293" s="7"/>
      <c r="G293" s="4">
        <v>49023.48</v>
      </c>
      <c r="H293" s="18"/>
      <c r="I293" s="8"/>
      <c r="J293" s="4">
        <v>49023.48</v>
      </c>
      <c r="K293" s="4">
        <v>120339.21</v>
      </c>
      <c r="L293" s="4">
        <v>-71315.73000000001</v>
      </c>
      <c r="M293" s="9">
        <v>43360.417881944442</v>
      </c>
      <c r="N293" s="9">
        <v>43617</v>
      </c>
      <c r="O293" s="9">
        <v>43344</v>
      </c>
      <c r="P293" s="9">
        <v>43490</v>
      </c>
    </row>
    <row r="294" spans="1:16" x14ac:dyDescent="0.25">
      <c r="A294" s="1" t="s">
        <v>3672</v>
      </c>
      <c r="B294" s="1" t="s">
        <v>3843</v>
      </c>
      <c r="C294" s="1" t="s">
        <v>4586</v>
      </c>
      <c r="D294" s="1" t="s">
        <v>4587</v>
      </c>
      <c r="E294" s="4">
        <v>20477.72</v>
      </c>
      <c r="F294" s="7"/>
      <c r="G294" s="4">
        <v>20477.72</v>
      </c>
      <c r="H294" s="18"/>
      <c r="I294" s="8"/>
      <c r="J294" s="4">
        <v>20477.72</v>
      </c>
      <c r="K294" s="4">
        <v>50046.700000000004</v>
      </c>
      <c r="L294" s="4">
        <v>-29568.980000000003</v>
      </c>
      <c r="M294" s="9">
        <v>43179.751446759255</v>
      </c>
      <c r="N294" s="9">
        <v>43644</v>
      </c>
      <c r="O294" s="9">
        <v>43221</v>
      </c>
      <c r="P294" s="9">
        <v>43613</v>
      </c>
    </row>
    <row r="295" spans="1:16" x14ac:dyDescent="0.25">
      <c r="A295" s="1" t="s">
        <v>3672</v>
      </c>
      <c r="B295" s="1" t="s">
        <v>3843</v>
      </c>
      <c r="C295" s="1" t="s">
        <v>4588</v>
      </c>
      <c r="D295" s="1" t="s">
        <v>4589</v>
      </c>
      <c r="E295" s="4">
        <v>200584.09</v>
      </c>
      <c r="F295" s="7"/>
      <c r="G295" s="4">
        <v>200584.09</v>
      </c>
      <c r="H295" s="18"/>
      <c r="I295" s="8"/>
      <c r="J295" s="4">
        <v>200584.09</v>
      </c>
      <c r="K295" s="4">
        <v>168944.61000000002</v>
      </c>
      <c r="L295" s="4">
        <v>31639.479999999981</v>
      </c>
      <c r="M295" s="9">
        <v>43397.751828703702</v>
      </c>
      <c r="N295" s="9">
        <v>43647</v>
      </c>
      <c r="O295" s="9">
        <v>43405</v>
      </c>
      <c r="P295" s="9">
        <v>43524</v>
      </c>
    </row>
    <row r="296" spans="1:16" x14ac:dyDescent="0.25">
      <c r="A296" s="1" t="s">
        <v>3672</v>
      </c>
      <c r="B296" s="1" t="s">
        <v>3843</v>
      </c>
      <c r="C296" s="1" t="s">
        <v>4590</v>
      </c>
      <c r="D296" s="1" t="s">
        <v>3907</v>
      </c>
      <c r="E296" s="4">
        <v>-4214</v>
      </c>
      <c r="F296" s="7"/>
      <c r="G296" s="4">
        <v>-4214</v>
      </c>
      <c r="H296" s="18"/>
      <c r="I296" s="8"/>
      <c r="J296" s="4">
        <v>-4214</v>
      </c>
      <c r="K296" s="4">
        <v>32901.06</v>
      </c>
      <c r="L296" s="4">
        <v>-37115.06</v>
      </c>
      <c r="M296" s="9">
        <v>43397.751828703702</v>
      </c>
      <c r="N296" s="9">
        <v>43798</v>
      </c>
      <c r="O296" s="9">
        <v>43405</v>
      </c>
      <c r="P296" s="9">
        <v>43675</v>
      </c>
    </row>
    <row r="297" spans="1:16" x14ac:dyDescent="0.25">
      <c r="A297" s="1" t="s">
        <v>3672</v>
      </c>
      <c r="B297" s="1" t="s">
        <v>3843</v>
      </c>
      <c r="C297" s="1" t="s">
        <v>4591</v>
      </c>
      <c r="D297" s="1" t="s">
        <v>4592</v>
      </c>
      <c r="E297" s="4">
        <v>-3757</v>
      </c>
      <c r="F297" s="7"/>
      <c r="G297" s="4">
        <v>-3757</v>
      </c>
      <c r="H297" s="18"/>
      <c r="I297" s="8"/>
      <c r="J297" s="4">
        <v>-3757</v>
      </c>
      <c r="K297" s="4">
        <v>24640.12</v>
      </c>
      <c r="L297" s="4">
        <v>-28397.119999999999</v>
      </c>
      <c r="M297" s="9">
        <v>43221.584351851852</v>
      </c>
      <c r="N297" s="9">
        <v>43800</v>
      </c>
      <c r="O297" s="9">
        <v>43435</v>
      </c>
      <c r="P297" s="9">
        <v>43676</v>
      </c>
    </row>
    <row r="298" spans="1:16" x14ac:dyDescent="0.25">
      <c r="A298" s="1" t="s">
        <v>3672</v>
      </c>
      <c r="B298" s="1" t="s">
        <v>3843</v>
      </c>
      <c r="C298" s="1" t="s">
        <v>4593</v>
      </c>
      <c r="D298" s="1" t="s">
        <v>3907</v>
      </c>
      <c r="E298" s="4">
        <v>-1462</v>
      </c>
      <c r="F298" s="7"/>
      <c r="G298" s="4">
        <v>-1462</v>
      </c>
      <c r="H298" s="18"/>
      <c r="I298" s="8"/>
      <c r="J298" s="4">
        <v>-1462</v>
      </c>
      <c r="K298" s="4">
        <v>12428.57</v>
      </c>
      <c r="L298" s="4">
        <v>-13890.57</v>
      </c>
      <c r="M298" s="9">
        <v>43369.417893518519</v>
      </c>
      <c r="N298" s="9">
        <v>43708</v>
      </c>
      <c r="O298" s="9">
        <v>43344</v>
      </c>
      <c r="P298" s="9">
        <v>43640</v>
      </c>
    </row>
    <row r="299" spans="1:16" x14ac:dyDescent="0.25">
      <c r="A299" s="1" t="s">
        <v>3672</v>
      </c>
      <c r="B299" s="1" t="s">
        <v>3843</v>
      </c>
      <c r="C299" s="1" t="s">
        <v>4594</v>
      </c>
      <c r="D299" s="1" t="s">
        <v>4595</v>
      </c>
      <c r="E299" s="4">
        <v>4137.01</v>
      </c>
      <c r="F299" s="7"/>
      <c r="G299" s="4">
        <v>4137.01</v>
      </c>
      <c r="H299" s="18"/>
      <c r="I299" s="8"/>
      <c r="J299" s="4">
        <v>4137.01</v>
      </c>
      <c r="K299" s="4">
        <v>11313.35</v>
      </c>
      <c r="L299" s="4">
        <v>-7176.34</v>
      </c>
      <c r="M299" s="9">
        <v>43370.58452546296</v>
      </c>
      <c r="N299" s="9">
        <v>43721</v>
      </c>
      <c r="O299" s="9">
        <v>43435</v>
      </c>
      <c r="P299" s="9">
        <v>43669</v>
      </c>
    </row>
    <row r="300" spans="1:16" x14ac:dyDescent="0.25">
      <c r="A300" s="1" t="s">
        <v>3672</v>
      </c>
      <c r="B300" s="1" t="s">
        <v>3912</v>
      </c>
      <c r="C300" s="1" t="s">
        <v>3913</v>
      </c>
      <c r="D300" s="1" t="s">
        <v>3914</v>
      </c>
      <c r="E300" s="4">
        <v>60445.189999999995</v>
      </c>
      <c r="F300" s="7"/>
      <c r="G300" s="4">
        <v>60445.189999999995</v>
      </c>
      <c r="H300" s="18"/>
      <c r="I300" s="8"/>
      <c r="J300" s="4">
        <v>60496.860000000008</v>
      </c>
      <c r="K300" s="4">
        <v>83</v>
      </c>
      <c r="L300" s="4">
        <v>60413.860000000008</v>
      </c>
      <c r="M300" s="9">
        <v>42506.432650462964</v>
      </c>
      <c r="N300" s="9">
        <v>46022</v>
      </c>
      <c r="O300" s="9">
        <v>42736</v>
      </c>
      <c r="P300" s="9"/>
    </row>
    <row r="301" spans="1:16" x14ac:dyDescent="0.25">
      <c r="A301" s="1" t="s">
        <v>3672</v>
      </c>
      <c r="B301" s="1" t="s">
        <v>3915</v>
      </c>
      <c r="C301" s="1" t="s">
        <v>3916</v>
      </c>
      <c r="D301" s="1" t="s">
        <v>3917</v>
      </c>
      <c r="E301" s="4">
        <v>7557.68</v>
      </c>
      <c r="F301" s="7"/>
      <c r="G301" s="4">
        <v>7557.68</v>
      </c>
      <c r="H301" s="18"/>
      <c r="I301" s="8"/>
      <c r="J301" s="4">
        <v>13092.030000000002</v>
      </c>
      <c r="K301" s="4">
        <v>12270.87</v>
      </c>
      <c r="L301" s="4">
        <v>821.16000000000167</v>
      </c>
      <c r="M301" s="9">
        <v>42850.478784722218</v>
      </c>
      <c r="N301" s="9">
        <v>43982</v>
      </c>
      <c r="O301" s="9">
        <v>43070</v>
      </c>
      <c r="P301" s="9"/>
    </row>
    <row r="302" spans="1:16" x14ac:dyDescent="0.25">
      <c r="A302" s="1" t="s">
        <v>3672</v>
      </c>
      <c r="B302" s="1" t="s">
        <v>3915</v>
      </c>
      <c r="C302" s="1" t="s">
        <v>3918</v>
      </c>
      <c r="D302" s="1" t="s">
        <v>3919</v>
      </c>
      <c r="E302" s="4">
        <v>-263.13</v>
      </c>
      <c r="F302" s="7"/>
      <c r="G302" s="4">
        <v>-263.13</v>
      </c>
      <c r="H302" s="18"/>
      <c r="I302" s="8"/>
      <c r="J302" s="4">
        <v>3002.6000000000004</v>
      </c>
      <c r="K302" s="4">
        <v>204529.81</v>
      </c>
      <c r="L302" s="4">
        <v>-201527.21</v>
      </c>
      <c r="M302" s="9">
        <v>42842.624895833331</v>
      </c>
      <c r="N302" s="9">
        <v>43829</v>
      </c>
      <c r="O302" s="9">
        <v>42917</v>
      </c>
      <c r="P302" s="9"/>
    </row>
    <row r="303" spans="1:16" x14ac:dyDescent="0.25">
      <c r="A303" s="1" t="s">
        <v>3672</v>
      </c>
      <c r="B303" s="1" t="s">
        <v>3915</v>
      </c>
      <c r="C303" s="1" t="s">
        <v>3920</v>
      </c>
      <c r="D303" s="1" t="s">
        <v>3921</v>
      </c>
      <c r="E303" s="4">
        <v>32501.72</v>
      </c>
      <c r="F303" s="7"/>
      <c r="G303" s="4">
        <v>32501.72</v>
      </c>
      <c r="H303" s="18"/>
      <c r="I303" s="8"/>
      <c r="J303" s="4">
        <v>73503.600000000006</v>
      </c>
      <c r="K303" s="4">
        <v>0</v>
      </c>
      <c r="L303" s="4">
        <v>73503.600000000006</v>
      </c>
      <c r="M303" s="9">
        <v>42842.614999999998</v>
      </c>
      <c r="N303" s="9">
        <v>43921</v>
      </c>
      <c r="O303" s="9">
        <v>42826</v>
      </c>
      <c r="P303" s="9"/>
    </row>
    <row r="304" spans="1:16" x14ac:dyDescent="0.25">
      <c r="A304" s="1" t="s">
        <v>3672</v>
      </c>
      <c r="B304" s="1" t="s">
        <v>3922</v>
      </c>
      <c r="C304" s="1" t="s">
        <v>4596</v>
      </c>
      <c r="D304" s="1" t="s">
        <v>4597</v>
      </c>
      <c r="E304" s="4">
        <v>18228.739999999991</v>
      </c>
      <c r="F304" s="7"/>
      <c r="G304" s="4">
        <v>18228.739999999991</v>
      </c>
      <c r="H304" s="18"/>
      <c r="I304" s="8"/>
      <c r="J304" s="4">
        <v>18228.740000000002</v>
      </c>
      <c r="K304" s="4">
        <v>108589.89</v>
      </c>
      <c r="L304" s="4">
        <v>-90361.15</v>
      </c>
      <c r="M304" s="9">
        <v>43026.751423611109</v>
      </c>
      <c r="N304" s="9">
        <v>43920</v>
      </c>
      <c r="O304" s="9">
        <v>43101</v>
      </c>
      <c r="P304" s="9"/>
    </row>
    <row r="305" spans="1:16" x14ac:dyDescent="0.25">
      <c r="A305" s="1" t="s">
        <v>3672</v>
      </c>
      <c r="B305" s="1" t="s">
        <v>3922</v>
      </c>
      <c r="C305" s="1" t="s">
        <v>4598</v>
      </c>
      <c r="D305" s="1" t="s">
        <v>4599</v>
      </c>
      <c r="E305" s="4">
        <v>10746.47</v>
      </c>
      <c r="F305" s="7"/>
      <c r="G305" s="4">
        <v>10746.47</v>
      </c>
      <c r="H305" s="18"/>
      <c r="I305" s="8"/>
      <c r="J305" s="4">
        <v>10746.470000000001</v>
      </c>
      <c r="K305" s="4">
        <v>84712.23</v>
      </c>
      <c r="L305" s="4">
        <v>-73965.759999999995</v>
      </c>
      <c r="M305" s="9">
        <v>43026.751423611109</v>
      </c>
      <c r="N305" s="9">
        <v>43859</v>
      </c>
      <c r="O305" s="9">
        <v>43101</v>
      </c>
      <c r="P305" s="9"/>
    </row>
    <row r="306" spans="1:16" x14ac:dyDescent="0.25">
      <c r="A306" s="1" t="s">
        <v>3672</v>
      </c>
      <c r="B306" s="1" t="s">
        <v>3922</v>
      </c>
      <c r="C306" s="1" t="s">
        <v>4600</v>
      </c>
      <c r="D306" s="1" t="s">
        <v>4601</v>
      </c>
      <c r="E306" s="4">
        <v>13052.699999999999</v>
      </c>
      <c r="F306" s="7"/>
      <c r="G306" s="4">
        <v>13052.699999999999</v>
      </c>
      <c r="H306" s="18"/>
      <c r="I306" s="8"/>
      <c r="J306" s="4">
        <v>13052.7</v>
      </c>
      <c r="K306" s="4">
        <v>183148.71</v>
      </c>
      <c r="L306" s="4">
        <v>-170096.00999999998</v>
      </c>
      <c r="M306" s="9">
        <v>43026.751423611109</v>
      </c>
      <c r="N306" s="9">
        <v>43830</v>
      </c>
      <c r="O306" s="9">
        <v>43101</v>
      </c>
      <c r="P306" s="9"/>
    </row>
    <row r="307" spans="1:16" x14ac:dyDescent="0.25">
      <c r="A307" s="1" t="s">
        <v>3672</v>
      </c>
      <c r="B307" s="1" t="s">
        <v>3922</v>
      </c>
      <c r="C307" s="1" t="s">
        <v>4602</v>
      </c>
      <c r="D307" s="1" t="s">
        <v>4603</v>
      </c>
      <c r="E307" s="4">
        <v>26203.9</v>
      </c>
      <c r="F307" s="7"/>
      <c r="G307" s="4">
        <v>26203.9</v>
      </c>
      <c r="H307" s="18"/>
      <c r="I307" s="8"/>
      <c r="J307" s="4">
        <v>26203.900000000005</v>
      </c>
      <c r="K307" s="4">
        <v>145406.88</v>
      </c>
      <c r="L307" s="4">
        <v>-119202.98</v>
      </c>
      <c r="M307" s="9">
        <v>43026.751423611109</v>
      </c>
      <c r="N307" s="9">
        <v>43920</v>
      </c>
      <c r="O307" s="9">
        <v>43101</v>
      </c>
      <c r="P307" s="9"/>
    </row>
    <row r="308" spans="1:16" x14ac:dyDescent="0.25">
      <c r="A308" s="1" t="s">
        <v>3672</v>
      </c>
      <c r="B308" s="1" t="s">
        <v>3922</v>
      </c>
      <c r="C308" s="1" t="s">
        <v>4604</v>
      </c>
      <c r="D308" s="1" t="s">
        <v>4605</v>
      </c>
      <c r="E308" s="4">
        <v>7129.3900000000021</v>
      </c>
      <c r="F308" s="7"/>
      <c r="G308" s="4">
        <v>7129.3900000000021</v>
      </c>
      <c r="H308" s="18"/>
      <c r="I308" s="8"/>
      <c r="J308" s="4">
        <v>7129.3900000000012</v>
      </c>
      <c r="K308" s="4">
        <v>20243.510000000002</v>
      </c>
      <c r="L308" s="4">
        <v>-13114.12</v>
      </c>
      <c r="M308" s="9">
        <v>43178.584363425922</v>
      </c>
      <c r="N308" s="9">
        <v>43920</v>
      </c>
      <c r="O308" s="9">
        <v>43191</v>
      </c>
      <c r="P308" s="9"/>
    </row>
    <row r="309" spans="1:16" x14ac:dyDescent="0.25">
      <c r="A309" s="1" t="s">
        <v>3672</v>
      </c>
      <c r="B309" s="1" t="s">
        <v>3922</v>
      </c>
      <c r="C309" s="1" t="s">
        <v>3923</v>
      </c>
      <c r="D309" s="1" t="s">
        <v>3924</v>
      </c>
      <c r="E309" s="4">
        <v>13751.41</v>
      </c>
      <c r="F309" s="7"/>
      <c r="G309" s="4">
        <v>13751.41</v>
      </c>
      <c r="H309" s="18"/>
      <c r="I309" s="8"/>
      <c r="J309" s="4">
        <v>29930.9</v>
      </c>
      <c r="K309" s="4">
        <v>0</v>
      </c>
      <c r="L309" s="4">
        <v>29930.9</v>
      </c>
      <c r="M309" s="9">
        <v>42864.407129629624</v>
      </c>
      <c r="N309" s="9">
        <v>43921</v>
      </c>
      <c r="O309" s="9">
        <v>42856</v>
      </c>
      <c r="P309" s="9"/>
    </row>
    <row r="310" spans="1:16" x14ac:dyDescent="0.25">
      <c r="A310" s="1" t="s">
        <v>3672</v>
      </c>
      <c r="B310" s="1" t="s">
        <v>3922</v>
      </c>
      <c r="C310" s="1" t="s">
        <v>3925</v>
      </c>
      <c r="D310" s="1" t="s">
        <v>3926</v>
      </c>
      <c r="E310" s="4">
        <v>3859.66</v>
      </c>
      <c r="F310" s="7"/>
      <c r="G310" s="4">
        <v>3859.66</v>
      </c>
      <c r="H310" s="18"/>
      <c r="I310" s="8"/>
      <c r="J310" s="4">
        <v>13038.73</v>
      </c>
      <c r="K310" s="4">
        <v>0</v>
      </c>
      <c r="L310" s="4">
        <v>13038.73</v>
      </c>
      <c r="M310" s="9">
        <v>42864.41034722222</v>
      </c>
      <c r="N310" s="9">
        <v>43921</v>
      </c>
      <c r="O310" s="9">
        <v>42917</v>
      </c>
      <c r="P310" s="9"/>
    </row>
    <row r="311" spans="1:16" x14ac:dyDescent="0.25">
      <c r="A311" s="1" t="s">
        <v>3672</v>
      </c>
      <c r="B311" s="1" t="s">
        <v>3922</v>
      </c>
      <c r="C311" s="1" t="s">
        <v>4606</v>
      </c>
      <c r="D311" s="1" t="s">
        <v>4607</v>
      </c>
      <c r="E311" s="4">
        <v>10833.65</v>
      </c>
      <c r="F311" s="7"/>
      <c r="G311" s="4">
        <v>10833.65</v>
      </c>
      <c r="H311" s="18"/>
      <c r="I311" s="8"/>
      <c r="J311" s="4">
        <v>10833.650000000001</v>
      </c>
      <c r="K311" s="4">
        <v>0</v>
      </c>
      <c r="L311" s="4">
        <v>10833.650000000001</v>
      </c>
      <c r="M311" s="9">
        <v>43026.751423611109</v>
      </c>
      <c r="N311" s="9">
        <v>43920</v>
      </c>
      <c r="O311" s="9">
        <v>43101</v>
      </c>
      <c r="P311" s="9"/>
    </row>
    <row r="312" spans="1:16" x14ac:dyDescent="0.25">
      <c r="A312" s="1" t="s">
        <v>3672</v>
      </c>
      <c r="B312" s="1" t="s">
        <v>3922</v>
      </c>
      <c r="C312" s="1" t="s">
        <v>3927</v>
      </c>
      <c r="D312" s="1" t="s">
        <v>3928</v>
      </c>
      <c r="E312" s="4">
        <v>20470.41</v>
      </c>
      <c r="F312" s="7"/>
      <c r="G312" s="4">
        <v>20470.41</v>
      </c>
      <c r="H312" s="18"/>
      <c r="I312" s="8"/>
      <c r="J312" s="4">
        <v>21183.79</v>
      </c>
      <c r="K312" s="4">
        <v>263109.52</v>
      </c>
      <c r="L312" s="4">
        <v>-241925.73</v>
      </c>
      <c r="M312" s="9">
        <v>42864.403668981482</v>
      </c>
      <c r="N312" s="9">
        <v>43798</v>
      </c>
      <c r="O312" s="9">
        <v>42917</v>
      </c>
      <c r="P312" s="9">
        <v>43741</v>
      </c>
    </row>
    <row r="313" spans="1:16" x14ac:dyDescent="0.25">
      <c r="A313" s="1" t="s">
        <v>3672</v>
      </c>
      <c r="B313" s="1" t="s">
        <v>3929</v>
      </c>
      <c r="C313" s="1" t="s">
        <v>3930</v>
      </c>
      <c r="D313" s="1" t="s">
        <v>3931</v>
      </c>
      <c r="E313" s="4">
        <v>260423.73</v>
      </c>
      <c r="F313" s="7"/>
      <c r="G313" s="4">
        <v>260423.73</v>
      </c>
      <c r="H313" s="18"/>
      <c r="I313" s="8"/>
      <c r="J313" s="4">
        <v>262660.13</v>
      </c>
      <c r="K313" s="4">
        <v>342079</v>
      </c>
      <c r="L313" s="4">
        <v>-79418.87</v>
      </c>
      <c r="M313" s="9">
        <v>42929.584398148145</v>
      </c>
      <c r="N313" s="9">
        <v>43872</v>
      </c>
      <c r="O313" s="9">
        <v>43040</v>
      </c>
      <c r="P313" s="9"/>
    </row>
    <row r="314" spans="1:16" x14ac:dyDescent="0.25">
      <c r="A314" s="1" t="s">
        <v>3672</v>
      </c>
      <c r="B314" s="1" t="s">
        <v>3647</v>
      </c>
      <c r="C314" s="1" t="s">
        <v>3650</v>
      </c>
      <c r="D314" s="1" t="s">
        <v>3651</v>
      </c>
      <c r="E314" s="4">
        <v>6355.04</v>
      </c>
      <c r="F314" s="7"/>
      <c r="G314" s="4">
        <v>6355.04</v>
      </c>
      <c r="H314" s="18"/>
      <c r="I314" s="8"/>
      <c r="J314" s="4">
        <v>111199.63999999998</v>
      </c>
      <c r="K314" s="4">
        <v>352819</v>
      </c>
      <c r="L314" s="4">
        <v>-241619.36000000002</v>
      </c>
      <c r="M314" s="9">
        <v>42650.752384259256</v>
      </c>
      <c r="N314" s="9">
        <v>43939</v>
      </c>
      <c r="O314" s="9">
        <v>42705</v>
      </c>
      <c r="P314" s="9"/>
    </row>
    <row r="315" spans="1:16" x14ac:dyDescent="0.25">
      <c r="A315" s="1" t="s">
        <v>3672</v>
      </c>
      <c r="B315" s="1" t="s">
        <v>3647</v>
      </c>
      <c r="C315" s="1" t="s">
        <v>3648</v>
      </c>
      <c r="D315" s="1" t="s">
        <v>3649</v>
      </c>
      <c r="E315" s="4">
        <v>78507.710000000006</v>
      </c>
      <c r="F315" s="7"/>
      <c r="G315" s="4">
        <v>78507.710000000006</v>
      </c>
      <c r="H315" s="18"/>
      <c r="I315" s="8"/>
      <c r="J315" s="4">
        <v>494750.59000000008</v>
      </c>
      <c r="K315" s="4">
        <v>1153424</v>
      </c>
      <c r="L315" s="4">
        <v>-658673.40999999992</v>
      </c>
      <c r="M315" s="9">
        <v>42650.752384259256</v>
      </c>
      <c r="N315" s="9">
        <v>43885</v>
      </c>
      <c r="O315" s="9">
        <v>42644</v>
      </c>
      <c r="P315" s="9"/>
    </row>
    <row r="316" spans="1:16" x14ac:dyDescent="0.25">
      <c r="A316" s="1" t="s">
        <v>3672</v>
      </c>
      <c r="B316" s="1" t="s">
        <v>3647</v>
      </c>
      <c r="C316" s="1" t="s">
        <v>3652</v>
      </c>
      <c r="D316" s="1" t="s">
        <v>3653</v>
      </c>
      <c r="E316" s="4">
        <v>-115877.84000000001</v>
      </c>
      <c r="F316" s="7"/>
      <c r="G316" s="4">
        <v>-115877.84000000001</v>
      </c>
      <c r="H316" s="18"/>
      <c r="I316" s="8"/>
      <c r="J316" s="4">
        <v>-3509.8200000000083</v>
      </c>
      <c r="K316" s="4">
        <v>356799</v>
      </c>
      <c r="L316" s="4">
        <v>-360308.82</v>
      </c>
      <c r="M316" s="9">
        <v>42650.752384259256</v>
      </c>
      <c r="N316" s="9">
        <v>43683</v>
      </c>
      <c r="O316" s="9">
        <v>42705</v>
      </c>
      <c r="P316" s="9">
        <v>42819</v>
      </c>
    </row>
    <row r="317" spans="1:16" x14ac:dyDescent="0.25">
      <c r="A317" s="1" t="s">
        <v>3672</v>
      </c>
      <c r="B317" s="1" t="s">
        <v>3932</v>
      </c>
      <c r="C317" s="1" t="s">
        <v>3933</v>
      </c>
      <c r="D317" s="1" t="s">
        <v>3934</v>
      </c>
      <c r="E317" s="4">
        <v>-943.48</v>
      </c>
      <c r="F317" s="7"/>
      <c r="G317" s="4">
        <v>-943.48</v>
      </c>
      <c r="H317" s="18"/>
      <c r="I317" s="8"/>
      <c r="J317" s="4">
        <v>1751.25</v>
      </c>
      <c r="K317" s="4">
        <v>131529.73000000001</v>
      </c>
      <c r="L317" s="4">
        <v>-129778.48000000001</v>
      </c>
      <c r="M317" s="9">
        <v>42836.585324074069</v>
      </c>
      <c r="N317" s="9">
        <v>43646</v>
      </c>
      <c r="O317" s="9">
        <v>42887</v>
      </c>
      <c r="P317" s="9"/>
    </row>
    <row r="318" spans="1:16" x14ac:dyDescent="0.25">
      <c r="A318" s="1" t="s">
        <v>3672</v>
      </c>
      <c r="B318" s="1" t="s">
        <v>4608</v>
      </c>
      <c r="C318" s="1" t="s">
        <v>4609</v>
      </c>
      <c r="D318" s="1" t="s">
        <v>4610</v>
      </c>
      <c r="E318" s="4">
        <v>13354.320000000002</v>
      </c>
      <c r="F318" s="7"/>
      <c r="G318" s="4">
        <v>13354.320000000002</v>
      </c>
      <c r="H318" s="18"/>
      <c r="I318" s="8"/>
      <c r="J318" s="4">
        <v>13354.320000000002</v>
      </c>
      <c r="K318" s="4">
        <v>37132</v>
      </c>
      <c r="L318" s="4">
        <v>-23777.68</v>
      </c>
      <c r="M318" s="9">
        <v>43139.699178240742</v>
      </c>
      <c r="N318" s="9">
        <v>43555</v>
      </c>
      <c r="O318" s="9">
        <v>43132</v>
      </c>
      <c r="P318" s="9"/>
    </row>
    <row r="319" spans="1:16" x14ac:dyDescent="0.25">
      <c r="A319" s="1" t="s">
        <v>3672</v>
      </c>
      <c r="B319" s="1" t="s">
        <v>4608</v>
      </c>
      <c r="C319" s="1" t="s">
        <v>4611</v>
      </c>
      <c r="D319" s="1" t="s">
        <v>4610</v>
      </c>
      <c r="E319" s="4">
        <v>2613.6999999999998</v>
      </c>
      <c r="F319" s="7"/>
      <c r="G319" s="4">
        <v>2613.6999999999998</v>
      </c>
      <c r="H319" s="18"/>
      <c r="I319" s="8"/>
      <c r="J319" s="4">
        <v>2613.6999999999998</v>
      </c>
      <c r="K319" s="4">
        <v>37132</v>
      </c>
      <c r="L319" s="4">
        <v>-34518.300000000003</v>
      </c>
      <c r="M319" s="9">
        <v>43139.705995370372</v>
      </c>
      <c r="N319" s="9">
        <v>43555</v>
      </c>
      <c r="O319" s="9">
        <v>43132</v>
      </c>
      <c r="P319" s="9"/>
    </row>
    <row r="320" spans="1:16" x14ac:dyDescent="0.25">
      <c r="A320" s="1" t="s">
        <v>3672</v>
      </c>
      <c r="B320" s="1" t="s">
        <v>3935</v>
      </c>
      <c r="C320" s="1" t="s">
        <v>3936</v>
      </c>
      <c r="D320" s="1" t="s">
        <v>3937</v>
      </c>
      <c r="E320" s="4">
        <v>82246.590000000011</v>
      </c>
      <c r="F320" s="7"/>
      <c r="G320" s="4">
        <v>82246.590000000011</v>
      </c>
      <c r="H320" s="18"/>
      <c r="I320" s="8"/>
      <c r="J320" s="4">
        <v>280630.63</v>
      </c>
      <c r="K320" s="4">
        <v>1016639</v>
      </c>
      <c r="L320" s="4">
        <v>-736008.37</v>
      </c>
      <c r="M320" s="9">
        <v>42838.435613425921</v>
      </c>
      <c r="N320" s="9">
        <v>44985</v>
      </c>
      <c r="O320" s="9">
        <v>42856</v>
      </c>
      <c r="P320" s="9"/>
    </row>
    <row r="321" spans="1:16" x14ac:dyDescent="0.25">
      <c r="A321" s="1" t="s">
        <v>3672</v>
      </c>
      <c r="B321" s="1" t="s">
        <v>4612</v>
      </c>
      <c r="C321" s="1" t="s">
        <v>4613</v>
      </c>
      <c r="D321" s="1" t="s">
        <v>4614</v>
      </c>
      <c r="E321" s="4">
        <v>75700.550000000017</v>
      </c>
      <c r="F321" s="7"/>
      <c r="G321" s="4">
        <v>75700.550000000017</v>
      </c>
      <c r="H321" s="18"/>
      <c r="I321" s="8"/>
      <c r="J321" s="4">
        <v>75700.55</v>
      </c>
      <c r="K321" s="4">
        <v>33850</v>
      </c>
      <c r="L321" s="4">
        <v>41850.550000000003</v>
      </c>
      <c r="M321" s="9">
        <v>43019.652291666665</v>
      </c>
      <c r="N321" s="9">
        <v>46112</v>
      </c>
      <c r="O321" s="9">
        <v>43132</v>
      </c>
      <c r="P321" s="9"/>
    </row>
    <row r="322" spans="1:16" x14ac:dyDescent="0.25">
      <c r="A322" s="1" t="s">
        <v>3672</v>
      </c>
      <c r="B322" s="1" t="s">
        <v>4612</v>
      </c>
      <c r="C322" s="1" t="s">
        <v>4615</v>
      </c>
      <c r="D322" s="1" t="s">
        <v>4616</v>
      </c>
      <c r="E322" s="4">
        <v>3635.4200000000005</v>
      </c>
      <c r="F322" s="7"/>
      <c r="G322" s="4">
        <v>3635.4200000000005</v>
      </c>
      <c r="H322" s="18"/>
      <c r="I322" s="8"/>
      <c r="J322" s="4">
        <v>3635.42</v>
      </c>
      <c r="K322" s="4">
        <v>968336.20000000007</v>
      </c>
      <c r="L322" s="4">
        <v>-964700.78</v>
      </c>
      <c r="M322" s="9">
        <v>43354.624733796292</v>
      </c>
      <c r="N322" s="9">
        <v>43921</v>
      </c>
      <c r="O322" s="9">
        <v>43344</v>
      </c>
      <c r="P322" s="9"/>
    </row>
    <row r="323" spans="1:16" x14ac:dyDescent="0.25">
      <c r="A323" s="1" t="s">
        <v>3672</v>
      </c>
      <c r="B323" s="1" t="s">
        <v>4617</v>
      </c>
      <c r="C323" s="1" t="s">
        <v>4618</v>
      </c>
      <c r="D323" s="1" t="s">
        <v>4619</v>
      </c>
      <c r="E323" s="4">
        <v>19337.780000000002</v>
      </c>
      <c r="F323" s="7"/>
      <c r="G323" s="4">
        <v>19337.780000000002</v>
      </c>
      <c r="H323" s="18"/>
      <c r="I323" s="8"/>
      <c r="J323" s="4">
        <v>19337.780000000002</v>
      </c>
      <c r="K323" s="4">
        <v>371480</v>
      </c>
      <c r="L323" s="4">
        <v>-352142.22</v>
      </c>
      <c r="M323" s="9">
        <v>43145.526238425926</v>
      </c>
      <c r="N323" s="9">
        <v>43555</v>
      </c>
      <c r="O323" s="9">
        <v>43160</v>
      </c>
      <c r="P323" s="9"/>
    </row>
    <row r="324" spans="1:16" x14ac:dyDescent="0.25">
      <c r="A324" s="1" t="s">
        <v>3672</v>
      </c>
      <c r="B324" s="1" t="s">
        <v>4617</v>
      </c>
      <c r="C324" s="1" t="s">
        <v>4620</v>
      </c>
      <c r="D324" s="1" t="s">
        <v>4619</v>
      </c>
      <c r="E324" s="4">
        <v>329541</v>
      </c>
      <c r="F324" s="7"/>
      <c r="G324" s="4">
        <v>329541</v>
      </c>
      <c r="H324" s="18"/>
      <c r="I324" s="8"/>
      <c r="J324" s="4">
        <v>329540.99999999994</v>
      </c>
      <c r="K324" s="4">
        <v>1</v>
      </c>
      <c r="L324" s="4">
        <v>329539.99999999994</v>
      </c>
      <c r="M324" s="9">
        <v>43146.409988425927</v>
      </c>
      <c r="N324" s="9">
        <v>43646</v>
      </c>
      <c r="O324" s="9">
        <v>43160</v>
      </c>
      <c r="P324" s="9"/>
    </row>
    <row r="325" spans="1:16" x14ac:dyDescent="0.25">
      <c r="A325" s="1" t="s">
        <v>3672</v>
      </c>
      <c r="B325" s="1" t="s">
        <v>3938</v>
      </c>
      <c r="C325" s="1" t="s">
        <v>3939</v>
      </c>
      <c r="D325" s="1" t="s">
        <v>3940</v>
      </c>
      <c r="E325" s="4">
        <v>73554.429999999993</v>
      </c>
      <c r="F325" s="7"/>
      <c r="G325" s="4">
        <v>73554.429999999993</v>
      </c>
      <c r="H325" s="18"/>
      <c r="I325" s="8"/>
      <c r="J325" s="4">
        <v>73978.13</v>
      </c>
      <c r="K325" s="4">
        <v>1</v>
      </c>
      <c r="L325" s="4">
        <v>73977.13</v>
      </c>
      <c r="M325" s="9">
        <v>43066.612083333333</v>
      </c>
      <c r="N325" s="9">
        <v>46022</v>
      </c>
      <c r="O325" s="9">
        <v>43070</v>
      </c>
      <c r="P325" s="9"/>
    </row>
    <row r="326" spans="1:16" x14ac:dyDescent="0.25">
      <c r="A326" s="1" t="s">
        <v>3672</v>
      </c>
      <c r="B326" s="1" t="s">
        <v>3938</v>
      </c>
      <c r="C326" s="1" t="s">
        <v>4621</v>
      </c>
      <c r="D326" s="1" t="s">
        <v>4622</v>
      </c>
      <c r="E326" s="4">
        <v>45065.1</v>
      </c>
      <c r="F326" s="7"/>
      <c r="G326" s="4">
        <v>45065.1</v>
      </c>
      <c r="H326" s="18"/>
      <c r="I326" s="8"/>
      <c r="J326" s="4">
        <v>45065.1</v>
      </c>
      <c r="K326" s="4">
        <v>8250</v>
      </c>
      <c r="L326" s="4">
        <v>36815.1</v>
      </c>
      <c r="M326" s="9">
        <v>43262.45417824074</v>
      </c>
      <c r="N326" s="9">
        <v>43921</v>
      </c>
      <c r="O326" s="9">
        <v>43282</v>
      </c>
      <c r="P326" s="9"/>
    </row>
    <row r="327" spans="1:16" x14ac:dyDescent="0.25">
      <c r="A327" s="1" t="s">
        <v>3672</v>
      </c>
      <c r="B327" s="1" t="s">
        <v>3941</v>
      </c>
      <c r="C327" s="1" t="s">
        <v>3942</v>
      </c>
      <c r="D327" s="1" t="s">
        <v>3943</v>
      </c>
      <c r="E327" s="4">
        <v>36407.100000000006</v>
      </c>
      <c r="F327" s="7"/>
      <c r="G327" s="4">
        <v>36407.100000000006</v>
      </c>
      <c r="H327" s="18"/>
      <c r="I327" s="8"/>
      <c r="J327" s="4">
        <v>105544.91000000002</v>
      </c>
      <c r="K327" s="4">
        <v>80</v>
      </c>
      <c r="L327" s="4">
        <v>105464.91000000002</v>
      </c>
      <c r="M327" s="9">
        <v>42818.644490740742</v>
      </c>
      <c r="N327" s="9">
        <v>61362</v>
      </c>
      <c r="O327" s="9">
        <v>42948</v>
      </c>
      <c r="P327" s="9"/>
    </row>
    <row r="328" spans="1:16" x14ac:dyDescent="0.25">
      <c r="A328" s="1" t="s">
        <v>3672</v>
      </c>
      <c r="B328" s="1" t="s">
        <v>3941</v>
      </c>
      <c r="C328" s="1" t="s">
        <v>4623</v>
      </c>
      <c r="D328" s="1" t="s">
        <v>4624</v>
      </c>
      <c r="E328" s="4">
        <v>2616.02</v>
      </c>
      <c r="F328" s="7"/>
      <c r="G328" s="4">
        <v>2616.02</v>
      </c>
      <c r="H328" s="18"/>
      <c r="I328" s="8"/>
      <c r="J328" s="4">
        <v>2616.02</v>
      </c>
      <c r="K328" s="4">
        <v>142487.26</v>
      </c>
      <c r="L328" s="4">
        <v>-139871.24000000002</v>
      </c>
      <c r="M328" s="9">
        <v>43349.58457175926</v>
      </c>
      <c r="N328" s="9">
        <v>43919</v>
      </c>
      <c r="O328" s="9">
        <v>43344</v>
      </c>
      <c r="P328" s="9"/>
    </row>
    <row r="329" spans="1:16" x14ac:dyDescent="0.25">
      <c r="A329" s="1" t="s">
        <v>3672</v>
      </c>
      <c r="B329" s="1" t="s">
        <v>3941</v>
      </c>
      <c r="C329" s="1" t="s">
        <v>3944</v>
      </c>
      <c r="D329" s="1" t="s">
        <v>3945</v>
      </c>
      <c r="E329" s="4">
        <v>272135.05000000005</v>
      </c>
      <c r="F329" s="7"/>
      <c r="G329" s="4">
        <v>272135.05000000005</v>
      </c>
      <c r="H329" s="18"/>
      <c r="I329" s="8"/>
      <c r="J329" s="4">
        <v>494304.23000000004</v>
      </c>
      <c r="K329" s="4">
        <v>91</v>
      </c>
      <c r="L329" s="4">
        <v>494213.23000000004</v>
      </c>
      <c r="M329" s="9">
        <v>42818.634421296294</v>
      </c>
      <c r="N329" s="9">
        <v>61362</v>
      </c>
      <c r="O329" s="9">
        <v>42948</v>
      </c>
      <c r="P329" s="9"/>
    </row>
    <row r="330" spans="1:16" x14ac:dyDescent="0.25">
      <c r="A330" s="1" t="s">
        <v>3672</v>
      </c>
      <c r="B330" s="1" t="s">
        <v>3941</v>
      </c>
      <c r="C330" s="1" t="s">
        <v>4625</v>
      </c>
      <c r="D330" s="1" t="s">
        <v>4626</v>
      </c>
      <c r="E330" s="4">
        <v>40632.28</v>
      </c>
      <c r="F330" s="7"/>
      <c r="G330" s="4">
        <v>40632.28</v>
      </c>
      <c r="H330" s="18"/>
      <c r="I330" s="8"/>
      <c r="J330" s="4">
        <v>40632.279999999992</v>
      </c>
      <c r="K330" s="4">
        <v>80</v>
      </c>
      <c r="L330" s="4">
        <v>40552.279999999992</v>
      </c>
      <c r="M330" s="9">
        <v>42818.638298611113</v>
      </c>
      <c r="N330" s="9">
        <v>61362</v>
      </c>
      <c r="O330" s="9">
        <v>43252</v>
      </c>
      <c r="P330" s="9"/>
    </row>
    <row r="331" spans="1:16" x14ac:dyDescent="0.25">
      <c r="A331" s="1" t="s">
        <v>3672</v>
      </c>
      <c r="B331" s="1" t="s">
        <v>3941</v>
      </c>
      <c r="C331" s="1" t="s">
        <v>3946</v>
      </c>
      <c r="D331" s="1" t="s">
        <v>3947</v>
      </c>
      <c r="E331" s="4">
        <v>-12059.469999999987</v>
      </c>
      <c r="F331" s="7"/>
      <c r="G331" s="4">
        <v>-12059.469999999987</v>
      </c>
      <c r="H331" s="18"/>
      <c r="I331" s="8"/>
      <c r="J331" s="4">
        <v>-11908.329999999991</v>
      </c>
      <c r="K331" s="4">
        <v>98</v>
      </c>
      <c r="L331" s="4">
        <v>-12006.329999999991</v>
      </c>
      <c r="M331" s="9">
        <v>42818.639733796292</v>
      </c>
      <c r="N331" s="9">
        <v>61362</v>
      </c>
      <c r="O331" s="9">
        <v>43040</v>
      </c>
      <c r="P331" s="9"/>
    </row>
    <row r="332" spans="1:16" x14ac:dyDescent="0.25">
      <c r="A332" s="1" t="s">
        <v>3672</v>
      </c>
      <c r="B332" s="1" t="s">
        <v>3941</v>
      </c>
      <c r="C332" s="1" t="s">
        <v>3948</v>
      </c>
      <c r="D332" s="1" t="s">
        <v>3949</v>
      </c>
      <c r="E332" s="4">
        <v>110900.59</v>
      </c>
      <c r="F332" s="7"/>
      <c r="G332" s="4">
        <v>110900.59</v>
      </c>
      <c r="H332" s="18"/>
      <c r="I332" s="8"/>
      <c r="J332" s="4">
        <v>141195.07999999999</v>
      </c>
      <c r="K332" s="4">
        <v>80</v>
      </c>
      <c r="L332" s="4">
        <v>141115.07999999999</v>
      </c>
      <c r="M332" s="9">
        <v>42818.642592592594</v>
      </c>
      <c r="N332" s="9">
        <v>61362</v>
      </c>
      <c r="O332" s="9">
        <v>43009</v>
      </c>
      <c r="P332" s="9"/>
    </row>
    <row r="333" spans="1:16" x14ac:dyDescent="0.25">
      <c r="A333" s="1" t="s">
        <v>3672</v>
      </c>
      <c r="B333" s="1" t="s">
        <v>3941</v>
      </c>
      <c r="C333" s="1" t="s">
        <v>4627</v>
      </c>
      <c r="D333" s="1" t="s">
        <v>3951</v>
      </c>
      <c r="E333" s="4">
        <v>4878.51</v>
      </c>
      <c r="F333" s="7"/>
      <c r="G333" s="4">
        <v>4878.51</v>
      </c>
      <c r="H333" s="18"/>
      <c r="I333" s="8"/>
      <c r="J333" s="4">
        <v>4878.5100000000011</v>
      </c>
      <c r="K333" s="4">
        <v>132976.53</v>
      </c>
      <c r="L333" s="4">
        <v>-128098.02</v>
      </c>
      <c r="M333" s="9">
        <v>43340.418090277773</v>
      </c>
      <c r="N333" s="9">
        <v>44012</v>
      </c>
      <c r="O333" s="9">
        <v>43344</v>
      </c>
      <c r="P333" s="9"/>
    </row>
    <row r="334" spans="1:16" x14ac:dyDescent="0.25">
      <c r="A334" s="1" t="s">
        <v>3672</v>
      </c>
      <c r="B334" s="1" t="s">
        <v>3941</v>
      </c>
      <c r="C334" s="1" t="s">
        <v>3950</v>
      </c>
      <c r="D334" s="1" t="s">
        <v>3951</v>
      </c>
      <c r="E334" s="4">
        <v>36101.040000000008</v>
      </c>
      <c r="F334" s="7"/>
      <c r="G334" s="4">
        <v>36101.040000000008</v>
      </c>
      <c r="H334" s="18"/>
      <c r="I334" s="8"/>
      <c r="J334" s="4">
        <v>36216.320000000007</v>
      </c>
      <c r="K334" s="4">
        <v>228.31</v>
      </c>
      <c r="L334" s="4">
        <v>35988.010000000009</v>
      </c>
      <c r="M334" s="9">
        <v>43067.58425925926</v>
      </c>
      <c r="N334" s="9">
        <v>44042</v>
      </c>
      <c r="O334" s="9">
        <v>43070</v>
      </c>
      <c r="P334" s="9"/>
    </row>
    <row r="335" spans="1:16" x14ac:dyDescent="0.25">
      <c r="A335" s="1" t="s">
        <v>3672</v>
      </c>
      <c r="B335" s="1" t="s">
        <v>3941</v>
      </c>
      <c r="C335" s="1" t="s">
        <v>4628</v>
      </c>
      <c r="D335" s="1" t="s">
        <v>4629</v>
      </c>
      <c r="E335" s="4">
        <v>9554.5300000000007</v>
      </c>
      <c r="F335" s="7"/>
      <c r="G335" s="4">
        <v>9554.5300000000007</v>
      </c>
      <c r="H335" s="18"/>
      <c r="I335" s="8"/>
      <c r="J335" s="4">
        <v>9554.5300000000025</v>
      </c>
      <c r="K335" s="4">
        <v>150507.84</v>
      </c>
      <c r="L335" s="4">
        <v>-140953.31</v>
      </c>
      <c r="M335" s="9">
        <v>43200.417650462958</v>
      </c>
      <c r="N335" s="9">
        <v>43913</v>
      </c>
      <c r="O335" s="9">
        <v>43191</v>
      </c>
      <c r="P335" s="9"/>
    </row>
    <row r="336" spans="1:16" x14ac:dyDescent="0.25">
      <c r="A336" s="1" t="s">
        <v>3672</v>
      </c>
      <c r="B336" s="1" t="s">
        <v>3941</v>
      </c>
      <c r="C336" s="1" t="s">
        <v>4630</v>
      </c>
      <c r="D336" s="1" t="s">
        <v>4631</v>
      </c>
      <c r="E336" s="4">
        <v>12099.99</v>
      </c>
      <c r="F336" s="7"/>
      <c r="G336" s="4">
        <v>12099.99</v>
      </c>
      <c r="H336" s="18"/>
      <c r="I336" s="8"/>
      <c r="J336" s="4">
        <v>12099.99</v>
      </c>
      <c r="K336" s="4">
        <v>155930.4</v>
      </c>
      <c r="L336" s="4">
        <v>-143830.41</v>
      </c>
      <c r="M336" s="9">
        <v>43200.417650462958</v>
      </c>
      <c r="N336" s="9">
        <v>43913</v>
      </c>
      <c r="O336" s="9">
        <v>43191</v>
      </c>
      <c r="P336" s="9"/>
    </row>
    <row r="337" spans="1:16" x14ac:dyDescent="0.25">
      <c r="A337" s="1" t="s">
        <v>3672</v>
      </c>
      <c r="B337" s="1" t="s">
        <v>3941</v>
      </c>
      <c r="C337" s="1" t="s">
        <v>4632</v>
      </c>
      <c r="D337" s="1" t="s">
        <v>4633</v>
      </c>
      <c r="E337" s="4">
        <v>33143.97</v>
      </c>
      <c r="F337" s="7"/>
      <c r="G337" s="4">
        <v>33143.97</v>
      </c>
      <c r="H337" s="18"/>
      <c r="I337" s="8"/>
      <c r="J337" s="4">
        <v>33143.97</v>
      </c>
      <c r="K337" s="4">
        <v>68431.55</v>
      </c>
      <c r="L337" s="4">
        <v>-35287.58</v>
      </c>
      <c r="M337" s="9">
        <v>43293.584826388884</v>
      </c>
      <c r="N337" s="9">
        <v>43800</v>
      </c>
      <c r="O337" s="9">
        <v>43282</v>
      </c>
      <c r="P337" s="9"/>
    </row>
    <row r="338" spans="1:16" x14ac:dyDescent="0.25">
      <c r="A338" s="1" t="s">
        <v>3672</v>
      </c>
      <c r="B338" s="1" t="s">
        <v>3941</v>
      </c>
      <c r="C338" s="1" t="s">
        <v>4634</v>
      </c>
      <c r="D338" s="1" t="s">
        <v>4635</v>
      </c>
      <c r="E338" s="4">
        <v>8184.27</v>
      </c>
      <c r="F338" s="7"/>
      <c r="G338" s="4">
        <v>8184.27</v>
      </c>
      <c r="H338" s="18"/>
      <c r="I338" s="8"/>
      <c r="J338" s="4">
        <v>8184.27</v>
      </c>
      <c r="K338" s="4">
        <v>80</v>
      </c>
      <c r="L338" s="4">
        <v>8104.27</v>
      </c>
      <c r="M338" s="9">
        <v>42818.648009259261</v>
      </c>
      <c r="N338" s="9">
        <v>61362</v>
      </c>
      <c r="O338" s="9">
        <v>43282</v>
      </c>
      <c r="P338" s="9"/>
    </row>
    <row r="339" spans="1:16" x14ac:dyDescent="0.25">
      <c r="A339" s="1" t="s">
        <v>3672</v>
      </c>
      <c r="B339" s="1" t="s">
        <v>3941</v>
      </c>
      <c r="C339" s="1" t="s">
        <v>4636</v>
      </c>
      <c r="D339" s="1" t="s">
        <v>4637</v>
      </c>
      <c r="E339" s="4">
        <v>87771.77</v>
      </c>
      <c r="F339" s="7"/>
      <c r="G339" s="4">
        <v>87771.77</v>
      </c>
      <c r="H339" s="18"/>
      <c r="I339" s="8"/>
      <c r="J339" s="4">
        <v>87771.77</v>
      </c>
      <c r="K339" s="4">
        <v>62118.25</v>
      </c>
      <c r="L339" s="4">
        <v>25653.520000000004</v>
      </c>
      <c r="M339" s="9">
        <v>43140.584328703699</v>
      </c>
      <c r="N339" s="9">
        <v>43182</v>
      </c>
      <c r="O339" s="9">
        <v>43132</v>
      </c>
      <c r="P339" s="9">
        <v>43275</v>
      </c>
    </row>
    <row r="340" spans="1:16" x14ac:dyDescent="0.25">
      <c r="A340" s="1" t="s">
        <v>3672</v>
      </c>
      <c r="B340" s="1" t="s">
        <v>3941</v>
      </c>
      <c r="C340" s="1" t="s">
        <v>4638</v>
      </c>
      <c r="D340" s="1" t="s">
        <v>4639</v>
      </c>
      <c r="E340" s="4">
        <v>60124.130000000005</v>
      </c>
      <c r="F340" s="7"/>
      <c r="G340" s="4">
        <v>60124.130000000005</v>
      </c>
      <c r="H340" s="18"/>
      <c r="I340" s="8"/>
      <c r="J340" s="4">
        <v>60124.130000000012</v>
      </c>
      <c r="K340" s="4">
        <v>59842.81</v>
      </c>
      <c r="L340" s="4">
        <v>281.32000000001426</v>
      </c>
      <c r="M340" s="9">
        <v>43227.751307870371</v>
      </c>
      <c r="N340" s="9">
        <v>43617</v>
      </c>
      <c r="O340" s="9">
        <v>43221</v>
      </c>
      <c r="P340" s="9">
        <v>43481</v>
      </c>
    </row>
    <row r="341" spans="1:16" x14ac:dyDescent="0.25">
      <c r="A341" s="1" t="s">
        <v>3672</v>
      </c>
      <c r="B341" s="1" t="s">
        <v>3941</v>
      </c>
      <c r="C341" s="1" t="s">
        <v>3952</v>
      </c>
      <c r="D341" s="1" t="s">
        <v>3951</v>
      </c>
      <c r="E341" s="4">
        <v>100926.05000000002</v>
      </c>
      <c r="F341" s="7"/>
      <c r="G341" s="4">
        <v>100926.05000000002</v>
      </c>
      <c r="H341" s="18"/>
      <c r="I341" s="8"/>
      <c r="J341" s="4">
        <v>106065.94</v>
      </c>
      <c r="K341" s="4">
        <v>83155.240000000005</v>
      </c>
      <c r="L341" s="4">
        <v>22910.699999999997</v>
      </c>
      <c r="M341" s="9">
        <v>43069.751388888886</v>
      </c>
      <c r="N341" s="9">
        <v>43617</v>
      </c>
      <c r="O341" s="9">
        <v>43070</v>
      </c>
      <c r="P341" s="9">
        <v>43606</v>
      </c>
    </row>
    <row r="342" spans="1:16" x14ac:dyDescent="0.25">
      <c r="A342" s="1" t="s">
        <v>3672</v>
      </c>
      <c r="B342" s="1" t="s">
        <v>3941</v>
      </c>
      <c r="C342" s="1" t="s">
        <v>3953</v>
      </c>
      <c r="D342" s="1" t="s">
        <v>3951</v>
      </c>
      <c r="E342" s="4">
        <v>141650.37</v>
      </c>
      <c r="F342" s="7"/>
      <c r="G342" s="4">
        <v>141650.37</v>
      </c>
      <c r="H342" s="18"/>
      <c r="I342" s="8"/>
      <c r="J342" s="4">
        <v>143718.12</v>
      </c>
      <c r="K342" s="4">
        <v>109582.18000000001</v>
      </c>
      <c r="L342" s="4">
        <v>34135.939999999988</v>
      </c>
      <c r="M342" s="9">
        <v>43067.58425925926</v>
      </c>
      <c r="N342" s="9">
        <v>43282</v>
      </c>
      <c r="O342" s="9">
        <v>43070</v>
      </c>
      <c r="P342" s="9">
        <v>43306</v>
      </c>
    </row>
    <row r="343" spans="1:16" x14ac:dyDescent="0.25">
      <c r="A343" s="1" t="s">
        <v>3672</v>
      </c>
      <c r="B343" s="1" t="s">
        <v>3941</v>
      </c>
      <c r="C343" s="1" t="s">
        <v>4640</v>
      </c>
      <c r="D343" s="1" t="s">
        <v>4641</v>
      </c>
      <c r="E343" s="4">
        <v>794.9</v>
      </c>
      <c r="F343" s="7"/>
      <c r="G343" s="4">
        <v>794.9</v>
      </c>
      <c r="H343" s="18"/>
      <c r="I343" s="8"/>
      <c r="J343" s="4">
        <v>794.9</v>
      </c>
      <c r="K343" s="4">
        <v>163902.06</v>
      </c>
      <c r="L343" s="4">
        <v>-163107.16</v>
      </c>
      <c r="M343" s="9">
        <v>43410.584664351853</v>
      </c>
      <c r="N343" s="9">
        <v>43710</v>
      </c>
      <c r="O343" s="9">
        <v>43405</v>
      </c>
      <c r="P343" s="9">
        <v>43674</v>
      </c>
    </row>
    <row r="344" spans="1:16" x14ac:dyDescent="0.25">
      <c r="A344" s="1" t="s">
        <v>3672</v>
      </c>
      <c r="B344" s="1" t="s">
        <v>3573</v>
      </c>
      <c r="C344" s="1" t="s">
        <v>3574</v>
      </c>
      <c r="D344" s="1" t="s">
        <v>3575</v>
      </c>
      <c r="E344" s="4">
        <v>52154.899999999994</v>
      </c>
      <c r="F344" s="7"/>
      <c r="G344" s="4">
        <v>52154.899999999994</v>
      </c>
      <c r="H344" s="18"/>
      <c r="I344" s="8"/>
      <c r="J344" s="4">
        <v>212553.45</v>
      </c>
      <c r="K344" s="4">
        <v>210242</v>
      </c>
      <c r="L344" s="4">
        <v>2311.4500000000116</v>
      </c>
      <c r="M344" s="9">
        <v>42327.42386574074</v>
      </c>
      <c r="N344" s="9">
        <v>44227</v>
      </c>
      <c r="O344" s="9">
        <v>42614</v>
      </c>
      <c r="P344" s="9"/>
    </row>
    <row r="345" spans="1:16" x14ac:dyDescent="0.25">
      <c r="A345" s="1" t="s">
        <v>3672</v>
      </c>
      <c r="B345" s="1" t="s">
        <v>3422</v>
      </c>
      <c r="C345" s="1" t="s">
        <v>3423</v>
      </c>
      <c r="D345" s="1" t="s">
        <v>3954</v>
      </c>
      <c r="E345" s="4">
        <v>8416.08</v>
      </c>
      <c r="F345" s="7"/>
      <c r="G345" s="4">
        <v>8416.08</v>
      </c>
      <c r="H345" s="18"/>
      <c r="I345" s="8"/>
      <c r="J345" s="4">
        <v>31321.040000000001</v>
      </c>
      <c r="K345" s="4">
        <v>150467.62</v>
      </c>
      <c r="L345" s="4">
        <v>-119146.57999999999</v>
      </c>
      <c r="M345" s="9">
        <v>42300.420324074075</v>
      </c>
      <c r="N345" s="9">
        <v>43829</v>
      </c>
      <c r="O345" s="9">
        <v>42614</v>
      </c>
      <c r="P345" s="9"/>
    </row>
    <row r="346" spans="1:16" x14ac:dyDescent="0.25">
      <c r="A346" s="1" t="s">
        <v>3672</v>
      </c>
      <c r="B346" s="1" t="s">
        <v>4642</v>
      </c>
      <c r="C346" s="1" t="s">
        <v>4643</v>
      </c>
      <c r="D346" s="1" t="s">
        <v>4644</v>
      </c>
      <c r="E346" s="4">
        <v>5861.51</v>
      </c>
      <c r="F346" s="7"/>
      <c r="G346" s="4">
        <v>5861.51</v>
      </c>
      <c r="H346" s="18"/>
      <c r="I346" s="8"/>
      <c r="J346" s="4">
        <v>5861.51</v>
      </c>
      <c r="K346" s="4">
        <v>9204.0300000000007</v>
      </c>
      <c r="L346" s="4">
        <v>-3342.5200000000004</v>
      </c>
      <c r="M346" s="9">
        <v>43256.584606481483</v>
      </c>
      <c r="N346" s="9">
        <v>43920</v>
      </c>
      <c r="O346" s="9">
        <v>43313</v>
      </c>
      <c r="P346" s="9"/>
    </row>
    <row r="347" spans="1:16" x14ac:dyDescent="0.25">
      <c r="A347" s="1" t="s">
        <v>3672</v>
      </c>
      <c r="B347" s="1" t="s">
        <v>4642</v>
      </c>
      <c r="C347" s="1" t="s">
        <v>4645</v>
      </c>
      <c r="D347" s="1" t="s">
        <v>4646</v>
      </c>
      <c r="E347" s="4">
        <v>7376.7599999999993</v>
      </c>
      <c r="F347" s="7"/>
      <c r="G347" s="4">
        <v>7376.7599999999993</v>
      </c>
      <c r="H347" s="18"/>
      <c r="I347" s="8"/>
      <c r="J347" s="4">
        <v>7376.76</v>
      </c>
      <c r="K347" s="4">
        <v>9907.33</v>
      </c>
      <c r="L347" s="4">
        <v>-2530.5699999999997</v>
      </c>
      <c r="M347" s="9">
        <v>43259.417708333334</v>
      </c>
      <c r="N347" s="9">
        <v>43920</v>
      </c>
      <c r="O347" s="9">
        <v>43374</v>
      </c>
      <c r="P347" s="9"/>
    </row>
    <row r="348" spans="1:16" x14ac:dyDescent="0.25">
      <c r="A348" s="1" t="s">
        <v>3672</v>
      </c>
      <c r="B348" s="1" t="s">
        <v>4642</v>
      </c>
      <c r="C348" s="1" t="s">
        <v>4647</v>
      </c>
      <c r="D348" s="1" t="s">
        <v>4648</v>
      </c>
      <c r="E348" s="4">
        <v>2435.7200000000003</v>
      </c>
      <c r="F348" s="7"/>
      <c r="G348" s="4">
        <v>2435.7200000000003</v>
      </c>
      <c r="H348" s="18"/>
      <c r="I348" s="8"/>
      <c r="J348" s="4">
        <v>2435.7200000000003</v>
      </c>
      <c r="K348" s="4">
        <v>3280.81</v>
      </c>
      <c r="L348" s="4">
        <v>-845.08999999999969</v>
      </c>
      <c r="M348" s="9">
        <v>43259.417708333334</v>
      </c>
      <c r="N348" s="9">
        <v>43920</v>
      </c>
      <c r="O348" s="9">
        <v>43374</v>
      </c>
      <c r="P348" s="9"/>
    </row>
    <row r="349" spans="1:16" x14ac:dyDescent="0.25">
      <c r="A349" s="1" t="s">
        <v>3672</v>
      </c>
      <c r="B349" s="1" t="s">
        <v>4642</v>
      </c>
      <c r="C349" s="1" t="s">
        <v>4649</v>
      </c>
      <c r="D349" s="1" t="s">
        <v>4650</v>
      </c>
      <c r="E349" s="4">
        <v>500.21999999999997</v>
      </c>
      <c r="F349" s="7"/>
      <c r="G349" s="4">
        <v>500.21999999999997</v>
      </c>
      <c r="H349" s="18"/>
      <c r="I349" s="8"/>
      <c r="J349" s="4">
        <v>500.21999999999997</v>
      </c>
      <c r="K349" s="4">
        <v>466.04</v>
      </c>
      <c r="L349" s="4">
        <v>34.17999999999995</v>
      </c>
      <c r="M349" s="9">
        <v>43382.584803240738</v>
      </c>
      <c r="N349" s="9">
        <v>43830</v>
      </c>
      <c r="O349" s="9">
        <v>43405</v>
      </c>
      <c r="P349" s="9"/>
    </row>
    <row r="350" spans="1:16" x14ac:dyDescent="0.25">
      <c r="A350" s="1" t="s">
        <v>3672</v>
      </c>
      <c r="B350" s="1" t="s">
        <v>4642</v>
      </c>
      <c r="C350" s="1" t="s">
        <v>4651</v>
      </c>
      <c r="D350" s="1" t="s">
        <v>4652</v>
      </c>
      <c r="E350" s="4">
        <v>1096.5</v>
      </c>
      <c r="F350" s="7"/>
      <c r="G350" s="4">
        <v>1096.5</v>
      </c>
      <c r="H350" s="18"/>
      <c r="I350" s="8"/>
      <c r="J350" s="4">
        <v>1096.5</v>
      </c>
      <c r="K350" s="4">
        <v>882.31000000000006</v>
      </c>
      <c r="L350" s="4">
        <v>214.18999999999994</v>
      </c>
      <c r="M350" s="9">
        <v>43383.584618055553</v>
      </c>
      <c r="N350" s="9">
        <v>43921</v>
      </c>
      <c r="O350" s="9">
        <v>43405</v>
      </c>
      <c r="P350" s="9">
        <v>43762</v>
      </c>
    </row>
    <row r="351" spans="1:16" x14ac:dyDescent="0.25">
      <c r="A351" s="1" t="s">
        <v>3672</v>
      </c>
      <c r="B351" s="1" t="s">
        <v>4642</v>
      </c>
      <c r="C351" s="1" t="s">
        <v>4653</v>
      </c>
      <c r="D351" s="1" t="s">
        <v>4654</v>
      </c>
      <c r="E351" s="4">
        <v>1000.1999999999999</v>
      </c>
      <c r="F351" s="7"/>
      <c r="G351" s="4">
        <v>1000.1999999999999</v>
      </c>
      <c r="H351" s="18"/>
      <c r="I351" s="8"/>
      <c r="J351" s="4">
        <v>1000.2</v>
      </c>
      <c r="K351" s="4">
        <v>856.83</v>
      </c>
      <c r="L351" s="4">
        <v>143.37</v>
      </c>
      <c r="M351" s="9">
        <v>43252.417696759258</v>
      </c>
      <c r="N351" s="9">
        <v>43555</v>
      </c>
      <c r="O351" s="9">
        <v>43252</v>
      </c>
      <c r="P351" s="9">
        <v>43528</v>
      </c>
    </row>
    <row r="352" spans="1:16" x14ac:dyDescent="0.25">
      <c r="A352" s="1" t="s">
        <v>3672</v>
      </c>
      <c r="B352" s="1" t="s">
        <v>4642</v>
      </c>
      <c r="C352" s="1" t="s">
        <v>4655</v>
      </c>
      <c r="D352" s="1" t="s">
        <v>4656</v>
      </c>
      <c r="E352" s="4">
        <v>523.84</v>
      </c>
      <c r="F352" s="7"/>
      <c r="G352" s="4">
        <v>523.84</v>
      </c>
      <c r="H352" s="18"/>
      <c r="I352" s="8"/>
      <c r="J352" s="4">
        <v>523.84</v>
      </c>
      <c r="K352" s="4">
        <v>466.04</v>
      </c>
      <c r="L352" s="4">
        <v>57.800000000000011</v>
      </c>
      <c r="M352" s="9">
        <v>43381.751736111109</v>
      </c>
      <c r="N352" s="9">
        <v>43921</v>
      </c>
      <c r="O352" s="9">
        <v>43374</v>
      </c>
      <c r="P352" s="9">
        <v>43762</v>
      </c>
    </row>
    <row r="353" spans="1:16" x14ac:dyDescent="0.25">
      <c r="A353" s="1" t="s">
        <v>3672</v>
      </c>
      <c r="B353" s="1" t="s">
        <v>4642</v>
      </c>
      <c r="C353" s="1" t="s">
        <v>4657</v>
      </c>
      <c r="D353" s="1" t="s">
        <v>4658</v>
      </c>
      <c r="E353" s="4">
        <v>600.30999999999995</v>
      </c>
      <c r="F353" s="7"/>
      <c r="G353" s="4">
        <v>600.30999999999995</v>
      </c>
      <c r="H353" s="18"/>
      <c r="I353" s="8"/>
      <c r="J353" s="4">
        <v>600.30999999999995</v>
      </c>
      <c r="K353" s="4">
        <v>447.05</v>
      </c>
      <c r="L353" s="4">
        <v>153.25999999999993</v>
      </c>
      <c r="M353" s="9">
        <v>43382.418020833335</v>
      </c>
      <c r="N353" s="9">
        <v>43921</v>
      </c>
      <c r="O353" s="9">
        <v>43405</v>
      </c>
      <c r="P353" s="9">
        <v>43762</v>
      </c>
    </row>
    <row r="354" spans="1:16" x14ac:dyDescent="0.25">
      <c r="A354" s="1" t="s">
        <v>3672</v>
      </c>
      <c r="B354" s="1" t="s">
        <v>4642</v>
      </c>
      <c r="C354" s="1" t="s">
        <v>4659</v>
      </c>
      <c r="D354" s="1" t="s">
        <v>4660</v>
      </c>
      <c r="E354" s="4">
        <v>600.30999999999995</v>
      </c>
      <c r="F354" s="7"/>
      <c r="G354" s="4">
        <v>600.30999999999995</v>
      </c>
      <c r="H354" s="18"/>
      <c r="I354" s="8"/>
      <c r="J354" s="4">
        <v>600.30999999999995</v>
      </c>
      <c r="K354" s="4">
        <v>447.05</v>
      </c>
      <c r="L354" s="4">
        <v>153.25999999999993</v>
      </c>
      <c r="M354" s="9">
        <v>43382.584803240738</v>
      </c>
      <c r="N354" s="9">
        <v>43921</v>
      </c>
      <c r="O354" s="9">
        <v>43405</v>
      </c>
      <c r="P354" s="9">
        <v>43795</v>
      </c>
    </row>
    <row r="355" spans="1:16" x14ac:dyDescent="0.25">
      <c r="A355" s="1" t="s">
        <v>3672</v>
      </c>
      <c r="B355" s="1" t="s">
        <v>4642</v>
      </c>
      <c r="C355" s="1" t="s">
        <v>4661</v>
      </c>
      <c r="D355" s="1" t="s">
        <v>4662</v>
      </c>
      <c r="E355" s="4">
        <v>709.24</v>
      </c>
      <c r="F355" s="7"/>
      <c r="G355" s="4">
        <v>709.24</v>
      </c>
      <c r="H355" s="18"/>
      <c r="I355" s="8"/>
      <c r="J355" s="4">
        <v>709.24</v>
      </c>
      <c r="K355" s="4">
        <v>540.75</v>
      </c>
      <c r="L355" s="4">
        <v>168.49</v>
      </c>
      <c r="M355" s="9">
        <v>43382.584803240738</v>
      </c>
      <c r="N355" s="9">
        <v>43555</v>
      </c>
      <c r="O355" s="9">
        <v>43405</v>
      </c>
      <c r="P355" s="9">
        <v>43621</v>
      </c>
    </row>
    <row r="356" spans="1:16" x14ac:dyDescent="0.25">
      <c r="A356" s="1" t="s">
        <v>3672</v>
      </c>
      <c r="B356" s="1" t="s">
        <v>4642</v>
      </c>
      <c r="C356" s="1" t="s">
        <v>4663</v>
      </c>
      <c r="D356" s="1" t="s">
        <v>4664</v>
      </c>
      <c r="E356" s="4">
        <v>773.4</v>
      </c>
      <c r="F356" s="7"/>
      <c r="G356" s="4">
        <v>773.4</v>
      </c>
      <c r="H356" s="18"/>
      <c r="I356" s="8"/>
      <c r="J356" s="4">
        <v>773.4</v>
      </c>
      <c r="K356" s="4">
        <v>466.04</v>
      </c>
      <c r="L356" s="4">
        <v>307.35999999999996</v>
      </c>
      <c r="M356" s="9">
        <v>43382.584803240738</v>
      </c>
      <c r="N356" s="9">
        <v>43555</v>
      </c>
      <c r="O356" s="9">
        <v>43405</v>
      </c>
      <c r="P356" s="9">
        <v>43536</v>
      </c>
    </row>
    <row r="357" spans="1:16" x14ac:dyDescent="0.25">
      <c r="A357" s="1" t="s">
        <v>3672</v>
      </c>
      <c r="B357" s="1" t="s">
        <v>4665</v>
      </c>
      <c r="C357" s="1" t="s">
        <v>4666</v>
      </c>
      <c r="D357" s="1" t="s">
        <v>4667</v>
      </c>
      <c r="E357" s="4">
        <v>86059.09</v>
      </c>
      <c r="F357" s="7"/>
      <c r="G357" s="4">
        <v>86059.09</v>
      </c>
      <c r="H357" s="18"/>
      <c r="I357" s="8"/>
      <c r="J357" s="4">
        <v>86059.09</v>
      </c>
      <c r="K357" s="4">
        <v>2109259</v>
      </c>
      <c r="L357" s="4">
        <v>-2023199.91</v>
      </c>
      <c r="M357" s="9">
        <v>43222.417638888888</v>
      </c>
      <c r="N357" s="9">
        <v>44246</v>
      </c>
      <c r="O357" s="9">
        <v>43252</v>
      </c>
      <c r="P357" s="9"/>
    </row>
    <row r="358" spans="1:16" x14ac:dyDescent="0.25">
      <c r="A358" s="1" t="s">
        <v>3672</v>
      </c>
      <c r="B358" s="1" t="s">
        <v>3407</v>
      </c>
      <c r="C358" s="1" t="s">
        <v>3408</v>
      </c>
      <c r="D358" s="1" t="s">
        <v>3955</v>
      </c>
      <c r="E358" s="4">
        <v>88269.03</v>
      </c>
      <c r="F358" s="7"/>
      <c r="G358" s="4">
        <v>88269.03</v>
      </c>
      <c r="H358" s="18"/>
      <c r="I358" s="8"/>
      <c r="J358" s="4">
        <v>100485.13000000002</v>
      </c>
      <c r="K358" s="4">
        <v>313344.88</v>
      </c>
      <c r="L358" s="4">
        <v>-212859.75</v>
      </c>
      <c r="M358" s="9">
        <v>42577.585590277777</v>
      </c>
      <c r="N358" s="9">
        <v>43759</v>
      </c>
      <c r="O358" s="9">
        <v>42614</v>
      </c>
      <c r="P358" s="9"/>
    </row>
    <row r="359" spans="1:16" x14ac:dyDescent="0.25">
      <c r="A359" s="1" t="s">
        <v>3672</v>
      </c>
      <c r="B359" s="1" t="s">
        <v>3956</v>
      </c>
      <c r="C359" s="1" t="s">
        <v>3957</v>
      </c>
      <c r="D359" s="1" t="s">
        <v>3958</v>
      </c>
      <c r="E359" s="4">
        <v>1845.51</v>
      </c>
      <c r="F359" s="7"/>
      <c r="G359" s="4">
        <v>1845.51</v>
      </c>
      <c r="H359" s="18"/>
      <c r="I359" s="8"/>
      <c r="J359" s="4">
        <v>2117.5299999999997</v>
      </c>
      <c r="K359" s="4">
        <v>1</v>
      </c>
      <c r="L359" s="4">
        <v>2116.5299999999997</v>
      </c>
      <c r="M359" s="9">
        <v>42877.492361111108</v>
      </c>
      <c r="N359" s="9">
        <v>55153</v>
      </c>
      <c r="O359" s="9">
        <v>42979</v>
      </c>
      <c r="P359" s="9"/>
    </row>
    <row r="360" spans="1:16" x14ac:dyDescent="0.25">
      <c r="A360" s="1" t="s">
        <v>3672</v>
      </c>
      <c r="B360" s="1" t="s">
        <v>3959</v>
      </c>
      <c r="C360" s="1" t="s">
        <v>4668</v>
      </c>
      <c r="D360" s="1" t="s">
        <v>4669</v>
      </c>
      <c r="E360" s="4">
        <v>109315.55</v>
      </c>
      <c r="F360" s="7"/>
      <c r="G360" s="4">
        <v>109315.55</v>
      </c>
      <c r="H360" s="18"/>
      <c r="I360" s="8"/>
      <c r="J360" s="4">
        <v>109315.55000000002</v>
      </c>
      <c r="K360" s="4">
        <v>36000</v>
      </c>
      <c r="L360" s="4">
        <v>73315.550000000017</v>
      </c>
      <c r="M360" s="9">
        <v>43199.751388888886</v>
      </c>
      <c r="N360" s="9">
        <v>43425</v>
      </c>
      <c r="O360" s="9">
        <v>43221</v>
      </c>
      <c r="P360" s="9">
        <v>43405</v>
      </c>
    </row>
    <row r="361" spans="1:16" x14ac:dyDescent="0.25">
      <c r="A361" s="1" t="s">
        <v>3672</v>
      </c>
      <c r="B361" s="1" t="s">
        <v>3962</v>
      </c>
      <c r="C361" s="1" t="s">
        <v>3963</v>
      </c>
      <c r="D361" s="1" t="s">
        <v>3964</v>
      </c>
      <c r="E361" s="4">
        <v>570890.89</v>
      </c>
      <c r="F361" s="7"/>
      <c r="G361" s="4">
        <v>570890.89</v>
      </c>
      <c r="H361" s="18"/>
      <c r="I361" s="8"/>
      <c r="J361" s="4">
        <v>600695.51</v>
      </c>
      <c r="K361" s="4">
        <v>3017308</v>
      </c>
      <c r="L361" s="4">
        <v>-2416612.4900000002</v>
      </c>
      <c r="M361" s="9">
        <v>42872.585092592592</v>
      </c>
      <c r="N361" s="9">
        <v>43886</v>
      </c>
      <c r="O361" s="9">
        <v>42917</v>
      </c>
      <c r="P361" s="9"/>
    </row>
    <row r="362" spans="1:16" x14ac:dyDescent="0.25">
      <c r="A362" s="1" t="s">
        <v>3672</v>
      </c>
      <c r="B362" s="1" t="s">
        <v>3962</v>
      </c>
      <c r="C362" s="1" t="s">
        <v>3965</v>
      </c>
      <c r="D362" s="1" t="s">
        <v>3966</v>
      </c>
      <c r="E362" s="4">
        <v>296091.78000000003</v>
      </c>
      <c r="F362" s="7"/>
      <c r="G362" s="4">
        <v>296091.78000000003</v>
      </c>
      <c r="H362" s="18"/>
      <c r="I362" s="8"/>
      <c r="J362" s="4">
        <v>300796.50000000006</v>
      </c>
      <c r="K362" s="4">
        <v>79695</v>
      </c>
      <c r="L362" s="4">
        <v>221101.50000000006</v>
      </c>
      <c r="M362" s="9">
        <v>42872.585092592592</v>
      </c>
      <c r="N362" s="9">
        <v>44043</v>
      </c>
      <c r="O362" s="9">
        <v>42948</v>
      </c>
      <c r="P362" s="9"/>
    </row>
    <row r="363" spans="1:16" x14ac:dyDescent="0.25">
      <c r="A363" s="1" t="s">
        <v>3672</v>
      </c>
      <c r="B363" s="1" t="s">
        <v>3967</v>
      </c>
      <c r="C363" s="1" t="s">
        <v>4670</v>
      </c>
      <c r="D363" s="1" t="s">
        <v>4671</v>
      </c>
      <c r="E363" s="4">
        <v>12880.61</v>
      </c>
      <c r="F363" s="7"/>
      <c r="G363" s="4">
        <v>12880.61</v>
      </c>
      <c r="H363" s="18"/>
      <c r="I363" s="8"/>
      <c r="J363" s="4">
        <v>12880.61</v>
      </c>
      <c r="K363" s="4">
        <v>118357</v>
      </c>
      <c r="L363" s="4">
        <v>-105476.39</v>
      </c>
      <c r="M363" s="9">
        <v>42885.585775462961</v>
      </c>
      <c r="N363" s="9">
        <v>43890</v>
      </c>
      <c r="O363" s="9">
        <v>43132</v>
      </c>
      <c r="P363" s="9"/>
    </row>
    <row r="364" spans="1:16" x14ac:dyDescent="0.25">
      <c r="A364" s="1" t="s">
        <v>3672</v>
      </c>
      <c r="B364" s="1" t="s">
        <v>3967</v>
      </c>
      <c r="C364" s="1" t="s">
        <v>3968</v>
      </c>
      <c r="D364" s="1" t="s">
        <v>3969</v>
      </c>
      <c r="E364" s="4">
        <v>746590.26</v>
      </c>
      <c r="F364" s="7"/>
      <c r="G364" s="4">
        <v>746590.26</v>
      </c>
      <c r="H364" s="18"/>
      <c r="I364" s="8"/>
      <c r="J364" s="4">
        <v>765874.60000000021</v>
      </c>
      <c r="K364" s="4">
        <v>4045269</v>
      </c>
      <c r="L364" s="4">
        <v>-3279394.4</v>
      </c>
      <c r="M364" s="9">
        <v>42885.585775462961</v>
      </c>
      <c r="N364" s="9">
        <v>43907</v>
      </c>
      <c r="O364" s="9">
        <v>42948</v>
      </c>
      <c r="P364" s="9"/>
    </row>
    <row r="365" spans="1:16" x14ac:dyDescent="0.25">
      <c r="A365" s="1" t="s">
        <v>3672</v>
      </c>
      <c r="B365" s="1" t="s">
        <v>3970</v>
      </c>
      <c r="C365" s="1" t="s">
        <v>4672</v>
      </c>
      <c r="D365" s="1" t="s">
        <v>4673</v>
      </c>
      <c r="E365" s="4">
        <v>23971.09</v>
      </c>
      <c r="F365" s="7"/>
      <c r="G365" s="4">
        <v>23971.09</v>
      </c>
      <c r="H365" s="18"/>
      <c r="I365" s="8"/>
      <c r="J365" s="4">
        <v>23971.09</v>
      </c>
      <c r="K365" s="4">
        <v>58</v>
      </c>
      <c r="L365" s="4">
        <v>23913.09</v>
      </c>
      <c r="M365" s="9">
        <v>42822.403564814813</v>
      </c>
      <c r="N365" s="9">
        <v>61088</v>
      </c>
      <c r="O365" s="9">
        <v>43132</v>
      </c>
      <c r="P365" s="9"/>
    </row>
    <row r="366" spans="1:16" x14ac:dyDescent="0.25">
      <c r="A366" s="1" t="s">
        <v>3672</v>
      </c>
      <c r="B366" s="1" t="s">
        <v>3970</v>
      </c>
      <c r="C366" s="1" t="s">
        <v>3971</v>
      </c>
      <c r="D366" s="1" t="s">
        <v>3972</v>
      </c>
      <c r="E366" s="4">
        <v>-18434.779999999984</v>
      </c>
      <c r="F366" s="7"/>
      <c r="G366" s="4">
        <v>-18434.779999999984</v>
      </c>
      <c r="H366" s="18"/>
      <c r="I366" s="8"/>
      <c r="J366" s="4">
        <v>30973.640000000043</v>
      </c>
      <c r="K366" s="4">
        <v>98</v>
      </c>
      <c r="L366" s="4">
        <v>30875.640000000043</v>
      </c>
      <c r="M366" s="9">
        <v>42822.396018518513</v>
      </c>
      <c r="N366" s="9">
        <v>61088</v>
      </c>
      <c r="O366" s="9">
        <v>42948</v>
      </c>
      <c r="P366" s="9"/>
    </row>
    <row r="367" spans="1:16" x14ac:dyDescent="0.25">
      <c r="A367" s="1" t="s">
        <v>3672</v>
      </c>
      <c r="B367" s="1" t="s">
        <v>3970</v>
      </c>
      <c r="C367" s="1" t="s">
        <v>3973</v>
      </c>
      <c r="D367" s="1" t="s">
        <v>3974</v>
      </c>
      <c r="E367" s="4">
        <v>390529.55</v>
      </c>
      <c r="F367" s="7"/>
      <c r="G367" s="4">
        <v>390529.55</v>
      </c>
      <c r="H367" s="18"/>
      <c r="I367" s="8"/>
      <c r="J367" s="4">
        <v>391392.22</v>
      </c>
      <c r="K367" s="4">
        <v>58</v>
      </c>
      <c r="L367" s="4">
        <v>391334.22</v>
      </c>
      <c r="M367" s="9">
        <v>42822.400636574072</v>
      </c>
      <c r="N367" s="9">
        <v>61088</v>
      </c>
      <c r="O367" s="9">
        <v>43070</v>
      </c>
      <c r="P367" s="9"/>
    </row>
    <row r="368" spans="1:16" x14ac:dyDescent="0.25">
      <c r="A368" s="1" t="s">
        <v>3672</v>
      </c>
      <c r="B368" s="1" t="s">
        <v>3970</v>
      </c>
      <c r="C368" s="1" t="s">
        <v>3975</v>
      </c>
      <c r="D368" s="1" t="s">
        <v>3976</v>
      </c>
      <c r="E368" s="4">
        <v>51125.54</v>
      </c>
      <c r="F368" s="7"/>
      <c r="G368" s="4">
        <v>51125.54</v>
      </c>
      <c r="H368" s="18"/>
      <c r="I368" s="8"/>
      <c r="J368" s="4">
        <v>51125.840000000004</v>
      </c>
      <c r="K368" s="4">
        <v>58</v>
      </c>
      <c r="L368" s="4">
        <v>51067.840000000004</v>
      </c>
      <c r="M368" s="9">
        <v>42822.404907407406</v>
      </c>
      <c r="N368" s="9">
        <v>61088</v>
      </c>
      <c r="O368" s="9">
        <v>42948</v>
      </c>
      <c r="P368" s="9"/>
    </row>
    <row r="369" spans="1:16" x14ac:dyDescent="0.25">
      <c r="A369" s="1" t="s">
        <v>3672</v>
      </c>
      <c r="B369" s="1" t="s">
        <v>3970</v>
      </c>
      <c r="C369" s="1" t="s">
        <v>3977</v>
      </c>
      <c r="D369" s="1" t="s">
        <v>3978</v>
      </c>
      <c r="E369" s="4">
        <v>5949.7699999999995</v>
      </c>
      <c r="F369" s="7"/>
      <c r="G369" s="4">
        <v>5949.7699999999995</v>
      </c>
      <c r="H369" s="18"/>
      <c r="I369" s="8"/>
      <c r="J369" s="4">
        <v>5537.76</v>
      </c>
      <c r="K369" s="4">
        <v>58</v>
      </c>
      <c r="L369" s="4">
        <v>5479.76</v>
      </c>
      <c r="M369" s="9">
        <v>42822.391134259255</v>
      </c>
      <c r="N369" s="9">
        <v>61088</v>
      </c>
      <c r="O369" s="9">
        <v>43009</v>
      </c>
      <c r="P369" s="9"/>
    </row>
    <row r="370" spans="1:16" x14ac:dyDescent="0.25">
      <c r="A370" s="1" t="s">
        <v>3672</v>
      </c>
      <c r="B370" s="1" t="s">
        <v>3970</v>
      </c>
      <c r="C370" s="1" t="s">
        <v>4674</v>
      </c>
      <c r="D370" s="1" t="s">
        <v>4675</v>
      </c>
      <c r="E370" s="4">
        <v>2281.73</v>
      </c>
      <c r="F370" s="7"/>
      <c r="G370" s="4">
        <v>2281.73</v>
      </c>
      <c r="H370" s="18"/>
      <c r="I370" s="8"/>
      <c r="J370" s="4">
        <v>2281.73</v>
      </c>
      <c r="K370" s="4">
        <v>91</v>
      </c>
      <c r="L370" s="4">
        <v>2190.73</v>
      </c>
      <c r="M370" s="9">
        <v>42822.402118055557</v>
      </c>
      <c r="N370" s="9">
        <v>61088</v>
      </c>
      <c r="O370" s="9">
        <v>43221</v>
      </c>
      <c r="P370" s="9"/>
    </row>
    <row r="371" spans="1:16" x14ac:dyDescent="0.25">
      <c r="A371" s="1" t="s">
        <v>3672</v>
      </c>
      <c r="B371" s="1" t="s">
        <v>3970</v>
      </c>
      <c r="C371" s="1" t="s">
        <v>4676</v>
      </c>
      <c r="D371" s="1" t="s">
        <v>4677</v>
      </c>
      <c r="E371" s="4">
        <v>-185541.05000000002</v>
      </c>
      <c r="F371" s="7"/>
      <c r="G371" s="4">
        <v>-185541.05000000002</v>
      </c>
      <c r="H371" s="18"/>
      <c r="I371" s="8"/>
      <c r="J371" s="4">
        <v>-185541.05</v>
      </c>
      <c r="K371" s="4">
        <v>240125.13</v>
      </c>
      <c r="L371" s="4">
        <v>-425666.18</v>
      </c>
      <c r="M371" s="9">
        <v>43171.584270833329</v>
      </c>
      <c r="N371" s="9">
        <v>43495</v>
      </c>
      <c r="O371" s="9">
        <v>43160</v>
      </c>
      <c r="P371" s="9">
        <v>43528</v>
      </c>
    </row>
    <row r="372" spans="1:16" x14ac:dyDescent="0.25">
      <c r="A372" s="1" t="s">
        <v>3672</v>
      </c>
      <c r="B372" s="1" t="s">
        <v>3970</v>
      </c>
      <c r="C372" s="1" t="s">
        <v>4678</v>
      </c>
      <c r="D372" s="1" t="s">
        <v>4679</v>
      </c>
      <c r="E372" s="4">
        <v>-257088.54</v>
      </c>
      <c r="F372" s="7"/>
      <c r="G372" s="4">
        <v>-257088.54</v>
      </c>
      <c r="H372" s="18"/>
      <c r="I372" s="8"/>
      <c r="J372" s="4">
        <v>-257088.54</v>
      </c>
      <c r="K372" s="4">
        <v>343744.48</v>
      </c>
      <c r="L372" s="4">
        <v>-600833.02</v>
      </c>
      <c r="M372" s="9">
        <v>43171.584270833329</v>
      </c>
      <c r="N372" s="9">
        <v>43490</v>
      </c>
      <c r="O372" s="9">
        <v>43191</v>
      </c>
      <c r="P372" s="9">
        <v>43528</v>
      </c>
    </row>
    <row r="373" spans="1:16" x14ac:dyDescent="0.25">
      <c r="A373" s="1" t="s">
        <v>3672</v>
      </c>
      <c r="B373" s="1" t="s">
        <v>3970</v>
      </c>
      <c r="C373" s="1" t="s">
        <v>3979</v>
      </c>
      <c r="D373" s="1" t="s">
        <v>3980</v>
      </c>
      <c r="E373" s="4">
        <v>52921.100000000006</v>
      </c>
      <c r="F373" s="7"/>
      <c r="G373" s="4">
        <v>52921.100000000006</v>
      </c>
      <c r="H373" s="18"/>
      <c r="I373" s="8"/>
      <c r="J373" s="4">
        <v>82350.840000000011</v>
      </c>
      <c r="K373" s="4">
        <v>61644.58</v>
      </c>
      <c r="L373" s="4">
        <v>20706.260000000009</v>
      </c>
      <c r="M373" s="9">
        <v>43054.584293981483</v>
      </c>
      <c r="N373" s="9">
        <v>43193</v>
      </c>
      <c r="O373" s="9">
        <v>43070</v>
      </c>
      <c r="P373" s="9">
        <v>43254</v>
      </c>
    </row>
    <row r="374" spans="1:16" x14ac:dyDescent="0.25">
      <c r="A374" s="1" t="s">
        <v>3672</v>
      </c>
      <c r="B374" s="1" t="s">
        <v>3970</v>
      </c>
      <c r="C374" s="1" t="s">
        <v>4680</v>
      </c>
      <c r="D374" s="1" t="s">
        <v>4681</v>
      </c>
      <c r="E374" s="4">
        <v>-37286.199999999997</v>
      </c>
      <c r="F374" s="7"/>
      <c r="G374" s="4">
        <v>-37286.199999999997</v>
      </c>
      <c r="H374" s="18"/>
      <c r="I374" s="8"/>
      <c r="J374" s="4">
        <v>-37286.199999999997</v>
      </c>
      <c r="K374" s="4">
        <v>66900.040000000008</v>
      </c>
      <c r="L374" s="4">
        <v>-104186.24000000001</v>
      </c>
      <c r="M374" s="9">
        <v>43171.584270833329</v>
      </c>
      <c r="N374" s="9">
        <v>43371</v>
      </c>
      <c r="O374" s="9">
        <v>43221</v>
      </c>
      <c r="P374" s="9">
        <v>43494</v>
      </c>
    </row>
    <row r="375" spans="1:16" x14ac:dyDescent="0.25">
      <c r="A375" s="1" t="s">
        <v>3672</v>
      </c>
      <c r="B375" s="1" t="s">
        <v>3970</v>
      </c>
      <c r="C375" s="1" t="s">
        <v>4682</v>
      </c>
      <c r="D375" s="1" t="s">
        <v>4683</v>
      </c>
      <c r="E375" s="4">
        <v>90196.069999999992</v>
      </c>
      <c r="F375" s="7"/>
      <c r="G375" s="4">
        <v>90196.069999999992</v>
      </c>
      <c r="H375" s="18"/>
      <c r="I375" s="8"/>
      <c r="J375" s="4">
        <v>90196.069999999992</v>
      </c>
      <c r="K375" s="4">
        <v>132816.68</v>
      </c>
      <c r="L375" s="4">
        <v>-42620.61</v>
      </c>
      <c r="M375" s="9">
        <v>43332.41847222222</v>
      </c>
      <c r="N375" s="9">
        <v>43586</v>
      </c>
      <c r="O375" s="9">
        <v>43374</v>
      </c>
      <c r="P375" s="9">
        <v>43626</v>
      </c>
    </row>
    <row r="376" spans="1:16" x14ac:dyDescent="0.25">
      <c r="A376" s="1" t="s">
        <v>3672</v>
      </c>
      <c r="B376" s="1" t="s">
        <v>4684</v>
      </c>
      <c r="C376" s="1" t="s">
        <v>4685</v>
      </c>
      <c r="D376" s="1" t="s">
        <v>4686</v>
      </c>
      <c r="E376" s="4">
        <v>96759.45</v>
      </c>
      <c r="F376" s="7"/>
      <c r="G376" s="4">
        <v>96759.45</v>
      </c>
      <c r="H376" s="18"/>
      <c r="I376" s="8"/>
      <c r="J376" s="4">
        <v>96759.450000000012</v>
      </c>
      <c r="K376" s="4">
        <v>1684462.49</v>
      </c>
      <c r="L376" s="4">
        <v>-1587703.04</v>
      </c>
      <c r="M376" s="9">
        <v>43018.532858796294</v>
      </c>
      <c r="N376" s="9">
        <v>46112</v>
      </c>
      <c r="O376" s="9">
        <v>43101</v>
      </c>
      <c r="P376" s="9"/>
    </row>
    <row r="377" spans="1:16" x14ac:dyDescent="0.25">
      <c r="A377" s="1" t="s">
        <v>3672</v>
      </c>
      <c r="B377" s="1" t="s">
        <v>3981</v>
      </c>
      <c r="C377" s="1" t="s">
        <v>3982</v>
      </c>
      <c r="D377" s="1" t="s">
        <v>3983</v>
      </c>
      <c r="E377" s="4">
        <v>1295.3500000000001</v>
      </c>
      <c r="F377" s="7"/>
      <c r="G377" s="4">
        <v>1295.3500000000001</v>
      </c>
      <c r="H377" s="18"/>
      <c r="I377" s="8"/>
      <c r="J377" s="4">
        <v>5933.74</v>
      </c>
      <c r="K377" s="4">
        <v>53637.18</v>
      </c>
      <c r="L377" s="4">
        <v>-47703.44</v>
      </c>
      <c r="M377" s="9">
        <v>42739.419236111113</v>
      </c>
      <c r="N377" s="9">
        <v>43525</v>
      </c>
      <c r="O377" s="9">
        <v>42826</v>
      </c>
      <c r="P377" s="9"/>
    </row>
    <row r="378" spans="1:16" x14ac:dyDescent="0.25">
      <c r="A378" s="1" t="s">
        <v>3672</v>
      </c>
      <c r="B378" s="1" t="s">
        <v>3419</v>
      </c>
      <c r="C378" s="1" t="s">
        <v>3420</v>
      </c>
      <c r="D378" s="1" t="s">
        <v>3984</v>
      </c>
      <c r="E378" s="4">
        <v>7500</v>
      </c>
      <c r="F378" s="7"/>
      <c r="G378" s="4">
        <v>7500</v>
      </c>
      <c r="H378" s="18"/>
      <c r="I378" s="8"/>
      <c r="J378" s="4">
        <v>15889.539999999999</v>
      </c>
      <c r="K378" s="4">
        <v>298274.18</v>
      </c>
      <c r="L378" s="4">
        <v>-282384.64000000001</v>
      </c>
      <c r="M378" s="9">
        <v>42300.420324074075</v>
      </c>
      <c r="N378" s="9">
        <v>43677</v>
      </c>
      <c r="O378" s="9">
        <v>42614</v>
      </c>
      <c r="P378" s="9"/>
    </row>
    <row r="379" spans="1:16" x14ac:dyDescent="0.25">
      <c r="A379" s="1" t="s">
        <v>3672</v>
      </c>
      <c r="B379" s="1" t="s">
        <v>4687</v>
      </c>
      <c r="C379" s="1" t="s">
        <v>4688</v>
      </c>
      <c r="D379" s="1" t="s">
        <v>4688</v>
      </c>
      <c r="E379" s="4">
        <v>352932.22000000003</v>
      </c>
      <c r="F379" s="7"/>
      <c r="G379" s="4">
        <v>352932.22000000003</v>
      </c>
      <c r="H379" s="18"/>
      <c r="I379" s="8"/>
      <c r="J379" s="4">
        <v>352932.22</v>
      </c>
      <c r="K379" s="4">
        <v>1</v>
      </c>
      <c r="L379" s="4">
        <v>352931.22</v>
      </c>
      <c r="M379" s="9">
        <v>42880.647048611107</v>
      </c>
      <c r="N379" s="9">
        <v>55153</v>
      </c>
      <c r="O379" s="9">
        <v>43101</v>
      </c>
      <c r="P379" s="9"/>
    </row>
    <row r="380" spans="1:16" x14ac:dyDescent="0.25">
      <c r="A380" s="1" t="s">
        <v>3672</v>
      </c>
      <c r="B380" s="1" t="s">
        <v>4687</v>
      </c>
      <c r="C380" s="1" t="s">
        <v>4689</v>
      </c>
      <c r="D380" s="1" t="s">
        <v>4689</v>
      </c>
      <c r="E380" s="4">
        <v>239972.69999999998</v>
      </c>
      <c r="F380" s="7"/>
      <c r="G380" s="4">
        <v>239972.69999999998</v>
      </c>
      <c r="H380" s="18"/>
      <c r="I380" s="8"/>
      <c r="J380" s="4">
        <v>239972.7</v>
      </c>
      <c r="K380" s="4">
        <v>1</v>
      </c>
      <c r="L380" s="4">
        <v>239971.7</v>
      </c>
      <c r="M380" s="9">
        <v>42880.494282407402</v>
      </c>
      <c r="N380" s="9">
        <v>55152</v>
      </c>
      <c r="O380" s="9">
        <v>43101</v>
      </c>
      <c r="P380" s="9"/>
    </row>
    <row r="381" spans="1:16" x14ac:dyDescent="0.25">
      <c r="A381" s="1" t="s">
        <v>3672</v>
      </c>
      <c r="B381" s="1" t="s">
        <v>3985</v>
      </c>
      <c r="C381" s="1" t="s">
        <v>3986</v>
      </c>
      <c r="D381" s="1" t="s">
        <v>3987</v>
      </c>
      <c r="E381" s="4">
        <v>270454.92</v>
      </c>
      <c r="F381" s="7"/>
      <c r="G381" s="4">
        <v>270454.92</v>
      </c>
      <c r="H381" s="18"/>
      <c r="I381" s="8"/>
      <c r="J381" s="4">
        <v>297700.88</v>
      </c>
      <c r="K381" s="4">
        <v>94</v>
      </c>
      <c r="L381" s="4">
        <v>297606.88</v>
      </c>
      <c r="M381" s="9">
        <v>42723.474062499998</v>
      </c>
      <c r="N381" s="9">
        <v>46022</v>
      </c>
      <c r="O381" s="9">
        <v>42856</v>
      </c>
      <c r="P381" s="9"/>
    </row>
    <row r="382" spans="1:16" x14ac:dyDescent="0.25">
      <c r="A382" s="1" t="s">
        <v>3672</v>
      </c>
      <c r="B382" s="1" t="s">
        <v>4690</v>
      </c>
      <c r="C382" s="1" t="s">
        <v>4691</v>
      </c>
      <c r="D382" s="1" t="s">
        <v>4692</v>
      </c>
      <c r="E382" s="4">
        <v>21954.87</v>
      </c>
      <c r="F382" s="7"/>
      <c r="G382" s="4">
        <v>21954.87</v>
      </c>
      <c r="H382" s="18"/>
      <c r="I382" s="8"/>
      <c r="J382" s="4">
        <v>21954.87</v>
      </c>
      <c r="K382" s="4">
        <v>529469.63</v>
      </c>
      <c r="L382" s="4">
        <v>-507514.76</v>
      </c>
      <c r="M382" s="9">
        <v>42941.597268518519</v>
      </c>
      <c r="N382" s="9">
        <v>43830</v>
      </c>
      <c r="O382" s="9">
        <v>43160</v>
      </c>
      <c r="P382" s="9"/>
    </row>
    <row r="383" spans="1:16" x14ac:dyDescent="0.25">
      <c r="A383" s="1" t="s">
        <v>3672</v>
      </c>
      <c r="B383" s="1" t="s">
        <v>4693</v>
      </c>
      <c r="C383" s="1" t="s">
        <v>4694</v>
      </c>
      <c r="D383" s="1" t="s">
        <v>4695</v>
      </c>
      <c r="E383" s="4">
        <v>57671.020000000004</v>
      </c>
      <c r="F383" s="7"/>
      <c r="G383" s="4">
        <v>57671.020000000004</v>
      </c>
      <c r="H383" s="18"/>
      <c r="I383" s="8"/>
      <c r="J383" s="4">
        <v>57671.02</v>
      </c>
      <c r="K383" s="4">
        <v>3707866</v>
      </c>
      <c r="L383" s="4">
        <v>-3650194.98</v>
      </c>
      <c r="M383" s="9">
        <v>43266.555127314816</v>
      </c>
      <c r="N383" s="9">
        <v>45717</v>
      </c>
      <c r="O383" s="9">
        <v>43252</v>
      </c>
      <c r="P383" s="9"/>
    </row>
    <row r="384" spans="1:16" x14ac:dyDescent="0.25">
      <c r="A384" s="1" t="s">
        <v>3672</v>
      </c>
      <c r="B384" s="1" t="s">
        <v>3991</v>
      </c>
      <c r="C384" s="1" t="s">
        <v>3992</v>
      </c>
      <c r="D384" s="1" t="s">
        <v>3993</v>
      </c>
      <c r="E384" s="4">
        <v>20101.11</v>
      </c>
      <c r="F384" s="7"/>
      <c r="G384" s="4">
        <v>20101.11</v>
      </c>
      <c r="H384" s="18"/>
      <c r="I384" s="8"/>
      <c r="J384" s="4">
        <v>20402.410000000003</v>
      </c>
      <c r="K384" s="4">
        <v>83</v>
      </c>
      <c r="L384" s="4">
        <v>20319.410000000003</v>
      </c>
      <c r="M384" s="9">
        <v>42506.427199074074</v>
      </c>
      <c r="N384" s="9">
        <v>46022</v>
      </c>
      <c r="O384" s="9">
        <v>42736</v>
      </c>
      <c r="P384" s="9"/>
    </row>
    <row r="385" spans="1:16" x14ac:dyDescent="0.25">
      <c r="A385" s="1" t="s">
        <v>3672</v>
      </c>
      <c r="B385" s="1" t="s">
        <v>3994</v>
      </c>
      <c r="C385" s="1" t="s">
        <v>3995</v>
      </c>
      <c r="D385" s="1" t="s">
        <v>3996</v>
      </c>
      <c r="E385" s="4">
        <v>3573.32</v>
      </c>
      <c r="F385" s="7"/>
      <c r="G385" s="4">
        <v>3573.32</v>
      </c>
      <c r="H385" s="18"/>
      <c r="I385" s="8"/>
      <c r="J385" s="4">
        <v>3788.4500000000007</v>
      </c>
      <c r="K385" s="4">
        <v>83</v>
      </c>
      <c r="L385" s="4">
        <v>3705.4500000000007</v>
      </c>
      <c r="M385" s="9">
        <v>42506.431620370371</v>
      </c>
      <c r="N385" s="9">
        <v>46022</v>
      </c>
      <c r="O385" s="9">
        <v>42736</v>
      </c>
      <c r="P385" s="9"/>
    </row>
    <row r="386" spans="1:16" x14ac:dyDescent="0.25">
      <c r="A386" s="1" t="s">
        <v>3672</v>
      </c>
      <c r="B386" s="1" t="s">
        <v>4696</v>
      </c>
      <c r="C386" s="1" t="s">
        <v>4697</v>
      </c>
      <c r="D386" s="1" t="s">
        <v>4698</v>
      </c>
      <c r="E386" s="4">
        <v>2162.7199999999998</v>
      </c>
      <c r="F386" s="7"/>
      <c r="G386" s="4">
        <v>2162.7199999999998</v>
      </c>
      <c r="H386" s="18"/>
      <c r="I386" s="8"/>
      <c r="J386" s="4">
        <v>2162.7200000000003</v>
      </c>
      <c r="K386" s="4">
        <v>248821.93</v>
      </c>
      <c r="L386" s="4">
        <v>-246659.21</v>
      </c>
      <c r="M386" s="9">
        <v>43245.56082175926</v>
      </c>
      <c r="N386" s="9">
        <v>43921</v>
      </c>
      <c r="O386" s="9">
        <v>43282</v>
      </c>
      <c r="P386" s="9"/>
    </row>
    <row r="387" spans="1:16" x14ac:dyDescent="0.25">
      <c r="A387" s="1" t="s">
        <v>3672</v>
      </c>
      <c r="B387" s="1" t="s">
        <v>4696</v>
      </c>
      <c r="C387" s="1" t="s">
        <v>4699</v>
      </c>
      <c r="D387" s="1" t="s">
        <v>4698</v>
      </c>
      <c r="E387" s="4">
        <v>1647.46</v>
      </c>
      <c r="F387" s="7"/>
      <c r="G387" s="4">
        <v>1647.46</v>
      </c>
      <c r="H387" s="18"/>
      <c r="I387" s="8"/>
      <c r="J387" s="4">
        <v>1647.46</v>
      </c>
      <c r="K387" s="4">
        <v>248821.93</v>
      </c>
      <c r="L387" s="4">
        <v>-247174.47</v>
      </c>
      <c r="M387" s="9">
        <v>43245.579456018517</v>
      </c>
      <c r="N387" s="9">
        <v>43921</v>
      </c>
      <c r="O387" s="9">
        <v>43405</v>
      </c>
      <c r="P387" s="9"/>
    </row>
    <row r="388" spans="1:16" x14ac:dyDescent="0.25">
      <c r="A388" s="1" t="s">
        <v>3672</v>
      </c>
      <c r="B388" s="1" t="s">
        <v>4700</v>
      </c>
      <c r="C388" s="1" t="s">
        <v>4701</v>
      </c>
      <c r="D388" s="1" t="s">
        <v>4702</v>
      </c>
      <c r="E388" s="4">
        <v>46519.660000000011</v>
      </c>
      <c r="F388" s="7"/>
      <c r="G388" s="4">
        <v>46519.660000000011</v>
      </c>
      <c r="H388" s="18"/>
      <c r="I388" s="8"/>
      <c r="J388" s="4">
        <v>46519.659999999996</v>
      </c>
      <c r="K388" s="4">
        <v>129249</v>
      </c>
      <c r="L388" s="4">
        <v>-82729.34</v>
      </c>
      <c r="M388" s="9">
        <v>43261.881643518514</v>
      </c>
      <c r="N388" s="9">
        <v>43920</v>
      </c>
      <c r="O388" s="9">
        <v>43282</v>
      </c>
      <c r="P388" s="9"/>
    </row>
    <row r="389" spans="1:16" x14ac:dyDescent="0.25">
      <c r="A389" s="1" t="s">
        <v>3672</v>
      </c>
      <c r="B389" s="1" t="s">
        <v>3997</v>
      </c>
      <c r="C389" s="1" t="s">
        <v>3998</v>
      </c>
      <c r="D389" s="1" t="s">
        <v>3999</v>
      </c>
      <c r="E389" s="4">
        <v>30131.72</v>
      </c>
      <c r="F389" s="7"/>
      <c r="G389" s="4">
        <v>30131.72</v>
      </c>
      <c r="H389" s="18"/>
      <c r="I389" s="8"/>
      <c r="J389" s="4">
        <v>61388.56</v>
      </c>
      <c r="K389" s="4">
        <v>6</v>
      </c>
      <c r="L389" s="4">
        <v>61382.559999999998</v>
      </c>
      <c r="M389" s="9">
        <v>42752.432430555556</v>
      </c>
      <c r="N389" s="9">
        <v>55153</v>
      </c>
      <c r="O389" s="9">
        <v>42736</v>
      </c>
      <c r="P389" s="9"/>
    </row>
    <row r="390" spans="1:16" x14ac:dyDescent="0.25">
      <c r="A390" s="1" t="s">
        <v>3672</v>
      </c>
      <c r="B390" s="1" t="s">
        <v>3997</v>
      </c>
      <c r="C390" s="1" t="s">
        <v>4703</v>
      </c>
      <c r="D390" s="1" t="s">
        <v>4704</v>
      </c>
      <c r="E390" s="4">
        <v>153006.74</v>
      </c>
      <c r="F390" s="7"/>
      <c r="G390" s="4">
        <v>153006.74</v>
      </c>
      <c r="H390" s="18"/>
      <c r="I390" s="8"/>
      <c r="J390" s="4">
        <v>153006.74</v>
      </c>
      <c r="K390" s="4">
        <v>18000</v>
      </c>
      <c r="L390" s="4">
        <v>135006.74</v>
      </c>
      <c r="M390" s="9">
        <v>43140.417743055557</v>
      </c>
      <c r="N390" s="9">
        <v>44256</v>
      </c>
      <c r="O390" s="9">
        <v>43405</v>
      </c>
      <c r="P390" s="9"/>
    </row>
    <row r="391" spans="1:16" x14ac:dyDescent="0.25">
      <c r="A391" s="1" t="s">
        <v>3672</v>
      </c>
      <c r="B391" s="1" t="s">
        <v>3997</v>
      </c>
      <c r="C391" s="1" t="s">
        <v>4705</v>
      </c>
      <c r="D391" s="1" t="s">
        <v>4706</v>
      </c>
      <c r="E391" s="4">
        <v>190231.51</v>
      </c>
      <c r="F391" s="7"/>
      <c r="G391" s="4">
        <v>190231.51</v>
      </c>
      <c r="H391" s="18"/>
      <c r="I391" s="8"/>
      <c r="J391" s="4">
        <v>190231.51</v>
      </c>
      <c r="K391" s="4">
        <v>42635.16</v>
      </c>
      <c r="L391" s="4">
        <v>147596.35</v>
      </c>
      <c r="M391" s="9">
        <v>43206.417685185181</v>
      </c>
      <c r="N391" s="9">
        <v>43402</v>
      </c>
      <c r="O391" s="9">
        <v>43191</v>
      </c>
      <c r="P391" s="9">
        <v>43405</v>
      </c>
    </row>
    <row r="392" spans="1:16" x14ac:dyDescent="0.25">
      <c r="A392" s="1" t="s">
        <v>3672</v>
      </c>
      <c r="B392" s="1" t="s">
        <v>3997</v>
      </c>
      <c r="C392" s="1" t="s">
        <v>4707</v>
      </c>
      <c r="D392" s="1" t="s">
        <v>4708</v>
      </c>
      <c r="E392" s="4">
        <v>13129.800000000001</v>
      </c>
      <c r="F392" s="7"/>
      <c r="G392" s="4">
        <v>13129.800000000001</v>
      </c>
      <c r="H392" s="18"/>
      <c r="I392" s="8"/>
      <c r="J392" s="4">
        <v>13129.800000000001</v>
      </c>
      <c r="K392" s="4">
        <v>18000</v>
      </c>
      <c r="L392" s="4">
        <v>-4870.1999999999989</v>
      </c>
      <c r="M392" s="9">
        <v>43199.751388888886</v>
      </c>
      <c r="N392" s="9">
        <v>43709</v>
      </c>
      <c r="O392" s="9">
        <v>43221</v>
      </c>
      <c r="P392" s="9">
        <v>43523</v>
      </c>
    </row>
    <row r="393" spans="1:16" x14ac:dyDescent="0.25">
      <c r="A393" s="1" t="s">
        <v>3672</v>
      </c>
      <c r="B393" s="1" t="s">
        <v>642</v>
      </c>
      <c r="C393" s="1" t="s">
        <v>4709</v>
      </c>
      <c r="D393" s="1" t="s">
        <v>4710</v>
      </c>
      <c r="E393" s="4">
        <v>11437.8</v>
      </c>
      <c r="F393" s="7"/>
      <c r="G393" s="4">
        <v>11437.8</v>
      </c>
      <c r="H393" s="18"/>
      <c r="I393" s="8"/>
      <c r="J393" s="4">
        <v>11437.800000000001</v>
      </c>
      <c r="K393" s="4">
        <v>27000</v>
      </c>
      <c r="L393" s="4">
        <v>-15562.199999999999</v>
      </c>
      <c r="M393" s="9">
        <v>42726.622835648144</v>
      </c>
      <c r="N393" s="9">
        <v>44286</v>
      </c>
      <c r="O393" s="9">
        <v>43191</v>
      </c>
      <c r="P393" s="9"/>
    </row>
    <row r="394" spans="1:16" x14ac:dyDescent="0.25">
      <c r="A394" s="1" t="s">
        <v>3672</v>
      </c>
      <c r="B394" s="1" t="s">
        <v>4711</v>
      </c>
      <c r="C394" s="1" t="s">
        <v>4712</v>
      </c>
      <c r="D394" s="1" t="s">
        <v>4713</v>
      </c>
      <c r="E394" s="4">
        <v>5861.9400000000005</v>
      </c>
      <c r="F394" s="7"/>
      <c r="G394" s="4">
        <v>5861.9400000000005</v>
      </c>
      <c r="H394" s="18"/>
      <c r="I394" s="8"/>
      <c r="J394" s="4">
        <v>5861.94</v>
      </c>
      <c r="K394" s="4">
        <v>92830.61</v>
      </c>
      <c r="L394" s="4">
        <v>-86968.67</v>
      </c>
      <c r="M394" s="9">
        <v>43179.751446759255</v>
      </c>
      <c r="N394" s="9">
        <v>43859</v>
      </c>
      <c r="O394" s="9">
        <v>43252</v>
      </c>
      <c r="P394" s="9"/>
    </row>
    <row r="395" spans="1:16" x14ac:dyDescent="0.25">
      <c r="A395" s="1" t="s">
        <v>3672</v>
      </c>
      <c r="B395" s="1" t="s">
        <v>4711</v>
      </c>
      <c r="C395" s="1" t="s">
        <v>4714</v>
      </c>
      <c r="D395" s="1" t="s">
        <v>4715</v>
      </c>
      <c r="E395" s="4">
        <v>106215.26999999999</v>
      </c>
      <c r="F395" s="7"/>
      <c r="G395" s="4">
        <v>106215.26999999999</v>
      </c>
      <c r="H395" s="18"/>
      <c r="I395" s="8"/>
      <c r="J395" s="4">
        <v>106215.27</v>
      </c>
      <c r="K395" s="4">
        <v>0</v>
      </c>
      <c r="L395" s="4">
        <v>106215.27</v>
      </c>
      <c r="M395" s="9">
        <v>43179.751446759255</v>
      </c>
      <c r="N395" s="9">
        <v>43828</v>
      </c>
      <c r="O395" s="9">
        <v>43313</v>
      </c>
      <c r="P395" s="9"/>
    </row>
    <row r="396" spans="1:16" x14ac:dyDescent="0.25">
      <c r="A396" s="1" t="s">
        <v>3672</v>
      </c>
      <c r="B396" s="1" t="s">
        <v>4711</v>
      </c>
      <c r="C396" s="1" t="s">
        <v>4716</v>
      </c>
      <c r="D396" s="1" t="s">
        <v>4717</v>
      </c>
      <c r="E396" s="4">
        <v>612022.4800000001</v>
      </c>
      <c r="F396" s="7"/>
      <c r="G396" s="4">
        <v>612022.4800000001</v>
      </c>
      <c r="H396" s="18"/>
      <c r="I396" s="8"/>
      <c r="J396" s="4">
        <v>612022.48</v>
      </c>
      <c r="K396" s="4">
        <v>951049.63</v>
      </c>
      <c r="L396" s="4">
        <v>-339027.15</v>
      </c>
      <c r="M396" s="9">
        <v>43179.751446759255</v>
      </c>
      <c r="N396" s="9">
        <v>43709</v>
      </c>
      <c r="O396" s="9">
        <v>43191</v>
      </c>
      <c r="P396" s="9">
        <v>43308</v>
      </c>
    </row>
    <row r="397" spans="1:16" x14ac:dyDescent="0.25">
      <c r="A397" s="1" t="s">
        <v>3672</v>
      </c>
      <c r="B397" s="1" t="s">
        <v>4711</v>
      </c>
      <c r="C397" s="1" t="s">
        <v>4718</v>
      </c>
      <c r="D397" s="1" t="s">
        <v>4719</v>
      </c>
      <c r="E397" s="4">
        <v>67641.310000000012</v>
      </c>
      <c r="F397" s="7"/>
      <c r="G397" s="4">
        <v>67641.310000000012</v>
      </c>
      <c r="H397" s="18"/>
      <c r="I397" s="8"/>
      <c r="J397" s="4">
        <v>67641.310000000012</v>
      </c>
      <c r="K397" s="4">
        <v>186281.75</v>
      </c>
      <c r="L397" s="4">
        <v>-118640.43999999999</v>
      </c>
      <c r="M397" s="9">
        <v>43179.751446759255</v>
      </c>
      <c r="N397" s="9">
        <v>43828</v>
      </c>
      <c r="O397" s="9">
        <v>43160</v>
      </c>
      <c r="P397" s="9">
        <v>43804</v>
      </c>
    </row>
    <row r="398" spans="1:16" x14ac:dyDescent="0.25">
      <c r="A398" s="1" t="s">
        <v>3672</v>
      </c>
      <c r="B398" s="1" t="s">
        <v>4711</v>
      </c>
      <c r="C398" s="1" t="s">
        <v>4720</v>
      </c>
      <c r="D398" s="1" t="s">
        <v>4721</v>
      </c>
      <c r="E398" s="4">
        <v>343502.76999999996</v>
      </c>
      <c r="F398" s="7"/>
      <c r="G398" s="4">
        <v>343502.76999999996</v>
      </c>
      <c r="H398" s="18"/>
      <c r="I398" s="8"/>
      <c r="J398" s="4">
        <v>343502.77</v>
      </c>
      <c r="K398" s="4">
        <v>778204.8</v>
      </c>
      <c r="L398" s="4">
        <v>-434702.03</v>
      </c>
      <c r="M398" s="9">
        <v>43179.751446759255</v>
      </c>
      <c r="N398" s="9">
        <v>43709</v>
      </c>
      <c r="O398" s="9">
        <v>43191</v>
      </c>
      <c r="P398" s="9">
        <v>43681</v>
      </c>
    </row>
    <row r="399" spans="1:16" x14ac:dyDescent="0.25">
      <c r="A399" s="1" t="s">
        <v>3672</v>
      </c>
      <c r="B399" s="1" t="s">
        <v>4722</v>
      </c>
      <c r="C399" s="1" t="s">
        <v>4723</v>
      </c>
      <c r="D399" s="1" t="s">
        <v>4724</v>
      </c>
      <c r="E399" s="4">
        <v>268253.92</v>
      </c>
      <c r="F399" s="7"/>
      <c r="G399" s="4">
        <v>268253.92</v>
      </c>
      <c r="H399" s="18"/>
      <c r="I399" s="8"/>
      <c r="J399" s="4">
        <v>268253.92000000004</v>
      </c>
      <c r="K399" s="4">
        <v>2785992</v>
      </c>
      <c r="L399" s="4">
        <v>-2517738.08</v>
      </c>
      <c r="M399" s="9">
        <v>43083.665439814817</v>
      </c>
      <c r="N399" s="9">
        <v>43890</v>
      </c>
      <c r="O399" s="9">
        <v>43132</v>
      </c>
      <c r="P399" s="9"/>
    </row>
    <row r="400" spans="1:16" x14ac:dyDescent="0.25">
      <c r="A400" s="1" t="s">
        <v>3672</v>
      </c>
      <c r="B400" s="1" t="s">
        <v>4722</v>
      </c>
      <c r="C400" s="1" t="s">
        <v>4725</v>
      </c>
      <c r="D400" s="1" t="s">
        <v>4726</v>
      </c>
      <c r="E400" s="4">
        <v>46234.04</v>
      </c>
      <c r="F400" s="7"/>
      <c r="G400" s="4">
        <v>46234.04</v>
      </c>
      <c r="H400" s="18"/>
      <c r="I400" s="8"/>
      <c r="J400" s="4">
        <v>46234.04</v>
      </c>
      <c r="K400" s="4">
        <v>205975</v>
      </c>
      <c r="L400" s="4">
        <v>-159740.96</v>
      </c>
      <c r="M400" s="9">
        <v>43311.418333333335</v>
      </c>
      <c r="N400" s="9">
        <v>44256</v>
      </c>
      <c r="O400" s="9">
        <v>43282</v>
      </c>
      <c r="P400" s="9"/>
    </row>
    <row r="401" spans="1:16" x14ac:dyDescent="0.25">
      <c r="A401" s="1" t="s">
        <v>3672</v>
      </c>
      <c r="B401" s="1" t="s">
        <v>4722</v>
      </c>
      <c r="C401" s="1" t="s">
        <v>4727</v>
      </c>
      <c r="D401" s="1" t="s">
        <v>4728</v>
      </c>
      <c r="E401" s="4">
        <v>458386.63</v>
      </c>
      <c r="F401" s="7"/>
      <c r="G401" s="4">
        <v>458386.63</v>
      </c>
      <c r="H401" s="18"/>
      <c r="I401" s="8"/>
      <c r="J401" s="4">
        <v>458386.62999999995</v>
      </c>
      <c r="K401" s="4">
        <v>3344657</v>
      </c>
      <c r="L401" s="4">
        <v>-2886270.37</v>
      </c>
      <c r="M401" s="9">
        <v>43073.629803240736</v>
      </c>
      <c r="N401" s="9">
        <v>43855</v>
      </c>
      <c r="O401" s="9">
        <v>43191</v>
      </c>
      <c r="P401" s="9"/>
    </row>
    <row r="402" spans="1:16" x14ac:dyDescent="0.25">
      <c r="A402" s="1" t="s">
        <v>3672</v>
      </c>
      <c r="B402" s="1" t="s">
        <v>4729</v>
      </c>
      <c r="C402" s="1" t="s">
        <v>4730</v>
      </c>
      <c r="D402" s="1" t="s">
        <v>4731</v>
      </c>
      <c r="E402" s="4">
        <v>12257.220000000001</v>
      </c>
      <c r="F402" s="7"/>
      <c r="G402" s="4">
        <v>12257.220000000001</v>
      </c>
      <c r="H402" s="18"/>
      <c r="I402" s="8"/>
      <c r="J402" s="4">
        <v>12257.220000000001</v>
      </c>
      <c r="K402" s="4">
        <v>6725687</v>
      </c>
      <c r="L402" s="4">
        <v>-6713429.7800000003</v>
      </c>
      <c r="M402" s="9">
        <v>43220.584282407406</v>
      </c>
      <c r="N402" s="9">
        <v>45943</v>
      </c>
      <c r="O402" s="9">
        <v>43344</v>
      </c>
      <c r="P402" s="9"/>
    </row>
    <row r="403" spans="1:16" x14ac:dyDescent="0.25">
      <c r="A403" s="1" t="s">
        <v>3672</v>
      </c>
      <c r="B403" s="1" t="s">
        <v>4729</v>
      </c>
      <c r="C403" s="1" t="s">
        <v>4732</v>
      </c>
      <c r="D403" s="1" t="s">
        <v>4733</v>
      </c>
      <c r="E403" s="4">
        <v>5036.46</v>
      </c>
      <c r="F403" s="7"/>
      <c r="G403" s="4">
        <v>5036.46</v>
      </c>
      <c r="H403" s="18"/>
      <c r="I403" s="8"/>
      <c r="J403" s="4">
        <v>5036.46</v>
      </c>
      <c r="K403" s="4">
        <v>7186714</v>
      </c>
      <c r="L403" s="4">
        <v>-7181677.54</v>
      </c>
      <c r="M403" s="9">
        <v>43220.584282407406</v>
      </c>
      <c r="N403" s="9">
        <v>45969</v>
      </c>
      <c r="O403" s="9">
        <v>43344</v>
      </c>
      <c r="P403" s="9"/>
    </row>
    <row r="404" spans="1:16" x14ac:dyDescent="0.25">
      <c r="A404" s="1" t="s">
        <v>3672</v>
      </c>
      <c r="B404" s="1" t="s">
        <v>4734</v>
      </c>
      <c r="C404" s="1" t="s">
        <v>4735</v>
      </c>
      <c r="D404" s="1" t="s">
        <v>4736</v>
      </c>
      <c r="E404" s="4">
        <v>1687.26</v>
      </c>
      <c r="F404" s="7"/>
      <c r="G404" s="4">
        <v>1687.26</v>
      </c>
      <c r="H404" s="18"/>
      <c r="I404" s="8"/>
      <c r="J404" s="4">
        <v>1687.2600000000002</v>
      </c>
      <c r="K404" s="4">
        <v>22428.18</v>
      </c>
      <c r="L404" s="4">
        <v>-20740.919999999998</v>
      </c>
      <c r="M404" s="9">
        <v>43306.619282407402</v>
      </c>
      <c r="N404" s="9">
        <v>43555</v>
      </c>
      <c r="O404" s="9">
        <v>43282</v>
      </c>
      <c r="P404" s="9"/>
    </row>
    <row r="405" spans="1:16" x14ac:dyDescent="0.25">
      <c r="A405" s="1" t="s">
        <v>3672</v>
      </c>
      <c r="B405" s="1" t="s">
        <v>4004</v>
      </c>
      <c r="C405" s="1" t="s">
        <v>4005</v>
      </c>
      <c r="D405" s="1" t="s">
        <v>4006</v>
      </c>
      <c r="E405" s="4">
        <v>-4112.88</v>
      </c>
      <c r="F405" s="7"/>
      <c r="G405" s="4">
        <v>-4112.88</v>
      </c>
      <c r="H405" s="18"/>
      <c r="I405" s="8"/>
      <c r="J405" s="4">
        <v>1.1368683772161603E-13</v>
      </c>
      <c r="K405" s="4">
        <v>1</v>
      </c>
      <c r="L405" s="4">
        <v>-0.99999999999988631</v>
      </c>
      <c r="M405" s="9">
        <v>43006.50341435185</v>
      </c>
      <c r="N405" s="9">
        <v>47756</v>
      </c>
      <c r="O405" s="9">
        <v>43009</v>
      </c>
      <c r="P405" s="9"/>
    </row>
    <row r="406" spans="1:16" x14ac:dyDescent="0.25">
      <c r="A406" s="1" t="s">
        <v>3672</v>
      </c>
      <c r="B406" s="1" t="s">
        <v>4004</v>
      </c>
      <c r="C406" s="1" t="s">
        <v>4007</v>
      </c>
      <c r="D406" s="1" t="s">
        <v>4006</v>
      </c>
      <c r="E406" s="4">
        <v>-4058.7300000000014</v>
      </c>
      <c r="F406" s="7"/>
      <c r="G406" s="4">
        <v>-4058.7300000000014</v>
      </c>
      <c r="H406" s="18"/>
      <c r="I406" s="8"/>
      <c r="J406" s="4">
        <v>-4.5474735088646412E-13</v>
      </c>
      <c r="K406" s="4">
        <v>1</v>
      </c>
      <c r="L406" s="4">
        <v>-1.0000000000004547</v>
      </c>
      <c r="M406" s="9">
        <v>43006.477465277778</v>
      </c>
      <c r="N406" s="9">
        <v>47756</v>
      </c>
      <c r="O406" s="9">
        <v>43009</v>
      </c>
      <c r="P406" s="9"/>
    </row>
    <row r="407" spans="1:16" x14ac:dyDescent="0.25">
      <c r="A407" s="1" t="s">
        <v>3672</v>
      </c>
      <c r="B407" s="1" t="s">
        <v>3672</v>
      </c>
      <c r="C407" s="1" t="s">
        <v>4737</v>
      </c>
      <c r="D407" s="1" t="s">
        <v>4738</v>
      </c>
      <c r="E407" s="4">
        <v>864.13</v>
      </c>
      <c r="F407" s="7"/>
      <c r="G407" s="4">
        <v>864.13</v>
      </c>
      <c r="H407" s="18"/>
      <c r="I407" s="8"/>
      <c r="J407" s="4">
        <v>864.13</v>
      </c>
      <c r="K407" s="4">
        <v>99863.96</v>
      </c>
      <c r="L407" s="4">
        <v>-98999.83</v>
      </c>
      <c r="M407" s="9">
        <v>43406.752534722218</v>
      </c>
      <c r="N407" s="9">
        <v>46112</v>
      </c>
      <c r="O407" s="9">
        <v>43435</v>
      </c>
      <c r="P407" s="9"/>
    </row>
    <row r="408" spans="1:16" x14ac:dyDescent="0.25">
      <c r="A408" s="1" t="s">
        <v>3672</v>
      </c>
      <c r="B408" s="1" t="s">
        <v>3672</v>
      </c>
      <c r="C408" s="1" t="s">
        <v>2894</v>
      </c>
      <c r="D408" s="1" t="s">
        <v>2895</v>
      </c>
      <c r="E408" s="4">
        <v>821824.75000000012</v>
      </c>
      <c r="F408" s="7"/>
      <c r="G408" s="4">
        <v>821824.75000000012</v>
      </c>
      <c r="H408" s="18"/>
      <c r="I408" s="8"/>
      <c r="J408" s="4">
        <v>2211423.0799999996</v>
      </c>
      <c r="K408" s="4">
        <v>295697.19</v>
      </c>
      <c r="L408" s="4">
        <v>1915725.8899999997</v>
      </c>
      <c r="M408" s="9">
        <v>42072.406747685185</v>
      </c>
      <c r="N408" s="9">
        <v>46022</v>
      </c>
      <c r="O408" s="9">
        <v>42095</v>
      </c>
      <c r="P408" s="9">
        <v>43599</v>
      </c>
    </row>
    <row r="409" spans="1:16" x14ac:dyDescent="0.25">
      <c r="A409" s="1" t="s">
        <v>3672</v>
      </c>
      <c r="B409" s="1" t="s">
        <v>3672</v>
      </c>
      <c r="C409" s="1" t="s">
        <v>4739</v>
      </c>
      <c r="D409" s="1" t="s">
        <v>4740</v>
      </c>
      <c r="E409" s="4">
        <v>14426.72</v>
      </c>
      <c r="F409" s="7"/>
      <c r="G409" s="4">
        <v>14426.72</v>
      </c>
      <c r="H409" s="18"/>
      <c r="I409" s="8"/>
      <c r="J409" s="4">
        <v>14426.720000000001</v>
      </c>
      <c r="K409" s="4">
        <v>37465.22</v>
      </c>
      <c r="L409" s="4">
        <v>-23038.5</v>
      </c>
      <c r="M409" s="9">
        <v>43109.584270833329</v>
      </c>
      <c r="N409" s="9">
        <v>43147</v>
      </c>
      <c r="O409" s="9">
        <v>43101</v>
      </c>
      <c r="P409" s="9">
        <v>43335</v>
      </c>
    </row>
    <row r="410" spans="1:16" x14ac:dyDescent="0.25">
      <c r="A410" s="1" t="s">
        <v>3672</v>
      </c>
      <c r="B410" s="1" t="s">
        <v>3672</v>
      </c>
      <c r="C410" s="1" t="s">
        <v>4741</v>
      </c>
      <c r="D410" s="1" t="s">
        <v>4742</v>
      </c>
      <c r="E410" s="4">
        <v>53257.599999999999</v>
      </c>
      <c r="F410" s="7"/>
      <c r="G410" s="4">
        <v>53257.599999999999</v>
      </c>
      <c r="H410" s="18"/>
      <c r="I410" s="8"/>
      <c r="J410" s="4">
        <v>53257.599999999999</v>
      </c>
      <c r="K410" s="4">
        <v>84405.85</v>
      </c>
      <c r="L410" s="4">
        <v>-31148.250000000007</v>
      </c>
      <c r="M410" s="9">
        <v>43109.417662037034</v>
      </c>
      <c r="N410" s="9">
        <v>43129</v>
      </c>
      <c r="O410" s="9">
        <v>43101</v>
      </c>
      <c r="P410" s="9">
        <v>43297</v>
      </c>
    </row>
    <row r="411" spans="1:16" x14ac:dyDescent="0.25">
      <c r="A411" s="1" t="s">
        <v>3672</v>
      </c>
      <c r="B411" s="1" t="s">
        <v>4743</v>
      </c>
      <c r="C411" s="1" t="s">
        <v>4744</v>
      </c>
      <c r="D411" s="1" t="s">
        <v>4745</v>
      </c>
      <c r="E411" s="4">
        <v>379.66</v>
      </c>
      <c r="F411" s="7"/>
      <c r="G411" s="4">
        <v>379.66</v>
      </c>
      <c r="H411" s="18"/>
      <c r="I411" s="8"/>
      <c r="J411" s="4">
        <v>379.66</v>
      </c>
      <c r="K411" s="4">
        <v>13121</v>
      </c>
      <c r="L411" s="4">
        <v>-12741.34</v>
      </c>
      <c r="M411" s="9">
        <v>43284.543240740742</v>
      </c>
      <c r="N411" s="9">
        <v>43814</v>
      </c>
      <c r="O411" s="9">
        <v>43282</v>
      </c>
      <c r="P411" s="9"/>
    </row>
    <row r="412" spans="1:16" x14ac:dyDescent="0.25">
      <c r="A412" s="1" t="s">
        <v>3672</v>
      </c>
      <c r="B412" s="1" t="s">
        <v>4008</v>
      </c>
      <c r="C412" s="1" t="s">
        <v>4009</v>
      </c>
      <c r="D412" s="1" t="s">
        <v>4010</v>
      </c>
      <c r="E412" s="4">
        <v>96324.12000000001</v>
      </c>
      <c r="F412" s="7"/>
      <c r="G412" s="4">
        <v>96324.12000000001</v>
      </c>
      <c r="H412" s="18"/>
      <c r="I412" s="8"/>
      <c r="J412" s="4">
        <v>114125.43999999999</v>
      </c>
      <c r="K412" s="4">
        <v>83</v>
      </c>
      <c r="L412" s="4">
        <v>114042.43999999999</v>
      </c>
      <c r="M412" s="9">
        <v>42506.420081018514</v>
      </c>
      <c r="N412" s="9">
        <v>46022</v>
      </c>
      <c r="O412" s="9">
        <v>42736</v>
      </c>
      <c r="P412" s="9"/>
    </row>
    <row r="413" spans="1:16" x14ac:dyDescent="0.25">
      <c r="A413" s="1" t="s">
        <v>3672</v>
      </c>
      <c r="B413" s="1" t="s">
        <v>4011</v>
      </c>
      <c r="C413" s="1" t="s">
        <v>4012</v>
      </c>
      <c r="D413" s="1" t="s">
        <v>4013</v>
      </c>
      <c r="E413" s="4">
        <v>-40805.560000000005</v>
      </c>
      <c r="F413" s="7"/>
      <c r="G413" s="4">
        <v>-40805.560000000005</v>
      </c>
      <c r="H413" s="18"/>
      <c r="I413" s="8"/>
      <c r="J413" s="4">
        <v>153782.24000000002</v>
      </c>
      <c r="K413" s="4">
        <v>100</v>
      </c>
      <c r="L413" s="4">
        <v>153682.24000000002</v>
      </c>
      <c r="M413" s="9">
        <v>43055.546296296292</v>
      </c>
      <c r="N413" s="9">
        <v>55153</v>
      </c>
      <c r="O413" s="9">
        <v>43040</v>
      </c>
      <c r="P413" s="9"/>
    </row>
    <row r="414" spans="1:16" x14ac:dyDescent="0.25">
      <c r="A414" s="1" t="s">
        <v>3672</v>
      </c>
      <c r="B414" s="1" t="s">
        <v>4746</v>
      </c>
      <c r="C414" s="1" t="s">
        <v>4747</v>
      </c>
      <c r="D414" s="1" t="s">
        <v>4748</v>
      </c>
      <c r="E414" s="4">
        <v>49497.24</v>
      </c>
      <c r="F414" s="7"/>
      <c r="G414" s="4">
        <v>49497.24</v>
      </c>
      <c r="H414" s="18"/>
      <c r="I414" s="8"/>
      <c r="J414" s="4">
        <v>49497.240000000005</v>
      </c>
      <c r="K414" s="4">
        <v>1</v>
      </c>
      <c r="L414" s="4">
        <v>49496.240000000005</v>
      </c>
      <c r="M414" s="9">
        <v>42828.58556712963</v>
      </c>
      <c r="N414" s="9">
        <v>55153</v>
      </c>
      <c r="O414" s="9">
        <v>43160</v>
      </c>
      <c r="P414" s="9"/>
    </row>
    <row r="415" spans="1:16" x14ac:dyDescent="0.25">
      <c r="A415" s="1" t="s">
        <v>3672</v>
      </c>
      <c r="B415" s="1" t="s">
        <v>4014</v>
      </c>
      <c r="C415" s="1" t="s">
        <v>4015</v>
      </c>
      <c r="D415" s="1" t="s">
        <v>4016</v>
      </c>
      <c r="E415" s="4">
        <v>118.4</v>
      </c>
      <c r="F415" s="7"/>
      <c r="G415" s="4">
        <v>118.4</v>
      </c>
      <c r="H415" s="18"/>
      <c r="I415" s="8"/>
      <c r="J415" s="4">
        <v>7155.9800000000005</v>
      </c>
      <c r="K415" s="4">
        <v>20071.78</v>
      </c>
      <c r="L415" s="4">
        <v>-12915.8</v>
      </c>
      <c r="M415" s="9">
        <v>42817.603449074071</v>
      </c>
      <c r="N415" s="9">
        <v>43555</v>
      </c>
      <c r="O415" s="9">
        <v>43009</v>
      </c>
      <c r="P415" s="9"/>
    </row>
    <row r="416" spans="1:16" x14ac:dyDescent="0.25">
      <c r="A416" s="1" t="s">
        <v>3672</v>
      </c>
      <c r="B416" s="1" t="s">
        <v>4014</v>
      </c>
      <c r="C416" s="1" t="s">
        <v>4017</v>
      </c>
      <c r="D416" s="1" t="s">
        <v>4018</v>
      </c>
      <c r="E416" s="4">
        <v>711.24</v>
      </c>
      <c r="F416" s="7"/>
      <c r="G416" s="4">
        <v>711.24</v>
      </c>
      <c r="H416" s="18"/>
      <c r="I416" s="8"/>
      <c r="J416" s="4">
        <v>26559.430000000004</v>
      </c>
      <c r="K416" s="4">
        <v>20071.78</v>
      </c>
      <c r="L416" s="4">
        <v>6487.6500000000051</v>
      </c>
      <c r="M416" s="9">
        <v>42817.606226851851</v>
      </c>
      <c r="N416" s="9">
        <v>43555</v>
      </c>
      <c r="O416" s="9">
        <v>43009</v>
      </c>
      <c r="P416" s="9">
        <v>43591</v>
      </c>
    </row>
    <row r="417" spans="1:16" x14ac:dyDescent="0.25">
      <c r="A417" s="1" t="s">
        <v>3672</v>
      </c>
      <c r="B417" s="1" t="s">
        <v>4014</v>
      </c>
      <c r="C417" s="1" t="s">
        <v>4019</v>
      </c>
      <c r="D417" s="1" t="s">
        <v>4020</v>
      </c>
      <c r="E417" s="4">
        <v>11890.45</v>
      </c>
      <c r="F417" s="7"/>
      <c r="G417" s="4">
        <v>11890.45</v>
      </c>
      <c r="H417" s="18"/>
      <c r="I417" s="8"/>
      <c r="J417" s="4">
        <v>17389.680000000004</v>
      </c>
      <c r="K417" s="4">
        <v>15322.35</v>
      </c>
      <c r="L417" s="4">
        <v>2067.3300000000036</v>
      </c>
      <c r="M417" s="9">
        <v>42817.6087037037</v>
      </c>
      <c r="N417" s="9">
        <v>43555</v>
      </c>
      <c r="O417" s="9">
        <v>43009</v>
      </c>
      <c r="P417" s="9">
        <v>43312</v>
      </c>
    </row>
    <row r="418" spans="1:16" x14ac:dyDescent="0.25">
      <c r="A418" s="1" t="s">
        <v>3672</v>
      </c>
      <c r="B418" s="1" t="s">
        <v>4749</v>
      </c>
      <c r="C418" s="1" t="s">
        <v>4750</v>
      </c>
      <c r="D418" s="1" t="s">
        <v>4751</v>
      </c>
      <c r="E418" s="4">
        <v>57657.59</v>
      </c>
      <c r="F418" s="7"/>
      <c r="G418" s="4">
        <v>57657.59</v>
      </c>
      <c r="H418" s="18"/>
      <c r="I418" s="8"/>
      <c r="J418" s="4">
        <v>57657.590000000004</v>
      </c>
      <c r="K418" s="4">
        <v>112986</v>
      </c>
      <c r="L418" s="4">
        <v>-55328.409999999996</v>
      </c>
      <c r="M418" s="9">
        <v>43144.720729166664</v>
      </c>
      <c r="N418" s="9">
        <v>43555</v>
      </c>
      <c r="O418" s="9">
        <v>43132</v>
      </c>
      <c r="P418" s="9"/>
    </row>
    <row r="419" spans="1:16" x14ac:dyDescent="0.25">
      <c r="A419" s="1" t="s">
        <v>3672</v>
      </c>
      <c r="B419" s="1" t="s">
        <v>4752</v>
      </c>
      <c r="C419" s="1" t="s">
        <v>4753</v>
      </c>
      <c r="D419" s="1" t="s">
        <v>4754</v>
      </c>
      <c r="E419" s="4">
        <v>3987.95</v>
      </c>
      <c r="F419" s="7"/>
      <c r="G419" s="4">
        <v>3987.95</v>
      </c>
      <c r="H419" s="18"/>
      <c r="I419" s="8"/>
      <c r="J419" s="4">
        <v>3987.95</v>
      </c>
      <c r="K419" s="4">
        <v>2476</v>
      </c>
      <c r="L419" s="4">
        <v>1511.9499999999998</v>
      </c>
      <c r="M419" s="9">
        <v>43326.731296296297</v>
      </c>
      <c r="N419" s="9">
        <v>43920</v>
      </c>
      <c r="O419" s="9">
        <v>43344</v>
      </c>
      <c r="P419" s="9"/>
    </row>
    <row r="420" spans="1:16" x14ac:dyDescent="0.25">
      <c r="A420" s="1" t="s">
        <v>3672</v>
      </c>
      <c r="B420" s="1" t="s">
        <v>4752</v>
      </c>
      <c r="C420" s="1" t="s">
        <v>4755</v>
      </c>
      <c r="D420" s="1" t="s">
        <v>4754</v>
      </c>
      <c r="E420" s="4">
        <v>1184.6799999999998</v>
      </c>
      <c r="F420" s="7"/>
      <c r="G420" s="4">
        <v>1184.6799999999998</v>
      </c>
      <c r="H420" s="18"/>
      <c r="I420" s="8"/>
      <c r="J420" s="4">
        <v>1184.6799999999998</v>
      </c>
      <c r="K420" s="4">
        <v>18436</v>
      </c>
      <c r="L420" s="4">
        <v>-17251.32</v>
      </c>
      <c r="M420" s="9">
        <v>43326.708865740737</v>
      </c>
      <c r="N420" s="9">
        <v>43921</v>
      </c>
      <c r="O420" s="9">
        <v>43344</v>
      </c>
      <c r="P420" s="9"/>
    </row>
    <row r="421" spans="1:16" x14ac:dyDescent="0.25">
      <c r="A421" s="1" t="s">
        <v>3672</v>
      </c>
      <c r="B421" s="1" t="s">
        <v>4756</v>
      </c>
      <c r="C421" s="1" t="s">
        <v>4757</v>
      </c>
      <c r="D421" s="1" t="s">
        <v>4758</v>
      </c>
      <c r="E421" s="4">
        <v>7549.31</v>
      </c>
      <c r="F421" s="7"/>
      <c r="G421" s="4">
        <v>7549.31</v>
      </c>
      <c r="H421" s="18"/>
      <c r="I421" s="8"/>
      <c r="J421" s="4">
        <v>7549.3099999999995</v>
      </c>
      <c r="K421" s="4">
        <v>264721.28000000003</v>
      </c>
      <c r="L421" s="4">
        <v>-257171.97000000003</v>
      </c>
      <c r="M421" s="9">
        <v>43321.528425925921</v>
      </c>
      <c r="N421" s="9">
        <v>43799</v>
      </c>
      <c r="O421" s="9">
        <v>43313</v>
      </c>
      <c r="P421" s="9"/>
    </row>
    <row r="422" spans="1:16" x14ac:dyDescent="0.25">
      <c r="A422" s="1" t="s">
        <v>3672</v>
      </c>
      <c r="B422" s="1" t="s">
        <v>4021</v>
      </c>
      <c r="C422" s="1" t="s">
        <v>4759</v>
      </c>
      <c r="D422" s="1" t="s">
        <v>4760</v>
      </c>
      <c r="E422" s="4">
        <v>12366.41</v>
      </c>
      <c r="F422" s="7"/>
      <c r="G422" s="4">
        <v>12366.41</v>
      </c>
      <c r="H422" s="18"/>
      <c r="I422" s="8"/>
      <c r="J422" s="4">
        <v>12366.41</v>
      </c>
      <c r="K422" s="4">
        <v>7451.28</v>
      </c>
      <c r="L422" s="4">
        <v>4915.13</v>
      </c>
      <c r="M422" s="9">
        <v>43123.847199074073</v>
      </c>
      <c r="N422" s="9">
        <v>43921</v>
      </c>
      <c r="O422" s="9">
        <v>43101</v>
      </c>
      <c r="P422" s="9"/>
    </row>
    <row r="423" spans="1:16" x14ac:dyDescent="0.25">
      <c r="A423" s="1" t="s">
        <v>3672</v>
      </c>
      <c r="B423" s="1" t="s">
        <v>4021</v>
      </c>
      <c r="C423" s="1" t="s">
        <v>4022</v>
      </c>
      <c r="D423" s="1" t="s">
        <v>4023</v>
      </c>
      <c r="E423" s="4">
        <v>150.77000000000001</v>
      </c>
      <c r="F423" s="7"/>
      <c r="G423" s="4">
        <v>150.77000000000001</v>
      </c>
      <c r="H423" s="18"/>
      <c r="I423" s="8"/>
      <c r="J423" s="4">
        <v>25168.170000000002</v>
      </c>
      <c r="K423" s="4">
        <v>39506</v>
      </c>
      <c r="L423" s="4">
        <v>-14337.829999999998</v>
      </c>
      <c r="M423" s="9">
        <v>42775.616539351853</v>
      </c>
      <c r="N423" s="9">
        <v>43131</v>
      </c>
      <c r="O423" s="9">
        <v>42767</v>
      </c>
      <c r="P423" s="9">
        <v>43127</v>
      </c>
    </row>
    <row r="424" spans="1:16" x14ac:dyDescent="0.25">
      <c r="A424" s="1" t="s">
        <v>3672</v>
      </c>
      <c r="B424" s="1" t="s">
        <v>4761</v>
      </c>
      <c r="C424" s="1" t="s">
        <v>4762</v>
      </c>
      <c r="D424" s="1" t="s">
        <v>4763</v>
      </c>
      <c r="E424" s="4">
        <v>36726.19</v>
      </c>
      <c r="F424" s="7"/>
      <c r="G424" s="4">
        <v>36726.19</v>
      </c>
      <c r="H424" s="18"/>
      <c r="I424" s="8"/>
      <c r="J424" s="4">
        <v>36726.19</v>
      </c>
      <c r="K424" s="4">
        <v>1</v>
      </c>
      <c r="L424" s="4">
        <v>36725.19</v>
      </c>
      <c r="M424" s="9">
        <v>43308.641099537039</v>
      </c>
      <c r="N424" s="9">
        <v>61819</v>
      </c>
      <c r="O424" s="9">
        <v>43405</v>
      </c>
      <c r="P424" s="9"/>
    </row>
    <row r="425" spans="1:16" x14ac:dyDescent="0.25">
      <c r="A425" s="1" t="s">
        <v>3672</v>
      </c>
      <c r="B425" s="1" t="s">
        <v>4764</v>
      </c>
      <c r="C425" s="1" t="s">
        <v>4765</v>
      </c>
      <c r="D425" s="1" t="s">
        <v>4766</v>
      </c>
      <c r="E425" s="4">
        <v>9922.49</v>
      </c>
      <c r="F425" s="7"/>
      <c r="G425" s="4">
        <v>9922.49</v>
      </c>
      <c r="H425" s="18"/>
      <c r="I425" s="8"/>
      <c r="J425" s="4">
        <v>9922.49</v>
      </c>
      <c r="K425" s="4">
        <v>0</v>
      </c>
      <c r="L425" s="4">
        <v>9922.49</v>
      </c>
      <c r="M425" s="9">
        <v>42832.314328703702</v>
      </c>
      <c r="N425" s="9">
        <v>61362</v>
      </c>
      <c r="O425" s="9">
        <v>42979</v>
      </c>
      <c r="P425" s="9"/>
    </row>
    <row r="426" spans="1:16" x14ac:dyDescent="0.25">
      <c r="A426" s="1" t="s">
        <v>3672</v>
      </c>
      <c r="B426" s="1" t="s">
        <v>4027</v>
      </c>
      <c r="C426" s="1" t="s">
        <v>4028</v>
      </c>
      <c r="D426" s="1" t="s">
        <v>4029</v>
      </c>
      <c r="E426" s="4">
        <v>4.78</v>
      </c>
      <c r="F426" s="7"/>
      <c r="G426" s="4">
        <v>4.78</v>
      </c>
      <c r="H426" s="18"/>
      <c r="I426" s="8"/>
      <c r="J426" s="4">
        <v>856.6099999999999</v>
      </c>
      <c r="K426" s="4">
        <v>0</v>
      </c>
      <c r="L426" s="4">
        <v>856.6099999999999</v>
      </c>
      <c r="M426" s="9">
        <v>42801.424907407403</v>
      </c>
      <c r="N426" s="9">
        <v>44436</v>
      </c>
      <c r="O426" s="9">
        <v>42826</v>
      </c>
      <c r="P426" s="9"/>
    </row>
    <row r="427" spans="1:16" x14ac:dyDescent="0.25">
      <c r="A427" s="1" t="s">
        <v>3672</v>
      </c>
      <c r="B427" s="1" t="s">
        <v>4033</v>
      </c>
      <c r="C427" s="1" t="s">
        <v>4034</v>
      </c>
      <c r="D427" s="1" t="s">
        <v>4035</v>
      </c>
      <c r="E427" s="4">
        <v>-691.1500000000002</v>
      </c>
      <c r="F427" s="7"/>
      <c r="G427" s="4">
        <v>-691.1500000000002</v>
      </c>
      <c r="H427" s="18"/>
      <c r="I427" s="8"/>
      <c r="J427" s="4">
        <v>6237.9699999999993</v>
      </c>
      <c r="K427" s="4">
        <v>0</v>
      </c>
      <c r="L427" s="4">
        <v>6237.9699999999993</v>
      </c>
      <c r="M427" s="9">
        <v>42836.585324074069</v>
      </c>
      <c r="N427" s="9">
        <v>43646</v>
      </c>
      <c r="O427" s="9">
        <v>42887</v>
      </c>
      <c r="P427" s="9"/>
    </row>
    <row r="428" spans="1:16" x14ac:dyDescent="0.25">
      <c r="A428" s="1" t="s">
        <v>3672</v>
      </c>
      <c r="B428" s="1" t="s">
        <v>4036</v>
      </c>
      <c r="C428" s="1" t="s">
        <v>4037</v>
      </c>
      <c r="D428" s="1" t="s">
        <v>4038</v>
      </c>
      <c r="E428" s="4">
        <v>-816.87000000000012</v>
      </c>
      <c r="F428" s="7"/>
      <c r="G428" s="4">
        <v>-816.87000000000012</v>
      </c>
      <c r="H428" s="18"/>
      <c r="I428" s="8"/>
      <c r="J428" s="4">
        <v>2527.9699999999998</v>
      </c>
      <c r="K428" s="4">
        <v>0</v>
      </c>
      <c r="L428" s="4">
        <v>2527.9699999999998</v>
      </c>
      <c r="M428" s="9">
        <v>42836.585324074069</v>
      </c>
      <c r="N428" s="9">
        <v>43646</v>
      </c>
      <c r="O428" s="9">
        <v>43009</v>
      </c>
      <c r="P428" s="9"/>
    </row>
    <row r="429" spans="1:16" x14ac:dyDescent="0.25">
      <c r="A429" s="1" t="s">
        <v>3672</v>
      </c>
      <c r="B429" s="1" t="s">
        <v>4039</v>
      </c>
      <c r="C429" s="1" t="s">
        <v>4040</v>
      </c>
      <c r="D429" s="1" t="s">
        <v>4041</v>
      </c>
      <c r="E429" s="4">
        <v>205236.28</v>
      </c>
      <c r="F429" s="7"/>
      <c r="G429" s="4">
        <v>205236.28</v>
      </c>
      <c r="H429" s="18"/>
      <c r="I429" s="8"/>
      <c r="J429" s="4">
        <v>207793.42</v>
      </c>
      <c r="K429" s="4">
        <v>0</v>
      </c>
      <c r="L429" s="4">
        <v>207793.42</v>
      </c>
      <c r="M429" s="9">
        <v>42893.752719907403</v>
      </c>
      <c r="N429" s="9">
        <v>43525</v>
      </c>
      <c r="O429" s="9">
        <v>43009</v>
      </c>
      <c r="P429" s="9"/>
    </row>
    <row r="430" spans="1:16" x14ac:dyDescent="0.25">
      <c r="A430" s="1" t="s">
        <v>3672</v>
      </c>
      <c r="B430" s="1" t="s">
        <v>3358</v>
      </c>
      <c r="C430" s="1" t="s">
        <v>4042</v>
      </c>
      <c r="D430" s="1" t="s">
        <v>4043</v>
      </c>
      <c r="E430" s="4">
        <v>841.18</v>
      </c>
      <c r="F430" s="7"/>
      <c r="G430" s="4">
        <v>841.18</v>
      </c>
      <c r="H430" s="18"/>
      <c r="I430" s="8"/>
      <c r="J430" s="4">
        <v>18230.759999999998</v>
      </c>
      <c r="K430" s="4">
        <v>0</v>
      </c>
      <c r="L430" s="4">
        <v>18230.759999999998</v>
      </c>
      <c r="M430" s="9">
        <v>42580.595856481479</v>
      </c>
      <c r="N430" s="9">
        <v>44894</v>
      </c>
      <c r="O430" s="9">
        <v>42856</v>
      </c>
      <c r="P430" s="9"/>
    </row>
    <row r="431" spans="1:16" x14ac:dyDescent="0.25">
      <c r="A431" s="1" t="s">
        <v>3672</v>
      </c>
      <c r="B431" s="1" t="s">
        <v>3358</v>
      </c>
      <c r="C431" s="1" t="s">
        <v>3359</v>
      </c>
      <c r="D431" s="1" t="s">
        <v>3360</v>
      </c>
      <c r="E431" s="4">
        <v>-700.26</v>
      </c>
      <c r="F431" s="7"/>
      <c r="G431" s="4">
        <v>-700.26</v>
      </c>
      <c r="H431" s="18"/>
      <c r="I431" s="8"/>
      <c r="J431" s="4">
        <v>195266.32</v>
      </c>
      <c r="K431" s="4">
        <v>87223.94</v>
      </c>
      <c r="L431" s="4">
        <v>108042.38</v>
      </c>
      <c r="M431" s="9">
        <v>42580.590694444443</v>
      </c>
      <c r="N431" s="9">
        <v>43174</v>
      </c>
      <c r="O431" s="9">
        <v>42583</v>
      </c>
      <c r="P431" s="9">
        <v>42965</v>
      </c>
    </row>
    <row r="432" spans="1:16" x14ac:dyDescent="0.25">
      <c r="A432" s="1" t="s">
        <v>3672</v>
      </c>
      <c r="B432" s="1" t="s">
        <v>4767</v>
      </c>
      <c r="C432" s="1" t="s">
        <v>4768</v>
      </c>
      <c r="D432" s="1" t="s">
        <v>4769</v>
      </c>
      <c r="E432" s="4">
        <v>9559.2300000000014</v>
      </c>
      <c r="F432" s="7"/>
      <c r="G432" s="4">
        <v>9559.2300000000014</v>
      </c>
      <c r="H432" s="18"/>
      <c r="I432" s="8"/>
      <c r="J432" s="4">
        <v>9559.23</v>
      </c>
      <c r="K432" s="4">
        <v>0</v>
      </c>
      <c r="L432" s="4">
        <v>9559.23</v>
      </c>
      <c r="M432" s="9">
        <v>43332.751898148148</v>
      </c>
      <c r="N432" s="9">
        <v>43886</v>
      </c>
      <c r="O432" s="9">
        <v>43313</v>
      </c>
      <c r="P432" s="9"/>
    </row>
    <row r="433" spans="1:16" x14ac:dyDescent="0.25">
      <c r="A433" s="1" t="s">
        <v>3672</v>
      </c>
      <c r="B433" s="1" t="s">
        <v>4770</v>
      </c>
      <c r="C433" s="1" t="s">
        <v>4771</v>
      </c>
      <c r="D433" s="1" t="s">
        <v>4772</v>
      </c>
      <c r="E433" s="4">
        <v>41.45</v>
      </c>
      <c r="F433" s="7"/>
      <c r="G433" s="4">
        <v>41.45</v>
      </c>
      <c r="H433" s="18"/>
      <c r="I433" s="8"/>
      <c r="J433" s="4">
        <v>41.45</v>
      </c>
      <c r="K433" s="4">
        <v>0</v>
      </c>
      <c r="L433" s="4">
        <v>41.45</v>
      </c>
      <c r="M433" s="9">
        <v>43412.751736111109</v>
      </c>
      <c r="N433" s="9">
        <v>44186</v>
      </c>
      <c r="O433" s="9">
        <v>43435</v>
      </c>
      <c r="P433" s="9"/>
    </row>
    <row r="434" spans="1:16" x14ac:dyDescent="0.25">
      <c r="A434" s="1" t="s">
        <v>3672</v>
      </c>
      <c r="B434" s="1" t="s">
        <v>4770</v>
      </c>
      <c r="C434" s="1" t="s">
        <v>4773</v>
      </c>
      <c r="D434" s="1" t="s">
        <v>4774</v>
      </c>
      <c r="E434" s="4">
        <v>21491.160000000003</v>
      </c>
      <c r="F434" s="7"/>
      <c r="G434" s="4">
        <v>21491.160000000003</v>
      </c>
      <c r="H434" s="18"/>
      <c r="I434" s="8"/>
      <c r="J434" s="4">
        <v>21491.160000000003</v>
      </c>
      <c r="K434" s="4">
        <v>0</v>
      </c>
      <c r="L434" s="4">
        <v>21491.160000000003</v>
      </c>
      <c r="M434" s="9">
        <v>43412.751736111109</v>
      </c>
      <c r="N434" s="9">
        <v>44341</v>
      </c>
      <c r="O434" s="9">
        <v>43405</v>
      </c>
      <c r="P434" s="9"/>
    </row>
    <row r="435" spans="1:16" x14ac:dyDescent="0.25">
      <c r="A435" s="1" t="s">
        <v>3672</v>
      </c>
      <c r="B435" s="1" t="s">
        <v>4770</v>
      </c>
      <c r="C435" s="1" t="s">
        <v>4775</v>
      </c>
      <c r="D435" s="1" t="s">
        <v>4776</v>
      </c>
      <c r="E435" s="4">
        <v>1820.45</v>
      </c>
      <c r="F435" s="7"/>
      <c r="G435" s="4">
        <v>1820.45</v>
      </c>
      <c r="H435" s="18"/>
      <c r="I435" s="8"/>
      <c r="J435" s="4">
        <v>1820.45</v>
      </c>
      <c r="K435" s="4">
        <v>0</v>
      </c>
      <c r="L435" s="4">
        <v>1820.45</v>
      </c>
      <c r="M435" s="9">
        <v>43412.751736111109</v>
      </c>
      <c r="N435" s="9">
        <v>44201</v>
      </c>
      <c r="O435" s="9">
        <v>43435</v>
      </c>
      <c r="P435" s="9"/>
    </row>
    <row r="436" spans="1:16" x14ac:dyDescent="0.25">
      <c r="A436" s="1" t="s">
        <v>3672</v>
      </c>
      <c r="B436" s="1" t="s">
        <v>4770</v>
      </c>
      <c r="C436" s="1" t="s">
        <v>4777</v>
      </c>
      <c r="D436" s="1" t="s">
        <v>4778</v>
      </c>
      <c r="E436" s="4">
        <v>414.81</v>
      </c>
      <c r="F436" s="7"/>
      <c r="G436" s="4">
        <v>414.81</v>
      </c>
      <c r="H436" s="18"/>
      <c r="I436" s="8"/>
      <c r="J436" s="4">
        <v>414.81</v>
      </c>
      <c r="K436" s="4">
        <v>0</v>
      </c>
      <c r="L436" s="4">
        <v>414.81</v>
      </c>
      <c r="M436" s="9">
        <v>43412.751736111109</v>
      </c>
      <c r="N436" s="9">
        <v>44208</v>
      </c>
      <c r="O436" s="9">
        <v>43435</v>
      </c>
      <c r="P436" s="9"/>
    </row>
    <row r="437" spans="1:16" x14ac:dyDescent="0.25">
      <c r="A437" s="1" t="s">
        <v>3672</v>
      </c>
      <c r="B437" s="1" t="s">
        <v>4770</v>
      </c>
      <c r="C437" s="1" t="s">
        <v>4779</v>
      </c>
      <c r="D437" s="1" t="s">
        <v>4780</v>
      </c>
      <c r="E437" s="4">
        <v>414.81</v>
      </c>
      <c r="F437" s="7"/>
      <c r="G437" s="4">
        <v>414.81</v>
      </c>
      <c r="H437" s="18"/>
      <c r="I437" s="8"/>
      <c r="J437" s="4">
        <v>414.81</v>
      </c>
      <c r="K437" s="4">
        <v>0</v>
      </c>
      <c r="L437" s="4">
        <v>414.81</v>
      </c>
      <c r="M437" s="9">
        <v>43412.751736111109</v>
      </c>
      <c r="N437" s="9">
        <v>44192</v>
      </c>
      <c r="O437" s="9">
        <v>43435</v>
      </c>
      <c r="P437" s="9"/>
    </row>
    <row r="438" spans="1:16" x14ac:dyDescent="0.25">
      <c r="A438" s="1" t="s">
        <v>3672</v>
      </c>
      <c r="B438" s="1" t="s">
        <v>4770</v>
      </c>
      <c r="C438" s="1" t="s">
        <v>4781</v>
      </c>
      <c r="D438" s="1" t="s">
        <v>4782</v>
      </c>
      <c r="E438" s="4">
        <v>162.03</v>
      </c>
      <c r="F438" s="7"/>
      <c r="G438" s="4">
        <v>162.03</v>
      </c>
      <c r="H438" s="18"/>
      <c r="I438" s="8"/>
      <c r="J438" s="4">
        <v>162.03</v>
      </c>
      <c r="K438" s="4">
        <v>0</v>
      </c>
      <c r="L438" s="4">
        <v>162.03</v>
      </c>
      <c r="M438" s="9">
        <v>43412.751736111109</v>
      </c>
      <c r="N438" s="9">
        <v>44246</v>
      </c>
      <c r="O438" s="9">
        <v>43435</v>
      </c>
      <c r="P438" s="9"/>
    </row>
    <row r="439" spans="1:16" x14ac:dyDescent="0.25">
      <c r="A439" s="1" t="s">
        <v>3672</v>
      </c>
      <c r="B439" s="1" t="s">
        <v>3452</v>
      </c>
      <c r="C439" s="1" t="s">
        <v>3453</v>
      </c>
      <c r="D439" s="1" t="s">
        <v>3454</v>
      </c>
      <c r="E439" s="4">
        <v>-13958.85</v>
      </c>
      <c r="F439" s="7"/>
      <c r="G439" s="4">
        <v>-13958.85</v>
      </c>
      <c r="H439" s="18"/>
      <c r="I439" s="8"/>
      <c r="J439" s="4">
        <v>-1030.9799999999973</v>
      </c>
      <c r="K439" s="4">
        <v>0</v>
      </c>
      <c r="L439" s="4">
        <v>-1030.9799999999973</v>
      </c>
      <c r="M439" s="9">
        <v>42405.586805555555</v>
      </c>
      <c r="N439" s="9">
        <v>43862</v>
      </c>
      <c r="O439" s="9">
        <v>42401</v>
      </c>
      <c r="P439" s="9"/>
    </row>
    <row r="440" spans="1:16" x14ac:dyDescent="0.25">
      <c r="A440" s="1" t="s">
        <v>3672</v>
      </c>
      <c r="B440" s="1" t="s">
        <v>4044</v>
      </c>
      <c r="C440" s="1" t="s">
        <v>4045</v>
      </c>
      <c r="D440" s="1" t="s">
        <v>4046</v>
      </c>
      <c r="E440" s="4">
        <v>15838.73</v>
      </c>
      <c r="F440" s="7"/>
      <c r="G440" s="4">
        <v>15838.73</v>
      </c>
      <c r="H440" s="18"/>
      <c r="I440" s="8"/>
      <c r="J440" s="4">
        <v>19090.550000000003</v>
      </c>
      <c r="K440" s="4">
        <v>0</v>
      </c>
      <c r="L440" s="4">
        <v>19090.550000000003</v>
      </c>
      <c r="M440" s="9">
        <v>42941.578020833331</v>
      </c>
      <c r="N440" s="9">
        <v>44028</v>
      </c>
      <c r="O440" s="9">
        <v>43009</v>
      </c>
      <c r="P440" s="9"/>
    </row>
    <row r="441" spans="1:16" x14ac:dyDescent="0.25">
      <c r="A441" s="1" t="s">
        <v>3672</v>
      </c>
      <c r="B441" s="1" t="s">
        <v>4044</v>
      </c>
      <c r="C441" s="1" t="s">
        <v>4047</v>
      </c>
      <c r="D441" s="1" t="s">
        <v>4048</v>
      </c>
      <c r="E441" s="4">
        <v>86087.489999999991</v>
      </c>
      <c r="F441" s="7"/>
      <c r="G441" s="4">
        <v>86087.489999999991</v>
      </c>
      <c r="H441" s="18"/>
      <c r="I441" s="8"/>
      <c r="J441" s="4">
        <v>119728.06000000001</v>
      </c>
      <c r="K441" s="4">
        <v>378745.87</v>
      </c>
      <c r="L441" s="4">
        <v>-259017.81</v>
      </c>
      <c r="M441" s="9">
        <v>42941.570138888885</v>
      </c>
      <c r="N441" s="9">
        <v>43813</v>
      </c>
      <c r="O441" s="9">
        <v>43009</v>
      </c>
      <c r="P441" s="9">
        <v>43793</v>
      </c>
    </row>
    <row r="442" spans="1:16" x14ac:dyDescent="0.25">
      <c r="A442" s="1" t="s">
        <v>3672</v>
      </c>
      <c r="B442" s="1" t="s">
        <v>4049</v>
      </c>
      <c r="C442" s="1" t="s">
        <v>4783</v>
      </c>
      <c r="D442" s="1" t="s">
        <v>4784</v>
      </c>
      <c r="E442" s="4">
        <v>6349.5599999999995</v>
      </c>
      <c r="F442" s="7"/>
      <c r="G442" s="4">
        <v>6349.5599999999995</v>
      </c>
      <c r="H442" s="18"/>
      <c r="I442" s="8"/>
      <c r="J442" s="4">
        <v>6349.5599999999995</v>
      </c>
      <c r="K442" s="4">
        <v>0</v>
      </c>
      <c r="L442" s="4">
        <v>6349.5599999999995</v>
      </c>
      <c r="M442" s="9">
        <v>43350.417928240742</v>
      </c>
      <c r="N442" s="9">
        <v>43921</v>
      </c>
      <c r="O442" s="9">
        <v>43405</v>
      </c>
      <c r="P442" s="9"/>
    </row>
    <row r="443" spans="1:16" x14ac:dyDescent="0.25">
      <c r="A443" s="1" t="s">
        <v>3672</v>
      </c>
      <c r="B443" s="1" t="s">
        <v>4049</v>
      </c>
      <c r="C443" s="1" t="s">
        <v>4050</v>
      </c>
      <c r="D443" s="1" t="s">
        <v>4051</v>
      </c>
      <c r="E443" s="4">
        <v>2688664.43</v>
      </c>
      <c r="F443" s="7"/>
      <c r="G443" s="4">
        <v>2688664.43</v>
      </c>
      <c r="H443" s="18"/>
      <c r="I443" s="8"/>
      <c r="J443" s="4">
        <v>2929329.7900000005</v>
      </c>
      <c r="K443" s="4">
        <v>2593925.42</v>
      </c>
      <c r="L443" s="4">
        <v>335404.37000000058</v>
      </c>
      <c r="M443" s="9">
        <v>42922.559930555552</v>
      </c>
      <c r="N443" s="9">
        <v>43511</v>
      </c>
      <c r="O443" s="9">
        <v>42917</v>
      </c>
      <c r="P443" s="9">
        <v>43492</v>
      </c>
    </row>
    <row r="444" spans="1:16" x14ac:dyDescent="0.25">
      <c r="A444" s="1" t="s">
        <v>3672</v>
      </c>
      <c r="B444" s="1" t="s">
        <v>4785</v>
      </c>
      <c r="C444" s="1" t="s">
        <v>4786</v>
      </c>
      <c r="D444" s="1" t="s">
        <v>4787</v>
      </c>
      <c r="E444" s="4">
        <v>7747.1500000000005</v>
      </c>
      <c r="F444" s="7"/>
      <c r="G444" s="4">
        <v>7747.1500000000005</v>
      </c>
      <c r="H444" s="18"/>
      <c r="I444" s="8"/>
      <c r="J444" s="4">
        <v>7747.15</v>
      </c>
      <c r="K444" s="4">
        <v>0</v>
      </c>
      <c r="L444" s="4">
        <v>7747.15</v>
      </c>
      <c r="M444" s="9">
        <v>43370.28634259259</v>
      </c>
      <c r="N444" s="9">
        <v>44896</v>
      </c>
      <c r="O444" s="9">
        <v>43344</v>
      </c>
      <c r="P444" s="9"/>
    </row>
    <row r="445" spans="1:16" x14ac:dyDescent="0.25">
      <c r="A445" s="1" t="s">
        <v>3672</v>
      </c>
      <c r="B445" s="1" t="s">
        <v>4788</v>
      </c>
      <c r="C445" s="1" t="s">
        <v>4789</v>
      </c>
      <c r="D445" s="1" t="s">
        <v>4790</v>
      </c>
      <c r="E445" s="4">
        <v>9360.4500000000007</v>
      </c>
      <c r="F445" s="7"/>
      <c r="G445" s="4">
        <v>9360.4500000000007</v>
      </c>
      <c r="H445" s="18"/>
      <c r="I445" s="8"/>
      <c r="J445" s="4">
        <v>9360.4499999999989</v>
      </c>
      <c r="K445" s="4">
        <v>0</v>
      </c>
      <c r="L445" s="4">
        <v>9360.4499999999989</v>
      </c>
      <c r="M445" s="9">
        <v>43272.420312499999</v>
      </c>
      <c r="N445" s="9">
        <v>44220</v>
      </c>
      <c r="O445" s="9">
        <v>43344</v>
      </c>
      <c r="P445" s="9"/>
    </row>
    <row r="446" spans="1:16" x14ac:dyDescent="0.25">
      <c r="A446" s="1" t="s">
        <v>3672</v>
      </c>
      <c r="B446" s="1" t="s">
        <v>4791</v>
      </c>
      <c r="C446" s="1" t="s">
        <v>4792</v>
      </c>
      <c r="D446" s="1" t="s">
        <v>4793</v>
      </c>
      <c r="E446" s="4">
        <v>365.05</v>
      </c>
      <c r="F446" s="7"/>
      <c r="G446" s="4">
        <v>365.05</v>
      </c>
      <c r="H446" s="18"/>
      <c r="I446" s="8"/>
      <c r="J446" s="4">
        <v>365.05</v>
      </c>
      <c r="K446" s="4">
        <v>0</v>
      </c>
      <c r="L446" s="4">
        <v>365.05</v>
      </c>
      <c r="M446" s="9">
        <v>43342.58458333333</v>
      </c>
      <c r="N446" s="9">
        <v>44922</v>
      </c>
      <c r="O446" s="9">
        <v>43435</v>
      </c>
      <c r="P446" s="9"/>
    </row>
    <row r="447" spans="1:16" x14ac:dyDescent="0.25">
      <c r="A447" s="1" t="s">
        <v>3672</v>
      </c>
      <c r="B447" s="1" t="s">
        <v>2658</v>
      </c>
      <c r="C447" s="1" t="s">
        <v>2659</v>
      </c>
      <c r="D447" s="1" t="s">
        <v>2660</v>
      </c>
      <c r="E447" s="4">
        <v>0.23</v>
      </c>
      <c r="F447" s="7"/>
      <c r="G447" s="4">
        <v>0.23</v>
      </c>
      <c r="H447" s="18"/>
      <c r="I447" s="8"/>
      <c r="J447" s="4">
        <v>51858.3</v>
      </c>
      <c r="K447" s="4">
        <v>250000</v>
      </c>
      <c r="L447" s="4">
        <v>-198141.7</v>
      </c>
      <c r="M447" s="9">
        <v>41807</v>
      </c>
      <c r="N447" s="9">
        <v>42420</v>
      </c>
      <c r="O447" s="9">
        <v>41791</v>
      </c>
      <c r="P447" s="9">
        <v>42094</v>
      </c>
    </row>
    <row r="448" spans="1:16" x14ac:dyDescent="0.25">
      <c r="A448" s="1" t="s">
        <v>3672</v>
      </c>
      <c r="B448" s="1" t="s">
        <v>3051</v>
      </c>
      <c r="C448" s="1" t="s">
        <v>3052</v>
      </c>
      <c r="D448" s="1" t="s">
        <v>3053</v>
      </c>
      <c r="E448" s="4">
        <v>145089.88000000003</v>
      </c>
      <c r="F448" s="7"/>
      <c r="G448" s="4">
        <v>145089.88000000003</v>
      </c>
      <c r="H448" s="18"/>
      <c r="I448" s="8"/>
      <c r="J448" s="4">
        <v>411389.89000000013</v>
      </c>
      <c r="K448" s="4">
        <v>208124</v>
      </c>
      <c r="L448" s="4">
        <v>203265.89000000013</v>
      </c>
      <c r="M448" s="9">
        <v>42100.581747685181</v>
      </c>
      <c r="N448" s="9">
        <v>43921</v>
      </c>
      <c r="O448" s="9">
        <v>42125</v>
      </c>
      <c r="P448" s="9">
        <v>43758</v>
      </c>
    </row>
    <row r="449" spans="1:16" x14ac:dyDescent="0.25">
      <c r="A449" s="1" t="s">
        <v>3672</v>
      </c>
      <c r="B449" s="1" t="s">
        <v>3051</v>
      </c>
      <c r="C449" s="1" t="s">
        <v>3576</v>
      </c>
      <c r="D449" s="1" t="s">
        <v>3577</v>
      </c>
      <c r="E449" s="4">
        <v>0.03</v>
      </c>
      <c r="F449" s="7"/>
      <c r="G449" s="4">
        <v>0.03</v>
      </c>
      <c r="H449" s="18"/>
      <c r="I449" s="8"/>
      <c r="J449" s="4">
        <v>27480.850000000006</v>
      </c>
      <c r="K449" s="4">
        <v>13148</v>
      </c>
      <c r="L449" s="4">
        <v>14332.850000000006</v>
      </c>
      <c r="M449" s="9">
        <v>42460.650925925926</v>
      </c>
      <c r="N449" s="9">
        <v>43008</v>
      </c>
      <c r="O449" s="9">
        <v>42461</v>
      </c>
      <c r="P449" s="9">
        <v>42986</v>
      </c>
    </row>
    <row r="450" spans="1:16" x14ac:dyDescent="0.25">
      <c r="A450" s="1" t="s">
        <v>3672</v>
      </c>
      <c r="B450" s="1" t="s">
        <v>2448</v>
      </c>
      <c r="C450" s="1" t="s">
        <v>2449</v>
      </c>
      <c r="D450" s="1" t="s">
        <v>2450</v>
      </c>
      <c r="E450" s="4">
        <v>-26430.74</v>
      </c>
      <c r="F450" s="7"/>
      <c r="G450" s="4">
        <v>-26430.74</v>
      </c>
      <c r="H450" s="18"/>
      <c r="I450" s="8"/>
      <c r="J450" s="4">
        <v>259824.27000000005</v>
      </c>
      <c r="K450" s="4">
        <v>250498</v>
      </c>
      <c r="L450" s="4">
        <v>9326.2700000000477</v>
      </c>
      <c r="M450" s="9">
        <v>41781</v>
      </c>
      <c r="N450" s="9">
        <v>42277</v>
      </c>
      <c r="O450" s="9">
        <v>41791</v>
      </c>
      <c r="P450" s="9">
        <v>42217</v>
      </c>
    </row>
    <row r="451" spans="1:16" x14ac:dyDescent="0.25">
      <c r="A451" s="1" t="s">
        <v>3672</v>
      </c>
      <c r="B451" s="1" t="s">
        <v>3446</v>
      </c>
      <c r="C451" s="1" t="s">
        <v>3447</v>
      </c>
      <c r="D451" s="1" t="s">
        <v>3448</v>
      </c>
      <c r="E451" s="4">
        <v>-1221.02</v>
      </c>
      <c r="F451" s="7"/>
      <c r="G451" s="4">
        <v>-1221.02</v>
      </c>
      <c r="H451" s="18"/>
      <c r="I451" s="8"/>
      <c r="J451" s="4">
        <v>61680.679999999993</v>
      </c>
      <c r="K451" s="4">
        <v>45244.520000000004</v>
      </c>
      <c r="L451" s="4">
        <v>16436.159999999989</v>
      </c>
      <c r="M451" s="9">
        <v>42709.586377314816</v>
      </c>
      <c r="N451" s="9">
        <v>42962</v>
      </c>
      <c r="O451" s="9">
        <v>42705</v>
      </c>
      <c r="P451" s="9">
        <v>43129</v>
      </c>
    </row>
    <row r="452" spans="1:16" x14ac:dyDescent="0.25">
      <c r="A452" s="1" t="s">
        <v>3672</v>
      </c>
      <c r="B452" s="1" t="s">
        <v>3336</v>
      </c>
      <c r="C452" s="1" t="s">
        <v>3337</v>
      </c>
      <c r="D452" s="1" t="s">
        <v>3338</v>
      </c>
      <c r="E452" s="4">
        <v>-2357.33</v>
      </c>
      <c r="F452" s="7"/>
      <c r="G452" s="4">
        <v>-2357.33</v>
      </c>
      <c r="H452" s="18"/>
      <c r="I452" s="8"/>
      <c r="J452" s="4">
        <v>17070.240000000002</v>
      </c>
      <c r="K452" s="4">
        <v>12916.6</v>
      </c>
      <c r="L452" s="4">
        <v>4153.6400000000012</v>
      </c>
      <c r="M452" s="9">
        <v>42368.491284722222</v>
      </c>
      <c r="N452" s="9">
        <v>42825</v>
      </c>
      <c r="O452" s="9">
        <v>42491</v>
      </c>
      <c r="P452" s="9">
        <v>42588</v>
      </c>
    </row>
    <row r="453" spans="1:16" x14ac:dyDescent="0.25">
      <c r="A453" s="1" t="s">
        <v>3672</v>
      </c>
      <c r="B453" s="1" t="s">
        <v>3336</v>
      </c>
      <c r="C453" s="1" t="s">
        <v>3339</v>
      </c>
      <c r="D453" s="1" t="s">
        <v>3340</v>
      </c>
      <c r="E453" s="4">
        <v>-576.6</v>
      </c>
      <c r="F453" s="7"/>
      <c r="G453" s="4">
        <v>-576.6</v>
      </c>
      <c r="H453" s="18"/>
      <c r="I453" s="8"/>
      <c r="J453" s="4">
        <v>5740.75</v>
      </c>
      <c r="K453" s="4">
        <v>14410.04</v>
      </c>
      <c r="L453" s="4">
        <v>-8669.2900000000009</v>
      </c>
      <c r="M453" s="9">
        <v>42368.500277777777</v>
      </c>
      <c r="N453" s="9">
        <v>42825</v>
      </c>
      <c r="O453" s="9">
        <v>42614</v>
      </c>
      <c r="P453" s="9">
        <v>42727</v>
      </c>
    </row>
    <row r="454" spans="1:16" x14ac:dyDescent="0.25">
      <c r="A454" s="1" t="s">
        <v>3672</v>
      </c>
      <c r="B454" s="1" t="s">
        <v>3482</v>
      </c>
      <c r="C454" s="1" t="s">
        <v>3483</v>
      </c>
      <c r="D454" s="1" t="s">
        <v>3484</v>
      </c>
      <c r="E454" s="4">
        <v>-1534.6100000000006</v>
      </c>
      <c r="F454" s="7"/>
      <c r="G454" s="4">
        <v>-1534.6100000000006</v>
      </c>
      <c r="H454" s="18"/>
      <c r="I454" s="8"/>
      <c r="J454" s="4">
        <v>11636.200000000003</v>
      </c>
      <c r="K454" s="4">
        <v>55009.53</v>
      </c>
      <c r="L454" s="4">
        <v>-43373.329999999994</v>
      </c>
      <c r="M454" s="9">
        <v>42625.586145833331</v>
      </c>
      <c r="N454" s="9">
        <v>42810</v>
      </c>
      <c r="O454" s="9">
        <v>42614</v>
      </c>
      <c r="P454" s="9">
        <v>42774</v>
      </c>
    </row>
    <row r="455" spans="1:16" x14ac:dyDescent="0.25">
      <c r="A455" s="1" t="s">
        <v>3672</v>
      </c>
      <c r="B455" s="1" t="s">
        <v>3628</v>
      </c>
      <c r="C455" s="1" t="s">
        <v>3631</v>
      </c>
      <c r="D455" s="1" t="s">
        <v>3632</v>
      </c>
      <c r="E455" s="4">
        <v>201422.36</v>
      </c>
      <c r="F455" s="7"/>
      <c r="G455" s="4">
        <v>201422.36</v>
      </c>
      <c r="H455" s="18"/>
      <c r="I455" s="8"/>
      <c r="J455" s="4">
        <v>548823.12</v>
      </c>
      <c r="K455" s="4">
        <v>475115</v>
      </c>
      <c r="L455" s="4">
        <v>73708.12</v>
      </c>
      <c r="M455" s="9">
        <v>42650.752384259256</v>
      </c>
      <c r="N455" s="9">
        <v>43312</v>
      </c>
      <c r="O455" s="9">
        <v>42644</v>
      </c>
      <c r="P455" s="9">
        <v>43133</v>
      </c>
    </row>
    <row r="456" spans="1:16" x14ac:dyDescent="0.25">
      <c r="A456" s="1" t="s">
        <v>3672</v>
      </c>
      <c r="B456" s="1" t="s">
        <v>3628</v>
      </c>
      <c r="C456" s="1" t="s">
        <v>3629</v>
      </c>
      <c r="D456" s="1" t="s">
        <v>3630</v>
      </c>
      <c r="E456" s="4">
        <v>917255.87</v>
      </c>
      <c r="F456" s="7"/>
      <c r="G456" s="4">
        <v>917255.87</v>
      </c>
      <c r="H456" s="18"/>
      <c r="I456" s="8"/>
      <c r="J456" s="4">
        <v>3050008.8399999994</v>
      </c>
      <c r="K456" s="4">
        <v>2686595</v>
      </c>
      <c r="L456" s="4">
        <v>363413.83999999939</v>
      </c>
      <c r="M456" s="9">
        <v>42650.752384259256</v>
      </c>
      <c r="N456" s="9">
        <v>43312</v>
      </c>
      <c r="O456" s="9">
        <v>42644</v>
      </c>
      <c r="P456" s="9">
        <v>43315</v>
      </c>
    </row>
    <row r="457" spans="1:16" x14ac:dyDescent="0.25">
      <c r="A457" s="1" t="s">
        <v>3672</v>
      </c>
      <c r="B457" s="1" t="s">
        <v>3628</v>
      </c>
      <c r="C457" s="1" t="s">
        <v>4052</v>
      </c>
      <c r="D457" s="1" t="s">
        <v>4053</v>
      </c>
      <c r="E457" s="4">
        <v>208811.02999999997</v>
      </c>
      <c r="F457" s="7"/>
      <c r="G457" s="4">
        <v>208811.02999999997</v>
      </c>
      <c r="H457" s="18"/>
      <c r="I457" s="8"/>
      <c r="J457" s="4">
        <v>226244.90000000002</v>
      </c>
      <c r="K457" s="4">
        <v>66147.360000000001</v>
      </c>
      <c r="L457" s="4">
        <v>160097.54000000004</v>
      </c>
      <c r="M457" s="9">
        <v>42922.656180555554</v>
      </c>
      <c r="N457" s="9">
        <v>43589</v>
      </c>
      <c r="O457" s="9">
        <v>42917</v>
      </c>
      <c r="P457" s="9">
        <v>43315</v>
      </c>
    </row>
    <row r="458" spans="1:16" x14ac:dyDescent="0.25">
      <c r="A458" s="1" t="s">
        <v>3672</v>
      </c>
      <c r="B458" s="1" t="s">
        <v>3633</v>
      </c>
      <c r="C458" s="1" t="s">
        <v>3634</v>
      </c>
      <c r="D458" s="1" t="s">
        <v>3635</v>
      </c>
      <c r="E458" s="4">
        <v>-22802.86</v>
      </c>
      <c r="F458" s="7"/>
      <c r="G458" s="4">
        <v>-22802.86</v>
      </c>
      <c r="H458" s="18"/>
      <c r="I458" s="8"/>
      <c r="J458" s="4">
        <v>1302140.3499999999</v>
      </c>
      <c r="K458" s="4">
        <v>688608</v>
      </c>
      <c r="L458" s="4">
        <v>613532.34999999986</v>
      </c>
      <c r="M458" s="9">
        <v>42502.751620370371</v>
      </c>
      <c r="N458" s="9">
        <v>43160</v>
      </c>
      <c r="O458" s="9">
        <v>42522</v>
      </c>
      <c r="P458" s="9">
        <v>43139</v>
      </c>
    </row>
    <row r="459" spans="1:16" x14ac:dyDescent="0.25">
      <c r="A459" s="1" t="s">
        <v>3672</v>
      </c>
      <c r="B459" s="1" t="s">
        <v>4054</v>
      </c>
      <c r="C459" s="1" t="s">
        <v>4055</v>
      </c>
      <c r="D459" s="1" t="s">
        <v>4056</v>
      </c>
      <c r="E459" s="4">
        <v>6901.2400000000007</v>
      </c>
      <c r="F459" s="7"/>
      <c r="G459" s="4">
        <v>6901.2400000000007</v>
      </c>
      <c r="H459" s="18"/>
      <c r="I459" s="8"/>
      <c r="J459" s="4">
        <v>181114.56000000003</v>
      </c>
      <c r="K459" s="4">
        <v>288284</v>
      </c>
      <c r="L459" s="4">
        <v>-107169.43999999997</v>
      </c>
      <c r="M459" s="9">
        <v>42689.586192129631</v>
      </c>
      <c r="N459" s="9">
        <v>43160</v>
      </c>
      <c r="O459" s="9">
        <v>42736</v>
      </c>
      <c r="P459" s="9">
        <v>43159</v>
      </c>
    </row>
    <row r="460" spans="1:16" x14ac:dyDescent="0.25">
      <c r="A460" s="1" t="s">
        <v>3672</v>
      </c>
      <c r="B460" s="1" t="s">
        <v>3361</v>
      </c>
      <c r="C460" s="1" t="s">
        <v>3362</v>
      </c>
      <c r="D460" s="1" t="s">
        <v>3363</v>
      </c>
      <c r="E460" s="4">
        <v>220.43999999999983</v>
      </c>
      <c r="F460" s="7"/>
      <c r="G460" s="4">
        <v>220.43999999999983</v>
      </c>
      <c r="H460" s="18"/>
      <c r="I460" s="8"/>
      <c r="J460" s="4">
        <v>380515.78</v>
      </c>
      <c r="K460" s="4">
        <v>277439</v>
      </c>
      <c r="L460" s="4">
        <v>103076.78000000003</v>
      </c>
      <c r="M460" s="9">
        <v>42601.397222222222</v>
      </c>
      <c r="N460" s="9">
        <v>43129</v>
      </c>
      <c r="O460" s="9">
        <v>42614</v>
      </c>
      <c r="P460" s="9">
        <v>43141</v>
      </c>
    </row>
    <row r="461" spans="1:16" x14ac:dyDescent="0.25">
      <c r="A461" s="1" t="s">
        <v>3672</v>
      </c>
      <c r="B461" s="1" t="s">
        <v>4057</v>
      </c>
      <c r="C461" s="1" t="s">
        <v>4058</v>
      </c>
      <c r="D461" s="1" t="s">
        <v>4059</v>
      </c>
      <c r="E461" s="4">
        <v>-181126.42</v>
      </c>
      <c r="F461" s="7"/>
      <c r="G461" s="4">
        <v>-181126.42</v>
      </c>
      <c r="H461" s="18"/>
      <c r="I461" s="8"/>
      <c r="J461" s="4">
        <v>682081.33</v>
      </c>
      <c r="K461" s="4">
        <v>265402.16000000003</v>
      </c>
      <c r="L461" s="4">
        <v>416679.16999999993</v>
      </c>
      <c r="M461" s="9">
        <v>42779.586157407408</v>
      </c>
      <c r="N461" s="9">
        <v>43190</v>
      </c>
      <c r="O461" s="9">
        <v>42795</v>
      </c>
      <c r="P461" s="9">
        <v>43223</v>
      </c>
    </row>
    <row r="462" spans="1:16" x14ac:dyDescent="0.25">
      <c r="A462" s="1" t="s">
        <v>3672</v>
      </c>
      <c r="B462" s="1" t="s">
        <v>4060</v>
      </c>
      <c r="C462" s="1" t="s">
        <v>4061</v>
      </c>
      <c r="D462" s="1" t="s">
        <v>4062</v>
      </c>
      <c r="E462" s="4">
        <v>116282.8</v>
      </c>
      <c r="F462" s="7"/>
      <c r="G462" s="4">
        <v>116282.8</v>
      </c>
      <c r="H462" s="18"/>
      <c r="I462" s="8"/>
      <c r="J462" s="4">
        <v>418137.57</v>
      </c>
      <c r="K462" s="4">
        <v>1219379</v>
      </c>
      <c r="L462" s="4">
        <v>-801241.42999999993</v>
      </c>
      <c r="M462" s="9">
        <v>42817.75136574074</v>
      </c>
      <c r="N462" s="9">
        <v>43585</v>
      </c>
      <c r="O462" s="9">
        <v>42795</v>
      </c>
      <c r="P462" s="9">
        <v>43620</v>
      </c>
    </row>
    <row r="463" spans="1:16" x14ac:dyDescent="0.25">
      <c r="A463" s="1" t="s">
        <v>3672</v>
      </c>
      <c r="B463" s="1" t="s">
        <v>3355</v>
      </c>
      <c r="C463" s="1" t="s">
        <v>3356</v>
      </c>
      <c r="D463" s="1" t="s">
        <v>3357</v>
      </c>
      <c r="E463" s="4">
        <v>162929.38</v>
      </c>
      <c r="F463" s="7"/>
      <c r="G463" s="4">
        <v>162929.38</v>
      </c>
      <c r="H463" s="18"/>
      <c r="I463" s="8"/>
      <c r="J463" s="4">
        <v>222946.43999999994</v>
      </c>
      <c r="K463" s="4">
        <v>282613</v>
      </c>
      <c r="L463" s="4">
        <v>-59666.560000000056</v>
      </c>
      <c r="M463" s="9">
        <v>42599.572199074071</v>
      </c>
      <c r="N463" s="9">
        <v>43559</v>
      </c>
      <c r="O463" s="9">
        <v>42675</v>
      </c>
      <c r="P463" s="9">
        <v>43542</v>
      </c>
    </row>
    <row r="464" spans="1:16" x14ac:dyDescent="0.25">
      <c r="A464" s="1" t="s">
        <v>3672</v>
      </c>
      <c r="B464" s="1" t="s">
        <v>4063</v>
      </c>
      <c r="C464" s="1" t="s">
        <v>4064</v>
      </c>
      <c r="D464" s="1" t="s">
        <v>4065</v>
      </c>
      <c r="E464" s="4">
        <v>2068010.2600000002</v>
      </c>
      <c r="F464" s="7"/>
      <c r="G464" s="4">
        <v>2068010.2600000002</v>
      </c>
      <c r="H464" s="18"/>
      <c r="I464" s="8"/>
      <c r="J464" s="4">
        <v>2222710.34</v>
      </c>
      <c r="K464" s="4">
        <v>3407443</v>
      </c>
      <c r="L464" s="4">
        <v>-1184732.6600000001</v>
      </c>
      <c r="M464" s="9">
        <v>42893.326354166667</v>
      </c>
      <c r="N464" s="9">
        <v>43578</v>
      </c>
      <c r="O464" s="9">
        <v>42948</v>
      </c>
      <c r="P464" s="9">
        <v>43586</v>
      </c>
    </row>
    <row r="465" spans="1:16" x14ac:dyDescent="0.25">
      <c r="A465" s="1" t="s">
        <v>3672</v>
      </c>
      <c r="B465" s="1" t="s">
        <v>4063</v>
      </c>
      <c r="C465" s="1" t="s">
        <v>4066</v>
      </c>
      <c r="D465" s="1" t="s">
        <v>4067</v>
      </c>
      <c r="E465" s="4">
        <v>17635.070000000003</v>
      </c>
      <c r="F465" s="7"/>
      <c r="G465" s="4">
        <v>17635.070000000003</v>
      </c>
      <c r="H465" s="18"/>
      <c r="I465" s="8"/>
      <c r="J465" s="4">
        <v>18985.919999999998</v>
      </c>
      <c r="K465" s="4">
        <v>135025</v>
      </c>
      <c r="L465" s="4">
        <v>-116039.08</v>
      </c>
      <c r="M465" s="9">
        <v>42893.343807870369</v>
      </c>
      <c r="N465" s="9">
        <v>43525</v>
      </c>
      <c r="O465" s="9">
        <v>43040</v>
      </c>
      <c r="P465" s="9">
        <v>43517</v>
      </c>
    </row>
    <row r="466" spans="1:16" x14ac:dyDescent="0.25">
      <c r="A466" s="1" t="s">
        <v>3672</v>
      </c>
      <c r="B466" s="1" t="s">
        <v>4063</v>
      </c>
      <c r="C466" s="1" t="s">
        <v>4794</v>
      </c>
      <c r="D466" s="1" t="s">
        <v>4795</v>
      </c>
      <c r="E466" s="4">
        <v>120133.04</v>
      </c>
      <c r="F466" s="7"/>
      <c r="G466" s="4">
        <v>120133.04</v>
      </c>
      <c r="H466" s="18"/>
      <c r="I466" s="8"/>
      <c r="J466" s="4">
        <v>120133.04000000001</v>
      </c>
      <c r="K466" s="4">
        <v>16258.140000000001</v>
      </c>
      <c r="L466" s="4">
        <v>103874.90000000001</v>
      </c>
      <c r="M466" s="9">
        <v>43123.847199074073</v>
      </c>
      <c r="N466" s="9">
        <v>43466</v>
      </c>
      <c r="O466" s="9">
        <v>43101</v>
      </c>
      <c r="P466" s="9">
        <v>43279</v>
      </c>
    </row>
    <row r="467" spans="1:16" x14ac:dyDescent="0.25">
      <c r="A467" s="1" t="s">
        <v>3672</v>
      </c>
      <c r="B467" s="1" t="s">
        <v>4063</v>
      </c>
      <c r="C467" s="1" t="s">
        <v>4068</v>
      </c>
      <c r="D467" s="1" t="s">
        <v>4069</v>
      </c>
      <c r="E467" s="4">
        <v>403374.84</v>
      </c>
      <c r="F467" s="7"/>
      <c r="G467" s="4">
        <v>403374.84</v>
      </c>
      <c r="H467" s="18"/>
      <c r="I467" s="8"/>
      <c r="J467" s="4">
        <v>454721.44000000006</v>
      </c>
      <c r="K467" s="4">
        <v>1145705</v>
      </c>
      <c r="L467" s="4">
        <v>-690983.55999999994</v>
      </c>
      <c r="M467" s="9">
        <v>42893.32068287037</v>
      </c>
      <c r="N467" s="9">
        <v>43578</v>
      </c>
      <c r="O467" s="9">
        <v>42917</v>
      </c>
      <c r="P467" s="9">
        <v>43586</v>
      </c>
    </row>
    <row r="468" spans="1:16" x14ac:dyDescent="0.25">
      <c r="A468" s="1" t="s">
        <v>3672</v>
      </c>
      <c r="B468" s="1" t="s">
        <v>4063</v>
      </c>
      <c r="C468" s="1" t="s">
        <v>4796</v>
      </c>
      <c r="D468" s="1" t="s">
        <v>4797</v>
      </c>
      <c r="E468" s="4">
        <v>15758.93</v>
      </c>
      <c r="F468" s="7"/>
      <c r="G468" s="4">
        <v>15758.93</v>
      </c>
      <c r="H468" s="18"/>
      <c r="I468" s="8"/>
      <c r="J468" s="4">
        <v>15758.93</v>
      </c>
      <c r="K468" s="4">
        <v>5192.1500000000005</v>
      </c>
      <c r="L468" s="4">
        <v>10566.779999999999</v>
      </c>
      <c r="M468" s="9">
        <v>43336.418078703704</v>
      </c>
      <c r="N468" s="9">
        <v>43709</v>
      </c>
      <c r="O468" s="9">
        <v>43405</v>
      </c>
      <c r="P468" s="9">
        <v>43586</v>
      </c>
    </row>
    <row r="469" spans="1:16" x14ac:dyDescent="0.25">
      <c r="A469" s="1" t="s">
        <v>3672</v>
      </c>
      <c r="B469" s="1" t="s">
        <v>4070</v>
      </c>
      <c r="C469" s="1" t="s">
        <v>4071</v>
      </c>
      <c r="D469" s="1" t="s">
        <v>4072</v>
      </c>
      <c r="E469" s="4">
        <v>2871.7300000000005</v>
      </c>
      <c r="F469" s="7"/>
      <c r="G469" s="4">
        <v>2871.7300000000005</v>
      </c>
      <c r="H469" s="18"/>
      <c r="I469" s="8"/>
      <c r="J469" s="4">
        <v>124015.92000000001</v>
      </c>
      <c r="K469" s="4">
        <v>75335.28</v>
      </c>
      <c r="L469" s="4">
        <v>48680.640000000014</v>
      </c>
      <c r="M469" s="9">
        <v>42780.431805555556</v>
      </c>
      <c r="N469" s="9">
        <v>43312</v>
      </c>
      <c r="O469" s="9">
        <v>42795</v>
      </c>
      <c r="P469" s="9">
        <v>43174</v>
      </c>
    </row>
    <row r="470" spans="1:16" x14ac:dyDescent="0.25">
      <c r="A470" s="1" t="s">
        <v>3672</v>
      </c>
      <c r="B470" s="1" t="s">
        <v>4070</v>
      </c>
      <c r="C470" s="1" t="s">
        <v>4073</v>
      </c>
      <c r="D470" s="1" t="s">
        <v>4074</v>
      </c>
      <c r="E470" s="4">
        <v>22755.16</v>
      </c>
      <c r="F470" s="7"/>
      <c r="G470" s="4">
        <v>22755.16</v>
      </c>
      <c r="H470" s="18"/>
      <c r="I470" s="8"/>
      <c r="J470" s="4">
        <v>53630.64</v>
      </c>
      <c r="K470" s="4">
        <v>79115</v>
      </c>
      <c r="L470" s="4">
        <v>-25484.36</v>
      </c>
      <c r="M470" s="9">
        <v>42936.580277777779</v>
      </c>
      <c r="N470" s="9">
        <v>43177</v>
      </c>
      <c r="O470" s="9">
        <v>42917</v>
      </c>
      <c r="P470" s="9">
        <v>43146</v>
      </c>
    </row>
    <row r="471" spans="1:16" x14ac:dyDescent="0.25">
      <c r="A471" s="1" t="s">
        <v>3672</v>
      </c>
      <c r="B471" s="1" t="s">
        <v>3352</v>
      </c>
      <c r="C471" s="1" t="s">
        <v>4075</v>
      </c>
      <c r="D471" s="1" t="s">
        <v>4076</v>
      </c>
      <c r="E471" s="4">
        <v>19139.629999999997</v>
      </c>
      <c r="F471" s="7"/>
      <c r="G471" s="4">
        <v>19139.629999999997</v>
      </c>
      <c r="H471" s="18"/>
      <c r="I471" s="8"/>
      <c r="J471" s="4">
        <v>152968.82999999999</v>
      </c>
      <c r="K471" s="4">
        <v>99277.72</v>
      </c>
      <c r="L471" s="4">
        <v>53691.109999999986</v>
      </c>
      <c r="M471" s="9">
        <v>42781.65243055555</v>
      </c>
      <c r="N471" s="9">
        <v>43190</v>
      </c>
      <c r="O471" s="9">
        <v>42795</v>
      </c>
      <c r="P471" s="9">
        <v>43181</v>
      </c>
    </row>
    <row r="472" spans="1:16" x14ac:dyDescent="0.25">
      <c r="A472" s="1" t="s">
        <v>3672</v>
      </c>
      <c r="B472" s="1" t="s">
        <v>3352</v>
      </c>
      <c r="C472" s="1" t="s">
        <v>3353</v>
      </c>
      <c r="D472" s="1" t="s">
        <v>3354</v>
      </c>
      <c r="E472" s="4">
        <v>371569.55999999994</v>
      </c>
      <c r="F472" s="7"/>
      <c r="G472" s="4">
        <v>371569.55999999994</v>
      </c>
      <c r="H472" s="18"/>
      <c r="I472" s="8"/>
      <c r="J472" s="4">
        <v>3032539.1999999997</v>
      </c>
      <c r="K472" s="4">
        <v>2776527.3</v>
      </c>
      <c r="L472" s="4">
        <v>256011.89999999991</v>
      </c>
      <c r="M472" s="9">
        <v>42601.383472222224</v>
      </c>
      <c r="N472" s="9">
        <v>43343</v>
      </c>
      <c r="O472" s="9">
        <v>42614</v>
      </c>
      <c r="P472" s="9">
        <v>43331</v>
      </c>
    </row>
    <row r="473" spans="1:16" x14ac:dyDescent="0.25">
      <c r="A473" s="1" t="s">
        <v>3672</v>
      </c>
      <c r="B473" s="1" t="s">
        <v>3352</v>
      </c>
      <c r="C473" s="1" t="s">
        <v>4077</v>
      </c>
      <c r="D473" s="1" t="s">
        <v>4078</v>
      </c>
      <c r="E473" s="4">
        <v>1029.19</v>
      </c>
      <c r="F473" s="7"/>
      <c r="G473" s="4">
        <v>1029.19</v>
      </c>
      <c r="H473" s="18"/>
      <c r="I473" s="8"/>
      <c r="J473" s="4">
        <v>31296.659999999996</v>
      </c>
      <c r="K473" s="4">
        <v>20798.27</v>
      </c>
      <c r="L473" s="4">
        <v>10498.389999999996</v>
      </c>
      <c r="M473" s="9">
        <v>42781.671018518515</v>
      </c>
      <c r="N473" s="9">
        <v>43190</v>
      </c>
      <c r="O473" s="9">
        <v>42826</v>
      </c>
      <c r="P473" s="9">
        <v>42994</v>
      </c>
    </row>
    <row r="474" spans="1:16" x14ac:dyDescent="0.25">
      <c r="A474" s="1" t="s">
        <v>3672</v>
      </c>
      <c r="B474" s="1" t="s">
        <v>2459</v>
      </c>
      <c r="C474" s="1" t="s">
        <v>2460</v>
      </c>
      <c r="D474" s="1" t="s">
        <v>2461</v>
      </c>
      <c r="E474" s="4">
        <v>298882.75</v>
      </c>
      <c r="F474" s="7"/>
      <c r="G474" s="4">
        <v>298882.75</v>
      </c>
      <c r="H474" s="18"/>
      <c r="I474" s="8"/>
      <c r="J474" s="4">
        <v>1146550.98</v>
      </c>
      <c r="K474" s="4">
        <v>823726</v>
      </c>
      <c r="L474" s="4">
        <v>322824.98</v>
      </c>
      <c r="M474" s="9">
        <v>41688</v>
      </c>
      <c r="N474" s="9">
        <v>43512</v>
      </c>
      <c r="O474" s="9">
        <v>41699</v>
      </c>
      <c r="P474" s="9">
        <v>43564</v>
      </c>
    </row>
    <row r="475" spans="1:16" x14ac:dyDescent="0.25">
      <c r="A475" s="1" t="s">
        <v>3672</v>
      </c>
      <c r="B475" s="1" t="s">
        <v>4079</v>
      </c>
      <c r="C475" s="1" t="s">
        <v>4080</v>
      </c>
      <c r="D475" s="1" t="s">
        <v>4081</v>
      </c>
      <c r="E475" s="4">
        <v>367.36</v>
      </c>
      <c r="F475" s="7"/>
      <c r="G475" s="4">
        <v>367.36</v>
      </c>
      <c r="H475" s="18"/>
      <c r="I475" s="8"/>
      <c r="J475" s="4">
        <v>78649.53</v>
      </c>
      <c r="K475" s="4">
        <v>64102.57</v>
      </c>
      <c r="L475" s="4">
        <v>14546.96</v>
      </c>
      <c r="M475" s="9">
        <v>42739.419236111113</v>
      </c>
      <c r="N475" s="9">
        <v>43190</v>
      </c>
      <c r="O475" s="9">
        <v>42767</v>
      </c>
      <c r="P475" s="9">
        <v>43133</v>
      </c>
    </row>
    <row r="476" spans="1:16" x14ac:dyDescent="0.25">
      <c r="A476" s="1" t="s">
        <v>3672</v>
      </c>
      <c r="B476" s="1" t="s">
        <v>4082</v>
      </c>
      <c r="C476" s="1" t="s">
        <v>4083</v>
      </c>
      <c r="D476" s="1" t="s">
        <v>4084</v>
      </c>
      <c r="E476" s="4">
        <v>-9984.1500000000051</v>
      </c>
      <c r="F476" s="7"/>
      <c r="G476" s="4">
        <v>-9984.1500000000051</v>
      </c>
      <c r="H476" s="18"/>
      <c r="I476" s="8"/>
      <c r="J476" s="4">
        <v>302454.95000000007</v>
      </c>
      <c r="K476" s="4">
        <v>129954.31</v>
      </c>
      <c r="L476" s="4">
        <v>172500.64000000007</v>
      </c>
      <c r="M476" s="9">
        <v>42780.424305555556</v>
      </c>
      <c r="N476" s="9">
        <v>43190</v>
      </c>
      <c r="O476" s="9">
        <v>42767</v>
      </c>
      <c r="P476" s="9">
        <v>43147</v>
      </c>
    </row>
    <row r="477" spans="1:16" x14ac:dyDescent="0.25">
      <c r="A477" s="1" t="s">
        <v>3672</v>
      </c>
      <c r="B477" s="1" t="s">
        <v>4082</v>
      </c>
      <c r="C477" s="1" t="s">
        <v>4085</v>
      </c>
      <c r="D477" s="1" t="s">
        <v>4086</v>
      </c>
      <c r="E477" s="4">
        <v>31364.25</v>
      </c>
      <c r="F477" s="7"/>
      <c r="G477" s="4">
        <v>31364.25</v>
      </c>
      <c r="H477" s="18"/>
      <c r="I477" s="8"/>
      <c r="J477" s="4">
        <v>69574.760000000009</v>
      </c>
      <c r="K477" s="4">
        <v>79115</v>
      </c>
      <c r="L477" s="4">
        <v>-9540.2399999999907</v>
      </c>
      <c r="M477" s="9">
        <v>42936.563067129631</v>
      </c>
      <c r="N477" s="9">
        <v>43190</v>
      </c>
      <c r="O477" s="9">
        <v>42917</v>
      </c>
      <c r="P477" s="9">
        <v>43160</v>
      </c>
    </row>
    <row r="478" spans="1:16" x14ac:dyDescent="0.25">
      <c r="A478" s="1" t="s">
        <v>3672</v>
      </c>
      <c r="B478" s="1" t="s">
        <v>4082</v>
      </c>
      <c r="C478" s="1" t="s">
        <v>4087</v>
      </c>
      <c r="D478" s="1" t="s">
        <v>4088</v>
      </c>
      <c r="E478" s="4">
        <v>1590.99</v>
      </c>
      <c r="F478" s="7"/>
      <c r="G478" s="4">
        <v>1590.99</v>
      </c>
      <c r="H478" s="18"/>
      <c r="I478" s="8"/>
      <c r="J478" s="4">
        <v>58441.16</v>
      </c>
      <c r="K478" s="4">
        <v>31697.43</v>
      </c>
      <c r="L478" s="4">
        <v>26743.730000000003</v>
      </c>
      <c r="M478" s="9">
        <v>42780.42765046296</v>
      </c>
      <c r="N478" s="9">
        <v>43312</v>
      </c>
      <c r="O478" s="9">
        <v>43009</v>
      </c>
      <c r="P478" s="9">
        <v>43181</v>
      </c>
    </row>
    <row r="479" spans="1:16" x14ac:dyDescent="0.25">
      <c r="A479" s="1" t="s">
        <v>3672</v>
      </c>
      <c r="B479" s="1" t="s">
        <v>4089</v>
      </c>
      <c r="C479" s="1" t="s">
        <v>4090</v>
      </c>
      <c r="D479" s="1" t="s">
        <v>4091</v>
      </c>
      <c r="E479" s="4">
        <v>614.79999999999995</v>
      </c>
      <c r="F479" s="7"/>
      <c r="G479" s="4">
        <v>614.79999999999995</v>
      </c>
      <c r="H479" s="18"/>
      <c r="I479" s="8"/>
      <c r="J479" s="4">
        <v>9463.4799999999977</v>
      </c>
      <c r="K479" s="4">
        <v>10183</v>
      </c>
      <c r="L479" s="4">
        <v>-719.52000000000226</v>
      </c>
      <c r="M479" s="9">
        <v>42786.303159722222</v>
      </c>
      <c r="N479" s="9">
        <v>43190</v>
      </c>
      <c r="O479" s="9">
        <v>42917</v>
      </c>
      <c r="P479" s="9">
        <v>43165</v>
      </c>
    </row>
    <row r="480" spans="1:16" x14ac:dyDescent="0.25">
      <c r="A480" s="1" t="s">
        <v>3672</v>
      </c>
      <c r="B480" s="1" t="s">
        <v>4097</v>
      </c>
      <c r="C480" s="1" t="s">
        <v>4098</v>
      </c>
      <c r="D480" s="1" t="s">
        <v>4099</v>
      </c>
      <c r="E480" s="4">
        <v>1372045.89</v>
      </c>
      <c r="F480" s="7"/>
      <c r="G480" s="4">
        <v>1372045.89</v>
      </c>
      <c r="H480" s="18"/>
      <c r="I480" s="8"/>
      <c r="J480" s="4">
        <v>1449983.1000000008</v>
      </c>
      <c r="K480" s="4">
        <v>1962535</v>
      </c>
      <c r="L480" s="4">
        <v>-512551.89999999921</v>
      </c>
      <c r="M480" s="9">
        <v>42852.585185185184</v>
      </c>
      <c r="N480" s="9">
        <v>43575</v>
      </c>
      <c r="O480" s="9">
        <v>42887</v>
      </c>
      <c r="P480" s="9">
        <v>43564</v>
      </c>
    </row>
    <row r="481" spans="1:16" x14ac:dyDescent="0.25">
      <c r="A481" s="1" t="s">
        <v>3672</v>
      </c>
      <c r="B481" s="1" t="s">
        <v>4100</v>
      </c>
      <c r="C481" s="1" t="s">
        <v>4101</v>
      </c>
      <c r="D481" s="1" t="s">
        <v>4102</v>
      </c>
      <c r="E481" s="4">
        <v>488.94</v>
      </c>
      <c r="F481" s="7"/>
      <c r="G481" s="4">
        <v>488.94</v>
      </c>
      <c r="H481" s="18"/>
      <c r="I481" s="8"/>
      <c r="J481" s="4">
        <v>821.14000000000124</v>
      </c>
      <c r="K481" s="4">
        <v>2783</v>
      </c>
      <c r="L481" s="4">
        <v>-1961.8599999999988</v>
      </c>
      <c r="M481" s="9">
        <v>42915.649710648147</v>
      </c>
      <c r="N481" s="9">
        <v>43187</v>
      </c>
      <c r="O481" s="9">
        <v>42917</v>
      </c>
      <c r="P481" s="9">
        <v>43243</v>
      </c>
    </row>
    <row r="482" spans="1:16" x14ac:dyDescent="0.25">
      <c r="A482" s="1" t="s">
        <v>3672</v>
      </c>
      <c r="B482" s="1" t="s">
        <v>4104</v>
      </c>
      <c r="C482" s="1" t="s">
        <v>4105</v>
      </c>
      <c r="D482" s="1" t="s">
        <v>4106</v>
      </c>
      <c r="E482" s="4">
        <v>112952.79</v>
      </c>
      <c r="F482" s="7"/>
      <c r="G482" s="4">
        <v>112952.79</v>
      </c>
      <c r="H482" s="18"/>
      <c r="I482" s="8"/>
      <c r="J482" s="4">
        <v>319440.48</v>
      </c>
      <c r="K482" s="4">
        <v>75014.92</v>
      </c>
      <c r="L482" s="4">
        <v>244425.56</v>
      </c>
      <c r="M482" s="9">
        <v>42838.584907407407</v>
      </c>
      <c r="N482" s="9">
        <v>43221</v>
      </c>
      <c r="O482" s="9">
        <v>42826</v>
      </c>
      <c r="P482" s="9">
        <v>43285</v>
      </c>
    </row>
    <row r="483" spans="1:16" x14ac:dyDescent="0.25">
      <c r="A483" s="1" t="s">
        <v>3672</v>
      </c>
      <c r="B483" s="1" t="s">
        <v>4798</v>
      </c>
      <c r="C483" s="1" t="s">
        <v>4799</v>
      </c>
      <c r="D483" s="1" t="s">
        <v>4800</v>
      </c>
      <c r="E483" s="4">
        <v>18178.62</v>
      </c>
      <c r="F483" s="7"/>
      <c r="G483" s="4">
        <v>18178.62</v>
      </c>
      <c r="H483" s="18"/>
      <c r="I483" s="8"/>
      <c r="J483" s="4">
        <v>18178.620000000003</v>
      </c>
      <c r="K483" s="4">
        <v>33758.020000000004</v>
      </c>
      <c r="L483" s="4">
        <v>-15579.400000000001</v>
      </c>
      <c r="M483" s="9">
        <v>43207.629930555551</v>
      </c>
      <c r="N483" s="9">
        <v>43738</v>
      </c>
      <c r="O483" s="9">
        <v>43191</v>
      </c>
      <c r="P483" s="9">
        <v>43719</v>
      </c>
    </row>
    <row r="484" spans="1:16" x14ac:dyDescent="0.25">
      <c r="A484" s="1" t="s">
        <v>3672</v>
      </c>
      <c r="B484" s="1" t="s">
        <v>4798</v>
      </c>
      <c r="C484" s="1" t="s">
        <v>4801</v>
      </c>
      <c r="D484" s="1" t="s">
        <v>4802</v>
      </c>
      <c r="E484" s="4">
        <v>9724.7499999999982</v>
      </c>
      <c r="F484" s="7"/>
      <c r="G484" s="4">
        <v>9724.7499999999982</v>
      </c>
      <c r="H484" s="18"/>
      <c r="I484" s="8"/>
      <c r="J484" s="4">
        <v>9724.75</v>
      </c>
      <c r="K484" s="4">
        <v>26181.24</v>
      </c>
      <c r="L484" s="4">
        <v>-16456.490000000002</v>
      </c>
      <c r="M484" s="9">
        <v>43207.708634259259</v>
      </c>
      <c r="N484" s="9">
        <v>43676</v>
      </c>
      <c r="O484" s="9">
        <v>43191</v>
      </c>
      <c r="P484" s="9">
        <v>43719</v>
      </c>
    </row>
    <row r="485" spans="1:16" x14ac:dyDescent="0.25">
      <c r="A485" s="1" t="s">
        <v>3672</v>
      </c>
      <c r="B485" s="1" t="s">
        <v>4803</v>
      </c>
      <c r="C485" s="1" t="s">
        <v>4804</v>
      </c>
      <c r="D485" s="1" t="s">
        <v>4805</v>
      </c>
      <c r="E485" s="4">
        <v>392542.0400000001</v>
      </c>
      <c r="F485" s="7"/>
      <c r="G485" s="4">
        <v>392542.0400000001</v>
      </c>
      <c r="H485" s="18"/>
      <c r="I485" s="8"/>
      <c r="J485" s="4">
        <v>392542.04</v>
      </c>
      <c r="K485" s="4">
        <v>726368</v>
      </c>
      <c r="L485" s="4">
        <v>-333825.96000000002</v>
      </c>
      <c r="M485" s="9">
        <v>43125.584444444445</v>
      </c>
      <c r="N485" s="9">
        <v>43753</v>
      </c>
      <c r="O485" s="9">
        <v>43191</v>
      </c>
      <c r="P485" s="9">
        <v>43784</v>
      </c>
    </row>
    <row r="486" spans="1:16" x14ac:dyDescent="0.25">
      <c r="A486" s="1" t="s">
        <v>3672</v>
      </c>
      <c r="B486" s="1" t="s">
        <v>4803</v>
      </c>
      <c r="C486" s="1" t="s">
        <v>4806</v>
      </c>
      <c r="D486" s="1" t="s">
        <v>4807</v>
      </c>
      <c r="E486" s="4">
        <v>129841.40999999999</v>
      </c>
      <c r="F486" s="7"/>
      <c r="G486" s="4">
        <v>129841.40999999999</v>
      </c>
      <c r="H486" s="18"/>
      <c r="I486" s="8"/>
      <c r="J486" s="4">
        <v>129841.41</v>
      </c>
      <c r="K486" s="4">
        <v>860984</v>
      </c>
      <c r="L486" s="4">
        <v>-731142.59</v>
      </c>
      <c r="M486" s="9">
        <v>43125.584444444445</v>
      </c>
      <c r="N486" s="9">
        <v>43753</v>
      </c>
      <c r="O486" s="9">
        <v>43313</v>
      </c>
      <c r="P486" s="9">
        <v>43784</v>
      </c>
    </row>
    <row r="487" spans="1:16" x14ac:dyDescent="0.25">
      <c r="A487" s="1" t="s">
        <v>3672</v>
      </c>
      <c r="B487" s="1" t="s">
        <v>4803</v>
      </c>
      <c r="C487" s="1" t="s">
        <v>4808</v>
      </c>
      <c r="D487" s="1" t="s">
        <v>4809</v>
      </c>
      <c r="E487" s="4">
        <v>200865.09000000003</v>
      </c>
      <c r="F487" s="7"/>
      <c r="G487" s="4">
        <v>200865.09000000003</v>
      </c>
      <c r="H487" s="18"/>
      <c r="I487" s="8"/>
      <c r="J487" s="4">
        <v>200865.09000000003</v>
      </c>
      <c r="K487" s="4">
        <v>2299493</v>
      </c>
      <c r="L487" s="4">
        <v>-2098627.91</v>
      </c>
      <c r="M487" s="9">
        <v>43125.584444444445</v>
      </c>
      <c r="N487" s="9">
        <v>43753</v>
      </c>
      <c r="O487" s="9">
        <v>43191</v>
      </c>
      <c r="P487" s="9">
        <v>43784</v>
      </c>
    </row>
    <row r="488" spans="1:16" x14ac:dyDescent="0.25">
      <c r="A488" s="1" t="s">
        <v>3672</v>
      </c>
      <c r="B488" s="1" t="s">
        <v>4107</v>
      </c>
      <c r="C488" s="1" t="s">
        <v>4810</v>
      </c>
      <c r="D488" s="1" t="s">
        <v>4811</v>
      </c>
      <c r="E488" s="4">
        <v>44198.559999999998</v>
      </c>
      <c r="F488" s="7"/>
      <c r="G488" s="4">
        <v>44198.559999999998</v>
      </c>
      <c r="H488" s="18"/>
      <c r="I488" s="8"/>
      <c r="J488" s="4">
        <v>44198.560000000005</v>
      </c>
      <c r="K488" s="4">
        <v>35418.31</v>
      </c>
      <c r="L488" s="4">
        <v>8780.2500000000073</v>
      </c>
      <c r="M488" s="9">
        <v>43237.584398148145</v>
      </c>
      <c r="N488" s="9">
        <v>43555</v>
      </c>
      <c r="O488" s="9">
        <v>43344</v>
      </c>
      <c r="P488" s="9">
        <v>43482</v>
      </c>
    </row>
    <row r="489" spans="1:16" x14ac:dyDescent="0.25">
      <c r="A489" s="1" t="s">
        <v>3672</v>
      </c>
      <c r="B489" s="1" t="s">
        <v>4107</v>
      </c>
      <c r="C489" s="1" t="s">
        <v>4812</v>
      </c>
      <c r="D489" s="1" t="s">
        <v>4813</v>
      </c>
      <c r="E489" s="4">
        <v>33914.919999999991</v>
      </c>
      <c r="F489" s="7"/>
      <c r="G489" s="4">
        <v>33914.919999999991</v>
      </c>
      <c r="H489" s="18"/>
      <c r="I489" s="8"/>
      <c r="J489" s="4">
        <v>33914.92</v>
      </c>
      <c r="K489" s="4">
        <v>43032.5</v>
      </c>
      <c r="L489" s="4">
        <v>-9117.5800000000017</v>
      </c>
      <c r="M489" s="9">
        <v>43279.418298611112</v>
      </c>
      <c r="N489" s="9">
        <v>43555</v>
      </c>
      <c r="O489" s="9">
        <v>43344</v>
      </c>
      <c r="P489" s="9">
        <v>43591</v>
      </c>
    </row>
    <row r="490" spans="1:16" x14ac:dyDescent="0.25">
      <c r="A490" s="1" t="s">
        <v>3672</v>
      </c>
      <c r="B490" s="1" t="s">
        <v>4107</v>
      </c>
      <c r="C490" s="1" t="s">
        <v>4814</v>
      </c>
      <c r="D490" s="1" t="s">
        <v>4815</v>
      </c>
      <c r="E490" s="4">
        <v>57209.5</v>
      </c>
      <c r="F490" s="7"/>
      <c r="G490" s="4">
        <v>57209.5</v>
      </c>
      <c r="H490" s="18"/>
      <c r="I490" s="8"/>
      <c r="J490" s="4">
        <v>57209.5</v>
      </c>
      <c r="K490" s="4">
        <v>35418.31</v>
      </c>
      <c r="L490" s="4">
        <v>21791.190000000002</v>
      </c>
      <c r="M490" s="9">
        <v>43237.417731481481</v>
      </c>
      <c r="N490" s="9">
        <v>43555</v>
      </c>
      <c r="O490" s="9">
        <v>43344</v>
      </c>
      <c r="P490" s="9">
        <v>43494</v>
      </c>
    </row>
    <row r="491" spans="1:16" x14ac:dyDescent="0.25">
      <c r="A491" s="1" t="s">
        <v>3672</v>
      </c>
      <c r="B491" s="1" t="s">
        <v>4107</v>
      </c>
      <c r="C491" s="1" t="s">
        <v>4816</v>
      </c>
      <c r="D491" s="1" t="s">
        <v>4813</v>
      </c>
      <c r="E491" s="4">
        <v>33914.92</v>
      </c>
      <c r="F491" s="7"/>
      <c r="G491" s="4">
        <v>33914.92</v>
      </c>
      <c r="H491" s="18"/>
      <c r="I491" s="8"/>
      <c r="J491" s="4">
        <v>33914.919999999991</v>
      </c>
      <c r="K491" s="4">
        <v>40659.11</v>
      </c>
      <c r="L491" s="4">
        <v>-6744.1900000000096</v>
      </c>
      <c r="M491" s="9">
        <v>43279.418298611112</v>
      </c>
      <c r="N491" s="9">
        <v>43555</v>
      </c>
      <c r="O491" s="9">
        <v>43344</v>
      </c>
      <c r="P491" s="9">
        <v>43591</v>
      </c>
    </row>
    <row r="492" spans="1:16" x14ac:dyDescent="0.25">
      <c r="A492" s="1" t="s">
        <v>3672</v>
      </c>
      <c r="B492" s="1" t="s">
        <v>4107</v>
      </c>
      <c r="C492" s="1" t="s">
        <v>4817</v>
      </c>
      <c r="D492" s="1" t="s">
        <v>4818</v>
      </c>
      <c r="E492" s="4">
        <v>34023.949999999997</v>
      </c>
      <c r="F492" s="7"/>
      <c r="G492" s="4">
        <v>34023.949999999997</v>
      </c>
      <c r="H492" s="18"/>
      <c r="I492" s="8"/>
      <c r="J492" s="4">
        <v>34023.950000000004</v>
      </c>
      <c r="K492" s="4">
        <v>41644.35</v>
      </c>
      <c r="L492" s="4">
        <v>-7620.3999999999942</v>
      </c>
      <c r="M492" s="9">
        <v>43171.584270833329</v>
      </c>
      <c r="N492" s="9">
        <v>43555</v>
      </c>
      <c r="O492" s="9">
        <v>43313</v>
      </c>
      <c r="P492" s="9">
        <v>43460</v>
      </c>
    </row>
    <row r="493" spans="1:16" x14ac:dyDescent="0.25">
      <c r="A493" s="1" t="s">
        <v>3672</v>
      </c>
      <c r="B493" s="1" t="s">
        <v>4110</v>
      </c>
      <c r="C493" s="1" t="s">
        <v>4111</v>
      </c>
      <c r="D493" s="1" t="s">
        <v>4112</v>
      </c>
      <c r="E493" s="4">
        <v>56053.53</v>
      </c>
      <c r="F493" s="7"/>
      <c r="G493" s="4">
        <v>56053.53</v>
      </c>
      <c r="H493" s="18"/>
      <c r="I493" s="8"/>
      <c r="J493" s="4">
        <v>85411.56</v>
      </c>
      <c r="K493" s="4">
        <v>382562</v>
      </c>
      <c r="L493" s="4">
        <v>-297150.44</v>
      </c>
      <c r="M493" s="9">
        <v>42873.751539351848</v>
      </c>
      <c r="N493" s="9">
        <v>43765</v>
      </c>
      <c r="O493" s="9">
        <v>42917</v>
      </c>
      <c r="P493" s="9">
        <v>43746</v>
      </c>
    </row>
    <row r="494" spans="1:16" x14ac:dyDescent="0.25">
      <c r="A494" s="1" t="s">
        <v>3672</v>
      </c>
      <c r="B494" s="1" t="s">
        <v>4113</v>
      </c>
      <c r="C494" s="1" t="s">
        <v>3626</v>
      </c>
      <c r="D494" s="1" t="s">
        <v>3627</v>
      </c>
      <c r="E494" s="4">
        <v>3194.8</v>
      </c>
      <c r="F494" s="7"/>
      <c r="G494" s="4">
        <v>3194.8</v>
      </c>
      <c r="H494" s="18"/>
      <c r="I494" s="8"/>
      <c r="J494" s="4">
        <v>371334.13000000006</v>
      </c>
      <c r="K494" s="4">
        <v>206535</v>
      </c>
      <c r="L494" s="4">
        <v>164799.13000000006</v>
      </c>
      <c r="M494" s="9">
        <v>42412.457361111112</v>
      </c>
      <c r="N494" s="9">
        <v>42825</v>
      </c>
      <c r="O494" s="9">
        <v>42401</v>
      </c>
      <c r="P494" s="9">
        <v>42823</v>
      </c>
    </row>
    <row r="495" spans="1:16" x14ac:dyDescent="0.25">
      <c r="A495" s="1" t="s">
        <v>3672</v>
      </c>
      <c r="B495" s="1" t="s">
        <v>3443</v>
      </c>
      <c r="C495" s="1" t="s">
        <v>3444</v>
      </c>
      <c r="D495" s="1" t="s">
        <v>3445</v>
      </c>
      <c r="E495" s="4">
        <v>-50728.57</v>
      </c>
      <c r="F495" s="7"/>
      <c r="G495" s="4">
        <v>-50728.57</v>
      </c>
      <c r="H495" s="18"/>
      <c r="I495" s="8"/>
      <c r="J495" s="4">
        <v>144516.82000000004</v>
      </c>
      <c r="K495" s="4">
        <v>101560.5</v>
      </c>
      <c r="L495" s="4">
        <v>42956.320000000036</v>
      </c>
      <c r="M495" s="9">
        <v>42573.754085648143</v>
      </c>
      <c r="N495" s="9">
        <v>42944</v>
      </c>
      <c r="O495" s="9">
        <v>42583</v>
      </c>
      <c r="P495" s="9">
        <v>42906</v>
      </c>
    </row>
    <row r="496" spans="1:16" x14ac:dyDescent="0.25">
      <c r="A496" s="1" t="s">
        <v>3672</v>
      </c>
      <c r="B496" s="1" t="s">
        <v>3440</v>
      </c>
      <c r="C496" s="1" t="s">
        <v>3441</v>
      </c>
      <c r="D496" s="1" t="s">
        <v>3442</v>
      </c>
      <c r="E496" s="4">
        <v>-7238.49</v>
      </c>
      <c r="F496" s="7"/>
      <c r="G496" s="4">
        <v>-7238.49</v>
      </c>
      <c r="H496" s="18"/>
      <c r="I496" s="8"/>
      <c r="J496" s="4">
        <v>53690.979999999996</v>
      </c>
      <c r="K496" s="4">
        <v>39491.86</v>
      </c>
      <c r="L496" s="4">
        <v>14199.119999999995</v>
      </c>
      <c r="M496" s="9">
        <v>42558.753738425927</v>
      </c>
      <c r="N496" s="9">
        <v>43101</v>
      </c>
      <c r="O496" s="9">
        <v>42552</v>
      </c>
      <c r="P496" s="9">
        <v>43018</v>
      </c>
    </row>
    <row r="497" spans="1:16" x14ac:dyDescent="0.25">
      <c r="A497" s="1" t="s">
        <v>3672</v>
      </c>
      <c r="B497" s="1" t="s">
        <v>3437</v>
      </c>
      <c r="C497" s="1" t="s">
        <v>3438</v>
      </c>
      <c r="D497" s="1" t="s">
        <v>3439</v>
      </c>
      <c r="E497" s="4">
        <v>8905.81</v>
      </c>
      <c r="F497" s="7"/>
      <c r="G497" s="4">
        <v>8905.81</v>
      </c>
      <c r="H497" s="18"/>
      <c r="I497" s="8"/>
      <c r="J497" s="4">
        <v>-6778.4300000000021</v>
      </c>
      <c r="K497" s="4">
        <v>59622.55</v>
      </c>
      <c r="L497" s="4">
        <v>-66400.98000000001</v>
      </c>
      <c r="M497" s="9">
        <v>42605.585740740738</v>
      </c>
      <c r="N497" s="9">
        <v>42975</v>
      </c>
      <c r="O497" s="9">
        <v>42644</v>
      </c>
      <c r="P497" s="9">
        <v>43104</v>
      </c>
    </row>
    <row r="498" spans="1:16" x14ac:dyDescent="0.25">
      <c r="A498" s="1" t="s">
        <v>3672</v>
      </c>
      <c r="B498" s="1" t="s">
        <v>4115</v>
      </c>
      <c r="C498" s="1" t="s">
        <v>4116</v>
      </c>
      <c r="D498" s="1" t="s">
        <v>4117</v>
      </c>
      <c r="E498" s="4">
        <v>332564.86000000004</v>
      </c>
      <c r="F498" s="7"/>
      <c r="G498" s="4">
        <v>332564.86000000004</v>
      </c>
      <c r="H498" s="18"/>
      <c r="I498" s="8"/>
      <c r="J498" s="4">
        <v>803521.45999999973</v>
      </c>
      <c r="K498" s="4">
        <v>360637.32</v>
      </c>
      <c r="L498" s="4">
        <v>442884.13999999972</v>
      </c>
      <c r="M498" s="9">
        <v>42745.58625</v>
      </c>
      <c r="N498" s="9">
        <v>43543</v>
      </c>
      <c r="O498" s="9">
        <v>42795</v>
      </c>
      <c r="P498" s="9">
        <v>43322</v>
      </c>
    </row>
    <row r="499" spans="1:16" x14ac:dyDescent="0.25">
      <c r="A499" s="1" t="s">
        <v>3672</v>
      </c>
      <c r="B499" s="1" t="s">
        <v>4118</v>
      </c>
      <c r="C499" s="1" t="s">
        <v>4119</v>
      </c>
      <c r="D499" s="1" t="s">
        <v>4120</v>
      </c>
      <c r="E499" s="4">
        <v>25081.149999999998</v>
      </c>
      <c r="F499" s="7"/>
      <c r="G499" s="4">
        <v>25081.149999999998</v>
      </c>
      <c r="H499" s="18"/>
      <c r="I499" s="8"/>
      <c r="J499" s="4">
        <v>328831.49</v>
      </c>
      <c r="K499" s="4">
        <v>200686.44</v>
      </c>
      <c r="L499" s="4">
        <v>128145.04999999999</v>
      </c>
      <c r="M499" s="9">
        <v>42782.419178240736</v>
      </c>
      <c r="N499" s="9">
        <v>43131</v>
      </c>
      <c r="O499" s="9">
        <v>42795</v>
      </c>
      <c r="P499" s="9">
        <v>43075</v>
      </c>
    </row>
    <row r="500" spans="1:16" x14ac:dyDescent="0.25">
      <c r="A500" s="1" t="s">
        <v>3672</v>
      </c>
      <c r="B500" s="1" t="s">
        <v>4121</v>
      </c>
      <c r="C500" s="1" t="s">
        <v>4122</v>
      </c>
      <c r="D500" s="1" t="s">
        <v>4123</v>
      </c>
      <c r="E500" s="4">
        <v>173524.34</v>
      </c>
      <c r="F500" s="7"/>
      <c r="G500" s="4">
        <v>173524.34</v>
      </c>
      <c r="H500" s="18"/>
      <c r="I500" s="8"/>
      <c r="J500" s="4">
        <v>241994.88</v>
      </c>
      <c r="K500" s="4">
        <v>175818</v>
      </c>
      <c r="L500" s="4">
        <v>66176.88</v>
      </c>
      <c r="M500" s="9">
        <v>42689.58452546296</v>
      </c>
      <c r="N500" s="9">
        <v>43312</v>
      </c>
      <c r="O500" s="9">
        <v>42736</v>
      </c>
      <c r="P500" s="9">
        <v>43272</v>
      </c>
    </row>
    <row r="501" spans="1:16" x14ac:dyDescent="0.25">
      <c r="A501" s="1" t="s">
        <v>3672</v>
      </c>
      <c r="B501" s="1" t="s">
        <v>4124</v>
      </c>
      <c r="C501" s="1" t="s">
        <v>4125</v>
      </c>
      <c r="D501" s="1" t="s">
        <v>4126</v>
      </c>
      <c r="E501" s="4">
        <v>9698.08</v>
      </c>
      <c r="F501" s="7"/>
      <c r="G501" s="4">
        <v>9698.08</v>
      </c>
      <c r="H501" s="18"/>
      <c r="I501" s="8"/>
      <c r="J501" s="4">
        <v>54611.289999999994</v>
      </c>
      <c r="K501" s="4">
        <v>56580.26</v>
      </c>
      <c r="L501" s="4">
        <v>-1968.9700000000084</v>
      </c>
      <c r="M501" s="9">
        <v>42646.753171296295</v>
      </c>
      <c r="N501" s="9">
        <v>43525</v>
      </c>
      <c r="O501" s="9">
        <v>43070</v>
      </c>
      <c r="P501" s="9">
        <v>43399</v>
      </c>
    </row>
    <row r="502" spans="1:16" x14ac:dyDescent="0.25">
      <c r="A502" s="1" t="s">
        <v>3672</v>
      </c>
      <c r="B502" s="1" t="s">
        <v>4127</v>
      </c>
      <c r="C502" s="1" t="s">
        <v>4128</v>
      </c>
      <c r="D502" s="1" t="s">
        <v>4129</v>
      </c>
      <c r="E502" s="4">
        <v>28341.75</v>
      </c>
      <c r="F502" s="7"/>
      <c r="G502" s="4">
        <v>28341.75</v>
      </c>
      <c r="H502" s="18"/>
      <c r="I502" s="8"/>
      <c r="J502" s="4">
        <v>168882.74000000005</v>
      </c>
      <c r="K502" s="4">
        <v>237658</v>
      </c>
      <c r="L502" s="4">
        <v>-68775.259999999951</v>
      </c>
      <c r="M502" s="9">
        <v>42689.58452546296</v>
      </c>
      <c r="N502" s="9">
        <v>43160</v>
      </c>
      <c r="O502" s="9">
        <v>42767</v>
      </c>
      <c r="P502" s="9">
        <v>43190</v>
      </c>
    </row>
    <row r="503" spans="1:16" x14ac:dyDescent="0.25">
      <c r="A503" s="1" t="s">
        <v>3672</v>
      </c>
      <c r="B503" s="1" t="s">
        <v>3434</v>
      </c>
      <c r="C503" s="1" t="s">
        <v>3435</v>
      </c>
      <c r="D503" s="1" t="s">
        <v>3436</v>
      </c>
      <c r="E503" s="4">
        <v>1143791.33</v>
      </c>
      <c r="F503" s="7"/>
      <c r="G503" s="4">
        <v>1143791.33</v>
      </c>
      <c r="H503" s="18"/>
      <c r="I503" s="8"/>
      <c r="J503" s="4">
        <v>1317559.9999999998</v>
      </c>
      <c r="K503" s="4">
        <v>350417.94</v>
      </c>
      <c r="L503" s="4">
        <v>967142.05999999982</v>
      </c>
      <c r="M503" s="9">
        <v>42678.754062499997</v>
      </c>
      <c r="N503" s="9">
        <v>43646</v>
      </c>
      <c r="O503" s="9">
        <v>42705</v>
      </c>
      <c r="P503" s="9">
        <v>43536</v>
      </c>
    </row>
    <row r="504" spans="1:16" x14ac:dyDescent="0.25">
      <c r="A504" s="1" t="s">
        <v>3672</v>
      </c>
      <c r="B504" s="1" t="s">
        <v>4130</v>
      </c>
      <c r="C504" s="1" t="s">
        <v>4131</v>
      </c>
      <c r="D504" s="1" t="s">
        <v>4132</v>
      </c>
      <c r="E504" s="4">
        <v>128858.28000000001</v>
      </c>
      <c r="F504" s="7"/>
      <c r="G504" s="4">
        <v>128858.28000000001</v>
      </c>
      <c r="H504" s="18"/>
      <c r="I504" s="8"/>
      <c r="J504" s="4">
        <v>199694.89</v>
      </c>
      <c r="K504" s="4">
        <v>350616</v>
      </c>
      <c r="L504" s="4">
        <v>-150921.10999999999</v>
      </c>
      <c r="M504" s="9">
        <v>42835.585173611107</v>
      </c>
      <c r="N504" s="9">
        <v>43525</v>
      </c>
      <c r="O504" s="9">
        <v>42826</v>
      </c>
      <c r="P504" s="9">
        <v>43294</v>
      </c>
    </row>
    <row r="505" spans="1:16" x14ac:dyDescent="0.25">
      <c r="A505" s="1" t="s">
        <v>3672</v>
      </c>
      <c r="B505" s="1" t="s">
        <v>3428</v>
      </c>
      <c r="C505" s="1" t="s">
        <v>3429</v>
      </c>
      <c r="D505" s="1" t="s">
        <v>4133</v>
      </c>
      <c r="E505" s="4">
        <v>1433062.7200000002</v>
      </c>
      <c r="F505" s="7"/>
      <c r="G505" s="4">
        <v>1433062.7200000002</v>
      </c>
      <c r="H505" s="18"/>
      <c r="I505" s="8"/>
      <c r="J505" s="4">
        <v>1495074.02</v>
      </c>
      <c r="K505" s="4">
        <v>414893.11</v>
      </c>
      <c r="L505" s="4">
        <v>1080180.9100000001</v>
      </c>
      <c r="M505" s="9">
        <v>42492.586018518516</v>
      </c>
      <c r="N505" s="9">
        <v>43630</v>
      </c>
      <c r="O505" s="9">
        <v>42491</v>
      </c>
      <c r="P505" s="9">
        <v>43610</v>
      </c>
    </row>
    <row r="506" spans="1:16" x14ac:dyDescent="0.25">
      <c r="A506" s="1" t="s">
        <v>3672</v>
      </c>
      <c r="B506" s="1" t="s">
        <v>4134</v>
      </c>
      <c r="C506" s="1" t="s">
        <v>4135</v>
      </c>
      <c r="D506" s="1" t="s">
        <v>4136</v>
      </c>
      <c r="E506" s="4">
        <v>268291.93</v>
      </c>
      <c r="F506" s="7"/>
      <c r="G506" s="4">
        <v>268291.93</v>
      </c>
      <c r="H506" s="18"/>
      <c r="I506" s="8"/>
      <c r="J506" s="4">
        <v>269336.48000000004</v>
      </c>
      <c r="K506" s="4">
        <v>199651.38</v>
      </c>
      <c r="L506" s="4">
        <v>69685.100000000035</v>
      </c>
      <c r="M506" s="9">
        <v>42781.586446759255</v>
      </c>
      <c r="N506" s="9">
        <v>43525</v>
      </c>
      <c r="O506" s="9">
        <v>42917</v>
      </c>
      <c r="P506" s="9">
        <v>43555</v>
      </c>
    </row>
    <row r="507" spans="1:16" x14ac:dyDescent="0.25">
      <c r="A507" s="1" t="s">
        <v>3672</v>
      </c>
      <c r="B507" s="1" t="s">
        <v>4137</v>
      </c>
      <c r="C507" s="1" t="s">
        <v>4138</v>
      </c>
      <c r="D507" s="1" t="s">
        <v>4139</v>
      </c>
      <c r="E507" s="4">
        <v>87158.29</v>
      </c>
      <c r="F507" s="7"/>
      <c r="G507" s="4">
        <v>87158.29</v>
      </c>
      <c r="H507" s="18"/>
      <c r="I507" s="8"/>
      <c r="J507" s="4">
        <v>1158949.55</v>
      </c>
      <c r="K507" s="4">
        <v>328397.17</v>
      </c>
      <c r="L507" s="4">
        <v>830552.38000000012</v>
      </c>
      <c r="M507" s="9">
        <v>42788.585011574076</v>
      </c>
      <c r="N507" s="9">
        <v>43220</v>
      </c>
      <c r="O507" s="9">
        <v>42795</v>
      </c>
      <c r="P507" s="9">
        <v>43298</v>
      </c>
    </row>
    <row r="508" spans="1:16" x14ac:dyDescent="0.25">
      <c r="A508" s="1" t="s">
        <v>3672</v>
      </c>
      <c r="B508" s="1" t="s">
        <v>3367</v>
      </c>
      <c r="C508" s="1" t="s">
        <v>3368</v>
      </c>
      <c r="D508" s="1" t="s">
        <v>3369</v>
      </c>
      <c r="E508" s="4">
        <v>-33072.54</v>
      </c>
      <c r="F508" s="7"/>
      <c r="G508" s="4">
        <v>-33072.54</v>
      </c>
      <c r="H508" s="18"/>
      <c r="I508" s="8"/>
      <c r="J508" s="4">
        <v>203920.82</v>
      </c>
      <c r="K508" s="4">
        <v>83908.12</v>
      </c>
      <c r="L508" s="4">
        <v>120012.70000000001</v>
      </c>
      <c r="M508" s="9">
        <v>42599.341608796298</v>
      </c>
      <c r="N508" s="9">
        <v>43039</v>
      </c>
      <c r="O508" s="9">
        <v>42583</v>
      </c>
      <c r="P508" s="9">
        <v>42992</v>
      </c>
    </row>
    <row r="509" spans="1:16" x14ac:dyDescent="0.25">
      <c r="A509" s="1" t="s">
        <v>3672</v>
      </c>
      <c r="B509" s="1" t="s">
        <v>4140</v>
      </c>
      <c r="C509" s="1" t="s">
        <v>4141</v>
      </c>
      <c r="D509" s="1" t="s">
        <v>4142</v>
      </c>
      <c r="E509" s="4">
        <v>111234.1</v>
      </c>
      <c r="F509" s="7"/>
      <c r="G509" s="4">
        <v>111234.1</v>
      </c>
      <c r="H509" s="18"/>
      <c r="I509" s="8"/>
      <c r="J509" s="4">
        <v>732428.59999999986</v>
      </c>
      <c r="K509" s="4">
        <v>283200.78000000003</v>
      </c>
      <c r="L509" s="4">
        <v>449227.81999999983</v>
      </c>
      <c r="M509" s="9">
        <v>42745.753715277773</v>
      </c>
      <c r="N509" s="9">
        <v>43190</v>
      </c>
      <c r="O509" s="9">
        <v>42795</v>
      </c>
      <c r="P509" s="9">
        <v>43225</v>
      </c>
    </row>
    <row r="510" spans="1:16" x14ac:dyDescent="0.25">
      <c r="A510" s="1" t="s">
        <v>3672</v>
      </c>
      <c r="B510" s="1" t="s">
        <v>4143</v>
      </c>
      <c r="C510" s="1" t="s">
        <v>4144</v>
      </c>
      <c r="D510" s="1" t="s">
        <v>4145</v>
      </c>
      <c r="E510" s="4">
        <v>-455.19</v>
      </c>
      <c r="F510" s="7"/>
      <c r="G510" s="4">
        <v>-455.19</v>
      </c>
      <c r="H510" s="18"/>
      <c r="I510" s="8"/>
      <c r="J510" s="4">
        <v>12365.52</v>
      </c>
      <c r="K510" s="4">
        <v>16692.2</v>
      </c>
      <c r="L510" s="4">
        <v>-4326.68</v>
      </c>
      <c r="M510" s="9">
        <v>42786.754004629627</v>
      </c>
      <c r="N510" s="9">
        <v>43556</v>
      </c>
      <c r="O510" s="9">
        <v>42917</v>
      </c>
      <c r="P510" s="9">
        <v>42999</v>
      </c>
    </row>
    <row r="511" spans="1:16" x14ac:dyDescent="0.25">
      <c r="A511" s="1" t="s">
        <v>3672</v>
      </c>
      <c r="B511" s="1" t="s">
        <v>4146</v>
      </c>
      <c r="C511" s="1" t="s">
        <v>4147</v>
      </c>
      <c r="D511" s="1" t="s">
        <v>4148</v>
      </c>
      <c r="E511" s="4">
        <v>31334.240000000002</v>
      </c>
      <c r="F511" s="7"/>
      <c r="G511" s="4">
        <v>31334.240000000002</v>
      </c>
      <c r="H511" s="18"/>
      <c r="I511" s="8"/>
      <c r="J511" s="4">
        <v>142741.26</v>
      </c>
      <c r="K511" s="4">
        <v>85620</v>
      </c>
      <c r="L511" s="4">
        <v>57121.260000000009</v>
      </c>
      <c r="M511" s="9">
        <v>42990.697025462963</v>
      </c>
      <c r="N511" s="9">
        <v>43585</v>
      </c>
      <c r="O511" s="9">
        <v>42979</v>
      </c>
      <c r="P511" s="9">
        <v>43585</v>
      </c>
    </row>
    <row r="512" spans="1:16" x14ac:dyDescent="0.25">
      <c r="A512" s="1" t="s">
        <v>3672</v>
      </c>
      <c r="B512" s="1" t="s">
        <v>4149</v>
      </c>
      <c r="C512" s="1" t="s">
        <v>4150</v>
      </c>
      <c r="D512" s="1" t="s">
        <v>4151</v>
      </c>
      <c r="E512" s="4">
        <v>305748.69000000006</v>
      </c>
      <c r="F512" s="7"/>
      <c r="G512" s="4">
        <v>305748.69000000006</v>
      </c>
      <c r="H512" s="18"/>
      <c r="I512" s="8"/>
      <c r="J512" s="4">
        <v>307602.33000000007</v>
      </c>
      <c r="K512" s="4">
        <v>247959</v>
      </c>
      <c r="L512" s="4">
        <v>59643.330000000075</v>
      </c>
      <c r="M512" s="9">
        <v>42851.663738425923</v>
      </c>
      <c r="N512" s="9">
        <v>43645</v>
      </c>
      <c r="O512" s="9">
        <v>43040</v>
      </c>
      <c r="P512" s="9">
        <v>43487</v>
      </c>
    </row>
    <row r="513" spans="1:16" x14ac:dyDescent="0.25">
      <c r="A513" s="1" t="s">
        <v>3672</v>
      </c>
      <c r="B513" s="1" t="s">
        <v>4152</v>
      </c>
      <c r="C513" s="1" t="s">
        <v>4153</v>
      </c>
      <c r="D513" s="1" t="s">
        <v>4154</v>
      </c>
      <c r="E513" s="4">
        <v>2702.41</v>
      </c>
      <c r="F513" s="7"/>
      <c r="G513" s="4">
        <v>2702.41</v>
      </c>
      <c r="H513" s="18"/>
      <c r="I513" s="8"/>
      <c r="J513" s="4">
        <v>61074.95</v>
      </c>
      <c r="K513" s="4">
        <v>57736.31</v>
      </c>
      <c r="L513" s="4">
        <v>3338.6399999999994</v>
      </c>
      <c r="M513" s="9">
        <v>42591.752569444441</v>
      </c>
      <c r="N513" s="9">
        <v>43153</v>
      </c>
      <c r="O513" s="9">
        <v>42795</v>
      </c>
      <c r="P513" s="9">
        <v>43020</v>
      </c>
    </row>
    <row r="514" spans="1:16" x14ac:dyDescent="0.25">
      <c r="A514" s="1" t="s">
        <v>3672</v>
      </c>
      <c r="B514" s="1" t="s">
        <v>4155</v>
      </c>
      <c r="C514" s="1" t="s">
        <v>4156</v>
      </c>
      <c r="D514" s="1" t="s">
        <v>4157</v>
      </c>
      <c r="E514" s="4">
        <v>7195.97</v>
      </c>
      <c r="F514" s="7"/>
      <c r="G514" s="4">
        <v>7195.97</v>
      </c>
      <c r="H514" s="18"/>
      <c r="I514" s="8"/>
      <c r="J514" s="4">
        <v>9566.590000000002</v>
      </c>
      <c r="K514" s="4">
        <v>20643</v>
      </c>
      <c r="L514" s="4">
        <v>-11076.409999999998</v>
      </c>
      <c r="M514" s="9">
        <v>42955.64675925926</v>
      </c>
      <c r="N514" s="9">
        <v>43220</v>
      </c>
      <c r="O514" s="9">
        <v>42979</v>
      </c>
      <c r="P514" s="9">
        <v>43220</v>
      </c>
    </row>
    <row r="515" spans="1:16" x14ac:dyDescent="0.25">
      <c r="A515" s="1" t="s">
        <v>3672</v>
      </c>
      <c r="B515" s="1" t="s">
        <v>4158</v>
      </c>
      <c r="C515" s="1" t="s">
        <v>4159</v>
      </c>
      <c r="D515" s="1" t="s">
        <v>4160</v>
      </c>
      <c r="E515" s="4">
        <v>663.56000000000006</v>
      </c>
      <c r="F515" s="7"/>
      <c r="G515" s="4">
        <v>663.56000000000006</v>
      </c>
      <c r="H515" s="18"/>
      <c r="I515" s="8"/>
      <c r="J515" s="4">
        <v>105137.08</v>
      </c>
      <c r="K515" s="4">
        <v>60720.99</v>
      </c>
      <c r="L515" s="4">
        <v>44416.090000000004</v>
      </c>
      <c r="M515" s="9">
        <v>42844.752499999995</v>
      </c>
      <c r="N515" s="9">
        <v>43190</v>
      </c>
      <c r="O515" s="9">
        <v>42917</v>
      </c>
      <c r="P515" s="9">
        <v>43097</v>
      </c>
    </row>
    <row r="516" spans="1:16" x14ac:dyDescent="0.25">
      <c r="A516" s="1" t="s">
        <v>3672</v>
      </c>
      <c r="B516" s="1" t="s">
        <v>4819</v>
      </c>
      <c r="C516" s="1" t="s">
        <v>4820</v>
      </c>
      <c r="D516" s="1" t="s">
        <v>4821</v>
      </c>
      <c r="E516" s="4">
        <v>8000.8099999999995</v>
      </c>
      <c r="F516" s="7"/>
      <c r="G516" s="4">
        <v>8000.8099999999995</v>
      </c>
      <c r="H516" s="18"/>
      <c r="I516" s="8"/>
      <c r="J516" s="4">
        <v>8000.8100000000013</v>
      </c>
      <c r="K516" s="4">
        <v>1152231</v>
      </c>
      <c r="L516" s="4">
        <v>-1144230.19</v>
      </c>
      <c r="M516" s="9">
        <v>43347.417893518519</v>
      </c>
      <c r="N516" s="9">
        <v>43712</v>
      </c>
      <c r="O516" s="9">
        <v>43344</v>
      </c>
      <c r="P516" s="9">
        <v>43687</v>
      </c>
    </row>
    <row r="517" spans="1:16" x14ac:dyDescent="0.25">
      <c r="A517" s="1" t="s">
        <v>3672</v>
      </c>
      <c r="B517" s="1" t="s">
        <v>4161</v>
      </c>
      <c r="C517" s="1" t="s">
        <v>4162</v>
      </c>
      <c r="D517" s="1" t="s">
        <v>4163</v>
      </c>
      <c r="E517" s="4">
        <v>-39.680000000000035</v>
      </c>
      <c r="F517" s="7"/>
      <c r="G517" s="4">
        <v>-39.680000000000035</v>
      </c>
      <c r="H517" s="18"/>
      <c r="I517" s="8"/>
      <c r="J517" s="4">
        <v>742046.6399999999</v>
      </c>
      <c r="K517" s="4">
        <v>246600.03</v>
      </c>
      <c r="L517" s="4">
        <v>495446.60999999987</v>
      </c>
      <c r="M517" s="9">
        <v>42753.586585648147</v>
      </c>
      <c r="N517" s="9">
        <v>43070</v>
      </c>
      <c r="O517" s="9">
        <v>42767</v>
      </c>
      <c r="P517" s="9">
        <v>43178</v>
      </c>
    </row>
    <row r="518" spans="1:16" x14ac:dyDescent="0.25">
      <c r="A518" s="1" t="s">
        <v>3672</v>
      </c>
      <c r="B518" s="1" t="s">
        <v>4164</v>
      </c>
      <c r="C518" s="1" t="s">
        <v>4165</v>
      </c>
      <c r="D518" s="1" t="s">
        <v>4166</v>
      </c>
      <c r="E518" s="4">
        <v>14212.55</v>
      </c>
      <c r="F518" s="7"/>
      <c r="G518" s="4">
        <v>14212.55</v>
      </c>
      <c r="H518" s="18"/>
      <c r="I518" s="8"/>
      <c r="J518" s="4">
        <v>49047.090000000011</v>
      </c>
      <c r="K518" s="4">
        <v>52076.25</v>
      </c>
      <c r="L518" s="4">
        <v>-3029.1599999999889</v>
      </c>
      <c r="M518" s="9">
        <v>42936.285046296296</v>
      </c>
      <c r="N518" s="9">
        <v>43555</v>
      </c>
      <c r="O518" s="9">
        <v>43009</v>
      </c>
      <c r="P518" s="9">
        <v>43312</v>
      </c>
    </row>
    <row r="519" spans="1:16" x14ac:dyDescent="0.25">
      <c r="A519" s="1" t="s">
        <v>3672</v>
      </c>
      <c r="B519" s="1" t="s">
        <v>4822</v>
      </c>
      <c r="C519" s="1" t="s">
        <v>4823</v>
      </c>
      <c r="D519" s="1" t="s">
        <v>4824</v>
      </c>
      <c r="E519" s="4">
        <v>23283.879999999997</v>
      </c>
      <c r="F519" s="7"/>
      <c r="G519" s="4">
        <v>23283.879999999997</v>
      </c>
      <c r="H519" s="18"/>
      <c r="I519" s="8"/>
      <c r="J519" s="4">
        <v>23283.88</v>
      </c>
      <c r="K519" s="4">
        <v>48795.63</v>
      </c>
      <c r="L519" s="4">
        <v>-25511.749999999996</v>
      </c>
      <c r="M519" s="9">
        <v>43304.752037037033</v>
      </c>
      <c r="N519" s="9">
        <v>43593</v>
      </c>
      <c r="O519" s="9">
        <v>43313</v>
      </c>
      <c r="P519" s="9">
        <v>43524</v>
      </c>
    </row>
    <row r="520" spans="1:16" x14ac:dyDescent="0.25">
      <c r="A520" s="1" t="s">
        <v>3672</v>
      </c>
      <c r="B520" s="1" t="s">
        <v>4825</v>
      </c>
      <c r="C520" s="1" t="s">
        <v>4826</v>
      </c>
      <c r="D520" s="1" t="s">
        <v>4827</v>
      </c>
      <c r="E520" s="4">
        <v>37044.769999999997</v>
      </c>
      <c r="F520" s="7"/>
      <c r="G520" s="4">
        <v>37044.769999999997</v>
      </c>
      <c r="H520" s="18"/>
      <c r="I520" s="8"/>
      <c r="J520" s="4">
        <v>37044.769999999997</v>
      </c>
      <c r="K520" s="4">
        <v>310204</v>
      </c>
      <c r="L520" s="4">
        <v>-273159.23</v>
      </c>
      <c r="M520" s="9">
        <v>43222.75131944444</v>
      </c>
      <c r="N520" s="9">
        <v>43704</v>
      </c>
      <c r="O520" s="9">
        <v>43252</v>
      </c>
      <c r="P520" s="9">
        <v>43729</v>
      </c>
    </row>
    <row r="521" spans="1:16" x14ac:dyDescent="0.25">
      <c r="A521" s="1" t="s">
        <v>3672</v>
      </c>
      <c r="B521" s="1" t="s">
        <v>4828</v>
      </c>
      <c r="C521" s="1" t="s">
        <v>4829</v>
      </c>
      <c r="D521" s="1" t="s">
        <v>4830</v>
      </c>
      <c r="E521" s="4">
        <v>16481.669999999998</v>
      </c>
      <c r="F521" s="7"/>
      <c r="G521" s="4">
        <v>16481.669999999998</v>
      </c>
      <c r="H521" s="18"/>
      <c r="I521" s="8"/>
      <c r="J521" s="4">
        <v>16481.669999999998</v>
      </c>
      <c r="K521" s="4">
        <v>2274991</v>
      </c>
      <c r="L521" s="4">
        <v>-2258509.33</v>
      </c>
      <c r="M521" s="9">
        <v>43297.584907407407</v>
      </c>
      <c r="N521" s="9">
        <v>43687</v>
      </c>
      <c r="O521" s="9">
        <v>43313</v>
      </c>
      <c r="P521" s="9">
        <v>43651</v>
      </c>
    </row>
    <row r="522" spans="1:16" x14ac:dyDescent="0.25">
      <c r="A522" s="1" t="s">
        <v>3672</v>
      </c>
      <c r="B522" s="1" t="s">
        <v>4167</v>
      </c>
      <c r="C522" s="1" t="s">
        <v>4168</v>
      </c>
      <c r="D522" s="1" t="s">
        <v>4169</v>
      </c>
      <c r="E522" s="4">
        <v>-681.58</v>
      </c>
      <c r="F522" s="7"/>
      <c r="G522" s="4">
        <v>-681.58</v>
      </c>
      <c r="H522" s="18"/>
      <c r="I522" s="8"/>
      <c r="J522" s="4">
        <v>8240.44</v>
      </c>
      <c r="K522" s="4">
        <v>14117.06</v>
      </c>
      <c r="L522" s="4">
        <v>-5876.619999999999</v>
      </c>
      <c r="M522" s="9">
        <v>42942.585995370369</v>
      </c>
      <c r="N522" s="9">
        <v>43070</v>
      </c>
      <c r="O522" s="9">
        <v>42917</v>
      </c>
      <c r="P522" s="9">
        <v>43096</v>
      </c>
    </row>
    <row r="523" spans="1:16" x14ac:dyDescent="0.25">
      <c r="A523" s="1" t="s">
        <v>3672</v>
      </c>
      <c r="B523" s="1" t="s">
        <v>4831</v>
      </c>
      <c r="C523" s="1" t="s">
        <v>4832</v>
      </c>
      <c r="D523" s="1" t="s">
        <v>4833</v>
      </c>
      <c r="E523" s="4">
        <v>5712.25</v>
      </c>
      <c r="F523" s="7"/>
      <c r="G523" s="4">
        <v>5712.25</v>
      </c>
      <c r="H523" s="18"/>
      <c r="I523" s="8"/>
      <c r="J523" s="4">
        <v>5712.25</v>
      </c>
      <c r="K523" s="4">
        <v>2758.4</v>
      </c>
      <c r="L523" s="4">
        <v>2953.85</v>
      </c>
      <c r="M523" s="9">
        <v>43276.587835648148</v>
      </c>
      <c r="N523" s="9">
        <v>43435</v>
      </c>
      <c r="O523" s="9">
        <v>43282</v>
      </c>
      <c r="P523" s="9">
        <v>43375</v>
      </c>
    </row>
    <row r="524" spans="1:16" x14ac:dyDescent="0.25">
      <c r="A524" s="1" t="s">
        <v>3672</v>
      </c>
      <c r="B524" s="1" t="s">
        <v>4834</v>
      </c>
      <c r="C524" s="1" t="s">
        <v>4835</v>
      </c>
      <c r="D524" s="1" t="s">
        <v>4836</v>
      </c>
      <c r="E524" s="4">
        <v>416459.1</v>
      </c>
      <c r="F524" s="7"/>
      <c r="G524" s="4">
        <v>416459.1</v>
      </c>
      <c r="H524" s="18"/>
      <c r="I524" s="8"/>
      <c r="J524" s="4">
        <v>416459.1</v>
      </c>
      <c r="K524" s="4">
        <v>736486.42</v>
      </c>
      <c r="L524" s="4">
        <v>-320027.32000000007</v>
      </c>
      <c r="M524" s="9">
        <v>43423.584178240737</v>
      </c>
      <c r="N524" s="9">
        <v>43585</v>
      </c>
      <c r="O524" s="9">
        <v>43405</v>
      </c>
      <c r="P524" s="9">
        <v>43580</v>
      </c>
    </row>
    <row r="525" spans="1:16" x14ac:dyDescent="0.25">
      <c r="A525" s="1" t="s">
        <v>3672</v>
      </c>
      <c r="B525" s="1" t="s">
        <v>4170</v>
      </c>
      <c r="C525" s="1" t="s">
        <v>4171</v>
      </c>
      <c r="D525" s="1" t="s">
        <v>4172</v>
      </c>
      <c r="E525" s="4">
        <v>1942.83</v>
      </c>
      <c r="F525" s="7"/>
      <c r="G525" s="4">
        <v>1942.83</v>
      </c>
      <c r="H525" s="18"/>
      <c r="I525" s="8"/>
      <c r="J525" s="4">
        <v>60594.8</v>
      </c>
      <c r="K525" s="4">
        <v>65005.599999999999</v>
      </c>
      <c r="L525" s="4">
        <v>-4410.7999999999956</v>
      </c>
      <c r="M525" s="9">
        <v>42789.752233796295</v>
      </c>
      <c r="N525" s="9">
        <v>43251</v>
      </c>
      <c r="O525" s="9">
        <v>43009</v>
      </c>
      <c r="P525" s="9">
        <v>43111</v>
      </c>
    </row>
    <row r="526" spans="1:16" x14ac:dyDescent="0.25">
      <c r="A526" s="1" t="s">
        <v>3672</v>
      </c>
      <c r="B526" s="1" t="s">
        <v>4837</v>
      </c>
      <c r="C526" s="1" t="s">
        <v>4838</v>
      </c>
      <c r="D526" s="1" t="s">
        <v>4839</v>
      </c>
      <c r="E526" s="4">
        <v>0.54999999999999927</v>
      </c>
      <c r="F526" s="7"/>
      <c r="G526" s="4">
        <v>0.54999999999999927</v>
      </c>
      <c r="H526" s="18"/>
      <c r="I526" s="8"/>
      <c r="J526" s="4">
        <v>0.54999999999999716</v>
      </c>
      <c r="K526" s="4">
        <v>37848</v>
      </c>
      <c r="L526" s="4">
        <v>-37847.449999999997</v>
      </c>
      <c r="M526" s="9">
        <v>43263.414467592593</v>
      </c>
      <c r="N526" s="9">
        <v>43889</v>
      </c>
      <c r="O526" s="9">
        <v>43252</v>
      </c>
      <c r="P526" s="9">
        <v>43466</v>
      </c>
    </row>
    <row r="527" spans="1:16" x14ac:dyDescent="0.25">
      <c r="A527" s="1" t="s">
        <v>3672</v>
      </c>
      <c r="B527" s="1" t="s">
        <v>4837</v>
      </c>
      <c r="C527" s="1" t="s">
        <v>4840</v>
      </c>
      <c r="D527" s="1" t="s">
        <v>4841</v>
      </c>
      <c r="E527" s="4">
        <v>4.9999999999998934E-2</v>
      </c>
      <c r="F527" s="7"/>
      <c r="G527" s="4">
        <v>4.9999999999998934E-2</v>
      </c>
      <c r="H527" s="18"/>
      <c r="I527" s="8"/>
      <c r="J527" s="4">
        <v>4.9999999999998934E-2</v>
      </c>
      <c r="K527" s="4">
        <v>3200</v>
      </c>
      <c r="L527" s="4">
        <v>-3199.95</v>
      </c>
      <c r="M527" s="9">
        <v>43263.452916666662</v>
      </c>
      <c r="N527" s="9">
        <v>43889</v>
      </c>
      <c r="O527" s="9">
        <v>43252</v>
      </c>
      <c r="P527" s="9">
        <v>43466</v>
      </c>
    </row>
    <row r="528" spans="1:16" x14ac:dyDescent="0.25">
      <c r="A528" s="1" t="s">
        <v>4173</v>
      </c>
      <c r="B528" s="1" t="s">
        <v>4174</v>
      </c>
      <c r="C528" s="1" t="s">
        <v>4175</v>
      </c>
      <c r="D528" s="1" t="s">
        <v>4176</v>
      </c>
      <c r="E528" s="4">
        <v>183433.88</v>
      </c>
      <c r="F528" s="7"/>
      <c r="G528" s="4">
        <v>183433.88</v>
      </c>
      <c r="H528" s="18"/>
      <c r="I528" s="8"/>
      <c r="J528" s="4">
        <v>546407.98</v>
      </c>
      <c r="K528" s="4">
        <v>3313201.21</v>
      </c>
      <c r="L528" s="4">
        <v>-2766793.23</v>
      </c>
      <c r="M528" s="9">
        <v>42957.444537037038</v>
      </c>
      <c r="N528" s="9">
        <v>44742</v>
      </c>
      <c r="O528" s="9">
        <v>42948</v>
      </c>
      <c r="P528" s="9"/>
    </row>
    <row r="529" spans="1:16" x14ac:dyDescent="0.25">
      <c r="A529" s="1" t="s">
        <v>4173</v>
      </c>
      <c r="B529" s="1" t="s">
        <v>4174</v>
      </c>
      <c r="C529" s="1" t="s">
        <v>4177</v>
      </c>
      <c r="D529" s="1" t="s">
        <v>4178</v>
      </c>
      <c r="E529" s="4">
        <v>111099.2</v>
      </c>
      <c r="F529" s="7"/>
      <c r="G529" s="4">
        <v>111099.2</v>
      </c>
      <c r="H529" s="18"/>
      <c r="I529" s="8"/>
      <c r="J529" s="4">
        <v>155652.74</v>
      </c>
      <c r="K529" s="4">
        <v>99396.72</v>
      </c>
      <c r="L529" s="4">
        <v>56256.01999999999</v>
      </c>
      <c r="M529" s="9">
        <v>42957.546238425923</v>
      </c>
      <c r="N529" s="9">
        <v>43373</v>
      </c>
      <c r="O529" s="9">
        <v>42948</v>
      </c>
      <c r="P529" s="9">
        <v>43373</v>
      </c>
    </row>
    <row r="530" spans="1:16" x14ac:dyDescent="0.25">
      <c r="A530" s="1" t="s">
        <v>4173</v>
      </c>
      <c r="B530" s="1" t="s">
        <v>4174</v>
      </c>
      <c r="C530" s="1" t="s">
        <v>4179</v>
      </c>
      <c r="D530" s="1" t="s">
        <v>4180</v>
      </c>
      <c r="E530" s="4">
        <v>228278.21999999997</v>
      </c>
      <c r="F530" s="7"/>
      <c r="G530" s="4">
        <v>228278.21999999997</v>
      </c>
      <c r="H530" s="18"/>
      <c r="I530" s="8"/>
      <c r="J530" s="4">
        <v>276668.68000000005</v>
      </c>
      <c r="K530" s="4">
        <v>267635.67</v>
      </c>
      <c r="L530" s="4">
        <v>9033.0100000000675</v>
      </c>
      <c r="M530" s="9">
        <v>42957.60056712963</v>
      </c>
      <c r="N530" s="9">
        <v>43613</v>
      </c>
      <c r="O530" s="9">
        <v>42948</v>
      </c>
      <c r="P530" s="9">
        <v>43634</v>
      </c>
    </row>
    <row r="531" spans="1:16" x14ac:dyDescent="0.25">
      <c r="A531" s="1" t="s">
        <v>4173</v>
      </c>
      <c r="B531" s="1" t="s">
        <v>4174</v>
      </c>
      <c r="C531" s="1" t="s">
        <v>4181</v>
      </c>
      <c r="D531" s="1" t="s">
        <v>4182</v>
      </c>
      <c r="E531" s="4">
        <v>46460.939999999995</v>
      </c>
      <c r="F531" s="7"/>
      <c r="G531" s="4">
        <v>46460.939999999995</v>
      </c>
      <c r="H531" s="18"/>
      <c r="I531" s="8"/>
      <c r="J531" s="4">
        <v>150413.35</v>
      </c>
      <c r="K531" s="4">
        <v>399313.16000000003</v>
      </c>
      <c r="L531" s="4">
        <v>-248899.81000000003</v>
      </c>
      <c r="M531" s="9">
        <v>42957.64163194444</v>
      </c>
      <c r="N531" s="9">
        <v>43829</v>
      </c>
      <c r="O531" s="9">
        <v>42948</v>
      </c>
      <c r="P531" s="9"/>
    </row>
    <row r="532" spans="1:16" x14ac:dyDescent="0.25">
      <c r="A532" s="1" t="s">
        <v>4173</v>
      </c>
      <c r="B532" s="1" t="s">
        <v>4174</v>
      </c>
      <c r="C532" s="1" t="s">
        <v>4183</v>
      </c>
      <c r="D532" s="1" t="s">
        <v>4184</v>
      </c>
      <c r="E532" s="4">
        <v>17738.870000000003</v>
      </c>
      <c r="F532" s="7"/>
      <c r="G532" s="4">
        <v>17738.870000000003</v>
      </c>
      <c r="H532" s="18"/>
      <c r="I532" s="8"/>
      <c r="J532" s="4">
        <v>92694.439999999988</v>
      </c>
      <c r="K532" s="4">
        <v>166907.14000000001</v>
      </c>
      <c r="L532" s="4">
        <v>-74212.700000000026</v>
      </c>
      <c r="M532" s="9">
        <v>42958.443043981482</v>
      </c>
      <c r="N532" s="9">
        <v>44012</v>
      </c>
      <c r="O532" s="9">
        <v>42948</v>
      </c>
      <c r="P532" s="9"/>
    </row>
    <row r="533" spans="1:16" x14ac:dyDescent="0.25">
      <c r="A533" s="1" t="s">
        <v>4173</v>
      </c>
      <c r="B533" s="1" t="s">
        <v>4174</v>
      </c>
      <c r="C533" s="1" t="s">
        <v>4185</v>
      </c>
      <c r="D533" s="1" t="s">
        <v>4186</v>
      </c>
      <c r="E533" s="4">
        <v>148704.68</v>
      </c>
      <c r="F533" s="7"/>
      <c r="G533" s="4">
        <v>148704.68</v>
      </c>
      <c r="H533" s="18"/>
      <c r="I533" s="8"/>
      <c r="J533" s="4">
        <v>238897.80000000002</v>
      </c>
      <c r="K533" s="4">
        <v>62909</v>
      </c>
      <c r="L533" s="4">
        <v>175988.80000000002</v>
      </c>
      <c r="M533" s="9">
        <v>42983.777222222219</v>
      </c>
      <c r="N533" s="9">
        <v>43374</v>
      </c>
      <c r="O533" s="9">
        <v>42979</v>
      </c>
      <c r="P533" s="9">
        <v>43374</v>
      </c>
    </row>
    <row r="534" spans="1:16" x14ac:dyDescent="0.25">
      <c r="A534" s="1" t="s">
        <v>4173</v>
      </c>
      <c r="B534" s="1" t="s">
        <v>4174</v>
      </c>
      <c r="C534" s="1" t="s">
        <v>4842</v>
      </c>
      <c r="D534" s="1" t="s">
        <v>4843</v>
      </c>
      <c r="E534" s="4">
        <v>98591.19</v>
      </c>
      <c r="F534" s="7"/>
      <c r="G534" s="4">
        <v>98591.19</v>
      </c>
      <c r="H534" s="18"/>
      <c r="I534" s="8"/>
      <c r="J534" s="4">
        <v>98591.19</v>
      </c>
      <c r="K534" s="4">
        <v>76896</v>
      </c>
      <c r="L534" s="4">
        <v>21695.190000000002</v>
      </c>
      <c r="M534" s="9">
        <v>43343.517719907402</v>
      </c>
      <c r="N534" s="9">
        <v>43617</v>
      </c>
      <c r="O534" s="9">
        <v>43313</v>
      </c>
      <c r="P534" s="9">
        <v>43678</v>
      </c>
    </row>
    <row r="535" spans="1:16" x14ac:dyDescent="0.25">
      <c r="A535" s="1" t="s">
        <v>4173</v>
      </c>
      <c r="B535" s="1" t="s">
        <v>1935</v>
      </c>
      <c r="C535" s="1" t="s">
        <v>4189</v>
      </c>
      <c r="D535" s="1" t="s">
        <v>4190</v>
      </c>
      <c r="E535" s="4">
        <v>26978.35</v>
      </c>
      <c r="F535" s="7"/>
      <c r="G535" s="4">
        <v>26978.35</v>
      </c>
      <c r="H535" s="18"/>
      <c r="I535" s="8"/>
      <c r="J535" s="4">
        <v>41923.570000000007</v>
      </c>
      <c r="K535" s="4">
        <v>28598</v>
      </c>
      <c r="L535" s="4">
        <v>13325.570000000007</v>
      </c>
      <c r="M535" s="9">
        <v>42863.638414351852</v>
      </c>
      <c r="N535" s="9">
        <v>43641</v>
      </c>
      <c r="O535" s="9">
        <v>42856</v>
      </c>
      <c r="P535" s="9">
        <v>43641</v>
      </c>
    </row>
    <row r="536" spans="1:16" x14ac:dyDescent="0.25">
      <c r="A536" s="1" t="s">
        <v>4173</v>
      </c>
      <c r="B536" s="1" t="s">
        <v>1935</v>
      </c>
      <c r="C536" s="1" t="s">
        <v>4191</v>
      </c>
      <c r="D536" s="1" t="s">
        <v>4192</v>
      </c>
      <c r="E536" s="4">
        <v>7956.1</v>
      </c>
      <c r="F536" s="7"/>
      <c r="G536" s="4">
        <v>7956.1</v>
      </c>
      <c r="H536" s="18"/>
      <c r="I536" s="8"/>
      <c r="J536" s="4">
        <v>23539.960000000003</v>
      </c>
      <c r="K536" s="4">
        <v>18496.93</v>
      </c>
      <c r="L536" s="4">
        <v>5043.0300000000025</v>
      </c>
      <c r="M536" s="9">
        <v>42703.532326388886</v>
      </c>
      <c r="N536" s="9">
        <v>43251</v>
      </c>
      <c r="O536" s="9">
        <v>42705</v>
      </c>
      <c r="P536" s="9">
        <v>43351</v>
      </c>
    </row>
    <row r="537" spans="1:16" x14ac:dyDescent="0.25">
      <c r="A537" s="1" t="s">
        <v>4173</v>
      </c>
      <c r="B537" s="1" t="s">
        <v>1935</v>
      </c>
      <c r="C537" s="1" t="s">
        <v>3669</v>
      </c>
      <c r="D537" s="1" t="s">
        <v>3670</v>
      </c>
      <c r="E537" s="4">
        <v>483815.01</v>
      </c>
      <c r="F537" s="7"/>
      <c r="G537" s="4">
        <v>483815.01</v>
      </c>
      <c r="H537" s="18"/>
      <c r="I537" s="8"/>
      <c r="J537" s="4">
        <v>2715241.2</v>
      </c>
      <c r="K537" s="4">
        <v>1159204</v>
      </c>
      <c r="L537" s="4">
        <v>1556037.2000000002</v>
      </c>
      <c r="M537" s="9">
        <v>42411.510949074072</v>
      </c>
      <c r="N537" s="9">
        <v>43404</v>
      </c>
      <c r="O537" s="9">
        <v>42430</v>
      </c>
      <c r="P537" s="9">
        <v>43404</v>
      </c>
    </row>
    <row r="538" spans="1:16" x14ac:dyDescent="0.25">
      <c r="A538" s="1" t="s">
        <v>4173</v>
      </c>
      <c r="B538" s="1" t="s">
        <v>1935</v>
      </c>
      <c r="C538" s="1" t="s">
        <v>4844</v>
      </c>
      <c r="D538" s="1" t="s">
        <v>4845</v>
      </c>
      <c r="E538" s="4">
        <v>13526.210000000001</v>
      </c>
      <c r="F538" s="7"/>
      <c r="G538" s="4">
        <v>13526.210000000001</v>
      </c>
      <c r="H538" s="18"/>
      <c r="I538" s="8"/>
      <c r="J538" s="4">
        <v>13526.21</v>
      </c>
      <c r="K538" s="4">
        <v>14982</v>
      </c>
      <c r="L538" s="4">
        <v>-1455.7900000000009</v>
      </c>
      <c r="M538" s="9">
        <v>43173.695370370369</v>
      </c>
      <c r="N538" s="9">
        <v>43921</v>
      </c>
      <c r="O538" s="9">
        <v>43160</v>
      </c>
      <c r="P538" s="9"/>
    </row>
    <row r="539" spans="1:16" x14ac:dyDescent="0.25">
      <c r="A539" s="1" t="s">
        <v>4173</v>
      </c>
      <c r="B539" s="1" t="s">
        <v>1935</v>
      </c>
      <c r="C539" s="1" t="s">
        <v>4846</v>
      </c>
      <c r="D539" s="1" t="s">
        <v>4847</v>
      </c>
      <c r="E539" s="4">
        <v>34715.42</v>
      </c>
      <c r="F539" s="7"/>
      <c r="G539" s="4">
        <v>34715.42</v>
      </c>
      <c r="H539" s="18"/>
      <c r="I539" s="8"/>
      <c r="J539" s="4">
        <v>34715.420000000006</v>
      </c>
      <c r="K539" s="4">
        <v>282698</v>
      </c>
      <c r="L539" s="4">
        <v>-247982.58</v>
      </c>
      <c r="M539" s="9">
        <v>43200.638865740737</v>
      </c>
      <c r="N539" s="9">
        <v>43823</v>
      </c>
      <c r="O539" s="9">
        <v>43191</v>
      </c>
      <c r="P539" s="9"/>
    </row>
    <row r="540" spans="1:16" x14ac:dyDescent="0.25">
      <c r="A540" s="1" t="s">
        <v>4173</v>
      </c>
      <c r="B540" s="1" t="s">
        <v>1935</v>
      </c>
      <c r="C540" s="1" t="s">
        <v>4848</v>
      </c>
      <c r="D540" s="1" t="s">
        <v>4849</v>
      </c>
      <c r="E540" s="4">
        <v>2.0600000000000023</v>
      </c>
      <c r="F540" s="7"/>
      <c r="G540" s="4">
        <v>2.0600000000000023</v>
      </c>
      <c r="H540" s="18"/>
      <c r="I540" s="8"/>
      <c r="J540" s="4">
        <v>2.0600000000000085</v>
      </c>
      <c r="K540" s="4">
        <v>2622</v>
      </c>
      <c r="L540" s="4">
        <v>-2619.94</v>
      </c>
      <c r="M540" s="9">
        <v>43173.443865740737</v>
      </c>
      <c r="N540" s="9">
        <v>43462</v>
      </c>
      <c r="O540" s="9">
        <v>43160</v>
      </c>
      <c r="P540" s="9">
        <v>43462</v>
      </c>
    </row>
    <row r="541" spans="1:16" x14ac:dyDescent="0.25">
      <c r="A541" s="1" t="s">
        <v>4173</v>
      </c>
      <c r="B541" s="1" t="s">
        <v>1935</v>
      </c>
      <c r="C541" s="1" t="s">
        <v>3659</v>
      </c>
      <c r="D541" s="1" t="s">
        <v>3660</v>
      </c>
      <c r="E541" s="4">
        <v>995.3900000000001</v>
      </c>
      <c r="F541" s="7"/>
      <c r="G541" s="4">
        <v>995.3900000000001</v>
      </c>
      <c r="H541" s="18"/>
      <c r="I541" s="8"/>
      <c r="J541" s="4">
        <v>1123.2600000000004</v>
      </c>
      <c r="K541" s="4">
        <v>3243.4700000000003</v>
      </c>
      <c r="L541" s="4">
        <v>-2120.21</v>
      </c>
      <c r="M541" s="9">
        <v>42265.425381944442</v>
      </c>
      <c r="N541" s="9">
        <v>43555</v>
      </c>
      <c r="O541" s="9">
        <v>42370</v>
      </c>
      <c r="P541" s="9">
        <v>43268</v>
      </c>
    </row>
    <row r="542" spans="1:16" x14ac:dyDescent="0.25">
      <c r="A542" s="1" t="s">
        <v>4173</v>
      </c>
      <c r="B542" s="1" t="s">
        <v>1935</v>
      </c>
      <c r="C542" s="1" t="s">
        <v>4193</v>
      </c>
      <c r="D542" s="1" t="s">
        <v>4194</v>
      </c>
      <c r="E542" s="4">
        <v>19908.2</v>
      </c>
      <c r="F542" s="7"/>
      <c r="G542" s="4">
        <v>19908.2</v>
      </c>
      <c r="H542" s="18"/>
      <c r="I542" s="8"/>
      <c r="J542" s="4">
        <v>20049.469999999998</v>
      </c>
      <c r="K542" s="4">
        <v>22936.91</v>
      </c>
      <c r="L542" s="4">
        <v>-2887.4400000000023</v>
      </c>
      <c r="M542" s="9">
        <v>43031.561655092592</v>
      </c>
      <c r="N542" s="9">
        <v>43921</v>
      </c>
      <c r="O542" s="9">
        <v>43040</v>
      </c>
      <c r="P542" s="9"/>
    </row>
    <row r="543" spans="1:16" x14ac:dyDescent="0.25">
      <c r="A543" s="1" t="s">
        <v>4173</v>
      </c>
      <c r="B543" s="1" t="s">
        <v>1935</v>
      </c>
      <c r="C543" s="1" t="s">
        <v>4195</v>
      </c>
      <c r="D543" s="1" t="s">
        <v>4196</v>
      </c>
      <c r="E543" s="4">
        <v>22990.85</v>
      </c>
      <c r="F543" s="7"/>
      <c r="G543" s="4">
        <v>22990.85</v>
      </c>
      <c r="H543" s="18"/>
      <c r="I543" s="8"/>
      <c r="J543" s="4">
        <v>27731.8</v>
      </c>
      <c r="K543" s="4">
        <v>9664.27</v>
      </c>
      <c r="L543" s="4">
        <v>18067.53</v>
      </c>
      <c r="M543" s="9">
        <v>42984.704456018517</v>
      </c>
      <c r="N543" s="9">
        <v>43921</v>
      </c>
      <c r="O543" s="9">
        <v>42979</v>
      </c>
      <c r="P543" s="9"/>
    </row>
    <row r="544" spans="1:16" x14ac:dyDescent="0.25">
      <c r="A544" s="1" t="s">
        <v>4173</v>
      </c>
      <c r="B544" s="1" t="s">
        <v>1935</v>
      </c>
      <c r="C544" s="1" t="s">
        <v>3093</v>
      </c>
      <c r="D544" s="1" t="s">
        <v>3094</v>
      </c>
      <c r="E544" s="4">
        <v>51626.94</v>
      </c>
      <c r="F544" s="7"/>
      <c r="G544" s="4">
        <v>51626.94</v>
      </c>
      <c r="H544" s="18"/>
      <c r="I544" s="8"/>
      <c r="J544" s="4">
        <v>179973.93</v>
      </c>
      <c r="K544" s="4">
        <v>157966.53</v>
      </c>
      <c r="L544" s="4">
        <v>22007.399999999994</v>
      </c>
      <c r="M544" s="9">
        <v>42261.58284722222</v>
      </c>
      <c r="N544" s="9">
        <v>43555</v>
      </c>
      <c r="O544" s="9">
        <v>42309</v>
      </c>
      <c r="P544" s="9">
        <v>43524</v>
      </c>
    </row>
    <row r="545" spans="1:16" x14ac:dyDescent="0.25">
      <c r="A545" s="1" t="s">
        <v>4197</v>
      </c>
      <c r="B545" s="1" t="s">
        <v>1935</v>
      </c>
      <c r="C545" s="1" t="s">
        <v>3129</v>
      </c>
      <c r="D545" s="1" t="s">
        <v>3130</v>
      </c>
      <c r="E545" s="4">
        <v>9036.369999999999</v>
      </c>
      <c r="F545" s="7"/>
      <c r="G545" s="4">
        <v>9036.369999999999</v>
      </c>
      <c r="H545" s="18"/>
      <c r="I545" s="8"/>
      <c r="J545" s="4">
        <v>73246.74000000002</v>
      </c>
      <c r="K545" s="4">
        <v>36719.919999999998</v>
      </c>
      <c r="L545" s="4">
        <v>36526.820000000022</v>
      </c>
      <c r="M545" s="9">
        <v>42390.560104166667</v>
      </c>
      <c r="N545" s="9">
        <v>43084</v>
      </c>
      <c r="O545" s="9">
        <v>42401</v>
      </c>
      <c r="P545" s="9">
        <v>43133</v>
      </c>
    </row>
    <row r="546" spans="1:16" x14ac:dyDescent="0.25">
      <c r="A546" s="1" t="s">
        <v>4197</v>
      </c>
      <c r="B546" s="1" t="s">
        <v>1935</v>
      </c>
      <c r="C546" s="1" t="s">
        <v>4198</v>
      </c>
      <c r="D546" s="1" t="s">
        <v>4199</v>
      </c>
      <c r="E546" s="4">
        <v>8597.4</v>
      </c>
      <c r="F546" s="7"/>
      <c r="G546" s="4">
        <v>8597.4</v>
      </c>
      <c r="H546" s="18"/>
      <c r="I546" s="8"/>
      <c r="J546" s="4">
        <v>63084.11</v>
      </c>
      <c r="K546" s="4">
        <v>43049</v>
      </c>
      <c r="L546" s="4">
        <v>20035.11</v>
      </c>
      <c r="M546" s="9">
        <v>42888.619606481479</v>
      </c>
      <c r="N546" s="9">
        <v>43188</v>
      </c>
      <c r="O546" s="9">
        <v>42887</v>
      </c>
      <c r="P546" s="9">
        <v>43188</v>
      </c>
    </row>
    <row r="547" spans="1:16" x14ac:dyDescent="0.25">
      <c r="A547" s="1" t="s">
        <v>4197</v>
      </c>
      <c r="B547" s="1" t="s">
        <v>1935</v>
      </c>
      <c r="C547" s="1" t="s">
        <v>4850</v>
      </c>
      <c r="D547" s="1" t="s">
        <v>4851</v>
      </c>
      <c r="E547" s="4">
        <v>49575.799999999996</v>
      </c>
      <c r="F547" s="7"/>
      <c r="G547" s="4">
        <v>49575.799999999996</v>
      </c>
      <c r="H547" s="18"/>
      <c r="I547" s="8"/>
      <c r="J547" s="4">
        <v>49575.799999999996</v>
      </c>
      <c r="K547" s="4">
        <v>156838</v>
      </c>
      <c r="L547" s="4">
        <v>-107262.20000000001</v>
      </c>
      <c r="M547" s="9">
        <v>43080.524247685185</v>
      </c>
      <c r="N547" s="9">
        <v>43511</v>
      </c>
      <c r="O547" s="9">
        <v>43070</v>
      </c>
      <c r="P547" s="9">
        <v>43480</v>
      </c>
    </row>
    <row r="548" spans="1:16" x14ac:dyDescent="0.25">
      <c r="A548" s="1" t="s">
        <v>4197</v>
      </c>
      <c r="B548" s="1" t="s">
        <v>1935</v>
      </c>
      <c r="C548" s="1" t="s">
        <v>4200</v>
      </c>
      <c r="D548" s="1" t="s">
        <v>4201</v>
      </c>
      <c r="E548" s="4">
        <v>1705.8600000000004</v>
      </c>
      <c r="F548" s="7"/>
      <c r="G548" s="4">
        <v>1705.8600000000004</v>
      </c>
      <c r="H548" s="18"/>
      <c r="I548" s="8"/>
      <c r="J548" s="4">
        <v>49471.43</v>
      </c>
      <c r="K548" s="4">
        <v>88500</v>
      </c>
      <c r="L548" s="4">
        <v>-39028.57</v>
      </c>
      <c r="M548" s="9">
        <v>42923.613078703704</v>
      </c>
      <c r="N548" s="9">
        <v>43281</v>
      </c>
      <c r="O548" s="9">
        <v>42917</v>
      </c>
      <c r="P548" s="9">
        <v>43251</v>
      </c>
    </row>
    <row r="549" spans="1:16" x14ac:dyDescent="0.25">
      <c r="A549" s="1" t="s">
        <v>4197</v>
      </c>
      <c r="B549" s="1" t="s">
        <v>1935</v>
      </c>
      <c r="C549" s="1" t="s">
        <v>4202</v>
      </c>
      <c r="D549" s="1" t="s">
        <v>4203</v>
      </c>
      <c r="E549" s="4">
        <v>2041.52</v>
      </c>
      <c r="F549" s="7"/>
      <c r="G549" s="4">
        <v>2041.52</v>
      </c>
      <c r="H549" s="18"/>
      <c r="I549" s="8"/>
      <c r="J549" s="4">
        <v>10617.37</v>
      </c>
      <c r="K549" s="4">
        <v>11076.27</v>
      </c>
      <c r="L549" s="4">
        <v>-458.89999999999964</v>
      </c>
      <c r="M549" s="9">
        <v>42776.583124999997</v>
      </c>
      <c r="N549" s="9">
        <v>43202</v>
      </c>
      <c r="O549" s="9">
        <v>42767</v>
      </c>
      <c r="P549" s="9">
        <v>43251</v>
      </c>
    </row>
    <row r="550" spans="1:16" x14ac:dyDescent="0.25">
      <c r="A550" s="1" t="s">
        <v>4197</v>
      </c>
      <c r="B550" s="1" t="s">
        <v>1935</v>
      </c>
      <c r="C550" s="1" t="s">
        <v>4852</v>
      </c>
      <c r="D550" s="1" t="s">
        <v>4853</v>
      </c>
      <c r="E550" s="4">
        <v>785.68000000000006</v>
      </c>
      <c r="F550" s="7"/>
      <c r="G550" s="4">
        <v>785.68000000000006</v>
      </c>
      <c r="H550" s="18"/>
      <c r="I550" s="8"/>
      <c r="J550" s="4">
        <v>785.68000000000006</v>
      </c>
      <c r="K550" s="4">
        <v>59475</v>
      </c>
      <c r="L550" s="4">
        <v>-58689.32</v>
      </c>
      <c r="M550" s="9">
        <v>43326.426585648143</v>
      </c>
      <c r="N550" s="9">
        <v>43831</v>
      </c>
      <c r="O550" s="9">
        <v>43405</v>
      </c>
      <c r="P550" s="9"/>
    </row>
    <row r="551" spans="1:16" x14ac:dyDescent="0.25">
      <c r="A551" s="1" t="s">
        <v>4197</v>
      </c>
      <c r="B551" s="1" t="s">
        <v>1935</v>
      </c>
      <c r="C551" s="1" t="s">
        <v>4204</v>
      </c>
      <c r="D551" s="1" t="s">
        <v>4205</v>
      </c>
      <c r="E551" s="4">
        <v>1398.97</v>
      </c>
      <c r="F551" s="7"/>
      <c r="G551" s="4">
        <v>1398.97</v>
      </c>
      <c r="H551" s="18"/>
      <c r="I551" s="8"/>
      <c r="J551" s="4">
        <v>230817.41</v>
      </c>
      <c r="K551" s="4">
        <v>234263</v>
      </c>
      <c r="L551" s="4">
        <v>-3445.5899999999965</v>
      </c>
      <c r="M551" s="9">
        <v>42962.61681712963</v>
      </c>
      <c r="N551" s="9">
        <v>43861</v>
      </c>
      <c r="O551" s="9">
        <v>42948</v>
      </c>
      <c r="P551" s="9"/>
    </row>
    <row r="552" spans="1:16" x14ac:dyDescent="0.25">
      <c r="A552" s="1" t="s">
        <v>4197</v>
      </c>
      <c r="B552" s="1" t="s">
        <v>1935</v>
      </c>
      <c r="C552" s="1" t="s">
        <v>4854</v>
      </c>
      <c r="D552" s="1" t="s">
        <v>4855</v>
      </c>
      <c r="E552" s="4">
        <v>46258.140000000007</v>
      </c>
      <c r="F552" s="7"/>
      <c r="G552" s="4">
        <v>46258.140000000007</v>
      </c>
      <c r="H552" s="18"/>
      <c r="I552" s="8"/>
      <c r="J552" s="4">
        <v>46258.140000000007</v>
      </c>
      <c r="K552" s="4">
        <v>62115</v>
      </c>
      <c r="L552" s="4">
        <v>-15856.859999999993</v>
      </c>
      <c r="M552" s="9">
        <v>43430.566759259258</v>
      </c>
      <c r="N552" s="9">
        <v>43921</v>
      </c>
      <c r="O552" s="9">
        <v>43405</v>
      </c>
      <c r="P552" s="9"/>
    </row>
    <row r="553" spans="1:16" x14ac:dyDescent="0.25">
      <c r="A553" s="1" t="s">
        <v>4197</v>
      </c>
      <c r="B553" s="1" t="s">
        <v>1935</v>
      </c>
      <c r="C553" s="1" t="s">
        <v>4856</v>
      </c>
      <c r="D553" s="1" t="s">
        <v>4857</v>
      </c>
      <c r="E553" s="4">
        <v>446.05</v>
      </c>
      <c r="F553" s="7"/>
      <c r="G553" s="4">
        <v>446.05</v>
      </c>
      <c r="H553" s="18"/>
      <c r="I553" s="8"/>
      <c r="J553" s="4">
        <v>446.05</v>
      </c>
      <c r="K553" s="4">
        <v>100336</v>
      </c>
      <c r="L553" s="4">
        <v>-99889.95</v>
      </c>
      <c r="M553" s="9">
        <v>43417.562372685185</v>
      </c>
      <c r="N553" s="9">
        <v>43921</v>
      </c>
      <c r="O553" s="9">
        <v>43435</v>
      </c>
      <c r="P553" s="9"/>
    </row>
    <row r="554" spans="1:16" x14ac:dyDescent="0.25">
      <c r="A554" s="1" t="s">
        <v>4197</v>
      </c>
      <c r="B554" s="1" t="s">
        <v>1935</v>
      </c>
      <c r="C554" s="1" t="s">
        <v>3132</v>
      </c>
      <c r="D554" s="1" t="s">
        <v>3133</v>
      </c>
      <c r="E554" s="4">
        <v>149.19</v>
      </c>
      <c r="F554" s="7"/>
      <c r="G554" s="4">
        <v>149.19</v>
      </c>
      <c r="H554" s="18"/>
      <c r="I554" s="8"/>
      <c r="J554" s="4">
        <v>6054.6299999999992</v>
      </c>
      <c r="K554" s="4">
        <v>56252.04</v>
      </c>
      <c r="L554" s="4">
        <v>-50197.41</v>
      </c>
      <c r="M554" s="9">
        <v>42457.635972222219</v>
      </c>
      <c r="N554" s="9">
        <v>42916</v>
      </c>
      <c r="O554" s="9">
        <v>42491</v>
      </c>
      <c r="P554" s="9">
        <v>43171</v>
      </c>
    </row>
    <row r="555" spans="1:16" x14ac:dyDescent="0.25">
      <c r="A555" s="1" t="s">
        <v>4197</v>
      </c>
      <c r="B555" s="1" t="s">
        <v>1935</v>
      </c>
      <c r="C555" s="1" t="s">
        <v>4206</v>
      </c>
      <c r="D555" s="1" t="s">
        <v>4207</v>
      </c>
      <c r="E555" s="4">
        <v>-0.11000000000000032</v>
      </c>
      <c r="F555" s="7"/>
      <c r="G555" s="4">
        <v>-0.11000000000000032</v>
      </c>
      <c r="H555" s="18"/>
      <c r="I555" s="8"/>
      <c r="J555" s="4">
        <v>1345.36</v>
      </c>
      <c r="K555" s="4">
        <v>1504</v>
      </c>
      <c r="L555" s="4">
        <v>-158.6400000000001</v>
      </c>
      <c r="M555" s="9">
        <v>43061.464652777773</v>
      </c>
      <c r="N555" s="9">
        <v>43190</v>
      </c>
      <c r="O555" s="9">
        <v>43070</v>
      </c>
      <c r="P555" s="9">
        <v>43190</v>
      </c>
    </row>
    <row r="556" spans="1:16" x14ac:dyDescent="0.25">
      <c r="A556" s="1" t="s">
        <v>4197</v>
      </c>
      <c r="B556" s="1" t="s">
        <v>1935</v>
      </c>
      <c r="C556" s="1" t="s">
        <v>3134</v>
      </c>
      <c r="D556" s="1" t="s">
        <v>3135</v>
      </c>
      <c r="E556" s="4">
        <v>-122.72</v>
      </c>
      <c r="F556" s="7"/>
      <c r="G556" s="4">
        <v>-122.72</v>
      </c>
      <c r="H556" s="18"/>
      <c r="I556" s="8"/>
      <c r="J556" s="4">
        <v>5653.45</v>
      </c>
      <c r="K556" s="4">
        <v>7144.63</v>
      </c>
      <c r="L556" s="4">
        <v>-1491.1800000000003</v>
      </c>
      <c r="M556" s="9">
        <v>42507.575821759259</v>
      </c>
      <c r="N556" s="9">
        <v>42947</v>
      </c>
      <c r="O556" s="9">
        <v>42491</v>
      </c>
      <c r="P556" s="9">
        <v>43056</v>
      </c>
    </row>
    <row r="557" spans="1:16" x14ac:dyDescent="0.25">
      <c r="A557" s="1" t="s">
        <v>4197</v>
      </c>
      <c r="B557" s="1" t="s">
        <v>1935</v>
      </c>
      <c r="C557" s="1" t="s">
        <v>4858</v>
      </c>
      <c r="D557" s="1" t="s">
        <v>4436</v>
      </c>
      <c r="E557" s="4">
        <v>9241.31</v>
      </c>
      <c r="F557" s="7"/>
      <c r="G557" s="4">
        <v>9241.31</v>
      </c>
      <c r="H557" s="18"/>
      <c r="I557" s="8"/>
      <c r="J557" s="4">
        <v>9241.31</v>
      </c>
      <c r="K557" s="4">
        <v>212265</v>
      </c>
      <c r="L557" s="4">
        <v>-203023.69</v>
      </c>
      <c r="M557" s="9">
        <v>43270.667604166665</v>
      </c>
      <c r="N557" s="9">
        <v>43646</v>
      </c>
      <c r="O557" s="9">
        <v>43282</v>
      </c>
      <c r="P557" s="9">
        <v>43555</v>
      </c>
    </row>
    <row r="558" spans="1:16" x14ac:dyDescent="0.25">
      <c r="A558" s="1" t="s">
        <v>4197</v>
      </c>
      <c r="B558" s="1" t="s">
        <v>1935</v>
      </c>
      <c r="C558" s="1" t="s">
        <v>4208</v>
      </c>
      <c r="D558" s="1" t="s">
        <v>4209</v>
      </c>
      <c r="E558" s="4">
        <v>-0.71999999999999886</v>
      </c>
      <c r="F558" s="7"/>
      <c r="G558" s="4">
        <v>-0.71999999999999886</v>
      </c>
      <c r="H558" s="18"/>
      <c r="I558" s="8"/>
      <c r="J558" s="4">
        <v>8889.67</v>
      </c>
      <c r="K558" s="4">
        <v>8685</v>
      </c>
      <c r="L558" s="4">
        <v>204.67000000000007</v>
      </c>
      <c r="M558" s="9">
        <v>43024.603854166664</v>
      </c>
      <c r="N558" s="9">
        <v>43190</v>
      </c>
      <c r="O558" s="9">
        <v>43070</v>
      </c>
      <c r="P558" s="9">
        <v>43190</v>
      </c>
    </row>
    <row r="559" spans="1:16" x14ac:dyDescent="0.25">
      <c r="A559" s="1" t="s">
        <v>4197</v>
      </c>
      <c r="B559" s="1" t="s">
        <v>1935</v>
      </c>
      <c r="C559" s="1" t="s">
        <v>4859</v>
      </c>
      <c r="D559" s="1" t="s">
        <v>4860</v>
      </c>
      <c r="E559" s="4">
        <v>329892.34000000003</v>
      </c>
      <c r="F559" s="7"/>
      <c r="G559" s="4">
        <v>329892.34000000003</v>
      </c>
      <c r="H559" s="18"/>
      <c r="I559" s="8"/>
      <c r="J559" s="4">
        <v>329892.33999999997</v>
      </c>
      <c r="K559" s="4">
        <v>86615</v>
      </c>
      <c r="L559" s="4">
        <v>243277.33999999997</v>
      </c>
      <c r="M559" s="9">
        <v>43117.568564814814</v>
      </c>
      <c r="N559" s="9">
        <v>43463</v>
      </c>
      <c r="O559" s="9">
        <v>43132</v>
      </c>
      <c r="P559" s="9">
        <v>43465</v>
      </c>
    </row>
    <row r="560" spans="1:16" x14ac:dyDescent="0.25">
      <c r="A560" s="1" t="s">
        <v>4197</v>
      </c>
      <c r="B560" s="1" t="s">
        <v>1935</v>
      </c>
      <c r="C560" s="1" t="s">
        <v>4861</v>
      </c>
      <c r="D560" s="1" t="s">
        <v>4862</v>
      </c>
      <c r="E560" s="4">
        <v>12680.800000000001</v>
      </c>
      <c r="F560" s="7"/>
      <c r="G560" s="4">
        <v>12680.800000000001</v>
      </c>
      <c r="H560" s="18"/>
      <c r="I560" s="8"/>
      <c r="J560" s="4">
        <v>12680.800000000001</v>
      </c>
      <c r="K560" s="4">
        <v>18130</v>
      </c>
      <c r="L560" s="4">
        <v>-5449.1999999999989</v>
      </c>
      <c r="M560" s="9">
        <v>43447.475115740737</v>
      </c>
      <c r="N560" s="9">
        <v>43676</v>
      </c>
      <c r="O560" s="9">
        <v>43435</v>
      </c>
      <c r="P560" s="9">
        <v>43677</v>
      </c>
    </row>
    <row r="561" spans="1:16" x14ac:dyDescent="0.25">
      <c r="A561" s="1" t="s">
        <v>4197</v>
      </c>
      <c r="B561" s="1" t="s">
        <v>926</v>
      </c>
      <c r="C561" s="1" t="s">
        <v>2718</v>
      </c>
      <c r="D561" s="1" t="s">
        <v>2719</v>
      </c>
      <c r="E561" s="4">
        <v>121551</v>
      </c>
      <c r="F561" s="7"/>
      <c r="G561" s="4">
        <v>121551</v>
      </c>
      <c r="H561" s="18"/>
      <c r="I561" s="8"/>
      <c r="J561" s="4">
        <v>108851.45999999999</v>
      </c>
      <c r="K561" s="4">
        <v>121466</v>
      </c>
      <c r="L561" s="4">
        <v>-12614.540000000008</v>
      </c>
      <c r="M561" s="9">
        <v>42179.586377314816</v>
      </c>
      <c r="N561" s="9">
        <v>42443</v>
      </c>
      <c r="O561" s="9">
        <v>42186</v>
      </c>
      <c r="P561" s="9">
        <v>42443</v>
      </c>
    </row>
    <row r="562" spans="1:16" x14ac:dyDescent="0.25">
      <c r="A562" s="1" t="s">
        <v>4197</v>
      </c>
      <c r="B562" s="1" t="s">
        <v>926</v>
      </c>
      <c r="C562" s="1" t="s">
        <v>4210</v>
      </c>
      <c r="D562" s="1" t="s">
        <v>4211</v>
      </c>
      <c r="E562" s="4">
        <v>1176914.1000000001</v>
      </c>
      <c r="F562" s="7"/>
      <c r="G562" s="4">
        <v>1176914.1000000001</v>
      </c>
      <c r="H562" s="18"/>
      <c r="I562" s="8"/>
      <c r="J562" s="4">
        <v>3245167.1199999996</v>
      </c>
      <c r="K562" s="4">
        <v>3324206</v>
      </c>
      <c r="L562" s="4">
        <v>-79038.880000000354</v>
      </c>
      <c r="M562" s="9">
        <v>42830.470416666663</v>
      </c>
      <c r="N562" s="9">
        <v>43301</v>
      </c>
      <c r="O562" s="9">
        <v>42826</v>
      </c>
      <c r="P562" s="9">
        <v>43301</v>
      </c>
    </row>
    <row r="563" spans="1:16" x14ac:dyDescent="0.25">
      <c r="A563" s="1" t="s">
        <v>4197</v>
      </c>
      <c r="B563" s="1" t="s">
        <v>926</v>
      </c>
      <c r="C563" s="1" t="s">
        <v>4863</v>
      </c>
      <c r="D563" s="1" t="s">
        <v>4864</v>
      </c>
      <c r="E563" s="4">
        <v>137434.01999999999</v>
      </c>
      <c r="F563" s="7"/>
      <c r="G563" s="4">
        <v>137434.01999999999</v>
      </c>
      <c r="H563" s="18"/>
      <c r="I563" s="8"/>
      <c r="J563" s="4">
        <v>137434.01999999999</v>
      </c>
      <c r="K563" s="4">
        <v>137525</v>
      </c>
      <c r="L563" s="4">
        <v>-90.980000000010477</v>
      </c>
      <c r="M563" s="9">
        <v>43171.458993055552</v>
      </c>
      <c r="N563" s="9">
        <v>43349</v>
      </c>
      <c r="O563" s="9">
        <v>43191</v>
      </c>
      <c r="P563" s="9">
        <v>43336</v>
      </c>
    </row>
    <row r="564" spans="1:16" x14ac:dyDescent="0.25">
      <c r="A564" s="1" t="s">
        <v>4197</v>
      </c>
      <c r="B564" s="1" t="s">
        <v>926</v>
      </c>
      <c r="C564" s="1" t="s">
        <v>4212</v>
      </c>
      <c r="D564" s="1" t="s">
        <v>4213</v>
      </c>
      <c r="E564" s="4">
        <v>126.69000000000001</v>
      </c>
      <c r="F564" s="7"/>
      <c r="G564" s="4">
        <v>126.69000000000001</v>
      </c>
      <c r="H564" s="18"/>
      <c r="I564" s="8"/>
      <c r="J564" s="4">
        <v>64096.469999999994</v>
      </c>
      <c r="K564" s="4">
        <v>82069</v>
      </c>
      <c r="L564" s="4">
        <v>-17972.530000000006</v>
      </c>
      <c r="M564" s="9">
        <v>42983.691388888888</v>
      </c>
      <c r="N564" s="9">
        <v>43190</v>
      </c>
      <c r="O564" s="9">
        <v>42979</v>
      </c>
      <c r="P564" s="9">
        <v>43187</v>
      </c>
    </row>
    <row r="565" spans="1:16" x14ac:dyDescent="0.25">
      <c r="A565" s="1" t="s">
        <v>4197</v>
      </c>
      <c r="B565" s="1" t="s">
        <v>926</v>
      </c>
      <c r="C565" s="1" t="s">
        <v>4214</v>
      </c>
      <c r="D565" s="1" t="s">
        <v>4215</v>
      </c>
      <c r="E565" s="4">
        <v>36.299999999999997</v>
      </c>
      <c r="F565" s="7"/>
      <c r="G565" s="4">
        <v>36.299999999999997</v>
      </c>
      <c r="H565" s="18"/>
      <c r="I565" s="8"/>
      <c r="J565" s="4">
        <v>25619.15</v>
      </c>
      <c r="K565" s="4">
        <v>30588</v>
      </c>
      <c r="L565" s="4">
        <v>-4968.8499999999985</v>
      </c>
      <c r="M565" s="9">
        <v>43027.474363425921</v>
      </c>
      <c r="N565" s="9">
        <v>43190</v>
      </c>
      <c r="O565" s="9">
        <v>43040</v>
      </c>
      <c r="P565" s="9">
        <v>43187</v>
      </c>
    </row>
    <row r="566" spans="1:16" x14ac:dyDescent="0.25">
      <c r="A566" s="1" t="s">
        <v>4197</v>
      </c>
      <c r="B566" s="1" t="s">
        <v>926</v>
      </c>
      <c r="C566" s="1" t="s">
        <v>4865</v>
      </c>
      <c r="D566" s="1" t="s">
        <v>4866</v>
      </c>
      <c r="E566" s="4">
        <v>16488</v>
      </c>
      <c r="F566" s="7"/>
      <c r="G566" s="4">
        <v>16488</v>
      </c>
      <c r="H566" s="18"/>
      <c r="I566" s="8"/>
      <c r="J566" s="4">
        <v>16488</v>
      </c>
      <c r="K566" s="4">
        <v>18857</v>
      </c>
      <c r="L566" s="4">
        <v>-2369</v>
      </c>
      <c r="M566" s="9">
        <v>42587.530405092592</v>
      </c>
      <c r="N566" s="9">
        <v>42763</v>
      </c>
      <c r="O566" s="9">
        <v>42614</v>
      </c>
      <c r="P566" s="9">
        <v>42733</v>
      </c>
    </row>
    <row r="567" spans="1:16" x14ac:dyDescent="0.25">
      <c r="A567" s="1" t="s">
        <v>4197</v>
      </c>
      <c r="B567" s="1" t="s">
        <v>926</v>
      </c>
      <c r="C567" s="1" t="s">
        <v>4867</v>
      </c>
      <c r="D567" s="1" t="s">
        <v>4868</v>
      </c>
      <c r="E567" s="4">
        <v>128378.36000000002</v>
      </c>
      <c r="F567" s="7"/>
      <c r="G567" s="4">
        <v>128378.36000000002</v>
      </c>
      <c r="H567" s="18"/>
      <c r="I567" s="8"/>
      <c r="J567" s="4">
        <v>128378.36</v>
      </c>
      <c r="K567" s="4">
        <v>157515</v>
      </c>
      <c r="L567" s="4">
        <v>-29136.639999999999</v>
      </c>
      <c r="M567" s="9">
        <v>43224.620104166665</v>
      </c>
      <c r="N567" s="9">
        <v>43440</v>
      </c>
      <c r="O567" s="9">
        <v>43252</v>
      </c>
      <c r="P567" s="9">
        <v>43441</v>
      </c>
    </row>
    <row r="568" spans="1:16" x14ac:dyDescent="0.25">
      <c r="A568" s="1" t="s">
        <v>4197</v>
      </c>
      <c r="B568" s="1" t="s">
        <v>926</v>
      </c>
      <c r="C568" s="1" t="s">
        <v>4869</v>
      </c>
      <c r="D568" s="1" t="s">
        <v>4870</v>
      </c>
      <c r="E568" s="4">
        <v>19280</v>
      </c>
      <c r="F568" s="7"/>
      <c r="G568" s="4">
        <v>19280</v>
      </c>
      <c r="H568" s="18"/>
      <c r="I568" s="8"/>
      <c r="J568" s="4">
        <v>19280</v>
      </c>
      <c r="K568" s="4">
        <v>21250</v>
      </c>
      <c r="L568" s="4">
        <v>-1970</v>
      </c>
      <c r="M568" s="9">
        <v>43418.663217592592</v>
      </c>
      <c r="N568" s="9">
        <v>43660</v>
      </c>
      <c r="O568" s="9">
        <v>43435</v>
      </c>
      <c r="P568" s="9">
        <v>43538</v>
      </c>
    </row>
    <row r="569" spans="1:16" x14ac:dyDescent="0.25">
      <c r="A569" s="1" t="s">
        <v>4197</v>
      </c>
      <c r="B569" s="1" t="s">
        <v>926</v>
      </c>
      <c r="C569" s="1" t="s">
        <v>4871</v>
      </c>
      <c r="D569" s="1" t="s">
        <v>4872</v>
      </c>
      <c r="E569" s="4">
        <v>2999.36</v>
      </c>
      <c r="F569" s="7"/>
      <c r="G569" s="4">
        <v>2999.36</v>
      </c>
      <c r="H569" s="18"/>
      <c r="I569" s="8"/>
      <c r="J569" s="4">
        <v>2999.36</v>
      </c>
      <c r="K569" s="4">
        <v>2615</v>
      </c>
      <c r="L569" s="4">
        <v>384.36000000000013</v>
      </c>
      <c r="M569" s="9">
        <v>43265.61583333333</v>
      </c>
      <c r="N569" s="9">
        <v>43448</v>
      </c>
      <c r="O569" s="9">
        <v>43344</v>
      </c>
      <c r="P569" s="9">
        <v>43451</v>
      </c>
    </row>
    <row r="570" spans="1:16" x14ac:dyDescent="0.25">
      <c r="A570" s="1" t="s">
        <v>4197</v>
      </c>
      <c r="B570" s="1" t="s">
        <v>926</v>
      </c>
      <c r="C570" s="1" t="s">
        <v>4873</v>
      </c>
      <c r="D570" s="1" t="s">
        <v>4874</v>
      </c>
      <c r="E570" s="4">
        <v>9818.02</v>
      </c>
      <c r="F570" s="7"/>
      <c r="G570" s="4">
        <v>9818.02</v>
      </c>
      <c r="H570" s="18"/>
      <c r="I570" s="8"/>
      <c r="J570" s="4">
        <v>9818.02</v>
      </c>
      <c r="K570" s="4">
        <v>10419</v>
      </c>
      <c r="L570" s="4">
        <v>-600.97999999999956</v>
      </c>
      <c r="M570" s="9">
        <v>43328.662615740737</v>
      </c>
      <c r="N570" s="9">
        <v>43539</v>
      </c>
      <c r="O570" s="9">
        <v>43405</v>
      </c>
      <c r="P570" s="9">
        <v>43434</v>
      </c>
    </row>
    <row r="571" spans="1:16" x14ac:dyDescent="0.25">
      <c r="A571" s="1" t="s">
        <v>4197</v>
      </c>
      <c r="B571" s="1" t="s">
        <v>2301</v>
      </c>
      <c r="C571" s="1" t="s">
        <v>3106</v>
      </c>
      <c r="D571" s="1" t="s">
        <v>3107</v>
      </c>
      <c r="E571" s="4">
        <v>-614.03</v>
      </c>
      <c r="F571" s="7"/>
      <c r="G571" s="4">
        <v>-614.03</v>
      </c>
      <c r="H571" s="18"/>
      <c r="I571" s="8"/>
      <c r="J571" s="4">
        <v>50566.76</v>
      </c>
      <c r="K571" s="4">
        <v>87365.45</v>
      </c>
      <c r="L571" s="4">
        <v>-36798.689999999995</v>
      </c>
      <c r="M571" s="9">
        <v>42677.457650462959</v>
      </c>
      <c r="N571" s="9">
        <v>43040</v>
      </c>
      <c r="O571" s="9">
        <v>42705</v>
      </c>
      <c r="P571" s="9">
        <v>43131</v>
      </c>
    </row>
    <row r="572" spans="1:16" x14ac:dyDescent="0.25">
      <c r="A572" s="1" t="s">
        <v>4197</v>
      </c>
      <c r="B572" s="1" t="s">
        <v>2301</v>
      </c>
      <c r="C572" s="1" t="s">
        <v>3112</v>
      </c>
      <c r="D572" s="1" t="s">
        <v>3113</v>
      </c>
      <c r="E572" s="4">
        <v>-488.89</v>
      </c>
      <c r="F572" s="7"/>
      <c r="G572" s="4">
        <v>-488.89</v>
      </c>
      <c r="H572" s="18"/>
      <c r="I572" s="8"/>
      <c r="J572" s="4">
        <v>58584.49</v>
      </c>
      <c r="K572" s="4">
        <v>106349.71</v>
      </c>
      <c r="L572" s="4">
        <v>-47765.220000000008</v>
      </c>
      <c r="M572" s="9">
        <v>42676.683553240742</v>
      </c>
      <c r="N572" s="9">
        <v>43040</v>
      </c>
      <c r="O572" s="9">
        <v>42705</v>
      </c>
      <c r="P572" s="9">
        <v>43131</v>
      </c>
    </row>
    <row r="573" spans="1:16" x14ac:dyDescent="0.25">
      <c r="A573" s="1" t="s">
        <v>4197</v>
      </c>
      <c r="B573" s="1" t="s">
        <v>2301</v>
      </c>
      <c r="C573" s="1" t="s">
        <v>3108</v>
      </c>
      <c r="D573" s="1" t="s">
        <v>3109</v>
      </c>
      <c r="E573" s="4">
        <v>359.63</v>
      </c>
      <c r="F573" s="7"/>
      <c r="G573" s="4">
        <v>359.63</v>
      </c>
      <c r="H573" s="18"/>
      <c r="I573" s="8"/>
      <c r="J573" s="4">
        <v>139678.9</v>
      </c>
      <c r="K573" s="4">
        <v>113451.43000000001</v>
      </c>
      <c r="L573" s="4">
        <v>26227.469999999987</v>
      </c>
      <c r="M573" s="9">
        <v>42677.442662037036</v>
      </c>
      <c r="N573" s="9">
        <v>43040</v>
      </c>
      <c r="O573" s="9">
        <v>42705</v>
      </c>
      <c r="P573" s="9">
        <v>43131</v>
      </c>
    </row>
    <row r="574" spans="1:16" x14ac:dyDescent="0.25">
      <c r="A574" s="1" t="s">
        <v>4197</v>
      </c>
      <c r="B574" s="1" t="s">
        <v>2301</v>
      </c>
      <c r="C574" s="1" t="s">
        <v>3110</v>
      </c>
      <c r="D574" s="1" t="s">
        <v>3111</v>
      </c>
      <c r="E574" s="4">
        <v>-175.14000000000004</v>
      </c>
      <c r="F574" s="7"/>
      <c r="G574" s="4">
        <v>-175.14000000000004</v>
      </c>
      <c r="H574" s="18"/>
      <c r="I574" s="8"/>
      <c r="J574" s="4">
        <v>36723.01</v>
      </c>
      <c r="K574" s="4">
        <v>87728</v>
      </c>
      <c r="L574" s="4">
        <v>-51004.99</v>
      </c>
      <c r="M574" s="9">
        <v>42677.492395833331</v>
      </c>
      <c r="N574" s="9">
        <v>43040</v>
      </c>
      <c r="O574" s="9">
        <v>42705</v>
      </c>
      <c r="P574" s="9">
        <v>43131</v>
      </c>
    </row>
    <row r="575" spans="1:16" x14ac:dyDescent="0.25">
      <c r="A575" s="1" t="s">
        <v>4197</v>
      </c>
      <c r="B575" s="1" t="s">
        <v>2301</v>
      </c>
      <c r="C575" s="1" t="s">
        <v>4216</v>
      </c>
      <c r="D575" s="1" t="s">
        <v>4217</v>
      </c>
      <c r="E575" s="4">
        <v>102992.75</v>
      </c>
      <c r="F575" s="7"/>
      <c r="G575" s="4">
        <v>102992.75</v>
      </c>
      <c r="H575" s="18"/>
      <c r="I575" s="8"/>
      <c r="J575" s="4">
        <v>113193.52</v>
      </c>
      <c r="K575" s="4">
        <v>113900</v>
      </c>
      <c r="L575" s="4">
        <v>-706.47999999999593</v>
      </c>
      <c r="M575" s="9">
        <v>42769.636874999997</v>
      </c>
      <c r="N575" s="9">
        <v>43434</v>
      </c>
      <c r="O575" s="9">
        <v>42795</v>
      </c>
      <c r="P575" s="9">
        <v>43415</v>
      </c>
    </row>
    <row r="576" spans="1:16" x14ac:dyDescent="0.25">
      <c r="A576" s="1" t="s">
        <v>4197</v>
      </c>
      <c r="B576" s="1" t="s">
        <v>4875</v>
      </c>
      <c r="C576" s="1" t="s">
        <v>4876</v>
      </c>
      <c r="D576" s="1" t="s">
        <v>4877</v>
      </c>
      <c r="E576" s="4">
        <v>2733253.24</v>
      </c>
      <c r="F576" s="7"/>
      <c r="G576" s="4">
        <v>2733253.24</v>
      </c>
      <c r="H576" s="18"/>
      <c r="I576" s="8"/>
      <c r="J576" s="4">
        <v>2733253.24</v>
      </c>
      <c r="K576" s="4">
        <v>2802750</v>
      </c>
      <c r="L576" s="4">
        <v>-69496.759999999776</v>
      </c>
      <c r="M576" s="9">
        <v>43397.399027777778</v>
      </c>
      <c r="N576" s="9">
        <v>43555</v>
      </c>
      <c r="O576" s="9">
        <v>43374</v>
      </c>
      <c r="P576" s="9">
        <v>43543</v>
      </c>
    </row>
    <row r="577" spans="1:16" x14ac:dyDescent="0.25">
      <c r="A577" s="1" t="s">
        <v>4197</v>
      </c>
      <c r="B577" s="1" t="s">
        <v>4875</v>
      </c>
      <c r="C577" s="1" t="s">
        <v>4878</v>
      </c>
      <c r="D577" s="1" t="s">
        <v>4879</v>
      </c>
      <c r="E577" s="4">
        <v>881634.27000000014</v>
      </c>
      <c r="F577" s="7"/>
      <c r="G577" s="4">
        <v>881634.27000000014</v>
      </c>
      <c r="H577" s="18"/>
      <c r="I577" s="8"/>
      <c r="J577" s="4">
        <v>881634.27</v>
      </c>
      <c r="K577" s="4">
        <v>934250</v>
      </c>
      <c r="L577" s="4">
        <v>-52615.729999999981</v>
      </c>
      <c r="M577" s="9">
        <v>43397.41101851852</v>
      </c>
      <c r="N577" s="9">
        <v>43555</v>
      </c>
      <c r="O577" s="9">
        <v>43374</v>
      </c>
      <c r="P577" s="9">
        <v>43543</v>
      </c>
    </row>
    <row r="578" spans="1:16" x14ac:dyDescent="0.25">
      <c r="A578" s="1" t="s">
        <v>4197</v>
      </c>
      <c r="B578" s="1" t="s">
        <v>939</v>
      </c>
      <c r="C578" s="1" t="s">
        <v>4880</v>
      </c>
      <c r="D578" s="1" t="s">
        <v>4881</v>
      </c>
      <c r="E578" s="4">
        <v>2971.5899999999997</v>
      </c>
      <c r="F578" s="7"/>
      <c r="G578" s="4">
        <v>2971.5899999999997</v>
      </c>
      <c r="H578" s="18"/>
      <c r="I578" s="8"/>
      <c r="J578" s="4">
        <v>2971.5899999999997</v>
      </c>
      <c r="K578" s="4">
        <v>59330</v>
      </c>
      <c r="L578" s="4">
        <v>-56358.41</v>
      </c>
      <c r="M578" s="9">
        <v>43210.67255787037</v>
      </c>
      <c r="N578" s="9">
        <v>43891</v>
      </c>
      <c r="O578" s="9">
        <v>43252</v>
      </c>
      <c r="P578" s="9"/>
    </row>
    <row r="579" spans="1:16" x14ac:dyDescent="0.25">
      <c r="A579" s="1" t="s">
        <v>4197</v>
      </c>
      <c r="B579" s="1" t="s">
        <v>322</v>
      </c>
      <c r="C579" s="1" t="s">
        <v>323</v>
      </c>
      <c r="D579" s="1" t="s">
        <v>324</v>
      </c>
      <c r="E579" s="4">
        <v>0.01</v>
      </c>
      <c r="F579" s="7"/>
      <c r="G579" s="4">
        <v>0.01</v>
      </c>
      <c r="H579" s="18"/>
      <c r="I579" s="8"/>
      <c r="J579" s="4">
        <v>1.0000000000161435E-2</v>
      </c>
      <c r="K579" s="4">
        <v>0</v>
      </c>
      <c r="L579" s="4">
        <v>1.0000000000161435E-2</v>
      </c>
      <c r="M579" s="9">
        <v>39630</v>
      </c>
      <c r="N579" s="9">
        <v>55153</v>
      </c>
      <c r="O579" s="9">
        <v>39630</v>
      </c>
      <c r="P579" s="9"/>
    </row>
    <row r="580" spans="1:16" x14ac:dyDescent="0.25">
      <c r="A580" s="1" t="s">
        <v>4197</v>
      </c>
      <c r="B580" s="1" t="s">
        <v>322</v>
      </c>
      <c r="C580" s="1" t="s">
        <v>325</v>
      </c>
      <c r="D580" s="1" t="s">
        <v>326</v>
      </c>
      <c r="E580" s="4">
        <v>-62353.960000000006</v>
      </c>
      <c r="F580" s="7"/>
      <c r="G580" s="4">
        <v>-62353.960000000006</v>
      </c>
      <c r="H580" s="18"/>
      <c r="I580" s="8"/>
      <c r="J580" s="4">
        <v>-62353.959999999963</v>
      </c>
      <c r="K580" s="4">
        <v>0</v>
      </c>
      <c r="L580" s="4">
        <v>-62353.959999999963</v>
      </c>
      <c r="M580" s="9">
        <v>39636</v>
      </c>
      <c r="N580" s="9">
        <v>55153</v>
      </c>
      <c r="O580" s="9">
        <v>39630</v>
      </c>
      <c r="P580" s="9"/>
    </row>
    <row r="581" spans="1:16" x14ac:dyDescent="0.25">
      <c r="A581" s="1" t="s">
        <v>4197</v>
      </c>
      <c r="B581" s="1" t="s">
        <v>322</v>
      </c>
      <c r="C581" s="1" t="s">
        <v>4882</v>
      </c>
      <c r="D581" s="1" t="s">
        <v>4883</v>
      </c>
      <c r="E581" s="4">
        <v>8294.51</v>
      </c>
      <c r="F581" s="7"/>
      <c r="G581" s="4">
        <v>8294.51</v>
      </c>
      <c r="H581" s="18"/>
      <c r="I581" s="8"/>
      <c r="J581" s="4">
        <v>8294.51</v>
      </c>
      <c r="K581" s="4">
        <v>0</v>
      </c>
      <c r="L581" s="4">
        <v>8294.51</v>
      </c>
      <c r="M581" s="9">
        <v>42947.458078703705</v>
      </c>
      <c r="N581" s="9">
        <v>46112</v>
      </c>
      <c r="O581" s="9">
        <v>43101</v>
      </c>
      <c r="P581" s="9"/>
    </row>
    <row r="582" spans="1:16" x14ac:dyDescent="0.25">
      <c r="A582" s="1" t="s">
        <v>4197</v>
      </c>
      <c r="B582" s="1" t="s">
        <v>313</v>
      </c>
      <c r="C582" s="1" t="s">
        <v>314</v>
      </c>
      <c r="D582" s="1" t="s">
        <v>315</v>
      </c>
      <c r="E582" s="4">
        <v>24000</v>
      </c>
      <c r="F582" s="7"/>
      <c r="G582" s="4">
        <v>24000</v>
      </c>
      <c r="H582" s="18"/>
      <c r="I582" s="8"/>
      <c r="J582" s="4">
        <v>161000</v>
      </c>
      <c r="K582" s="4">
        <v>0</v>
      </c>
      <c r="L582" s="4">
        <v>161000</v>
      </c>
      <c r="M582" s="9">
        <v>39710</v>
      </c>
      <c r="N582" s="9">
        <v>55153</v>
      </c>
      <c r="O582" s="9">
        <v>39692</v>
      </c>
      <c r="P582" s="9"/>
    </row>
    <row r="583" spans="1:16" x14ac:dyDescent="0.25">
      <c r="A583" s="1" t="s">
        <v>4197</v>
      </c>
      <c r="B583" s="1" t="s">
        <v>4218</v>
      </c>
      <c r="C583" s="1" t="s">
        <v>4884</v>
      </c>
      <c r="D583" s="1" t="s">
        <v>1047</v>
      </c>
      <c r="E583" s="4">
        <v>73690.25</v>
      </c>
      <c r="F583" s="7"/>
      <c r="G583" s="4">
        <v>73690.25</v>
      </c>
      <c r="H583" s="18"/>
      <c r="I583" s="8"/>
      <c r="J583" s="4">
        <v>73690.25</v>
      </c>
      <c r="K583" s="4">
        <v>20000</v>
      </c>
      <c r="L583" s="4">
        <v>53690.25</v>
      </c>
      <c r="M583" s="9">
        <v>43132.689733796295</v>
      </c>
      <c r="N583" s="9">
        <v>43465</v>
      </c>
      <c r="O583" s="9">
        <v>43160</v>
      </c>
      <c r="P583" s="9"/>
    </row>
    <row r="584" spans="1:16" x14ac:dyDescent="0.25">
      <c r="A584" s="1" t="s">
        <v>4197</v>
      </c>
      <c r="B584" s="1" t="s">
        <v>4218</v>
      </c>
      <c r="C584" s="1" t="s">
        <v>2886</v>
      </c>
      <c r="D584" s="1" t="s">
        <v>4219</v>
      </c>
      <c r="E584" s="4">
        <v>-1261.8800000000001</v>
      </c>
      <c r="F584" s="7"/>
      <c r="G584" s="4">
        <v>-1261.8800000000001</v>
      </c>
      <c r="H584" s="18"/>
      <c r="I584" s="8"/>
      <c r="J584" s="4">
        <v>340051.79</v>
      </c>
      <c r="K584" s="4">
        <v>40000</v>
      </c>
      <c r="L584" s="4">
        <v>300051.78999999998</v>
      </c>
      <c r="M584" s="9">
        <v>42754.602997685186</v>
      </c>
      <c r="N584" s="9">
        <v>55153</v>
      </c>
      <c r="O584" s="9">
        <v>42795</v>
      </c>
      <c r="P584" s="9"/>
    </row>
    <row r="585" spans="1:16" x14ac:dyDescent="0.25">
      <c r="A585" s="1" t="s">
        <v>4197</v>
      </c>
      <c r="B585" s="1" t="s">
        <v>4885</v>
      </c>
      <c r="C585" s="1" t="s">
        <v>4886</v>
      </c>
      <c r="D585" s="1" t="s">
        <v>4887</v>
      </c>
      <c r="E585" s="4">
        <v>478.46</v>
      </c>
      <c r="F585" s="7"/>
      <c r="G585" s="4">
        <v>478.46</v>
      </c>
      <c r="H585" s="18"/>
      <c r="I585" s="8"/>
      <c r="J585" s="4">
        <v>478.46000000000026</v>
      </c>
      <c r="K585" s="4">
        <v>1</v>
      </c>
      <c r="L585" s="4">
        <v>477.46000000000026</v>
      </c>
      <c r="M585" s="9">
        <v>43131.373460648145</v>
      </c>
      <c r="N585" s="9">
        <v>55153</v>
      </c>
      <c r="O585" s="9">
        <v>43160</v>
      </c>
      <c r="P585" s="9"/>
    </row>
    <row r="586" spans="1:16" x14ac:dyDescent="0.25">
      <c r="A586" s="1" t="s">
        <v>4197</v>
      </c>
      <c r="B586" s="1" t="s">
        <v>4888</v>
      </c>
      <c r="C586" s="1" t="s">
        <v>4889</v>
      </c>
      <c r="D586" s="1" t="s">
        <v>4890</v>
      </c>
      <c r="E586" s="4">
        <v>11551.87</v>
      </c>
      <c r="F586" s="7"/>
      <c r="G586" s="4">
        <v>11551.87</v>
      </c>
      <c r="H586" s="18"/>
      <c r="I586" s="8"/>
      <c r="J586" s="4">
        <v>11551.87</v>
      </c>
      <c r="K586" s="4">
        <v>11858</v>
      </c>
      <c r="L586" s="4">
        <v>-306.1299999999992</v>
      </c>
      <c r="M586" s="9">
        <v>43299.490601851852</v>
      </c>
      <c r="N586" s="9">
        <v>43434</v>
      </c>
      <c r="O586" s="9">
        <v>43435</v>
      </c>
      <c r="P586" s="9"/>
    </row>
    <row r="587" spans="1:16" x14ac:dyDescent="0.25">
      <c r="A587" s="1" t="s">
        <v>4220</v>
      </c>
      <c r="B587" s="1" t="s">
        <v>2833</v>
      </c>
      <c r="C587" s="1" t="s">
        <v>2834</v>
      </c>
      <c r="D587" s="1" t="s">
        <v>2835</v>
      </c>
      <c r="E587" s="4">
        <v>-1412.44</v>
      </c>
      <c r="F587" s="7"/>
      <c r="G587" s="4">
        <v>-1412.44</v>
      </c>
      <c r="H587" s="18"/>
      <c r="I587" s="8"/>
      <c r="J587" s="4">
        <v>1064714.72</v>
      </c>
      <c r="K587" s="4">
        <v>348320.7</v>
      </c>
      <c r="L587" s="4">
        <v>716394.02</v>
      </c>
      <c r="M587" s="9">
        <v>42296.491770833331</v>
      </c>
      <c r="N587" s="9">
        <v>42643</v>
      </c>
      <c r="O587" s="9">
        <v>42309</v>
      </c>
      <c r="P587" s="9">
        <v>42651</v>
      </c>
    </row>
    <row r="588" spans="1:16" x14ac:dyDescent="0.25">
      <c r="A588" s="1" t="s">
        <v>4220</v>
      </c>
      <c r="B588" s="1" t="s">
        <v>4239</v>
      </c>
      <c r="C588" s="1" t="s">
        <v>4240</v>
      </c>
      <c r="D588" s="1" t="s">
        <v>4241</v>
      </c>
      <c r="E588" s="4">
        <v>359629.99999999994</v>
      </c>
      <c r="F588" s="7"/>
      <c r="G588" s="4">
        <v>359629.99999999994</v>
      </c>
      <c r="H588" s="18"/>
      <c r="I588" s="8"/>
      <c r="J588" s="4">
        <v>549204.03</v>
      </c>
      <c r="K588" s="4">
        <v>716013.49</v>
      </c>
      <c r="L588" s="4">
        <v>-166809.45999999996</v>
      </c>
      <c r="M588" s="9">
        <v>43014.567118055551</v>
      </c>
      <c r="N588" s="9">
        <v>43339</v>
      </c>
      <c r="O588" s="9">
        <v>43009</v>
      </c>
      <c r="P588" s="9">
        <v>43353</v>
      </c>
    </row>
    <row r="589" spans="1:16" x14ac:dyDescent="0.25">
      <c r="A589" s="1" t="s">
        <v>4220</v>
      </c>
      <c r="B589" s="1" t="s">
        <v>2812</v>
      </c>
      <c r="C589" s="1" t="s">
        <v>2813</v>
      </c>
      <c r="D589" s="1" t="s">
        <v>2814</v>
      </c>
      <c r="E589" s="4">
        <v>20428.739999999998</v>
      </c>
      <c r="F589" s="7"/>
      <c r="G589" s="4">
        <v>20428.739999999998</v>
      </c>
      <c r="H589" s="18"/>
      <c r="I589" s="8"/>
      <c r="J589" s="4">
        <v>4283467.2899999991</v>
      </c>
      <c r="K589" s="4">
        <v>4503175.79</v>
      </c>
      <c r="L589" s="4">
        <v>-219708.50000000093</v>
      </c>
      <c r="M589" s="9">
        <v>42013</v>
      </c>
      <c r="N589" s="9">
        <v>43100</v>
      </c>
      <c r="O589" s="9">
        <v>42005</v>
      </c>
      <c r="P589" s="9">
        <v>43174</v>
      </c>
    </row>
    <row r="590" spans="1:16" x14ac:dyDescent="0.25">
      <c r="A590" s="1" t="s">
        <v>4220</v>
      </c>
      <c r="B590" s="1" t="s">
        <v>2789</v>
      </c>
      <c r="C590" s="1" t="s">
        <v>2790</v>
      </c>
      <c r="D590" s="1" t="s">
        <v>2791</v>
      </c>
      <c r="E590" s="4">
        <v>-763.63</v>
      </c>
      <c r="F590" s="7"/>
      <c r="G590" s="4">
        <v>-763.63</v>
      </c>
      <c r="H590" s="18"/>
      <c r="I590" s="8"/>
      <c r="J590" s="4">
        <v>1172343.2899999996</v>
      </c>
      <c r="K590" s="4">
        <v>792558.1</v>
      </c>
      <c r="L590" s="4">
        <v>379785.18999999959</v>
      </c>
      <c r="M590" s="9">
        <v>42244.440706018519</v>
      </c>
      <c r="N590" s="9">
        <v>42552</v>
      </c>
      <c r="O590" s="9">
        <v>42248</v>
      </c>
      <c r="P590" s="9">
        <v>42589</v>
      </c>
    </row>
    <row r="591" spans="1:16" x14ac:dyDescent="0.25">
      <c r="A591" s="1" t="s">
        <v>4220</v>
      </c>
      <c r="B591" s="1" t="s">
        <v>2387</v>
      </c>
      <c r="C591" s="1" t="s">
        <v>2388</v>
      </c>
      <c r="D591" s="1" t="s">
        <v>2389</v>
      </c>
      <c r="E591" s="4">
        <v>-250.97</v>
      </c>
      <c r="F591" s="7"/>
      <c r="G591" s="4">
        <v>-250.97</v>
      </c>
      <c r="H591" s="18"/>
      <c r="I591" s="8"/>
      <c r="J591" s="4">
        <v>1306731.6599999997</v>
      </c>
      <c r="K591" s="4">
        <v>1072612</v>
      </c>
      <c r="L591" s="4">
        <v>234119.65999999968</v>
      </c>
      <c r="M591" s="9">
        <v>41981</v>
      </c>
      <c r="N591" s="9">
        <v>42613</v>
      </c>
      <c r="O591" s="9">
        <v>41974</v>
      </c>
      <c r="P591" s="9">
        <v>42636</v>
      </c>
    </row>
    <row r="592" spans="1:16" x14ac:dyDescent="0.25">
      <c r="A592" s="1" t="s">
        <v>4220</v>
      </c>
      <c r="B592" s="1" t="s">
        <v>4242</v>
      </c>
      <c r="C592" s="1" t="s">
        <v>4243</v>
      </c>
      <c r="D592" s="1" t="s">
        <v>4244</v>
      </c>
      <c r="E592" s="4">
        <v>252580.46000000002</v>
      </c>
      <c r="F592" s="7"/>
      <c r="G592" s="4">
        <v>252580.46000000002</v>
      </c>
      <c r="H592" s="18"/>
      <c r="I592" s="8"/>
      <c r="J592" s="4">
        <v>1845691.3</v>
      </c>
      <c r="K592" s="4">
        <v>1720186.3</v>
      </c>
      <c r="L592" s="4">
        <v>125505</v>
      </c>
      <c r="M592" s="9">
        <v>42759.327118055553</v>
      </c>
      <c r="N592" s="9">
        <v>43154</v>
      </c>
      <c r="O592" s="9">
        <v>42736</v>
      </c>
      <c r="P592" s="9">
        <v>43209</v>
      </c>
    </row>
    <row r="593" spans="1:16" x14ac:dyDescent="0.25">
      <c r="A593" s="1" t="s">
        <v>4220</v>
      </c>
      <c r="B593" s="1" t="s">
        <v>4245</v>
      </c>
      <c r="C593" s="1" t="s">
        <v>4246</v>
      </c>
      <c r="D593" s="1" t="s">
        <v>4247</v>
      </c>
      <c r="E593" s="4">
        <v>807705.06</v>
      </c>
      <c r="F593" s="7"/>
      <c r="G593" s="4">
        <v>807705.06</v>
      </c>
      <c r="H593" s="18"/>
      <c r="I593" s="8"/>
      <c r="J593" s="4">
        <v>1063835.6199999999</v>
      </c>
      <c r="K593" s="4">
        <v>1346868.67</v>
      </c>
      <c r="L593" s="4">
        <v>-283033.05000000005</v>
      </c>
      <c r="M593" s="9">
        <v>42963.420115740737</v>
      </c>
      <c r="N593" s="9">
        <v>43313</v>
      </c>
      <c r="O593" s="9">
        <v>42979</v>
      </c>
      <c r="P593" s="9">
        <v>43324</v>
      </c>
    </row>
    <row r="594" spans="1:16" x14ac:dyDescent="0.25">
      <c r="A594" s="1" t="s">
        <v>4220</v>
      </c>
      <c r="B594" s="1" t="s">
        <v>4248</v>
      </c>
      <c r="C594" s="1" t="s">
        <v>4249</v>
      </c>
      <c r="D594" s="1" t="s">
        <v>4250</v>
      </c>
      <c r="E594" s="4">
        <v>3399640.91</v>
      </c>
      <c r="F594" s="7"/>
      <c r="G594" s="4">
        <v>3399640.91</v>
      </c>
      <c r="H594" s="18"/>
      <c r="I594" s="8"/>
      <c r="J594" s="4">
        <v>4523383.6400000006</v>
      </c>
      <c r="K594" s="4">
        <v>4869726.75</v>
      </c>
      <c r="L594" s="4">
        <v>-346343.1099999994</v>
      </c>
      <c r="M594" s="9">
        <v>42759.356562499997</v>
      </c>
      <c r="N594" s="9">
        <v>43434</v>
      </c>
      <c r="O594" s="9">
        <v>42767</v>
      </c>
      <c r="P594" s="9">
        <v>43372</v>
      </c>
    </row>
    <row r="595" spans="1:16" x14ac:dyDescent="0.25">
      <c r="A595" s="1" t="s">
        <v>4220</v>
      </c>
      <c r="B595" s="1" t="s">
        <v>4251</v>
      </c>
      <c r="C595" s="1" t="s">
        <v>4252</v>
      </c>
      <c r="D595" s="1" t="s">
        <v>4253</v>
      </c>
      <c r="E595" s="4">
        <v>999232.95</v>
      </c>
      <c r="F595" s="7"/>
      <c r="G595" s="4">
        <v>999232.95</v>
      </c>
      <c r="H595" s="18"/>
      <c r="I595" s="8"/>
      <c r="J595" s="4">
        <v>1381557.24</v>
      </c>
      <c r="K595" s="4">
        <v>1538836.6400000001</v>
      </c>
      <c r="L595" s="4">
        <v>-157279.40000000014</v>
      </c>
      <c r="M595" s="9">
        <v>42955.636296296296</v>
      </c>
      <c r="N595" s="9">
        <v>43465</v>
      </c>
      <c r="O595" s="9">
        <v>43009</v>
      </c>
      <c r="P595" s="9">
        <v>43372</v>
      </c>
    </row>
    <row r="596" spans="1:16" x14ac:dyDescent="0.25">
      <c r="A596" s="1" t="s">
        <v>4220</v>
      </c>
      <c r="B596" s="1" t="s">
        <v>4254</v>
      </c>
      <c r="C596" s="1" t="s">
        <v>4255</v>
      </c>
      <c r="D596" s="1" t="s">
        <v>4256</v>
      </c>
      <c r="E596" s="4">
        <v>970006.60000000009</v>
      </c>
      <c r="F596" s="7"/>
      <c r="G596" s="4">
        <v>970006.60000000009</v>
      </c>
      <c r="H596" s="18"/>
      <c r="I596" s="8"/>
      <c r="J596" s="4">
        <v>1237222.6600000001</v>
      </c>
      <c r="K596" s="4">
        <v>1311345.76</v>
      </c>
      <c r="L596" s="4">
        <v>-74123.09999999986</v>
      </c>
      <c r="M596" s="9">
        <v>43067.451701388884</v>
      </c>
      <c r="N596" s="9">
        <v>43344</v>
      </c>
      <c r="O596" s="9">
        <v>43070</v>
      </c>
      <c r="P596" s="9">
        <v>43326</v>
      </c>
    </row>
    <row r="597" spans="1:16" x14ac:dyDescent="0.25">
      <c r="A597" s="1" t="s">
        <v>4220</v>
      </c>
      <c r="B597" s="1" t="s">
        <v>4260</v>
      </c>
      <c r="C597" s="1" t="s">
        <v>4261</v>
      </c>
      <c r="D597" s="1" t="s">
        <v>4262</v>
      </c>
      <c r="E597" s="4">
        <v>2751001.12</v>
      </c>
      <c r="F597" s="7"/>
      <c r="G597" s="4">
        <v>2751001.12</v>
      </c>
      <c r="H597" s="18"/>
      <c r="I597" s="8"/>
      <c r="J597" s="4">
        <v>3304344.21</v>
      </c>
      <c r="K597" s="4">
        <v>3824632.83</v>
      </c>
      <c r="L597" s="4">
        <v>-520288.62000000011</v>
      </c>
      <c r="M597" s="9">
        <v>42870.655486111107</v>
      </c>
      <c r="N597" s="9">
        <v>43344</v>
      </c>
      <c r="O597" s="9">
        <v>42856</v>
      </c>
      <c r="P597" s="9">
        <v>43372</v>
      </c>
    </row>
    <row r="598" spans="1:16" x14ac:dyDescent="0.25">
      <c r="A598" s="1" t="s">
        <v>4220</v>
      </c>
      <c r="B598" s="1" t="s">
        <v>4266</v>
      </c>
      <c r="C598" s="1" t="s">
        <v>4267</v>
      </c>
      <c r="D598" s="1" t="s">
        <v>4268</v>
      </c>
      <c r="E598" s="4">
        <v>1322311.2599999998</v>
      </c>
      <c r="F598" s="7"/>
      <c r="G598" s="4">
        <v>1322311.2599999998</v>
      </c>
      <c r="H598" s="18"/>
      <c r="I598" s="8"/>
      <c r="J598" s="4">
        <v>1424598.8099999998</v>
      </c>
      <c r="K598" s="4">
        <v>1383331.55</v>
      </c>
      <c r="L598" s="4">
        <v>41267.259999999776</v>
      </c>
      <c r="M598" s="9">
        <v>43026.40956018518</v>
      </c>
      <c r="N598" s="9">
        <v>43339</v>
      </c>
      <c r="O598" s="9">
        <v>43070</v>
      </c>
      <c r="P598" s="9">
        <v>43326</v>
      </c>
    </row>
    <row r="599" spans="1:16" x14ac:dyDescent="0.25">
      <c r="A599" s="1" t="s">
        <v>4220</v>
      </c>
      <c r="B599" s="1" t="s">
        <v>4891</v>
      </c>
      <c r="C599" s="1" t="s">
        <v>4892</v>
      </c>
      <c r="D599" s="1" t="s">
        <v>4893</v>
      </c>
      <c r="E599" s="4">
        <v>25259.11</v>
      </c>
      <c r="F599" s="7"/>
      <c r="G599" s="4">
        <v>25259.11</v>
      </c>
      <c r="H599" s="18"/>
      <c r="I599" s="8"/>
      <c r="J599" s="4">
        <v>25259.11</v>
      </c>
      <c r="K599" s="4">
        <v>12302</v>
      </c>
      <c r="L599" s="4">
        <v>12957.11</v>
      </c>
      <c r="M599" s="9">
        <v>43090.664664351847</v>
      </c>
      <c r="N599" s="9">
        <v>43800</v>
      </c>
      <c r="O599" s="9">
        <v>43101</v>
      </c>
      <c r="P599" s="9"/>
    </row>
    <row r="600" spans="1:16" x14ac:dyDescent="0.25">
      <c r="A600" s="1" t="s">
        <v>4220</v>
      </c>
      <c r="B600" s="1" t="s">
        <v>4891</v>
      </c>
      <c r="C600" s="1" t="s">
        <v>4894</v>
      </c>
      <c r="D600" s="1" t="s">
        <v>4895</v>
      </c>
      <c r="E600" s="4">
        <v>15048.11</v>
      </c>
      <c r="F600" s="7"/>
      <c r="G600" s="4">
        <v>15048.11</v>
      </c>
      <c r="H600" s="18"/>
      <c r="I600" s="8"/>
      <c r="J600" s="4">
        <v>15048.109999999997</v>
      </c>
      <c r="K600" s="4">
        <v>11446</v>
      </c>
      <c r="L600" s="4">
        <v>3602.1099999999969</v>
      </c>
      <c r="M600" s="9">
        <v>43089.303668981476</v>
      </c>
      <c r="N600" s="9">
        <v>43918</v>
      </c>
      <c r="O600" s="9">
        <v>43101</v>
      </c>
      <c r="P600" s="9"/>
    </row>
    <row r="601" spans="1:16" x14ac:dyDescent="0.25">
      <c r="A601" s="1" t="s">
        <v>4220</v>
      </c>
      <c r="B601" s="1" t="s">
        <v>4891</v>
      </c>
      <c r="C601" s="1" t="s">
        <v>4896</v>
      </c>
      <c r="D601" s="1" t="s">
        <v>4897</v>
      </c>
      <c r="E601" s="4">
        <v>2800.8900000000003</v>
      </c>
      <c r="F601" s="7"/>
      <c r="G601" s="4">
        <v>2800.8900000000003</v>
      </c>
      <c r="H601" s="18"/>
      <c r="I601" s="8"/>
      <c r="J601" s="4">
        <v>2800.89</v>
      </c>
      <c r="K601" s="4">
        <v>2357</v>
      </c>
      <c r="L601" s="4">
        <v>443.88999999999987</v>
      </c>
      <c r="M601" s="9">
        <v>43368.535995370366</v>
      </c>
      <c r="N601" s="9">
        <v>43816</v>
      </c>
      <c r="O601" s="9">
        <v>43374</v>
      </c>
      <c r="P601" s="9"/>
    </row>
    <row r="602" spans="1:16" x14ac:dyDescent="0.25">
      <c r="A602" s="1" t="s">
        <v>4220</v>
      </c>
      <c r="B602" s="1" t="s">
        <v>3251</v>
      </c>
      <c r="C602" s="1" t="s">
        <v>3252</v>
      </c>
      <c r="D602" s="1" t="s">
        <v>3253</v>
      </c>
      <c r="E602" s="4">
        <v>2315376.0700000003</v>
      </c>
      <c r="F602" s="7"/>
      <c r="G602" s="4">
        <v>2315376.0700000003</v>
      </c>
      <c r="H602" s="18"/>
      <c r="I602" s="8"/>
      <c r="J602" s="4">
        <v>7062028.2400000002</v>
      </c>
      <c r="K602" s="4">
        <v>7935086.4000000004</v>
      </c>
      <c r="L602" s="4">
        <v>-873058.16000000015</v>
      </c>
      <c r="M602" s="9">
        <v>42506.491736111107</v>
      </c>
      <c r="N602" s="9">
        <v>43830</v>
      </c>
      <c r="O602" s="9">
        <v>42491</v>
      </c>
      <c r="P602" s="9"/>
    </row>
    <row r="603" spans="1:16" x14ac:dyDescent="0.25">
      <c r="A603" s="1" t="s">
        <v>4220</v>
      </c>
      <c r="B603" s="1" t="s">
        <v>4290</v>
      </c>
      <c r="C603" s="1" t="s">
        <v>4291</v>
      </c>
      <c r="D603" s="1" t="s">
        <v>4292</v>
      </c>
      <c r="E603" s="4">
        <v>429470.03</v>
      </c>
      <c r="F603" s="7"/>
      <c r="G603" s="4">
        <v>429470.03</v>
      </c>
      <c r="H603" s="18"/>
      <c r="I603" s="8"/>
      <c r="J603" s="4">
        <v>862514.85999999987</v>
      </c>
      <c r="K603" s="4">
        <v>976447.45000000007</v>
      </c>
      <c r="L603" s="4">
        <v>-113932.5900000002</v>
      </c>
      <c r="M603" s="9">
        <v>42992.977546296293</v>
      </c>
      <c r="N603" s="9">
        <v>43921</v>
      </c>
      <c r="O603" s="9">
        <v>42979</v>
      </c>
      <c r="P603" s="9"/>
    </row>
    <row r="604" spans="1:16" x14ac:dyDescent="0.25">
      <c r="A604" s="1" t="s">
        <v>4220</v>
      </c>
      <c r="B604" s="1" t="s">
        <v>4898</v>
      </c>
      <c r="C604" s="1" t="s">
        <v>4899</v>
      </c>
      <c r="D604" s="1" t="s">
        <v>4900</v>
      </c>
      <c r="E604" s="4">
        <v>273310.42</v>
      </c>
      <c r="F604" s="7"/>
      <c r="G604" s="4">
        <v>273310.42</v>
      </c>
      <c r="H604" s="18"/>
      <c r="I604" s="8"/>
      <c r="J604" s="4">
        <v>273310.42</v>
      </c>
      <c r="K604" s="4">
        <v>21601631.469999999</v>
      </c>
      <c r="L604" s="4">
        <v>-21328321.049999997</v>
      </c>
      <c r="M604" s="9">
        <v>43069.354201388887</v>
      </c>
      <c r="N604" s="9">
        <v>43982</v>
      </c>
      <c r="O604" s="9">
        <v>43101</v>
      </c>
      <c r="P604" s="9"/>
    </row>
    <row r="605" spans="1:16" x14ac:dyDescent="0.25">
      <c r="A605" s="1" t="s">
        <v>4220</v>
      </c>
      <c r="B605" s="1" t="s">
        <v>4901</v>
      </c>
      <c r="C605" s="1" t="s">
        <v>4902</v>
      </c>
      <c r="D605" s="1" t="s">
        <v>4903</v>
      </c>
      <c r="E605" s="4">
        <v>3044.8</v>
      </c>
      <c r="F605" s="7"/>
      <c r="G605" s="4">
        <v>3044.8</v>
      </c>
      <c r="H605" s="18"/>
      <c r="I605" s="8"/>
      <c r="J605" s="4">
        <v>3044.8</v>
      </c>
      <c r="K605" s="4">
        <v>12974782.23</v>
      </c>
      <c r="L605" s="4">
        <v>-12971737.43</v>
      </c>
      <c r="M605" s="9">
        <v>43420.592905092592</v>
      </c>
      <c r="N605" s="9">
        <v>44012</v>
      </c>
      <c r="O605" s="9">
        <v>43435</v>
      </c>
      <c r="P605" s="9"/>
    </row>
    <row r="606" spans="1:16" x14ac:dyDescent="0.25">
      <c r="A606" s="1" t="s">
        <v>4220</v>
      </c>
      <c r="B606" s="1" t="s">
        <v>4904</v>
      </c>
      <c r="C606" s="1" t="s">
        <v>4905</v>
      </c>
      <c r="D606" s="1" t="s">
        <v>4906</v>
      </c>
      <c r="E606" s="4">
        <v>113770.78</v>
      </c>
      <c r="F606" s="7"/>
      <c r="G606" s="4">
        <v>113770.78</v>
      </c>
      <c r="H606" s="18"/>
      <c r="I606" s="8"/>
      <c r="J606" s="4">
        <v>113770.78</v>
      </c>
      <c r="K606" s="4">
        <v>1268272.81</v>
      </c>
      <c r="L606" s="4">
        <v>-1154502.03</v>
      </c>
      <c r="M606" s="9">
        <v>43424.383703703701</v>
      </c>
      <c r="N606" s="9">
        <v>43830</v>
      </c>
      <c r="O606" s="9">
        <v>43435</v>
      </c>
      <c r="P606" s="9"/>
    </row>
    <row r="607" spans="1:16" x14ac:dyDescent="0.25">
      <c r="A607" s="1" t="s">
        <v>4220</v>
      </c>
      <c r="B607" s="1" t="s">
        <v>2047</v>
      </c>
      <c r="C607" s="1" t="s">
        <v>2048</v>
      </c>
      <c r="D607" s="1" t="s">
        <v>2049</v>
      </c>
      <c r="E607" s="4">
        <v>884203.32000000007</v>
      </c>
      <c r="F607" s="7"/>
      <c r="G607" s="4">
        <v>884203.32000000007</v>
      </c>
      <c r="H607" s="18"/>
      <c r="I607" s="8"/>
      <c r="J607" s="4">
        <v>40198389.43</v>
      </c>
      <c r="K607" s="4">
        <v>13966995.52</v>
      </c>
      <c r="L607" s="4">
        <v>26231393.91</v>
      </c>
      <c r="M607" s="9">
        <v>41597</v>
      </c>
      <c r="N607" s="9">
        <v>43281</v>
      </c>
      <c r="O607" s="9">
        <v>41609</v>
      </c>
      <c r="P607" s="9">
        <v>43174</v>
      </c>
    </row>
    <row r="608" spans="1:16" x14ac:dyDescent="0.25">
      <c r="A608" s="1" t="s">
        <v>4220</v>
      </c>
      <c r="B608" s="1" t="s">
        <v>4293</v>
      </c>
      <c r="C608" s="1" t="s">
        <v>4294</v>
      </c>
      <c r="D608" s="1" t="s">
        <v>4295</v>
      </c>
      <c r="E608" s="4">
        <v>2159710.1800000002</v>
      </c>
      <c r="F608" s="7"/>
      <c r="G608" s="4">
        <v>2159710.1800000002</v>
      </c>
      <c r="H608" s="18"/>
      <c r="I608" s="8"/>
      <c r="J608" s="4">
        <v>4246548.88</v>
      </c>
      <c r="K608" s="4">
        <v>5038518.05</v>
      </c>
      <c r="L608" s="4">
        <v>-791969.16999999993</v>
      </c>
      <c r="M608" s="9">
        <v>42745.637974537036</v>
      </c>
      <c r="N608" s="9">
        <v>43282</v>
      </c>
      <c r="O608" s="9">
        <v>42736</v>
      </c>
      <c r="P608" s="9">
        <v>43326</v>
      </c>
    </row>
    <row r="609" spans="1:16" x14ac:dyDescent="0.25">
      <c r="A609" s="1" t="s">
        <v>4220</v>
      </c>
      <c r="B609" s="1" t="s">
        <v>3236</v>
      </c>
      <c r="C609" s="1" t="s">
        <v>3237</v>
      </c>
      <c r="D609" s="1" t="s">
        <v>3238</v>
      </c>
      <c r="E609" s="4">
        <v>16703.410000000003</v>
      </c>
      <c r="F609" s="7"/>
      <c r="G609" s="4">
        <v>16703.410000000003</v>
      </c>
      <c r="H609" s="18"/>
      <c r="I609" s="8"/>
      <c r="J609" s="4">
        <v>330593.09000000003</v>
      </c>
      <c r="K609" s="4">
        <v>189130.15</v>
      </c>
      <c r="L609" s="4">
        <v>141462.94000000003</v>
      </c>
      <c r="M609" s="9">
        <v>42688.43372685185</v>
      </c>
      <c r="N609" s="9">
        <v>43373</v>
      </c>
      <c r="O609" s="9">
        <v>42705</v>
      </c>
      <c r="P609" s="9">
        <v>43344</v>
      </c>
    </row>
    <row r="610" spans="1:16" x14ac:dyDescent="0.25">
      <c r="A610" s="1" t="s">
        <v>4220</v>
      </c>
      <c r="B610" s="1" t="s">
        <v>3158</v>
      </c>
      <c r="C610" s="1" t="s">
        <v>3159</v>
      </c>
      <c r="D610" s="1" t="s">
        <v>3160</v>
      </c>
      <c r="E610" s="4">
        <v>5279498.0500000007</v>
      </c>
      <c r="F610" s="7"/>
      <c r="G610" s="4">
        <v>5279498.0500000007</v>
      </c>
      <c r="H610" s="18"/>
      <c r="I610" s="8"/>
      <c r="J610" s="4">
        <v>6753515.4900000012</v>
      </c>
      <c r="K610" s="4">
        <v>8908328.7899999991</v>
      </c>
      <c r="L610" s="4">
        <v>-2154813.299999998</v>
      </c>
      <c r="M610" s="9">
        <v>42663.632291666661</v>
      </c>
      <c r="N610" s="9">
        <v>43435</v>
      </c>
      <c r="O610" s="9">
        <v>42644</v>
      </c>
      <c r="P610" s="9">
        <v>43372</v>
      </c>
    </row>
    <row r="611" spans="1:16" x14ac:dyDescent="0.25">
      <c r="A611" s="1" t="s">
        <v>4220</v>
      </c>
      <c r="B611" s="1" t="s">
        <v>3146</v>
      </c>
      <c r="C611" s="1" t="s">
        <v>3147</v>
      </c>
      <c r="D611" s="1" t="s">
        <v>3148</v>
      </c>
      <c r="E611" s="4">
        <v>7511722.0300000012</v>
      </c>
      <c r="F611" s="7"/>
      <c r="G611" s="4">
        <v>7511722.0300000012</v>
      </c>
      <c r="H611" s="18"/>
      <c r="I611" s="8"/>
      <c r="J611" s="4">
        <v>10190909.609999996</v>
      </c>
      <c r="K611" s="4">
        <v>3085662</v>
      </c>
      <c r="L611" s="4">
        <v>7105247.6099999957</v>
      </c>
      <c r="M611" s="9">
        <v>42562.777152777773</v>
      </c>
      <c r="N611" s="9">
        <v>43419</v>
      </c>
      <c r="O611" s="9">
        <v>42583</v>
      </c>
      <c r="P611" s="9">
        <v>43524</v>
      </c>
    </row>
    <row r="612" spans="1:16" x14ac:dyDescent="0.25">
      <c r="A612" s="1" t="s">
        <v>4220</v>
      </c>
      <c r="B612" s="1" t="s">
        <v>4299</v>
      </c>
      <c r="C612" s="1" t="s">
        <v>4300</v>
      </c>
      <c r="D612" s="1" t="s">
        <v>4301</v>
      </c>
      <c r="E612" s="4">
        <v>25684.520000000004</v>
      </c>
      <c r="F612" s="7"/>
      <c r="G612" s="4">
        <v>25684.520000000004</v>
      </c>
      <c r="H612" s="18"/>
      <c r="I612" s="8"/>
      <c r="J612" s="4">
        <v>78535.3</v>
      </c>
      <c r="K612" s="4">
        <v>79243.31</v>
      </c>
      <c r="L612" s="4">
        <v>-708.00999999999476</v>
      </c>
      <c r="M612" s="9">
        <v>43021.481122685182</v>
      </c>
      <c r="N612" s="9">
        <v>43190</v>
      </c>
      <c r="O612" s="9">
        <v>43040</v>
      </c>
      <c r="P612" s="9">
        <v>43193</v>
      </c>
    </row>
    <row r="613" spans="1:16" x14ac:dyDescent="0.25">
      <c r="A613" s="1" t="s">
        <v>4220</v>
      </c>
      <c r="B613" s="1" t="s">
        <v>4302</v>
      </c>
      <c r="C613" s="1" t="s">
        <v>4303</v>
      </c>
      <c r="D613" s="1" t="s">
        <v>4304</v>
      </c>
      <c r="E613" s="4">
        <v>1030221.1200000001</v>
      </c>
      <c r="F613" s="7"/>
      <c r="G613" s="4">
        <v>1030221.1200000001</v>
      </c>
      <c r="H613" s="18"/>
      <c r="I613" s="8"/>
      <c r="J613" s="4">
        <v>1823782.5800000003</v>
      </c>
      <c r="K613" s="4">
        <v>1092053.6299999999</v>
      </c>
      <c r="L613" s="4">
        <v>731728.95000000042</v>
      </c>
      <c r="M613" s="9">
        <v>42878.612222222218</v>
      </c>
      <c r="N613" s="9">
        <v>43338</v>
      </c>
      <c r="O613" s="9">
        <v>42979</v>
      </c>
      <c r="P613" s="9">
        <v>43351</v>
      </c>
    </row>
    <row r="614" spans="1:16" x14ac:dyDescent="0.25">
      <c r="A614" s="1" t="s">
        <v>4220</v>
      </c>
      <c r="B614" s="1" t="s">
        <v>4305</v>
      </c>
      <c r="C614" s="1" t="s">
        <v>4306</v>
      </c>
      <c r="D614" s="1" t="s">
        <v>4307</v>
      </c>
      <c r="E614" s="4">
        <v>260600.71000000002</v>
      </c>
      <c r="F614" s="7"/>
      <c r="G614" s="4">
        <v>260600.71000000002</v>
      </c>
      <c r="H614" s="18"/>
      <c r="I614" s="8"/>
      <c r="J614" s="4">
        <v>277217.90999999997</v>
      </c>
      <c r="K614" s="4">
        <v>180937.22</v>
      </c>
      <c r="L614" s="4">
        <v>96280.689999999973</v>
      </c>
      <c r="M614" s="9">
        <v>43042.752488425926</v>
      </c>
      <c r="N614" s="9">
        <v>43344</v>
      </c>
      <c r="O614" s="9">
        <v>43070</v>
      </c>
      <c r="P614" s="9">
        <v>43349</v>
      </c>
    </row>
    <row r="615" spans="1:16" x14ac:dyDescent="0.25">
      <c r="A615" s="1" t="s">
        <v>4220</v>
      </c>
      <c r="B615" s="1" t="s">
        <v>4308</v>
      </c>
      <c r="C615" s="1" t="s">
        <v>4309</v>
      </c>
      <c r="D615" s="1" t="s">
        <v>4310</v>
      </c>
      <c r="E615" s="4">
        <v>21980.43</v>
      </c>
      <c r="F615" s="7"/>
      <c r="G615" s="4">
        <v>21980.43</v>
      </c>
      <c r="H615" s="18"/>
      <c r="I615" s="8"/>
      <c r="J615" s="4">
        <v>397292.42</v>
      </c>
      <c r="K615" s="4">
        <v>396006.40000000002</v>
      </c>
      <c r="L615" s="4">
        <v>1286.0199999999604</v>
      </c>
      <c r="M615" s="9">
        <v>42979.671377314815</v>
      </c>
      <c r="N615" s="9">
        <v>43434</v>
      </c>
      <c r="O615" s="9">
        <v>42979</v>
      </c>
      <c r="P615" s="9">
        <v>43434</v>
      </c>
    </row>
    <row r="616" spans="1:16" x14ac:dyDescent="0.25">
      <c r="A616" s="1" t="s">
        <v>4220</v>
      </c>
      <c r="B616" s="1" t="s">
        <v>4907</v>
      </c>
      <c r="C616" s="1" t="s">
        <v>4908</v>
      </c>
      <c r="D616" s="1" t="s">
        <v>4909</v>
      </c>
      <c r="E616" s="4">
        <v>225736.24</v>
      </c>
      <c r="F616" s="7"/>
      <c r="G616" s="4">
        <v>225736.24</v>
      </c>
      <c r="H616" s="18"/>
      <c r="I616" s="8"/>
      <c r="J616" s="4">
        <v>225736.24</v>
      </c>
      <c r="K616" s="4">
        <v>221882.41</v>
      </c>
      <c r="L616" s="4">
        <v>3853.8299999999872</v>
      </c>
      <c r="M616" s="9">
        <v>43161.346574074072</v>
      </c>
      <c r="N616" s="9">
        <v>43342</v>
      </c>
      <c r="O616" s="9">
        <v>43160</v>
      </c>
      <c r="P616" s="9">
        <v>43351</v>
      </c>
    </row>
    <row r="617" spans="1:16" x14ac:dyDescent="0.25">
      <c r="A617" s="1" t="s">
        <v>4220</v>
      </c>
      <c r="B617" s="1" t="s">
        <v>4311</v>
      </c>
      <c r="C617" s="1" t="s">
        <v>4312</v>
      </c>
      <c r="D617" s="1" t="s">
        <v>4313</v>
      </c>
      <c r="E617" s="4">
        <v>135175.67000000001</v>
      </c>
      <c r="F617" s="7"/>
      <c r="G617" s="4">
        <v>135175.67000000001</v>
      </c>
      <c r="H617" s="18"/>
      <c r="I617" s="8"/>
      <c r="J617" s="4">
        <v>212555.30999999997</v>
      </c>
      <c r="K617" s="4">
        <v>185065.65</v>
      </c>
      <c r="L617" s="4">
        <v>27489.659999999974</v>
      </c>
      <c r="M617" s="9">
        <v>43084.608842592592</v>
      </c>
      <c r="N617" s="9">
        <v>43344</v>
      </c>
      <c r="O617" s="9">
        <v>43070</v>
      </c>
      <c r="P617" s="9">
        <v>43345</v>
      </c>
    </row>
    <row r="618" spans="1:16" x14ac:dyDescent="0.25">
      <c r="A618" s="1" t="s">
        <v>4220</v>
      </c>
      <c r="B618" s="1" t="s">
        <v>4910</v>
      </c>
      <c r="C618" s="1" t="s">
        <v>4911</v>
      </c>
      <c r="D618" s="1" t="s">
        <v>4912</v>
      </c>
      <c r="E618" s="4">
        <v>71995.360000000001</v>
      </c>
      <c r="F618" s="7"/>
      <c r="G618" s="4">
        <v>71995.360000000001</v>
      </c>
      <c r="H618" s="18"/>
      <c r="I618" s="8"/>
      <c r="J618" s="4">
        <v>71995.360000000001</v>
      </c>
      <c r="K618" s="4">
        <v>73431.490000000005</v>
      </c>
      <c r="L618" s="4">
        <v>-1436.1300000000047</v>
      </c>
      <c r="M618" s="9">
        <v>43199.535509259258</v>
      </c>
      <c r="N618" s="9">
        <v>43373</v>
      </c>
      <c r="O618" s="9">
        <v>43221</v>
      </c>
      <c r="P618" s="9">
        <v>43349</v>
      </c>
    </row>
    <row r="619" spans="1:16" x14ac:dyDescent="0.25">
      <c r="A619" s="1" t="s">
        <v>4220</v>
      </c>
      <c r="B619" s="1" t="s">
        <v>2728</v>
      </c>
      <c r="C619" s="1" t="s">
        <v>2729</v>
      </c>
      <c r="D619" s="1" t="s">
        <v>2730</v>
      </c>
      <c r="E619" s="4">
        <v>17893408.039999999</v>
      </c>
      <c r="F619" s="7"/>
      <c r="G619" s="4">
        <v>17893408.039999999</v>
      </c>
      <c r="H619" s="18"/>
      <c r="I619" s="8"/>
      <c r="J619" s="4">
        <v>30814236.52</v>
      </c>
      <c r="K619" s="4">
        <v>24439593</v>
      </c>
      <c r="L619" s="4">
        <v>6374643.5199999996</v>
      </c>
      <c r="M619" s="9">
        <v>42292.609050925923</v>
      </c>
      <c r="N619" s="9">
        <v>43342</v>
      </c>
      <c r="O619" s="9">
        <v>42339</v>
      </c>
      <c r="P619" s="9">
        <v>43353</v>
      </c>
    </row>
    <row r="620" spans="1:16" x14ac:dyDescent="0.25">
      <c r="A620" s="1" t="s">
        <v>4220</v>
      </c>
      <c r="B620" s="1" t="s">
        <v>4314</v>
      </c>
      <c r="C620" s="1" t="s">
        <v>4315</v>
      </c>
      <c r="D620" s="1" t="s">
        <v>4316</v>
      </c>
      <c r="E620" s="4">
        <v>226730.88000000003</v>
      </c>
      <c r="F620" s="7"/>
      <c r="G620" s="4">
        <v>226730.88000000003</v>
      </c>
      <c r="H620" s="18"/>
      <c r="I620" s="8"/>
      <c r="J620" s="4">
        <v>383314.51</v>
      </c>
      <c r="K620" s="4">
        <v>495143.52</v>
      </c>
      <c r="L620" s="4">
        <v>-111829.01000000001</v>
      </c>
      <c r="M620" s="9">
        <v>42921.428391203699</v>
      </c>
      <c r="N620" s="9">
        <v>43399</v>
      </c>
      <c r="O620" s="9">
        <v>42917</v>
      </c>
      <c r="P620" s="9">
        <v>43293</v>
      </c>
    </row>
    <row r="621" spans="1:16" x14ac:dyDescent="0.25">
      <c r="A621" s="1" t="s">
        <v>4220</v>
      </c>
      <c r="B621" s="1" t="s">
        <v>4317</v>
      </c>
      <c r="C621" s="1" t="s">
        <v>4318</v>
      </c>
      <c r="D621" s="1" t="s">
        <v>4319</v>
      </c>
      <c r="E621" s="4">
        <v>302617.61</v>
      </c>
      <c r="F621" s="7"/>
      <c r="G621" s="4">
        <v>302617.61</v>
      </c>
      <c r="H621" s="18"/>
      <c r="I621" s="8"/>
      <c r="J621" s="4">
        <v>339083.81</v>
      </c>
      <c r="K621" s="4">
        <v>203942.38</v>
      </c>
      <c r="L621" s="4">
        <v>135141.43</v>
      </c>
      <c r="M621" s="9">
        <v>43042.763784722221</v>
      </c>
      <c r="N621" s="9">
        <v>43405</v>
      </c>
      <c r="O621" s="9">
        <v>43070</v>
      </c>
      <c r="P621" s="9">
        <v>43435</v>
      </c>
    </row>
    <row r="622" spans="1:16" x14ac:dyDescent="0.25">
      <c r="A622" s="1" t="s">
        <v>4220</v>
      </c>
      <c r="B622" s="1" t="s">
        <v>3254</v>
      </c>
      <c r="C622" s="1" t="s">
        <v>3255</v>
      </c>
      <c r="D622" s="1" t="s">
        <v>3256</v>
      </c>
      <c r="E622" s="4">
        <v>24626203.969999999</v>
      </c>
      <c r="F622" s="7"/>
      <c r="G622" s="4">
        <v>24626203.969999999</v>
      </c>
      <c r="H622" s="18"/>
      <c r="I622" s="8"/>
      <c r="J622" s="4">
        <v>36858102.730000004</v>
      </c>
      <c r="K622" s="4">
        <v>34338949.859999999</v>
      </c>
      <c r="L622" s="4">
        <v>2519152.8700000048</v>
      </c>
      <c r="M622" s="9">
        <v>42342.57430555555</v>
      </c>
      <c r="N622" s="9">
        <v>43616</v>
      </c>
      <c r="O622" s="9">
        <v>42370</v>
      </c>
      <c r="P622" s="9">
        <v>43372</v>
      </c>
    </row>
    <row r="623" spans="1:16" x14ac:dyDescent="0.25">
      <c r="A623" s="1" t="s">
        <v>4220</v>
      </c>
      <c r="B623" s="1" t="s">
        <v>4323</v>
      </c>
      <c r="C623" s="1" t="s">
        <v>4324</v>
      </c>
      <c r="D623" s="1" t="s">
        <v>4325</v>
      </c>
      <c r="E623" s="4">
        <v>263193.59999999998</v>
      </c>
      <c r="F623" s="7"/>
      <c r="G623" s="4">
        <v>263193.59999999998</v>
      </c>
      <c r="H623" s="18"/>
      <c r="I623" s="8"/>
      <c r="J623" s="4">
        <v>286430.68000000005</v>
      </c>
      <c r="K623" s="4">
        <v>306277.24</v>
      </c>
      <c r="L623" s="4">
        <v>-19846.559999999939</v>
      </c>
      <c r="M623" s="9">
        <v>42950.528993055552</v>
      </c>
      <c r="N623" s="9">
        <v>43709</v>
      </c>
      <c r="O623" s="9">
        <v>43009</v>
      </c>
      <c r="P623" s="9">
        <v>43352</v>
      </c>
    </row>
    <row r="624" spans="1:16" x14ac:dyDescent="0.25">
      <c r="A624" s="1" t="s">
        <v>4220</v>
      </c>
      <c r="B624" s="1" t="s">
        <v>4913</v>
      </c>
      <c r="C624" s="1" t="s">
        <v>4914</v>
      </c>
      <c r="D624" s="1" t="s">
        <v>4915</v>
      </c>
      <c r="E624" s="4">
        <v>484878.70000000007</v>
      </c>
      <c r="F624" s="7"/>
      <c r="G624" s="4">
        <v>484878.70000000007</v>
      </c>
      <c r="H624" s="18"/>
      <c r="I624" s="8"/>
      <c r="J624" s="4">
        <v>484878.70000000007</v>
      </c>
      <c r="K624" s="4">
        <v>590714.68000000005</v>
      </c>
      <c r="L624" s="4">
        <v>-105835.97999999998</v>
      </c>
      <c r="M624" s="9">
        <v>42998.355324074073</v>
      </c>
      <c r="N624" s="9">
        <v>43344</v>
      </c>
      <c r="O624" s="9">
        <v>43101</v>
      </c>
      <c r="P624" s="9">
        <v>43316</v>
      </c>
    </row>
    <row r="625" spans="1:16" x14ac:dyDescent="0.25">
      <c r="A625" s="1" t="s">
        <v>4220</v>
      </c>
      <c r="B625" s="1" t="s">
        <v>4326</v>
      </c>
      <c r="C625" s="1" t="s">
        <v>4327</v>
      </c>
      <c r="D625" s="1" t="s">
        <v>4328</v>
      </c>
      <c r="E625" s="4">
        <v>20448.400000000001</v>
      </c>
      <c r="F625" s="7"/>
      <c r="G625" s="4">
        <v>20448.400000000001</v>
      </c>
      <c r="H625" s="18"/>
      <c r="I625" s="8"/>
      <c r="J625" s="4">
        <v>28250.400000000001</v>
      </c>
      <c r="K625" s="4">
        <v>44778.94</v>
      </c>
      <c r="L625" s="4">
        <v>-16528.54</v>
      </c>
      <c r="M625" s="9">
        <v>43031.394768518519</v>
      </c>
      <c r="N625" s="9">
        <v>43250</v>
      </c>
      <c r="O625" s="9">
        <v>43070</v>
      </c>
      <c r="P625" s="9">
        <v>43281</v>
      </c>
    </row>
    <row r="626" spans="1:16" x14ac:dyDescent="0.25">
      <c r="A626" s="1" t="s">
        <v>4220</v>
      </c>
      <c r="B626" s="1" t="s">
        <v>4916</v>
      </c>
      <c r="C626" s="1" t="s">
        <v>4917</v>
      </c>
      <c r="D626" s="1" t="s">
        <v>4918</v>
      </c>
      <c r="E626" s="4">
        <v>237792.48</v>
      </c>
      <c r="F626" s="7"/>
      <c r="G626" s="4">
        <v>237792.48</v>
      </c>
      <c r="H626" s="18"/>
      <c r="I626" s="8"/>
      <c r="J626" s="4">
        <v>237792.48</v>
      </c>
      <c r="K626" s="4">
        <v>245752.51</v>
      </c>
      <c r="L626" s="4">
        <v>-7960.0299999999988</v>
      </c>
      <c r="M626" s="9">
        <v>43143.818182870367</v>
      </c>
      <c r="N626" s="9">
        <v>43342</v>
      </c>
      <c r="O626" s="9">
        <v>43132</v>
      </c>
      <c r="P626" s="9">
        <v>43351</v>
      </c>
    </row>
    <row r="627" spans="1:16" x14ac:dyDescent="0.25">
      <c r="A627" s="1" t="s">
        <v>4220</v>
      </c>
      <c r="B627" s="1" t="s">
        <v>4919</v>
      </c>
      <c r="C627" s="1" t="s">
        <v>4920</v>
      </c>
      <c r="D627" s="1" t="s">
        <v>4921</v>
      </c>
      <c r="E627" s="4">
        <v>-1.7763568394002505E-14</v>
      </c>
      <c r="F627" s="7"/>
      <c r="G627" s="4">
        <v>-1.7763568394002505E-14</v>
      </c>
      <c r="H627" s="18"/>
      <c r="I627" s="8"/>
      <c r="J627" s="4">
        <v>-1.9539925233402755E-14</v>
      </c>
      <c r="K627" s="4">
        <v>0</v>
      </c>
      <c r="L627" s="4">
        <v>-1.9539925233402755E-14</v>
      </c>
      <c r="M627" s="9">
        <v>43021.489699074074</v>
      </c>
      <c r="N627" s="9">
        <v>43616</v>
      </c>
      <c r="O627" s="9">
        <v>43040</v>
      </c>
      <c r="P627" s="9">
        <v>43631</v>
      </c>
    </row>
    <row r="628" spans="1:16" x14ac:dyDescent="0.25">
      <c r="A628" s="1" t="s">
        <v>4220</v>
      </c>
      <c r="B628" s="1" t="s">
        <v>4329</v>
      </c>
      <c r="C628" s="1" t="s">
        <v>4330</v>
      </c>
      <c r="D628" s="1" t="s">
        <v>4331</v>
      </c>
      <c r="E628" s="4">
        <v>1346022.4300000002</v>
      </c>
      <c r="F628" s="7"/>
      <c r="G628" s="4">
        <v>1346022.4300000002</v>
      </c>
      <c r="H628" s="18"/>
      <c r="I628" s="8"/>
      <c r="J628" s="4">
        <v>1747782.83</v>
      </c>
      <c r="K628" s="4">
        <v>1206795.28</v>
      </c>
      <c r="L628" s="4">
        <v>540987.55000000005</v>
      </c>
      <c r="M628" s="9">
        <v>42878.599733796298</v>
      </c>
      <c r="N628" s="9">
        <v>43314</v>
      </c>
      <c r="O628" s="9">
        <v>42979</v>
      </c>
      <c r="P628" s="9">
        <v>43334</v>
      </c>
    </row>
    <row r="629" spans="1:16" x14ac:dyDescent="0.25">
      <c r="A629" s="1" t="s">
        <v>4220</v>
      </c>
      <c r="B629" s="1" t="s">
        <v>4922</v>
      </c>
      <c r="C629" s="1" t="s">
        <v>4923</v>
      </c>
      <c r="D629" s="1" t="s">
        <v>4924</v>
      </c>
      <c r="E629" s="4">
        <v>155279.82999999999</v>
      </c>
      <c r="F629" s="7"/>
      <c r="G629" s="4">
        <v>155279.82999999999</v>
      </c>
      <c r="H629" s="18"/>
      <c r="I629" s="8"/>
      <c r="J629" s="4">
        <v>155279.82999999999</v>
      </c>
      <c r="K629" s="4">
        <v>135490.95000000001</v>
      </c>
      <c r="L629" s="4">
        <v>19788.879999999976</v>
      </c>
      <c r="M629" s="9">
        <v>43161.362569444442</v>
      </c>
      <c r="N629" s="9">
        <v>43235</v>
      </c>
      <c r="O629" s="9">
        <v>43160</v>
      </c>
      <c r="P629" s="9">
        <v>43330</v>
      </c>
    </row>
    <row r="630" spans="1:16" x14ac:dyDescent="0.25">
      <c r="A630" s="1" t="s">
        <v>4220</v>
      </c>
      <c r="B630" s="1" t="s">
        <v>4332</v>
      </c>
      <c r="C630" s="1" t="s">
        <v>4333</v>
      </c>
      <c r="D630" s="1" t="s">
        <v>4334</v>
      </c>
      <c r="E630" s="4">
        <v>190556.16999999998</v>
      </c>
      <c r="F630" s="7"/>
      <c r="G630" s="4">
        <v>190556.16999999998</v>
      </c>
      <c r="H630" s="18"/>
      <c r="I630" s="8"/>
      <c r="J630" s="4">
        <v>256196.15999999997</v>
      </c>
      <c r="K630" s="4">
        <v>181450.31</v>
      </c>
      <c r="L630" s="4">
        <v>74745.849999999977</v>
      </c>
      <c r="M630" s="9">
        <v>43024.597511574073</v>
      </c>
      <c r="N630" s="9">
        <v>43555</v>
      </c>
      <c r="O630" s="9">
        <v>43070</v>
      </c>
      <c r="P630" s="9">
        <v>43344</v>
      </c>
    </row>
    <row r="631" spans="1:16" x14ac:dyDescent="0.25">
      <c r="A631" s="1" t="s">
        <v>4220</v>
      </c>
      <c r="B631" s="1" t="s">
        <v>4925</v>
      </c>
      <c r="C631" s="1" t="s">
        <v>4926</v>
      </c>
      <c r="D631" s="1" t="s">
        <v>4927</v>
      </c>
      <c r="E631" s="4">
        <v>12897.69</v>
      </c>
      <c r="F631" s="7"/>
      <c r="G631" s="4">
        <v>12897.69</v>
      </c>
      <c r="H631" s="18"/>
      <c r="I631" s="8"/>
      <c r="J631" s="4">
        <v>12897.69</v>
      </c>
      <c r="K631" s="4">
        <v>12950</v>
      </c>
      <c r="L631" s="4">
        <v>-52.309999999999491</v>
      </c>
      <c r="M631" s="9">
        <v>43325.439201388886</v>
      </c>
      <c r="N631" s="9">
        <v>43358</v>
      </c>
      <c r="O631" s="9">
        <v>43313</v>
      </c>
      <c r="P631" s="9">
        <v>43449</v>
      </c>
    </row>
    <row r="632" spans="1:16" x14ac:dyDescent="0.25">
      <c r="A632" s="1" t="s">
        <v>4220</v>
      </c>
      <c r="B632" s="1" t="s">
        <v>4928</v>
      </c>
      <c r="C632" s="1" t="s">
        <v>4929</v>
      </c>
      <c r="D632" s="1" t="s">
        <v>4930</v>
      </c>
      <c r="E632" s="4">
        <v>28072.2</v>
      </c>
      <c r="F632" s="7"/>
      <c r="G632" s="4">
        <v>28072.2</v>
      </c>
      <c r="H632" s="18"/>
      <c r="I632" s="8"/>
      <c r="J632" s="4">
        <v>28072.2</v>
      </c>
      <c r="K632" s="4">
        <v>28065.200000000001</v>
      </c>
      <c r="L632" s="4">
        <v>7</v>
      </c>
      <c r="M632" s="9">
        <v>43434.547256944439</v>
      </c>
      <c r="N632" s="9">
        <v>43465</v>
      </c>
      <c r="O632" s="9">
        <v>43405</v>
      </c>
      <c r="P632" s="9">
        <v>43524</v>
      </c>
    </row>
    <row r="633" spans="1:16" x14ac:dyDescent="0.25">
      <c r="A633" s="1" t="s">
        <v>4220</v>
      </c>
      <c r="B633" s="1" t="s">
        <v>2801</v>
      </c>
      <c r="C633" s="1" t="s">
        <v>2802</v>
      </c>
      <c r="D633" s="1" t="s">
        <v>2803</v>
      </c>
      <c r="E633" s="4">
        <v>-446.90999999999997</v>
      </c>
      <c r="F633" s="7"/>
      <c r="G633" s="4">
        <v>-446.90999999999997</v>
      </c>
      <c r="H633" s="18"/>
      <c r="I633" s="8"/>
      <c r="J633" s="4">
        <v>410668.19</v>
      </c>
      <c r="K633" s="4">
        <v>410058.61</v>
      </c>
      <c r="L633" s="4">
        <v>609.5800000000163</v>
      </c>
      <c r="M633" s="9">
        <v>42283.488773148143</v>
      </c>
      <c r="N633" s="9">
        <v>42583</v>
      </c>
      <c r="O633" s="9">
        <v>42278</v>
      </c>
      <c r="P633" s="9">
        <v>42589</v>
      </c>
    </row>
    <row r="634" spans="1:16" x14ac:dyDescent="0.25">
      <c r="A634" s="1" t="s">
        <v>4220</v>
      </c>
      <c r="B634" s="1" t="s">
        <v>4335</v>
      </c>
      <c r="C634" s="1" t="s">
        <v>4336</v>
      </c>
      <c r="D634" s="1" t="s">
        <v>4337</v>
      </c>
      <c r="E634" s="4">
        <v>142.91</v>
      </c>
      <c r="F634" s="7"/>
      <c r="G634" s="4">
        <v>142.91</v>
      </c>
      <c r="H634" s="18"/>
      <c r="I634" s="8"/>
      <c r="J634" s="4">
        <v>239154.27000000002</v>
      </c>
      <c r="K634" s="4">
        <v>191860.68</v>
      </c>
      <c r="L634" s="4">
        <v>47293.590000000026</v>
      </c>
      <c r="M634" s="9">
        <v>42961.396423611106</v>
      </c>
      <c r="N634" s="9">
        <v>43100</v>
      </c>
      <c r="O634" s="9">
        <v>42948</v>
      </c>
      <c r="P634" s="9">
        <v>43146</v>
      </c>
    </row>
    <row r="635" spans="1:16" x14ac:dyDescent="0.25">
      <c r="A635" s="1" t="s">
        <v>4220</v>
      </c>
      <c r="B635" s="1" t="s">
        <v>4338</v>
      </c>
      <c r="C635" s="1" t="s">
        <v>4339</v>
      </c>
      <c r="D635" s="1" t="s">
        <v>4340</v>
      </c>
      <c r="E635" s="4">
        <v>104196.61000000002</v>
      </c>
      <c r="F635" s="7"/>
      <c r="G635" s="4">
        <v>104196.61000000002</v>
      </c>
      <c r="H635" s="18"/>
      <c r="I635" s="8"/>
      <c r="J635" s="4">
        <v>576296.44000000006</v>
      </c>
      <c r="K635" s="4">
        <v>582115.52</v>
      </c>
      <c r="L635" s="4">
        <v>-5819.0799999999581</v>
      </c>
      <c r="M635" s="9">
        <v>42755.633437500001</v>
      </c>
      <c r="N635" s="9">
        <v>43252</v>
      </c>
      <c r="O635" s="9">
        <v>42767</v>
      </c>
      <c r="P635" s="9">
        <v>43243</v>
      </c>
    </row>
    <row r="636" spans="1:16" x14ac:dyDescent="0.25">
      <c r="A636" s="1" t="s">
        <v>4220</v>
      </c>
      <c r="B636" s="1" t="s">
        <v>4341</v>
      </c>
      <c r="C636" s="1" t="s">
        <v>4342</v>
      </c>
      <c r="D636" s="1" t="s">
        <v>4343</v>
      </c>
      <c r="E636" s="4">
        <v>560137.61</v>
      </c>
      <c r="F636" s="7"/>
      <c r="G636" s="4">
        <v>560137.61</v>
      </c>
      <c r="H636" s="18"/>
      <c r="I636" s="8"/>
      <c r="J636" s="4">
        <v>672170.69000000006</v>
      </c>
      <c r="K636" s="4">
        <v>570807.88</v>
      </c>
      <c r="L636" s="4">
        <v>101362.81000000006</v>
      </c>
      <c r="M636" s="9">
        <v>42846.442418981482</v>
      </c>
      <c r="N636" s="9">
        <v>43282</v>
      </c>
      <c r="O636" s="9">
        <v>42948</v>
      </c>
      <c r="P636" s="9">
        <v>43330</v>
      </c>
    </row>
    <row r="637" spans="1:16" x14ac:dyDescent="0.25">
      <c r="A637" s="1" t="s">
        <v>4220</v>
      </c>
      <c r="B637" s="1" t="s">
        <v>4344</v>
      </c>
      <c r="C637" s="1" t="s">
        <v>4345</v>
      </c>
      <c r="D637" s="1" t="s">
        <v>4346</v>
      </c>
      <c r="E637" s="4">
        <v>686392.58000000007</v>
      </c>
      <c r="F637" s="7"/>
      <c r="G637" s="4">
        <v>686392.58000000007</v>
      </c>
      <c r="H637" s="18"/>
      <c r="I637" s="8"/>
      <c r="J637" s="4">
        <v>743360.6100000001</v>
      </c>
      <c r="K637" s="4">
        <v>517624.69</v>
      </c>
      <c r="L637" s="4">
        <v>225735.9200000001</v>
      </c>
      <c r="M637" s="9">
        <v>43014.510798611111</v>
      </c>
      <c r="N637" s="9">
        <v>43338</v>
      </c>
      <c r="O637" s="9">
        <v>43009</v>
      </c>
      <c r="P637" s="9">
        <v>43316</v>
      </c>
    </row>
    <row r="638" spans="1:16" x14ac:dyDescent="0.25">
      <c r="A638" s="1" t="s">
        <v>4220</v>
      </c>
      <c r="B638" s="1" t="s">
        <v>4347</v>
      </c>
      <c r="C638" s="1" t="s">
        <v>4348</v>
      </c>
      <c r="D638" s="1" t="s">
        <v>4349</v>
      </c>
      <c r="E638" s="4">
        <v>1271754.9700000002</v>
      </c>
      <c r="F638" s="7"/>
      <c r="G638" s="4">
        <v>1271754.9700000002</v>
      </c>
      <c r="H638" s="18"/>
      <c r="I638" s="8"/>
      <c r="J638" s="4">
        <v>1507261.7000000002</v>
      </c>
      <c r="K638" s="4">
        <v>2343723.09</v>
      </c>
      <c r="L638" s="4">
        <v>-836461.38999999966</v>
      </c>
      <c r="M638" s="9">
        <v>42978.493090277778</v>
      </c>
      <c r="N638" s="9">
        <v>43344</v>
      </c>
      <c r="O638" s="9">
        <v>43009</v>
      </c>
      <c r="P638" s="9">
        <v>43372</v>
      </c>
    </row>
    <row r="639" spans="1:16" x14ac:dyDescent="0.25">
      <c r="A639" s="1" t="s">
        <v>4220</v>
      </c>
      <c r="B639" s="1" t="s">
        <v>4931</v>
      </c>
      <c r="C639" s="1" t="s">
        <v>4932</v>
      </c>
      <c r="D639" s="1" t="s">
        <v>4933</v>
      </c>
      <c r="E639" s="4">
        <v>3500.86</v>
      </c>
      <c r="F639" s="7"/>
      <c r="G639" s="4">
        <v>3500.86</v>
      </c>
      <c r="H639" s="18"/>
      <c r="I639" s="8"/>
      <c r="J639" s="4">
        <v>3500.86</v>
      </c>
      <c r="K639" s="4">
        <v>6740.58</v>
      </c>
      <c r="L639" s="4">
        <v>-3239.72</v>
      </c>
      <c r="M639" s="9">
        <v>43434.630624999998</v>
      </c>
      <c r="N639" s="9">
        <v>43465</v>
      </c>
      <c r="O639" s="9">
        <v>43405</v>
      </c>
      <c r="P639" s="9">
        <v>43524</v>
      </c>
    </row>
    <row r="640" spans="1:16" x14ac:dyDescent="0.25">
      <c r="A640" s="1" t="s">
        <v>4220</v>
      </c>
      <c r="B640" s="1" t="s">
        <v>3263</v>
      </c>
      <c r="C640" s="1" t="s">
        <v>3264</v>
      </c>
      <c r="D640" s="1" t="s">
        <v>3265</v>
      </c>
      <c r="E640" s="4">
        <v>2968441.9800000004</v>
      </c>
      <c r="F640" s="7"/>
      <c r="G640" s="4">
        <v>2968441.9800000004</v>
      </c>
      <c r="H640" s="18"/>
      <c r="I640" s="8"/>
      <c r="J640" s="4">
        <v>4536180.4800000023</v>
      </c>
      <c r="K640" s="4">
        <v>8380214.9699999997</v>
      </c>
      <c r="L640" s="4">
        <v>-3844034.4899999974</v>
      </c>
      <c r="M640" s="9">
        <v>42388.398796296293</v>
      </c>
      <c r="N640" s="9">
        <v>43465</v>
      </c>
      <c r="O640" s="9">
        <v>42370</v>
      </c>
      <c r="P640" s="9">
        <v>43372</v>
      </c>
    </row>
    <row r="641" spans="1:16" x14ac:dyDescent="0.25">
      <c r="A641" s="1" t="s">
        <v>4220</v>
      </c>
      <c r="B641" s="1" t="s">
        <v>2736</v>
      </c>
      <c r="C641" s="1" t="s">
        <v>2737</v>
      </c>
      <c r="D641" s="1" t="s">
        <v>2738</v>
      </c>
      <c r="E641" s="4">
        <v>-5420.9699999999993</v>
      </c>
      <c r="F641" s="7"/>
      <c r="G641" s="4">
        <v>-5420.9699999999993</v>
      </c>
      <c r="H641" s="18"/>
      <c r="I641" s="8"/>
      <c r="J641" s="4">
        <v>846995.86999999988</v>
      </c>
      <c r="K641" s="4">
        <v>1500000</v>
      </c>
      <c r="L641" s="4">
        <v>-653004.13000000012</v>
      </c>
      <c r="M641" s="9">
        <v>42159.731493055551</v>
      </c>
      <c r="N641" s="9">
        <v>42369</v>
      </c>
      <c r="O641" s="9">
        <v>42217</v>
      </c>
      <c r="P641" s="9">
        <v>42369</v>
      </c>
    </row>
    <row r="642" spans="1:16" x14ac:dyDescent="0.25">
      <c r="A642" s="1" t="s">
        <v>4220</v>
      </c>
      <c r="B642" s="1" t="s">
        <v>4350</v>
      </c>
      <c r="C642" s="1" t="s">
        <v>4351</v>
      </c>
      <c r="D642" s="1" t="s">
        <v>4352</v>
      </c>
      <c r="E642" s="4">
        <v>513092.45000000007</v>
      </c>
      <c r="F642" s="7"/>
      <c r="G642" s="4">
        <v>513092.45000000007</v>
      </c>
      <c r="H642" s="18"/>
      <c r="I642" s="8"/>
      <c r="J642" s="4">
        <v>710912.52999999991</v>
      </c>
      <c r="K642" s="4">
        <v>488807.31</v>
      </c>
      <c r="L642" s="4">
        <v>222105.21999999991</v>
      </c>
      <c r="M642" s="9">
        <v>43006.518715277773</v>
      </c>
      <c r="N642" s="9">
        <v>43327</v>
      </c>
      <c r="O642" s="9">
        <v>43009</v>
      </c>
      <c r="P642" s="9">
        <v>43372</v>
      </c>
    </row>
    <row r="643" spans="1:16" x14ac:dyDescent="0.25">
      <c r="A643" s="1" t="s">
        <v>4220</v>
      </c>
      <c r="B643" s="1" t="s">
        <v>3149</v>
      </c>
      <c r="C643" s="1" t="s">
        <v>3150</v>
      </c>
      <c r="D643" s="1" t="s">
        <v>3151</v>
      </c>
      <c r="E643" s="4">
        <v>16786623.229999997</v>
      </c>
      <c r="F643" s="7"/>
      <c r="G643" s="4">
        <v>16786623.229999997</v>
      </c>
      <c r="H643" s="18"/>
      <c r="I643" s="8"/>
      <c r="J643" s="4">
        <v>28886141.34</v>
      </c>
      <c r="K643" s="4">
        <v>29960739</v>
      </c>
      <c r="L643" s="4">
        <v>-1074597.6600000001</v>
      </c>
      <c r="M643" s="9">
        <v>42552.641053240739</v>
      </c>
      <c r="N643" s="9">
        <v>43586</v>
      </c>
      <c r="O643" s="9">
        <v>42583</v>
      </c>
      <c r="P643" s="9">
        <v>43646</v>
      </c>
    </row>
    <row r="644" spans="1:16" x14ac:dyDescent="0.25">
      <c r="A644" s="1" t="s">
        <v>4220</v>
      </c>
      <c r="B644" s="1" t="s">
        <v>4353</v>
      </c>
      <c r="C644" s="1" t="s">
        <v>4354</v>
      </c>
      <c r="D644" s="1" t="s">
        <v>4355</v>
      </c>
      <c r="E644" s="4">
        <v>3915.12</v>
      </c>
      <c r="F644" s="7"/>
      <c r="G644" s="4">
        <v>3915.12</v>
      </c>
      <c r="H644" s="18"/>
      <c r="I644" s="8"/>
      <c r="J644" s="4">
        <v>112082.97</v>
      </c>
      <c r="K644" s="4">
        <v>85728.11</v>
      </c>
      <c r="L644" s="4">
        <v>26354.86</v>
      </c>
      <c r="M644" s="9">
        <v>43006.529039351852</v>
      </c>
      <c r="N644" s="9">
        <v>43190</v>
      </c>
      <c r="O644" s="9">
        <v>43009</v>
      </c>
      <c r="P644" s="9">
        <v>43187</v>
      </c>
    </row>
    <row r="645" spans="1:16" x14ac:dyDescent="0.25">
      <c r="A645" s="1" t="s">
        <v>4220</v>
      </c>
      <c r="B645" s="1" t="s">
        <v>4356</v>
      </c>
      <c r="C645" s="1" t="s">
        <v>4357</v>
      </c>
      <c r="D645" s="1" t="s">
        <v>4358</v>
      </c>
      <c r="E645" s="4">
        <v>10144.369999999999</v>
      </c>
      <c r="F645" s="7"/>
      <c r="G645" s="4">
        <v>10144.369999999999</v>
      </c>
      <c r="H645" s="18"/>
      <c r="I645" s="8"/>
      <c r="J645" s="4">
        <v>53693.16</v>
      </c>
      <c r="K645" s="4">
        <v>54227.26</v>
      </c>
      <c r="L645" s="4">
        <v>-534.09999999999854</v>
      </c>
      <c r="M645" s="9">
        <v>43031.400902777779</v>
      </c>
      <c r="N645" s="9">
        <v>43190</v>
      </c>
      <c r="O645" s="9">
        <v>43070</v>
      </c>
      <c r="P645" s="9">
        <v>43187</v>
      </c>
    </row>
    <row r="646" spans="1:16" x14ac:dyDescent="0.25">
      <c r="A646" s="1" t="s">
        <v>4220</v>
      </c>
      <c r="B646" s="1" t="s">
        <v>4359</v>
      </c>
      <c r="C646" s="1" t="s">
        <v>4360</v>
      </c>
      <c r="D646" s="1" t="s">
        <v>4361</v>
      </c>
      <c r="E646" s="4">
        <v>75924.03</v>
      </c>
      <c r="F646" s="7"/>
      <c r="G646" s="4">
        <v>75924.03</v>
      </c>
      <c r="H646" s="18"/>
      <c r="I646" s="8"/>
      <c r="J646" s="4">
        <v>180154.1</v>
      </c>
      <c r="K646" s="4">
        <v>103621.3</v>
      </c>
      <c r="L646" s="4">
        <v>76532.800000000003</v>
      </c>
      <c r="M646" s="9">
        <v>43040.757118055553</v>
      </c>
      <c r="N646" s="9">
        <v>43405</v>
      </c>
      <c r="O646" s="9">
        <v>43070</v>
      </c>
      <c r="P646" s="9">
        <v>43405</v>
      </c>
    </row>
    <row r="647" spans="1:16" x14ac:dyDescent="0.25">
      <c r="A647" s="1" t="s">
        <v>4220</v>
      </c>
      <c r="B647" s="1" t="s">
        <v>4362</v>
      </c>
      <c r="C647" s="1" t="s">
        <v>4363</v>
      </c>
      <c r="D647" s="1" t="s">
        <v>4364</v>
      </c>
      <c r="E647" s="4">
        <v>437378.64</v>
      </c>
      <c r="F647" s="7"/>
      <c r="G647" s="4">
        <v>437378.64</v>
      </c>
      <c r="H647" s="18"/>
      <c r="I647" s="8"/>
      <c r="J647" s="4">
        <v>601831.62000000011</v>
      </c>
      <c r="K647" s="4">
        <v>927247.14</v>
      </c>
      <c r="L647" s="4">
        <v>-325415.5199999999</v>
      </c>
      <c r="M647" s="9">
        <v>42963.443460648145</v>
      </c>
      <c r="N647" s="9">
        <v>43373</v>
      </c>
      <c r="O647" s="9">
        <v>42979</v>
      </c>
      <c r="P647" s="9">
        <v>43324</v>
      </c>
    </row>
    <row r="648" spans="1:16" x14ac:dyDescent="0.25">
      <c r="A648" s="1" t="s">
        <v>4220</v>
      </c>
      <c r="B648" s="1" t="s">
        <v>4934</v>
      </c>
      <c r="C648" s="1" t="s">
        <v>4935</v>
      </c>
      <c r="D648" s="1" t="s">
        <v>4936</v>
      </c>
      <c r="E648" s="4">
        <v>12458.4</v>
      </c>
      <c r="F648" s="7"/>
      <c r="G648" s="4">
        <v>12458.4</v>
      </c>
      <c r="H648" s="18"/>
      <c r="I648" s="8"/>
      <c r="J648" s="4">
        <v>12458.4</v>
      </c>
      <c r="K648" s="4">
        <v>101553.09</v>
      </c>
      <c r="L648" s="4">
        <v>-89094.69</v>
      </c>
      <c r="M648" s="9">
        <v>43434.582708333335</v>
      </c>
      <c r="N648" s="9">
        <v>43692</v>
      </c>
      <c r="O648" s="9">
        <v>43435</v>
      </c>
      <c r="P648" s="9">
        <v>43709</v>
      </c>
    </row>
    <row r="649" spans="1:16" x14ac:dyDescent="0.25">
      <c r="A649" s="1" t="s">
        <v>4220</v>
      </c>
      <c r="B649" s="1" t="s">
        <v>4937</v>
      </c>
      <c r="C649" s="1" t="s">
        <v>4938</v>
      </c>
      <c r="D649" s="1" t="s">
        <v>4939</v>
      </c>
      <c r="E649" s="4">
        <v>24683.68</v>
      </c>
      <c r="F649" s="7"/>
      <c r="G649" s="4">
        <v>24683.68</v>
      </c>
      <c r="H649" s="18"/>
      <c r="I649" s="8"/>
      <c r="J649" s="4">
        <v>24683.68</v>
      </c>
      <c r="K649" s="4">
        <v>40301.21</v>
      </c>
      <c r="L649" s="4">
        <v>-15617.529999999999</v>
      </c>
      <c r="M649" s="9">
        <v>43143.800543981481</v>
      </c>
      <c r="N649" s="9">
        <v>43343</v>
      </c>
      <c r="O649" s="9">
        <v>43252</v>
      </c>
      <c r="P649" s="9">
        <v>43354</v>
      </c>
    </row>
    <row r="650" spans="1:16" x14ac:dyDescent="0.25">
      <c r="A650" s="1" t="s">
        <v>4220</v>
      </c>
      <c r="B650" s="1" t="s">
        <v>3170</v>
      </c>
      <c r="C650" s="1" t="s">
        <v>3171</v>
      </c>
      <c r="D650" s="1" t="s">
        <v>3172</v>
      </c>
      <c r="E650" s="4">
        <v>21568.39</v>
      </c>
      <c r="F650" s="7"/>
      <c r="G650" s="4">
        <v>21568.39</v>
      </c>
      <c r="H650" s="18"/>
      <c r="I650" s="8"/>
      <c r="J650" s="4">
        <v>676257.00000000012</v>
      </c>
      <c r="K650" s="4">
        <v>496509.5</v>
      </c>
      <c r="L650" s="4">
        <v>179747.50000000012</v>
      </c>
      <c r="M650" s="9">
        <v>42506.480567129627</v>
      </c>
      <c r="N650" s="9">
        <v>42735</v>
      </c>
      <c r="O650" s="9">
        <v>42491</v>
      </c>
      <c r="P650" s="9">
        <v>42794</v>
      </c>
    </row>
    <row r="651" spans="1:16" x14ac:dyDescent="0.25">
      <c r="A651" s="1" t="s">
        <v>4220</v>
      </c>
      <c r="B651" s="1" t="s">
        <v>4365</v>
      </c>
      <c r="C651" s="1" t="s">
        <v>4366</v>
      </c>
      <c r="D651" s="1" t="s">
        <v>4367</v>
      </c>
      <c r="E651" s="4">
        <v>4309.9900000000007</v>
      </c>
      <c r="F651" s="7"/>
      <c r="G651" s="4">
        <v>4309.9900000000007</v>
      </c>
      <c r="H651" s="18"/>
      <c r="I651" s="8"/>
      <c r="J651" s="4">
        <v>94631.640000000014</v>
      </c>
      <c r="K651" s="4">
        <v>50638.880000000005</v>
      </c>
      <c r="L651" s="4">
        <v>43992.760000000009</v>
      </c>
      <c r="M651" s="9">
        <v>42846.429988425924</v>
      </c>
      <c r="N651" s="9">
        <v>43190</v>
      </c>
      <c r="O651" s="9">
        <v>42826</v>
      </c>
      <c r="P651" s="9">
        <v>43181</v>
      </c>
    </row>
    <row r="652" spans="1:16" x14ac:dyDescent="0.25">
      <c r="A652" s="1" t="s">
        <v>4220</v>
      </c>
      <c r="B652" s="1" t="s">
        <v>4940</v>
      </c>
      <c r="C652" s="1" t="s">
        <v>4941</v>
      </c>
      <c r="D652" s="1" t="s">
        <v>4942</v>
      </c>
      <c r="E652" s="4">
        <v>57973.36</v>
      </c>
      <c r="F652" s="7"/>
      <c r="G652" s="4">
        <v>57973.36</v>
      </c>
      <c r="H652" s="18"/>
      <c r="I652" s="8"/>
      <c r="J652" s="4">
        <v>57973.36</v>
      </c>
      <c r="K652" s="4">
        <v>87956.73</v>
      </c>
      <c r="L652" s="4">
        <v>-29983.369999999995</v>
      </c>
      <c r="M652" s="9">
        <v>43325.572418981479</v>
      </c>
      <c r="N652" s="9">
        <v>43358</v>
      </c>
      <c r="O652" s="9">
        <v>43313</v>
      </c>
      <c r="P652" s="9">
        <v>43449</v>
      </c>
    </row>
    <row r="653" spans="1:16" x14ac:dyDescent="0.25">
      <c r="A653" s="1" t="s">
        <v>4220</v>
      </c>
      <c r="B653" s="1" t="s">
        <v>4371</v>
      </c>
      <c r="C653" s="1" t="s">
        <v>4372</v>
      </c>
      <c r="D653" s="1" t="s">
        <v>4373</v>
      </c>
      <c r="E653" s="4">
        <v>121405.59</v>
      </c>
      <c r="F653" s="7"/>
      <c r="G653" s="4">
        <v>121405.59</v>
      </c>
      <c r="H653" s="18"/>
      <c r="I653" s="8"/>
      <c r="J653" s="4">
        <v>356859.74</v>
      </c>
      <c r="K653" s="4">
        <v>270754.36</v>
      </c>
      <c r="L653" s="4">
        <v>86105.38</v>
      </c>
      <c r="M653" s="9">
        <v>43031.42832175926</v>
      </c>
      <c r="N653" s="9">
        <v>43189</v>
      </c>
      <c r="O653" s="9">
        <v>43040</v>
      </c>
      <c r="P653" s="9">
        <v>43188</v>
      </c>
    </row>
    <row r="654" spans="1:16" x14ac:dyDescent="0.25">
      <c r="A654" s="1" t="s">
        <v>4220</v>
      </c>
      <c r="B654" s="1" t="s">
        <v>4374</v>
      </c>
      <c r="C654" s="1" t="s">
        <v>4375</v>
      </c>
      <c r="D654" s="1" t="s">
        <v>4376</v>
      </c>
      <c r="E654" s="4">
        <v>92123.03</v>
      </c>
      <c r="F654" s="7"/>
      <c r="G654" s="4">
        <v>92123.03</v>
      </c>
      <c r="H654" s="18"/>
      <c r="I654" s="8"/>
      <c r="J654" s="4">
        <v>116655.03</v>
      </c>
      <c r="K654" s="4">
        <v>47200.18</v>
      </c>
      <c r="L654" s="4">
        <v>69454.850000000006</v>
      </c>
      <c r="M654" s="9">
        <v>43031.424270833333</v>
      </c>
      <c r="N654" s="9">
        <v>43281</v>
      </c>
      <c r="O654" s="9">
        <v>43070</v>
      </c>
      <c r="P654" s="9">
        <v>43299</v>
      </c>
    </row>
    <row r="655" spans="1:16" x14ac:dyDescent="0.25">
      <c r="A655" s="1" t="s">
        <v>4220</v>
      </c>
      <c r="B655" s="1" t="s">
        <v>4943</v>
      </c>
      <c r="C655" s="1" t="s">
        <v>4944</v>
      </c>
      <c r="D655" s="1" t="s">
        <v>4945</v>
      </c>
      <c r="E655" s="4">
        <v>10871.02</v>
      </c>
      <c r="F655" s="7"/>
      <c r="G655" s="4">
        <v>10871.02</v>
      </c>
      <c r="H655" s="18"/>
      <c r="I655" s="8"/>
      <c r="J655" s="4">
        <v>10871.02</v>
      </c>
      <c r="K655" s="4">
        <v>11241.03</v>
      </c>
      <c r="L655" s="4">
        <v>-370.01000000000022</v>
      </c>
      <c r="M655" s="9">
        <v>43434.432546296295</v>
      </c>
      <c r="N655" s="9">
        <v>43465</v>
      </c>
      <c r="O655" s="9">
        <v>43435</v>
      </c>
      <c r="P655" s="9">
        <v>43524</v>
      </c>
    </row>
    <row r="656" spans="1:16" x14ac:dyDescent="0.25">
      <c r="A656" s="1" t="s">
        <v>4220</v>
      </c>
      <c r="B656" s="1" t="s">
        <v>4946</v>
      </c>
      <c r="C656" s="1" t="s">
        <v>4947</v>
      </c>
      <c r="D656" s="1" t="s">
        <v>3217</v>
      </c>
      <c r="E656" s="4">
        <v>227193.09999999998</v>
      </c>
      <c r="F656" s="7"/>
      <c r="G656" s="4">
        <v>227193.09999999998</v>
      </c>
      <c r="H656" s="18"/>
      <c r="I656" s="8"/>
      <c r="J656" s="4">
        <v>227193.09999999998</v>
      </c>
      <c r="K656" s="4">
        <v>224104.86000000002</v>
      </c>
      <c r="L656" s="4">
        <v>3088.2399999999616</v>
      </c>
      <c r="M656" s="9">
        <v>43369.525844907403</v>
      </c>
      <c r="N656" s="9">
        <v>43434</v>
      </c>
      <c r="O656" s="9">
        <v>43344</v>
      </c>
      <c r="P656" s="9">
        <v>43460</v>
      </c>
    </row>
    <row r="657" spans="1:16" x14ac:dyDescent="0.25">
      <c r="A657" s="1" t="s">
        <v>4220</v>
      </c>
      <c r="B657" s="1" t="s">
        <v>4948</v>
      </c>
      <c r="C657" s="1" t="s">
        <v>4949</v>
      </c>
      <c r="D657" s="1" t="s">
        <v>4950</v>
      </c>
      <c r="E657" s="4">
        <v>6771.2500000000009</v>
      </c>
      <c r="F657" s="7"/>
      <c r="G657" s="4">
        <v>6771.2500000000009</v>
      </c>
      <c r="H657" s="18"/>
      <c r="I657" s="8"/>
      <c r="J657" s="4">
        <v>6771.2500000000009</v>
      </c>
      <c r="K657" s="4">
        <v>11925.380000000001</v>
      </c>
      <c r="L657" s="4">
        <v>-5154.13</v>
      </c>
      <c r="M657" s="9">
        <v>43434.441064814811</v>
      </c>
      <c r="N657" s="9">
        <v>43465</v>
      </c>
      <c r="O657" s="9">
        <v>43405</v>
      </c>
      <c r="P657" s="9">
        <v>43524</v>
      </c>
    </row>
    <row r="658" spans="1:16" x14ac:dyDescent="0.25">
      <c r="A658" s="1" t="s">
        <v>4220</v>
      </c>
      <c r="B658" s="1" t="s">
        <v>4951</v>
      </c>
      <c r="C658" s="1" t="s">
        <v>4952</v>
      </c>
      <c r="D658" s="1" t="s">
        <v>4953</v>
      </c>
      <c r="E658" s="4">
        <v>137502.43000000002</v>
      </c>
      <c r="F658" s="7"/>
      <c r="G658" s="4">
        <v>137502.43000000002</v>
      </c>
      <c r="H658" s="18"/>
      <c r="I658" s="8"/>
      <c r="J658" s="4">
        <v>137502.43000000002</v>
      </c>
      <c r="K658" s="4">
        <v>132777.24</v>
      </c>
      <c r="L658" s="4">
        <v>4725.1900000000314</v>
      </c>
      <c r="M658" s="9">
        <v>43143.86173611111</v>
      </c>
      <c r="N658" s="9">
        <v>43251</v>
      </c>
      <c r="O658" s="9">
        <v>43160</v>
      </c>
      <c r="P658" s="9">
        <v>43251</v>
      </c>
    </row>
    <row r="659" spans="1:16" x14ac:dyDescent="0.25">
      <c r="A659" s="1" t="s">
        <v>4220</v>
      </c>
      <c r="B659" s="1" t="s">
        <v>4954</v>
      </c>
      <c r="C659" s="1" t="s">
        <v>4955</v>
      </c>
      <c r="D659" s="1" t="s">
        <v>4956</v>
      </c>
      <c r="E659" s="4">
        <v>19154.36</v>
      </c>
      <c r="F659" s="7"/>
      <c r="G659" s="4">
        <v>19154.36</v>
      </c>
      <c r="H659" s="18"/>
      <c r="I659" s="8"/>
      <c r="J659" s="4">
        <v>19154.36</v>
      </c>
      <c r="K659" s="4">
        <v>30443.88</v>
      </c>
      <c r="L659" s="4">
        <v>-11289.52</v>
      </c>
      <c r="M659" s="9">
        <v>43144.317777777775</v>
      </c>
      <c r="N659" s="9">
        <v>43266</v>
      </c>
      <c r="O659" s="9">
        <v>43160</v>
      </c>
      <c r="P659" s="9">
        <v>43299</v>
      </c>
    </row>
    <row r="660" spans="1:16" x14ac:dyDescent="0.25">
      <c r="A660" s="1" t="s">
        <v>4220</v>
      </c>
      <c r="B660" s="1" t="s">
        <v>4957</v>
      </c>
      <c r="C660" s="1" t="s">
        <v>4958</v>
      </c>
      <c r="D660" s="1" t="s">
        <v>4959</v>
      </c>
      <c r="E660" s="4">
        <v>404594.79</v>
      </c>
      <c r="F660" s="7"/>
      <c r="G660" s="4">
        <v>404594.79</v>
      </c>
      <c r="H660" s="18"/>
      <c r="I660" s="8"/>
      <c r="J660" s="4">
        <v>404594.79000000004</v>
      </c>
      <c r="K660" s="4">
        <v>2971507.27</v>
      </c>
      <c r="L660" s="4">
        <v>-2566912.48</v>
      </c>
      <c r="M660" s="9">
        <v>43362.53424768518</v>
      </c>
      <c r="N660" s="9">
        <v>43716</v>
      </c>
      <c r="O660" s="9">
        <v>43374</v>
      </c>
      <c r="P660" s="9">
        <v>43680</v>
      </c>
    </row>
    <row r="661" spans="1:16" x14ac:dyDescent="0.25">
      <c r="A661" s="1" t="s">
        <v>4220</v>
      </c>
      <c r="B661" s="1" t="s">
        <v>4960</v>
      </c>
      <c r="C661" s="1" t="s">
        <v>4961</v>
      </c>
      <c r="D661" s="1" t="s">
        <v>4962</v>
      </c>
      <c r="E661" s="4">
        <v>29607.129999999997</v>
      </c>
      <c r="F661" s="7"/>
      <c r="G661" s="4">
        <v>29607.129999999997</v>
      </c>
      <c r="H661" s="18"/>
      <c r="I661" s="8"/>
      <c r="J661" s="4">
        <v>29607.129999999997</v>
      </c>
      <c r="K661" s="4">
        <v>41894.18</v>
      </c>
      <c r="L661" s="4">
        <v>-12287.050000000003</v>
      </c>
      <c r="M661" s="9">
        <v>43403.417951388888</v>
      </c>
      <c r="N661" s="9">
        <v>43434</v>
      </c>
      <c r="O661" s="9">
        <v>43374</v>
      </c>
      <c r="P661" s="9">
        <v>43496</v>
      </c>
    </row>
    <row r="662" spans="1:16" x14ac:dyDescent="0.25">
      <c r="A662" s="1" t="s">
        <v>4220</v>
      </c>
      <c r="B662" s="1" t="s">
        <v>4963</v>
      </c>
      <c r="C662" s="1" t="s">
        <v>4964</v>
      </c>
      <c r="D662" s="1" t="s">
        <v>4965</v>
      </c>
      <c r="E662" s="4">
        <v>33088.46</v>
      </c>
      <c r="F662" s="7"/>
      <c r="G662" s="4">
        <v>33088.46</v>
      </c>
      <c r="H662" s="18"/>
      <c r="I662" s="8"/>
      <c r="J662" s="4">
        <v>33088.46</v>
      </c>
      <c r="K662" s="4">
        <v>61088.19</v>
      </c>
      <c r="L662" s="4">
        <v>-27999.730000000003</v>
      </c>
      <c r="M662" s="9">
        <v>43434.637314814812</v>
      </c>
      <c r="N662" s="9">
        <v>43465</v>
      </c>
      <c r="O662" s="9">
        <v>43435</v>
      </c>
      <c r="P662" s="9">
        <v>43524</v>
      </c>
    </row>
    <row r="663" spans="1:16" x14ac:dyDescent="0.25">
      <c r="A663" s="1" t="s">
        <v>4220</v>
      </c>
      <c r="B663" s="1" t="s">
        <v>4966</v>
      </c>
      <c r="C663" s="1" t="s">
        <v>4967</v>
      </c>
      <c r="D663" s="1" t="s">
        <v>4968</v>
      </c>
      <c r="E663" s="4">
        <v>24508.789999999997</v>
      </c>
      <c r="F663" s="7"/>
      <c r="G663" s="4">
        <v>24508.789999999997</v>
      </c>
      <c r="H663" s="18"/>
      <c r="I663" s="8"/>
      <c r="J663" s="4">
        <v>24508.789999999997</v>
      </c>
      <c r="K663" s="4">
        <v>22000</v>
      </c>
      <c r="L663" s="4">
        <v>2508.7899999999972</v>
      </c>
      <c r="M663" s="9">
        <v>43325.445983796293</v>
      </c>
      <c r="N663" s="9">
        <v>43358</v>
      </c>
      <c r="O663" s="9">
        <v>43313</v>
      </c>
      <c r="P663" s="9">
        <v>43449</v>
      </c>
    </row>
    <row r="664" spans="1:16" x14ac:dyDescent="0.25">
      <c r="A664" s="1" t="s">
        <v>4220</v>
      </c>
      <c r="B664" s="1" t="s">
        <v>4969</v>
      </c>
      <c r="C664" s="1" t="s">
        <v>4970</v>
      </c>
      <c r="D664" s="1" t="s">
        <v>4971</v>
      </c>
      <c r="E664" s="4">
        <v>19988.77</v>
      </c>
      <c r="F664" s="7"/>
      <c r="G664" s="4">
        <v>19988.77</v>
      </c>
      <c r="H664" s="18"/>
      <c r="I664" s="8"/>
      <c r="J664" s="4">
        <v>19988.77</v>
      </c>
      <c r="K664" s="4">
        <v>19579.330000000002</v>
      </c>
      <c r="L664" s="4">
        <v>409.43999999999869</v>
      </c>
      <c r="M664" s="9">
        <v>43434.532291666663</v>
      </c>
      <c r="N664" s="9">
        <v>43465</v>
      </c>
      <c r="O664" s="9">
        <v>43405</v>
      </c>
      <c r="P664" s="9">
        <v>43524</v>
      </c>
    </row>
    <row r="665" spans="1:16" x14ac:dyDescent="0.25">
      <c r="A665" s="1" t="s">
        <v>4220</v>
      </c>
      <c r="B665" s="1" t="s">
        <v>4972</v>
      </c>
      <c r="C665" s="1" t="s">
        <v>4973</v>
      </c>
      <c r="D665" s="1" t="s">
        <v>4974</v>
      </c>
      <c r="E665" s="4">
        <v>58984.850000000006</v>
      </c>
      <c r="F665" s="7"/>
      <c r="G665" s="4">
        <v>58984.850000000006</v>
      </c>
      <c r="H665" s="18"/>
      <c r="I665" s="8"/>
      <c r="J665" s="4">
        <v>58984.850000000006</v>
      </c>
      <c r="K665" s="4">
        <v>110497.16</v>
      </c>
      <c r="L665" s="4">
        <v>-51512.31</v>
      </c>
      <c r="M665" s="9">
        <v>42863.473055555551</v>
      </c>
      <c r="N665" s="9">
        <v>43282</v>
      </c>
      <c r="O665" s="9">
        <v>43191</v>
      </c>
      <c r="P665" s="9">
        <v>43326</v>
      </c>
    </row>
    <row r="666" spans="1:16" x14ac:dyDescent="0.25">
      <c r="A666" s="1" t="s">
        <v>4220</v>
      </c>
      <c r="B666" s="1" t="s">
        <v>4380</v>
      </c>
      <c r="C666" s="1" t="s">
        <v>4381</v>
      </c>
      <c r="D666" s="1" t="s">
        <v>4382</v>
      </c>
      <c r="E666" s="4">
        <v>1630.0499999999993</v>
      </c>
      <c r="F666" s="7"/>
      <c r="G666" s="4">
        <v>1630.0499999999993</v>
      </c>
      <c r="H666" s="18"/>
      <c r="I666" s="8"/>
      <c r="J666" s="4">
        <v>40324.520000000004</v>
      </c>
      <c r="K666" s="4">
        <v>38531.24</v>
      </c>
      <c r="L666" s="4">
        <v>1793.2800000000061</v>
      </c>
      <c r="M666" s="9">
        <v>43084.659884259258</v>
      </c>
      <c r="N666" s="9">
        <v>43146</v>
      </c>
      <c r="O666" s="9">
        <v>43070</v>
      </c>
      <c r="P666" s="9">
        <v>43179</v>
      </c>
    </row>
    <row r="667" spans="1:16" x14ac:dyDescent="0.25">
      <c r="A667" s="1" t="s">
        <v>4220</v>
      </c>
      <c r="B667" s="1" t="s">
        <v>4975</v>
      </c>
      <c r="C667" s="1" t="s">
        <v>4976</v>
      </c>
      <c r="D667" s="1" t="s">
        <v>4977</v>
      </c>
      <c r="E667" s="4">
        <v>155203.58000000002</v>
      </c>
      <c r="F667" s="7"/>
      <c r="G667" s="4">
        <v>155203.58000000002</v>
      </c>
      <c r="H667" s="18"/>
      <c r="I667" s="8"/>
      <c r="J667" s="4">
        <v>155203.58000000002</v>
      </c>
      <c r="K667" s="4">
        <v>223972.13</v>
      </c>
      <c r="L667" s="4">
        <v>-68768.549999999988</v>
      </c>
      <c r="M667" s="9">
        <v>43357.629756944443</v>
      </c>
      <c r="N667" s="9">
        <v>43465</v>
      </c>
      <c r="O667" s="9">
        <v>43374</v>
      </c>
      <c r="P667" s="9">
        <v>43545</v>
      </c>
    </row>
    <row r="668" spans="1:16" x14ac:dyDescent="0.25">
      <c r="A668" s="1" t="s">
        <v>4220</v>
      </c>
      <c r="B668" s="1" t="s">
        <v>4978</v>
      </c>
      <c r="C668" s="1" t="s">
        <v>4979</v>
      </c>
      <c r="D668" s="1" t="s">
        <v>4980</v>
      </c>
      <c r="E668" s="4">
        <v>11669.78</v>
      </c>
      <c r="F668" s="7"/>
      <c r="G668" s="4">
        <v>11669.78</v>
      </c>
      <c r="H668" s="18"/>
      <c r="I668" s="8"/>
      <c r="J668" s="4">
        <v>11669.78</v>
      </c>
      <c r="K668" s="4">
        <v>28964.93</v>
      </c>
      <c r="L668" s="4">
        <v>-17295.150000000001</v>
      </c>
      <c r="M668" s="9">
        <v>43434.600138888884</v>
      </c>
      <c r="N668" s="9">
        <v>43465</v>
      </c>
      <c r="O668" s="9">
        <v>43435</v>
      </c>
      <c r="P668" s="9">
        <v>43524</v>
      </c>
    </row>
    <row r="669" spans="1:16" x14ac:dyDescent="0.25">
      <c r="A669" s="1" t="s">
        <v>4220</v>
      </c>
      <c r="B669" s="1" t="s">
        <v>4981</v>
      </c>
      <c r="C669" s="1" t="s">
        <v>4982</v>
      </c>
      <c r="D669" s="1" t="s">
        <v>3241</v>
      </c>
      <c r="E669" s="4">
        <v>17275.280000000002</v>
      </c>
      <c r="F669" s="7"/>
      <c r="G669" s="4">
        <v>17275.280000000002</v>
      </c>
      <c r="H669" s="18"/>
      <c r="I669" s="8"/>
      <c r="J669" s="4">
        <v>17275.280000000002</v>
      </c>
      <c r="K669" s="4">
        <v>19840.900000000001</v>
      </c>
      <c r="L669" s="4">
        <v>-2565.619999999999</v>
      </c>
      <c r="M669" s="9">
        <v>43434.555289351847</v>
      </c>
      <c r="N669" s="9">
        <v>43465</v>
      </c>
      <c r="O669" s="9">
        <v>43405</v>
      </c>
      <c r="P669" s="9">
        <v>43524</v>
      </c>
    </row>
    <row r="670" spans="1:16" x14ac:dyDescent="0.25">
      <c r="A670" s="1" t="s">
        <v>4220</v>
      </c>
      <c r="B670" s="1" t="s">
        <v>4983</v>
      </c>
      <c r="C670" s="1" t="s">
        <v>4984</v>
      </c>
      <c r="D670" s="1" t="s">
        <v>4985</v>
      </c>
      <c r="E670" s="4">
        <v>53437.760000000002</v>
      </c>
      <c r="F670" s="7"/>
      <c r="G670" s="4">
        <v>53437.760000000002</v>
      </c>
      <c r="H670" s="18"/>
      <c r="I670" s="8"/>
      <c r="J670" s="4">
        <v>53437.760000000002</v>
      </c>
      <c r="K670" s="4">
        <v>58084.66</v>
      </c>
      <c r="L670" s="4">
        <v>-4646.9000000000015</v>
      </c>
      <c r="M670" s="9">
        <v>43377.612777777773</v>
      </c>
      <c r="N670" s="9">
        <v>43465</v>
      </c>
      <c r="O670" s="9">
        <v>43374</v>
      </c>
      <c r="P670" s="9">
        <v>43469</v>
      </c>
    </row>
    <row r="671" spans="1:16" x14ac:dyDescent="0.25">
      <c r="A671" s="1" t="s">
        <v>4220</v>
      </c>
      <c r="B671" s="1" t="s">
        <v>4986</v>
      </c>
      <c r="C671" s="1" t="s">
        <v>4987</v>
      </c>
      <c r="D671" s="1" t="s">
        <v>3181</v>
      </c>
      <c r="E671" s="4">
        <v>50239.11</v>
      </c>
      <c r="F671" s="7"/>
      <c r="G671" s="4">
        <v>50239.11</v>
      </c>
      <c r="H671" s="18"/>
      <c r="I671" s="8"/>
      <c r="J671" s="4">
        <v>50239.11</v>
      </c>
      <c r="K671" s="4">
        <v>103455.8</v>
      </c>
      <c r="L671" s="4">
        <v>-53216.69</v>
      </c>
      <c r="M671" s="9">
        <v>43461.481354166666</v>
      </c>
      <c r="N671" s="9">
        <v>43646</v>
      </c>
      <c r="O671" s="9">
        <v>43435</v>
      </c>
      <c r="P671" s="9">
        <v>43680</v>
      </c>
    </row>
    <row r="672" spans="1:16" x14ac:dyDescent="0.25">
      <c r="A672" s="1" t="s">
        <v>4220</v>
      </c>
      <c r="B672" s="1" t="s">
        <v>4988</v>
      </c>
      <c r="C672" s="1" t="s">
        <v>4989</v>
      </c>
      <c r="D672" s="1" t="s">
        <v>4990</v>
      </c>
      <c r="E672" s="4">
        <v>51962</v>
      </c>
      <c r="F672" s="7"/>
      <c r="G672" s="4">
        <v>51962</v>
      </c>
      <c r="H672" s="18"/>
      <c r="I672" s="8"/>
      <c r="J672" s="4">
        <v>51962</v>
      </c>
      <c r="K672" s="4">
        <v>76830.69</v>
      </c>
      <c r="L672" s="4">
        <v>-24868.690000000002</v>
      </c>
      <c r="M672" s="9">
        <v>43369.511574074073</v>
      </c>
      <c r="N672" s="9">
        <v>43676</v>
      </c>
      <c r="O672" s="9">
        <v>43435</v>
      </c>
      <c r="P672" s="9">
        <v>43691</v>
      </c>
    </row>
    <row r="673" spans="1:16" x14ac:dyDescent="0.25">
      <c r="A673" s="1" t="s">
        <v>4220</v>
      </c>
      <c r="B673" s="1" t="s">
        <v>4991</v>
      </c>
      <c r="C673" s="1" t="s">
        <v>4992</v>
      </c>
      <c r="D673" s="1" t="s">
        <v>4993</v>
      </c>
      <c r="E673" s="4">
        <v>17767.400000000001</v>
      </c>
      <c r="F673" s="7"/>
      <c r="G673" s="4">
        <v>17767.400000000001</v>
      </c>
      <c r="H673" s="18"/>
      <c r="I673" s="8"/>
      <c r="J673" s="4">
        <v>17767.400000000001</v>
      </c>
      <c r="K673" s="4">
        <v>229420.39</v>
      </c>
      <c r="L673" s="4">
        <v>-211652.99000000002</v>
      </c>
      <c r="M673" s="9">
        <v>43434.650937499995</v>
      </c>
      <c r="N673" s="9">
        <v>43647</v>
      </c>
      <c r="O673" s="9">
        <v>43435</v>
      </c>
      <c r="P673" s="9">
        <v>43629</v>
      </c>
    </row>
    <row r="674" spans="1:16" x14ac:dyDescent="0.25">
      <c r="A674" s="1" t="s">
        <v>4220</v>
      </c>
      <c r="B674" s="1" t="s">
        <v>4994</v>
      </c>
      <c r="C674" s="1" t="s">
        <v>4995</v>
      </c>
      <c r="D674" s="1" t="s">
        <v>4996</v>
      </c>
      <c r="E674" s="4">
        <v>127101.25</v>
      </c>
      <c r="F674" s="7"/>
      <c r="G674" s="4">
        <v>127101.25</v>
      </c>
      <c r="H674" s="18"/>
      <c r="I674" s="8"/>
      <c r="J674" s="4">
        <v>127101.25</v>
      </c>
      <c r="K674" s="4">
        <v>127848.55</v>
      </c>
      <c r="L674" s="4">
        <v>-747.30000000000291</v>
      </c>
      <c r="M674" s="9">
        <v>43462.397789351853</v>
      </c>
      <c r="N674" s="9">
        <v>43465</v>
      </c>
      <c r="O674" s="9">
        <v>43435</v>
      </c>
      <c r="P674" s="9">
        <v>43552</v>
      </c>
    </row>
    <row r="675" spans="1:16" x14ac:dyDescent="0.25">
      <c r="A675" s="1" t="s">
        <v>4383</v>
      </c>
      <c r="B675" s="1" t="s">
        <v>3155</v>
      </c>
      <c r="C675" s="1" t="s">
        <v>3156</v>
      </c>
      <c r="D675" s="1" t="s">
        <v>3157</v>
      </c>
      <c r="E675" s="4">
        <v>0</v>
      </c>
      <c r="F675" s="7"/>
      <c r="G675" s="4">
        <v>0</v>
      </c>
      <c r="H675" s="18"/>
      <c r="I675" s="8"/>
      <c r="J675" s="4">
        <v>65186.159999999996</v>
      </c>
      <c r="K675" s="4">
        <v>18615.68</v>
      </c>
      <c r="L675" s="4">
        <v>46570.479999999996</v>
      </c>
      <c r="M675" s="9">
        <v>42384.594166666662</v>
      </c>
      <c r="N675" s="9">
        <v>43008</v>
      </c>
      <c r="O675" s="9">
        <v>42370</v>
      </c>
      <c r="P675" s="9">
        <v>42994</v>
      </c>
    </row>
    <row r="676" spans="1:16" x14ac:dyDescent="0.25">
      <c r="A676" s="1" t="s">
        <v>4383</v>
      </c>
      <c r="B676" s="1" t="s">
        <v>3274</v>
      </c>
      <c r="C676" s="1" t="s">
        <v>3275</v>
      </c>
      <c r="D676" s="1" t="s">
        <v>3276</v>
      </c>
      <c r="E676" s="4">
        <v>0</v>
      </c>
      <c r="F676" s="7"/>
      <c r="G676" s="4">
        <v>0</v>
      </c>
      <c r="H676" s="18"/>
      <c r="I676" s="8"/>
      <c r="J676" s="4">
        <v>261347.39999999997</v>
      </c>
      <c r="K676" s="4">
        <v>183144.44</v>
      </c>
      <c r="L676" s="4">
        <v>78202.959999999963</v>
      </c>
      <c r="M676" s="9">
        <v>42389.500347222223</v>
      </c>
      <c r="N676" s="9">
        <v>42766</v>
      </c>
      <c r="O676" s="9">
        <v>42370</v>
      </c>
      <c r="P676" s="9">
        <v>42849</v>
      </c>
    </row>
    <row r="677" spans="1:16" x14ac:dyDescent="0.25">
      <c r="A677" s="1" t="s">
        <v>4383</v>
      </c>
      <c r="B677" s="1" t="s">
        <v>4891</v>
      </c>
      <c r="C677" s="1" t="s">
        <v>4997</v>
      </c>
      <c r="D677" s="1" t="s">
        <v>4998</v>
      </c>
      <c r="E677" s="4">
        <v>33428.800000000003</v>
      </c>
      <c r="F677" s="7"/>
      <c r="G677" s="4">
        <v>33428.800000000003</v>
      </c>
      <c r="H677" s="18"/>
      <c r="I677" s="8"/>
      <c r="J677" s="4">
        <v>33428.800000000003</v>
      </c>
      <c r="K677" s="4">
        <v>46426</v>
      </c>
      <c r="L677" s="4">
        <v>-12997.199999999997</v>
      </c>
      <c r="M677" s="9">
        <v>43161.431226851848</v>
      </c>
      <c r="N677" s="9">
        <v>43555</v>
      </c>
      <c r="O677" s="9">
        <v>43221</v>
      </c>
      <c r="P677" s="9">
        <v>43524</v>
      </c>
    </row>
    <row r="678" spans="1:16" x14ac:dyDescent="0.25">
      <c r="A678" s="1" t="s">
        <v>4383</v>
      </c>
      <c r="B678" s="1" t="s">
        <v>4891</v>
      </c>
      <c r="C678" s="1" t="s">
        <v>4892</v>
      </c>
      <c r="D678" s="1" t="s">
        <v>4893</v>
      </c>
      <c r="E678" s="4">
        <v>22437.769999999997</v>
      </c>
      <c r="F678" s="7"/>
      <c r="G678" s="4">
        <v>22437.769999999997</v>
      </c>
      <c r="H678" s="18"/>
      <c r="I678" s="8"/>
      <c r="J678" s="4">
        <v>22437.77</v>
      </c>
      <c r="K678" s="4">
        <v>73111</v>
      </c>
      <c r="L678" s="4">
        <v>-50673.229999999996</v>
      </c>
      <c r="M678" s="9">
        <v>43090.747141203705</v>
      </c>
      <c r="N678" s="9">
        <v>43800</v>
      </c>
      <c r="O678" s="9">
        <v>43101</v>
      </c>
      <c r="P678" s="9"/>
    </row>
    <row r="679" spans="1:16" x14ac:dyDescent="0.25">
      <c r="A679" s="1" t="s">
        <v>4383</v>
      </c>
      <c r="B679" s="1" t="s">
        <v>4891</v>
      </c>
      <c r="C679" s="1" t="s">
        <v>4999</v>
      </c>
      <c r="D679" s="1" t="s">
        <v>4895</v>
      </c>
      <c r="E679" s="4">
        <v>11471.079999999998</v>
      </c>
      <c r="F679" s="7"/>
      <c r="G679" s="4">
        <v>11471.079999999998</v>
      </c>
      <c r="H679" s="18"/>
      <c r="I679" s="8"/>
      <c r="J679" s="4">
        <v>11471.080000000002</v>
      </c>
      <c r="K679" s="4">
        <v>68016</v>
      </c>
      <c r="L679" s="4">
        <v>-56544.92</v>
      </c>
      <c r="M679" s="9">
        <v>43090.579328703701</v>
      </c>
      <c r="N679" s="9">
        <v>43918</v>
      </c>
      <c r="O679" s="9">
        <v>43101</v>
      </c>
      <c r="P679" s="9"/>
    </row>
    <row r="680" spans="1:16" x14ac:dyDescent="0.25">
      <c r="A680" s="1" t="s">
        <v>4383</v>
      </c>
      <c r="B680" s="1" t="s">
        <v>4891</v>
      </c>
      <c r="C680" s="1" t="s">
        <v>4896</v>
      </c>
      <c r="D680" s="1" t="s">
        <v>4897</v>
      </c>
      <c r="E680" s="4">
        <v>2232.59</v>
      </c>
      <c r="F680" s="7"/>
      <c r="G680" s="4">
        <v>2232.59</v>
      </c>
      <c r="H680" s="18"/>
      <c r="I680" s="8"/>
      <c r="J680" s="4">
        <v>2232.59</v>
      </c>
      <c r="K680" s="4">
        <v>1878</v>
      </c>
      <c r="L680" s="4">
        <v>354.59000000000015</v>
      </c>
      <c r="M680" s="9">
        <v>43368.604444444441</v>
      </c>
      <c r="N680" s="9">
        <v>43816</v>
      </c>
      <c r="O680" s="9">
        <v>43374</v>
      </c>
      <c r="P680" s="9"/>
    </row>
    <row r="681" spans="1:16" x14ac:dyDescent="0.25">
      <c r="A681" s="1" t="s">
        <v>4383</v>
      </c>
      <c r="B681" s="1" t="s">
        <v>4385</v>
      </c>
      <c r="C681" s="1" t="s">
        <v>5000</v>
      </c>
      <c r="D681" s="1" t="s">
        <v>5001</v>
      </c>
      <c r="E681" s="4">
        <v>57219.260000000009</v>
      </c>
      <c r="F681" s="7"/>
      <c r="G681" s="4">
        <v>57219.260000000009</v>
      </c>
      <c r="H681" s="18"/>
      <c r="I681" s="8"/>
      <c r="J681" s="4">
        <v>57219.260000000009</v>
      </c>
      <c r="K681" s="4">
        <v>0</v>
      </c>
      <c r="L681" s="4">
        <v>57219.260000000009</v>
      </c>
      <c r="M681" s="9">
        <v>43403.47247685185</v>
      </c>
      <c r="N681" s="9">
        <v>43466</v>
      </c>
      <c r="O681" s="9">
        <v>43405</v>
      </c>
      <c r="P681" s="9"/>
    </row>
    <row r="682" spans="1:16" x14ac:dyDescent="0.25">
      <c r="A682" s="1" t="s">
        <v>4383</v>
      </c>
      <c r="B682" s="1" t="s">
        <v>4385</v>
      </c>
      <c r="C682" s="1" t="s">
        <v>4386</v>
      </c>
      <c r="D682" s="1" t="s">
        <v>4387</v>
      </c>
      <c r="E682" s="4">
        <v>4768.8600000000006</v>
      </c>
      <c r="F682" s="7"/>
      <c r="G682" s="4">
        <v>4768.8600000000006</v>
      </c>
      <c r="H682" s="18"/>
      <c r="I682" s="8"/>
      <c r="J682" s="4">
        <v>910921.47</v>
      </c>
      <c r="K682" s="4">
        <v>1335646.33</v>
      </c>
      <c r="L682" s="4">
        <v>-424724.8600000001</v>
      </c>
      <c r="M682" s="9">
        <v>42964.522916666661</v>
      </c>
      <c r="N682" s="9">
        <v>43100</v>
      </c>
      <c r="O682" s="9">
        <v>42979</v>
      </c>
      <c r="P682" s="9">
        <v>43174</v>
      </c>
    </row>
    <row r="683" spans="1:16" x14ac:dyDescent="0.25">
      <c r="A683" s="1" t="s">
        <v>4383</v>
      </c>
      <c r="B683" s="1" t="s">
        <v>4385</v>
      </c>
      <c r="C683" s="1" t="s">
        <v>4388</v>
      </c>
      <c r="D683" s="1" t="s">
        <v>4389</v>
      </c>
      <c r="E683" s="4">
        <v>-33164.02999999997</v>
      </c>
      <c r="F683" s="7"/>
      <c r="G683" s="4">
        <v>-33164.02999999997</v>
      </c>
      <c r="H683" s="18"/>
      <c r="I683" s="8"/>
      <c r="J683" s="4">
        <v>25055.800000000017</v>
      </c>
      <c r="K683" s="4">
        <v>1</v>
      </c>
      <c r="L683" s="4">
        <v>25054.800000000017</v>
      </c>
      <c r="M683" s="9">
        <v>42964.527118055557</v>
      </c>
      <c r="N683" s="9">
        <v>43100</v>
      </c>
      <c r="O683" s="9">
        <v>42948</v>
      </c>
      <c r="P683" s="9">
        <v>43174</v>
      </c>
    </row>
    <row r="684" spans="1:16" x14ac:dyDescent="0.25">
      <c r="A684" s="1" t="s">
        <v>4383</v>
      </c>
      <c r="B684" s="1" t="s">
        <v>4385</v>
      </c>
      <c r="C684" s="1" t="s">
        <v>4390</v>
      </c>
      <c r="D684" s="1" t="s">
        <v>4391</v>
      </c>
      <c r="E684" s="4">
        <v>135342.91</v>
      </c>
      <c r="F684" s="7"/>
      <c r="G684" s="4">
        <v>135342.91</v>
      </c>
      <c r="H684" s="18"/>
      <c r="I684" s="8"/>
      <c r="J684" s="4">
        <v>509646.43000000005</v>
      </c>
      <c r="K684" s="4">
        <v>575893.12</v>
      </c>
      <c r="L684" s="4">
        <v>-66246.689999999944</v>
      </c>
      <c r="M684" s="9">
        <v>42964.527696759258</v>
      </c>
      <c r="N684" s="9">
        <v>43100</v>
      </c>
      <c r="O684" s="9">
        <v>42979</v>
      </c>
      <c r="P684" s="9">
        <v>43174</v>
      </c>
    </row>
    <row r="685" spans="1:16" x14ac:dyDescent="0.25">
      <c r="A685" s="1" t="s">
        <v>4383</v>
      </c>
      <c r="B685" s="1" t="s">
        <v>4385</v>
      </c>
      <c r="C685" s="1" t="s">
        <v>4392</v>
      </c>
      <c r="D685" s="1" t="s">
        <v>4393</v>
      </c>
      <c r="E685" s="4">
        <v>-107499.39000000001</v>
      </c>
      <c r="F685" s="7"/>
      <c r="G685" s="4">
        <v>-107499.39000000001</v>
      </c>
      <c r="H685" s="18"/>
      <c r="I685" s="8"/>
      <c r="J685" s="4">
        <v>1660987.99</v>
      </c>
      <c r="K685" s="4">
        <v>2018869.74</v>
      </c>
      <c r="L685" s="4">
        <v>-357881.75</v>
      </c>
      <c r="M685" s="9">
        <v>42964.521122685182</v>
      </c>
      <c r="N685" s="9">
        <v>43100</v>
      </c>
      <c r="O685" s="9">
        <v>42979</v>
      </c>
      <c r="P685" s="9">
        <v>43174</v>
      </c>
    </row>
    <row r="686" spans="1:16" x14ac:dyDescent="0.25">
      <c r="A686" s="1" t="s">
        <v>4383</v>
      </c>
      <c r="B686" s="1" t="s">
        <v>4385</v>
      </c>
      <c r="C686" s="1" t="s">
        <v>4394</v>
      </c>
      <c r="D686" s="1" t="s">
        <v>4395</v>
      </c>
      <c r="E686" s="4">
        <v>138602.44999999998</v>
      </c>
      <c r="F686" s="7"/>
      <c r="G686" s="4">
        <v>138602.44999999998</v>
      </c>
      <c r="H686" s="18"/>
      <c r="I686" s="8"/>
      <c r="J686" s="4">
        <v>1968829.2499999998</v>
      </c>
      <c r="K686" s="4">
        <v>1994194.98</v>
      </c>
      <c r="L686" s="4">
        <v>-25365.730000000214</v>
      </c>
      <c r="M686" s="9">
        <v>42964.519131944442</v>
      </c>
      <c r="N686" s="9">
        <v>43100</v>
      </c>
      <c r="O686" s="9">
        <v>42979</v>
      </c>
      <c r="P686" s="9">
        <v>43174</v>
      </c>
    </row>
    <row r="687" spans="1:16" x14ac:dyDescent="0.25">
      <c r="A687" s="1" t="s">
        <v>4383</v>
      </c>
      <c r="B687" s="1" t="s">
        <v>4385</v>
      </c>
      <c r="C687" s="1" t="s">
        <v>4396</v>
      </c>
      <c r="D687" s="1" t="s">
        <v>4397</v>
      </c>
      <c r="E687" s="4">
        <v>401121.45</v>
      </c>
      <c r="F687" s="7"/>
      <c r="G687" s="4">
        <v>401121.45</v>
      </c>
      <c r="H687" s="18"/>
      <c r="I687" s="8"/>
      <c r="J687" s="4">
        <v>2717179.88</v>
      </c>
      <c r="K687" s="4">
        <v>3190661.23</v>
      </c>
      <c r="L687" s="4">
        <v>-473481.35000000009</v>
      </c>
      <c r="M687" s="9">
        <v>42964.521701388891</v>
      </c>
      <c r="N687" s="9">
        <v>43100</v>
      </c>
      <c r="O687" s="9">
        <v>42948</v>
      </c>
      <c r="P687" s="9">
        <v>43174</v>
      </c>
    </row>
    <row r="688" spans="1:16" x14ac:dyDescent="0.25">
      <c r="A688" s="1" t="s">
        <v>4383</v>
      </c>
      <c r="B688" s="1" t="s">
        <v>4385</v>
      </c>
      <c r="C688" s="1" t="s">
        <v>4398</v>
      </c>
      <c r="D688" s="1" t="s">
        <v>4399</v>
      </c>
      <c r="E688" s="4">
        <v>5358.4800000000005</v>
      </c>
      <c r="F688" s="7"/>
      <c r="G688" s="4">
        <v>5358.4800000000005</v>
      </c>
      <c r="H688" s="18"/>
      <c r="I688" s="8"/>
      <c r="J688" s="4">
        <v>1427435.5499999998</v>
      </c>
      <c r="K688" s="4">
        <v>1780384.04</v>
      </c>
      <c r="L688" s="4">
        <v>-352948.49000000022</v>
      </c>
      <c r="M688" s="9">
        <v>42964.5234375</v>
      </c>
      <c r="N688" s="9">
        <v>43100</v>
      </c>
      <c r="O688" s="9">
        <v>42979</v>
      </c>
      <c r="P688" s="9">
        <v>43174</v>
      </c>
    </row>
    <row r="689" spans="1:16" x14ac:dyDescent="0.25">
      <c r="A689" s="1" t="s">
        <v>4383</v>
      </c>
      <c r="B689" s="1" t="s">
        <v>4385</v>
      </c>
      <c r="C689" s="1" t="s">
        <v>4400</v>
      </c>
      <c r="D689" s="1" t="s">
        <v>4401</v>
      </c>
      <c r="E689" s="4">
        <v>136901.83000000002</v>
      </c>
      <c r="F689" s="7"/>
      <c r="G689" s="4">
        <v>136901.83000000002</v>
      </c>
      <c r="H689" s="18"/>
      <c r="I689" s="8"/>
      <c r="J689" s="4">
        <v>479280.6</v>
      </c>
      <c r="K689" s="4">
        <v>575723.1</v>
      </c>
      <c r="L689" s="4">
        <v>-96442.5</v>
      </c>
      <c r="M689" s="9">
        <v>42964.528124999997</v>
      </c>
      <c r="N689" s="9">
        <v>43100</v>
      </c>
      <c r="O689" s="9">
        <v>42979</v>
      </c>
      <c r="P689" s="9">
        <v>43174</v>
      </c>
    </row>
    <row r="690" spans="1:16" x14ac:dyDescent="0.25">
      <c r="A690" s="1" t="s">
        <v>4383</v>
      </c>
      <c r="B690" s="1" t="s">
        <v>4385</v>
      </c>
      <c r="C690" s="1" t="s">
        <v>5002</v>
      </c>
      <c r="D690" s="1" t="s">
        <v>5003</v>
      </c>
      <c r="E690" s="4">
        <v>34041.22</v>
      </c>
      <c r="F690" s="7"/>
      <c r="G690" s="4">
        <v>34041.22</v>
      </c>
      <c r="H690" s="18"/>
      <c r="I690" s="8"/>
      <c r="J690" s="4">
        <v>34041.22</v>
      </c>
      <c r="K690" s="4">
        <v>0</v>
      </c>
      <c r="L690" s="4">
        <v>34041.22</v>
      </c>
      <c r="M690" s="9">
        <v>42964.529143518514</v>
      </c>
      <c r="N690" s="9">
        <v>43100</v>
      </c>
      <c r="O690" s="9">
        <v>43101</v>
      </c>
      <c r="P690" s="9">
        <v>43174</v>
      </c>
    </row>
    <row r="691" spans="1:16" x14ac:dyDescent="0.25">
      <c r="A691" s="1" t="s">
        <v>4383</v>
      </c>
      <c r="B691" s="1" t="s">
        <v>4385</v>
      </c>
      <c r="C691" s="1" t="s">
        <v>4402</v>
      </c>
      <c r="D691" s="1" t="s">
        <v>4403</v>
      </c>
      <c r="E691" s="4">
        <v>4768.8600000000006</v>
      </c>
      <c r="F691" s="7"/>
      <c r="G691" s="4">
        <v>4768.8600000000006</v>
      </c>
      <c r="H691" s="18"/>
      <c r="I691" s="8"/>
      <c r="J691" s="4">
        <v>1221380.3299999998</v>
      </c>
      <c r="K691" s="4">
        <v>1336040.76</v>
      </c>
      <c r="L691" s="4">
        <v>-114660.43000000017</v>
      </c>
      <c r="M691" s="9">
        <v>42964.522361111107</v>
      </c>
      <c r="N691" s="9">
        <v>43100</v>
      </c>
      <c r="O691" s="9">
        <v>42979</v>
      </c>
      <c r="P691" s="9">
        <v>43174</v>
      </c>
    </row>
    <row r="692" spans="1:16" x14ac:dyDescent="0.25">
      <c r="A692" s="1" t="s">
        <v>4383</v>
      </c>
      <c r="B692" s="1" t="s">
        <v>4385</v>
      </c>
      <c r="C692" s="1" t="s">
        <v>4410</v>
      </c>
      <c r="D692" s="1" t="s">
        <v>4411</v>
      </c>
      <c r="E692" s="4">
        <v>182643.99</v>
      </c>
      <c r="F692" s="7"/>
      <c r="G692" s="4">
        <v>182643.99</v>
      </c>
      <c r="H692" s="18"/>
      <c r="I692" s="8"/>
      <c r="J692" s="4">
        <v>795614.31</v>
      </c>
      <c r="K692" s="4">
        <v>767424.88</v>
      </c>
      <c r="L692" s="4">
        <v>28189.430000000051</v>
      </c>
      <c r="M692" s="9">
        <v>42964.528657407405</v>
      </c>
      <c r="N692" s="9">
        <v>43100</v>
      </c>
      <c r="O692" s="9">
        <v>42979</v>
      </c>
      <c r="P692" s="9">
        <v>43174</v>
      </c>
    </row>
    <row r="693" spans="1:16" x14ac:dyDescent="0.25">
      <c r="A693" s="1" t="s">
        <v>4383</v>
      </c>
      <c r="B693" s="1" t="s">
        <v>4385</v>
      </c>
      <c r="C693" s="1" t="s">
        <v>5004</v>
      </c>
      <c r="D693" s="1" t="s">
        <v>5005</v>
      </c>
      <c r="E693" s="4">
        <v>2162.11</v>
      </c>
      <c r="F693" s="7"/>
      <c r="G693" s="4">
        <v>2162.11</v>
      </c>
      <c r="H693" s="18"/>
      <c r="I693" s="8"/>
      <c r="J693" s="4">
        <v>2162.11</v>
      </c>
      <c r="K693" s="4">
        <v>23210.84</v>
      </c>
      <c r="L693" s="4">
        <v>-21048.73</v>
      </c>
      <c r="M693" s="9">
        <v>42964.530474537038</v>
      </c>
      <c r="N693" s="9">
        <v>43100</v>
      </c>
      <c r="O693" s="9">
        <v>43221</v>
      </c>
      <c r="P693" s="9">
        <v>43174</v>
      </c>
    </row>
    <row r="694" spans="1:16" x14ac:dyDescent="0.25">
      <c r="A694" s="1" t="s">
        <v>4383</v>
      </c>
      <c r="B694" s="1" t="s">
        <v>4385</v>
      </c>
      <c r="C694" s="1" t="s">
        <v>5006</v>
      </c>
      <c r="D694" s="1" t="s">
        <v>5007</v>
      </c>
      <c r="E694" s="4">
        <v>2162.11</v>
      </c>
      <c r="F694" s="7"/>
      <c r="G694" s="4">
        <v>2162.11</v>
      </c>
      <c r="H694" s="18"/>
      <c r="I694" s="8"/>
      <c r="J694" s="4">
        <v>2162.11</v>
      </c>
      <c r="K694" s="4">
        <v>23217.7</v>
      </c>
      <c r="L694" s="4">
        <v>-21055.59</v>
      </c>
      <c r="M694" s="9">
        <v>42964.529780092591</v>
      </c>
      <c r="N694" s="9">
        <v>43100</v>
      </c>
      <c r="O694" s="9">
        <v>43221</v>
      </c>
      <c r="P694" s="9">
        <v>43174</v>
      </c>
    </row>
    <row r="695" spans="1:16" x14ac:dyDescent="0.25">
      <c r="A695" s="1" t="s">
        <v>4383</v>
      </c>
      <c r="B695" s="1" t="s">
        <v>4385</v>
      </c>
      <c r="C695" s="1" t="s">
        <v>5008</v>
      </c>
      <c r="D695" s="1" t="s">
        <v>5009</v>
      </c>
      <c r="E695" s="4">
        <v>2882.82</v>
      </c>
      <c r="F695" s="7"/>
      <c r="G695" s="4">
        <v>2882.82</v>
      </c>
      <c r="H695" s="18"/>
      <c r="I695" s="8"/>
      <c r="J695" s="4">
        <v>2882.82</v>
      </c>
      <c r="K695" s="4">
        <v>30939.49</v>
      </c>
      <c r="L695" s="4">
        <v>-28056.670000000002</v>
      </c>
      <c r="M695" s="9">
        <v>42964.531099537038</v>
      </c>
      <c r="N695" s="9">
        <v>43100</v>
      </c>
      <c r="O695" s="9">
        <v>43221</v>
      </c>
      <c r="P695" s="9">
        <v>43174</v>
      </c>
    </row>
    <row r="696" spans="1:16" x14ac:dyDescent="0.25">
      <c r="A696" s="1" t="s">
        <v>4383</v>
      </c>
      <c r="B696" s="1" t="s">
        <v>3271</v>
      </c>
      <c r="C696" s="1" t="s">
        <v>3272</v>
      </c>
      <c r="D696" s="1" t="s">
        <v>4412</v>
      </c>
      <c r="E696" s="4">
        <v>37026724.020000003</v>
      </c>
      <c r="F696" s="7"/>
      <c r="G696" s="4">
        <v>37026724.020000003</v>
      </c>
      <c r="H696" s="18"/>
      <c r="I696" s="8"/>
      <c r="J696" s="4">
        <v>39176272.539999999</v>
      </c>
      <c r="K696" s="4">
        <v>25801931.949999999</v>
      </c>
      <c r="L696" s="4">
        <v>13374340.59</v>
      </c>
      <c r="M696" s="9">
        <v>42604.62799768518</v>
      </c>
      <c r="N696" s="9">
        <v>43647</v>
      </c>
      <c r="O696" s="9">
        <v>42583</v>
      </c>
      <c r="P696" s="9">
        <v>43651</v>
      </c>
    </row>
    <row r="697" spans="1:16" x14ac:dyDescent="0.25">
      <c r="A697" s="1" t="s">
        <v>4383</v>
      </c>
      <c r="B697" s="1" t="s">
        <v>4413</v>
      </c>
      <c r="C697" s="1" t="s">
        <v>4414</v>
      </c>
      <c r="D697" s="1" t="s">
        <v>4415</v>
      </c>
      <c r="E697" s="4">
        <v>170.20000000000002</v>
      </c>
      <c r="F697" s="7"/>
      <c r="G697" s="4">
        <v>170.20000000000002</v>
      </c>
      <c r="H697" s="18"/>
      <c r="I697" s="8"/>
      <c r="J697" s="4">
        <v>169130.91999999998</v>
      </c>
      <c r="K697" s="4">
        <v>159521.99</v>
      </c>
      <c r="L697" s="4">
        <v>9608.929999999993</v>
      </c>
      <c r="M697" s="9">
        <v>42871.35628472222</v>
      </c>
      <c r="N697" s="9">
        <v>43100</v>
      </c>
      <c r="O697" s="9">
        <v>42856</v>
      </c>
      <c r="P697" s="9">
        <v>43115</v>
      </c>
    </row>
    <row r="698" spans="1:16" x14ac:dyDescent="0.25">
      <c r="A698" s="1" t="s">
        <v>4383</v>
      </c>
      <c r="B698" s="1" t="s">
        <v>5010</v>
      </c>
      <c r="C698" s="1" t="s">
        <v>5011</v>
      </c>
      <c r="D698" s="1" t="s">
        <v>5012</v>
      </c>
      <c r="E698" s="4">
        <v>5935.5</v>
      </c>
      <c r="F698" s="7"/>
      <c r="G698" s="4">
        <v>5935.5</v>
      </c>
      <c r="H698" s="18"/>
      <c r="I698" s="8"/>
      <c r="J698" s="4">
        <v>5935.5</v>
      </c>
      <c r="K698" s="4">
        <v>23111.02</v>
      </c>
      <c r="L698" s="4">
        <v>-17175.52</v>
      </c>
      <c r="M698" s="9">
        <v>43139.606805555552</v>
      </c>
      <c r="N698" s="9">
        <v>43373</v>
      </c>
      <c r="O698" s="9">
        <v>43160</v>
      </c>
      <c r="P698" s="9">
        <v>43340</v>
      </c>
    </row>
    <row r="699" spans="1:16" x14ac:dyDescent="0.25">
      <c r="A699" s="1" t="s">
        <v>4383</v>
      </c>
      <c r="B699" s="1" t="s">
        <v>4419</v>
      </c>
      <c r="C699" s="1" t="s">
        <v>4420</v>
      </c>
      <c r="D699" s="1" t="s">
        <v>4421</v>
      </c>
      <c r="E699" s="4">
        <v>474619.64000000007</v>
      </c>
      <c r="F699" s="7"/>
      <c r="G699" s="4">
        <v>474619.64000000007</v>
      </c>
      <c r="H699" s="18"/>
      <c r="I699" s="8"/>
      <c r="J699" s="4">
        <v>1548117.36</v>
      </c>
      <c r="K699" s="4">
        <v>1555038.42</v>
      </c>
      <c r="L699" s="4">
        <v>-6921.059999999823</v>
      </c>
      <c r="M699" s="9">
        <v>43052.454016203701</v>
      </c>
      <c r="N699" s="9">
        <v>43235</v>
      </c>
      <c r="O699" s="9">
        <v>43040</v>
      </c>
      <c r="P699" s="9">
        <v>43247</v>
      </c>
    </row>
    <row r="700" spans="1:16" x14ac:dyDescent="0.25">
      <c r="A700" s="1" t="s">
        <v>4383</v>
      </c>
      <c r="B700" s="1" t="s">
        <v>5013</v>
      </c>
      <c r="C700" s="1" t="s">
        <v>5014</v>
      </c>
      <c r="D700" s="1" t="s">
        <v>5015</v>
      </c>
      <c r="E700" s="4">
        <v>34035.769999999997</v>
      </c>
      <c r="F700" s="7"/>
      <c r="G700" s="4">
        <v>34035.769999999997</v>
      </c>
      <c r="H700" s="18"/>
      <c r="I700" s="8"/>
      <c r="J700" s="4">
        <v>34035.770000000004</v>
      </c>
      <c r="K700" s="4">
        <v>22147.81</v>
      </c>
      <c r="L700" s="4">
        <v>11887.960000000003</v>
      </c>
      <c r="M700" s="9">
        <v>43139.598923611113</v>
      </c>
      <c r="N700" s="9">
        <v>43342</v>
      </c>
      <c r="O700" s="9">
        <v>43160</v>
      </c>
      <c r="P700" s="9">
        <v>43340</v>
      </c>
    </row>
    <row r="701" spans="1:16" x14ac:dyDescent="0.25">
      <c r="A701" s="1" t="s">
        <v>4383</v>
      </c>
      <c r="B701" s="1" t="s">
        <v>5016</v>
      </c>
      <c r="C701" s="1" t="s">
        <v>5017</v>
      </c>
      <c r="D701" s="1" t="s">
        <v>5018</v>
      </c>
      <c r="E701" s="4">
        <v>187143.72999999998</v>
      </c>
      <c r="F701" s="7"/>
      <c r="G701" s="4">
        <v>187143.72999999998</v>
      </c>
      <c r="H701" s="18"/>
      <c r="I701" s="8"/>
      <c r="J701" s="4">
        <v>187143.72999999998</v>
      </c>
      <c r="K701" s="4">
        <v>174255.39</v>
      </c>
      <c r="L701" s="4">
        <v>12888.339999999967</v>
      </c>
      <c r="M701" s="9">
        <v>43117.487581018519</v>
      </c>
      <c r="N701" s="9">
        <v>43422</v>
      </c>
      <c r="O701" s="9">
        <v>43101</v>
      </c>
      <c r="P701" s="9">
        <v>43475</v>
      </c>
    </row>
    <row r="702" spans="1:16" x14ac:dyDescent="0.25">
      <c r="A702" s="1" t="s">
        <v>4383</v>
      </c>
      <c r="B702" s="1" t="s">
        <v>5019</v>
      </c>
      <c r="C702" s="1" t="s">
        <v>5020</v>
      </c>
      <c r="D702" s="1" t="s">
        <v>5021</v>
      </c>
      <c r="E702" s="4">
        <v>23643.54</v>
      </c>
      <c r="F702" s="7"/>
      <c r="G702" s="4">
        <v>23643.54</v>
      </c>
      <c r="H702" s="18"/>
      <c r="I702" s="8"/>
      <c r="J702" s="4">
        <v>23643.54</v>
      </c>
      <c r="K702" s="4">
        <v>17727.72</v>
      </c>
      <c r="L702" s="4">
        <v>5915.82</v>
      </c>
      <c r="M702" s="9">
        <v>43277.371307870366</v>
      </c>
      <c r="N702" s="9">
        <v>43388</v>
      </c>
      <c r="O702" s="9">
        <v>43282</v>
      </c>
      <c r="P702" s="9">
        <v>43399</v>
      </c>
    </row>
    <row r="703" spans="1:16" ht="15.75" thickBot="1" x14ac:dyDescent="0.3">
      <c r="A703" s="1" t="s">
        <v>4383</v>
      </c>
      <c r="B703" s="1" t="s">
        <v>5022</v>
      </c>
      <c r="C703" s="1" t="s">
        <v>5023</v>
      </c>
      <c r="D703" s="1" t="s">
        <v>5024</v>
      </c>
      <c r="E703" s="21">
        <v>37573.31</v>
      </c>
      <c r="F703" s="22"/>
      <c r="G703" s="21">
        <v>37573.31</v>
      </c>
      <c r="H703" s="23"/>
      <c r="I703" s="8"/>
      <c r="J703" s="4">
        <v>37573.31</v>
      </c>
      <c r="K703" s="4">
        <v>175341.82</v>
      </c>
      <c r="L703" s="4">
        <v>-137768.51</v>
      </c>
      <c r="M703" s="9">
        <v>43386.475706018515</v>
      </c>
      <c r="N703" s="9">
        <v>43585</v>
      </c>
      <c r="O703" s="9">
        <v>43435</v>
      </c>
      <c r="P703" s="9">
        <v>43641</v>
      </c>
    </row>
    <row r="704" spans="1:16" ht="15.75" thickTop="1" x14ac:dyDescent="0.25">
      <c r="E704" s="20">
        <f>SUM(E4:E703)</f>
        <v>205191811.29000011</v>
      </c>
      <c r="F704" s="20">
        <v>191055742.61449999</v>
      </c>
      <c r="G704" s="20">
        <f>E704-F704</f>
        <v>14136068.675500125</v>
      </c>
      <c r="H704" s="8">
        <f>G704/E704</f>
        <v>6.8891972767477772E-2</v>
      </c>
    </row>
    <row r="707" spans="5:5" x14ac:dyDescent="0.25">
      <c r="E707" s="24"/>
    </row>
  </sheetData>
  <mergeCells count="2">
    <mergeCell ref="A1:P1"/>
    <mergeCell ref="A2:P2"/>
  </mergeCells>
  <pageMargins left="0.25" right="0.25" top="0.75" bottom="0.75" header="0.3" footer="0.3"/>
  <pageSetup scale="46" fitToHeight="0" orientation="landscape" r:id="rId1"/>
  <headerFooter>
    <oddHeader>&amp;R&amp;"Times New Roman,Bold"&amp;10KyPSC Case No. 2019-00271
STAFF-DR-01-027(a)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45215D-6D91-4498-A6FF-D0B0BB8FD127}">
  <ds:schemaRefs>
    <ds:schemaRef ds:uri="http://purl.org/dc/elements/1.1/"/>
    <ds:schemaRef ds:uri="http://schemas.microsoft.com/office/2006/metadata/properties"/>
    <ds:schemaRef ds:uri="a1b08b4f-a83f-4c03-90bd-2a79b6ed54d4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b86b3f3-0c45-4486-810b-39aa0a1cbbd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DED1ACA-22EB-4B7B-ADD4-2FBE4DF370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2343F1-9EC7-499C-8F40-2CBED98F03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2014</vt:lpstr>
      <vt:lpstr>2015</vt:lpstr>
      <vt:lpstr>2016</vt:lpstr>
      <vt:lpstr>2017</vt:lpstr>
      <vt:lpstr>2018</vt:lpstr>
      <vt:lpstr>'2017'!Print_Area</vt:lpstr>
      <vt:lpstr>'2018'!Print_Area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Tanner, Sarah</dc:creator>
  <cp:lastModifiedBy>Gates, Debbie</cp:lastModifiedBy>
  <cp:lastPrinted>2019-09-18T16:05:17Z</cp:lastPrinted>
  <dcterms:created xsi:type="dcterms:W3CDTF">2017-09-07T18:22:22Z</dcterms:created>
  <dcterms:modified xsi:type="dcterms:W3CDTF">2019-09-18T16:05:21Z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0x01010009E323CE4F42204A9B662899E3EA5D1A</vt:lpwstr>
  </property>
</Properties>
</file>