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2nd Set Data Request/"/>
    </mc:Choice>
  </mc:AlternateContent>
  <bookViews>
    <workbookView xWindow="-108" yWindow="-108" windowWidth="19416" windowHeight="10416" firstSheet="3" activeTab="7"/>
  </bookViews>
  <sheets>
    <sheet name="Summary" sheetId="3" state="hidden" r:id="rId1"/>
    <sheet name="Q1 2019" sheetId="2" state="hidden" r:id="rId2"/>
    <sheet name="April" sheetId="4" state="hidden" r:id="rId3"/>
    <sheet name="2015" sheetId="18" r:id="rId4"/>
    <sheet name="2016" sheetId="17" r:id="rId5"/>
    <sheet name="2017" sheetId="16" r:id="rId6"/>
    <sheet name="2018" sheetId="15" r:id="rId7"/>
    <sheet name="2019" sheetId="14" r:id="rId8"/>
    <sheet name="May detail" sheetId="6" state="hidden" r:id="rId9"/>
    <sheet name="YTD" sheetId="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1">#REF!</definedName>
    <definedName name="\b" localSheetId="1">#REF!</definedName>
    <definedName name="\C" localSheetId="1">[1]WORKSHEET!#REF!</definedName>
    <definedName name="\d" localSheetId="1">#REF!</definedName>
    <definedName name="\e" localSheetId="1">#REF!</definedName>
    <definedName name="\g" localSheetId="1">#REF!</definedName>
    <definedName name="\I" localSheetId="1">#REF!</definedName>
    <definedName name="\l" localSheetId="1">#REF!</definedName>
    <definedName name="\M" localSheetId="1">#REF!</definedName>
    <definedName name="\P" localSheetId="1">#REF!</definedName>
    <definedName name="\P2" localSheetId="1">#REF!</definedName>
    <definedName name="\r" localSheetId="1">#REF!</definedName>
    <definedName name="\s" localSheetId="1">#REF!</definedName>
    <definedName name="\w" localSheetId="1">#REF!</definedName>
    <definedName name="______kim1" hidden="1">{#N/A,#N/A,FALSE,"Aging Summary";#N/A,#N/A,FALSE,"Ratio Analysis";#N/A,#N/A,FALSE,"Test 120 Day Accts";#N/A,#N/A,FALSE,"Tickmarks"}</definedName>
    <definedName name="______kim6" hidden="1">{#N/A,#N/A,FALSE,"Aging Summary";#N/A,#N/A,FALSE,"Ratio Analysis";#N/A,#N/A,FALSE,"Test 120 Day Accts";#N/A,#N/A,FALSE,"Tickmarks"}</definedName>
    <definedName name="_____kim1" hidden="1">{#N/A,#N/A,FALSE,"Aging Summary";#N/A,#N/A,FALSE,"Ratio Analysis";#N/A,#N/A,FALSE,"Test 120 Day Accts";#N/A,#N/A,FALSE,"Tickmarks"}</definedName>
    <definedName name="_____kim6" hidden="1">{#N/A,#N/A,FALSE,"Aging Summary";#N/A,#N/A,FALSE,"Ratio Analysis";#N/A,#N/A,FALSE,"Test 120 Day Accts";#N/A,#N/A,FALSE,"Tickmarks"}</definedName>
    <definedName name="____kim1" hidden="1">{#N/A,#N/A,FALSE,"Aging Summary";#N/A,#N/A,FALSE,"Ratio Analysis";#N/A,#N/A,FALSE,"Test 120 Day Accts";#N/A,#N/A,FALSE,"Tickmarks"}</definedName>
    <definedName name="____kim6" hidden="1">{#N/A,#N/A,FALSE,"Aging Summary";#N/A,#N/A,FALSE,"Ratio Analysis";#N/A,#N/A,FALSE,"Test 120 Day Accts";#N/A,#N/A,FALSE,"Tickmarks"}</definedName>
    <definedName name="___kim1" hidden="1">{#N/A,#N/A,FALSE,"Aging Summary";#N/A,#N/A,FALSE,"Ratio Analysis";#N/A,#N/A,FALSE,"Test 120 Day Accts";#N/A,#N/A,FALSE,"Tickmarks"}</definedName>
    <definedName name="___kim6" hidden="1">{#N/A,#N/A,FALSE,"Aging Summary";#N/A,#N/A,FALSE,"Ratio Analysis";#N/A,#N/A,FALSE,"Test 120 Day Accts";#N/A,#N/A,FALSE,"Tickmarks"}</definedName>
    <definedName name="__123Graph_B" localSheetId="3" hidden="1">[2]Inputs!#REF!</definedName>
    <definedName name="__123Graph_B" localSheetId="4" hidden="1">[2]Inputs!#REF!</definedName>
    <definedName name="__123Graph_B" localSheetId="5" hidden="1">[2]Inputs!#REF!</definedName>
    <definedName name="__123Graph_B" localSheetId="6" hidden="1">[2]Inputs!#REF!</definedName>
    <definedName name="__123Graph_B" localSheetId="7" hidden="1">[2]Inputs!#REF!</definedName>
    <definedName name="__123Graph_B" localSheetId="1" hidden="1">[2]Inputs!#REF!</definedName>
    <definedName name="__123Graph_B" hidden="1">[2]Inputs!#REF!</definedName>
    <definedName name="__123Graph_D" localSheetId="3" hidden="1">[3]Assump!#REF!</definedName>
    <definedName name="__123Graph_D" localSheetId="4" hidden="1">[3]Assump!#REF!</definedName>
    <definedName name="__123Graph_D" localSheetId="5" hidden="1">[3]Assump!#REF!</definedName>
    <definedName name="__123Graph_D" localSheetId="6" hidden="1">[3]Assump!#REF!</definedName>
    <definedName name="__123Graph_D" localSheetId="7" hidden="1">[3]Assump!#REF!</definedName>
    <definedName name="__123Graph_D" localSheetId="1" hidden="1">[3]Assump!#REF!</definedName>
    <definedName name="__123Graph_D" hidden="1">[3]Assump!#REF!</definedName>
    <definedName name="__kim1" hidden="1">{#N/A,#N/A,FALSE,"Aging Summary";#N/A,#N/A,FALSE,"Ratio Analysis";#N/A,#N/A,FALSE,"Test 120 Day Accts";#N/A,#N/A,FALSE,"Tickmarks"}</definedName>
    <definedName name="__kim6" hidden="1">{#N/A,#N/A,FALSE,"Aging Summary";#N/A,#N/A,FALSE,"Ratio Analysis";#N/A,#N/A,FALSE,"Test 120 Day Accts";#N/A,#N/A,FALSE,"Tickmarks"}</definedName>
    <definedName name="_1_" localSheetId="1">#REF!</definedName>
    <definedName name="_1__123Graph_ACHART_4" hidden="1">'[4]MCMANEUS EXHIBIT 4'!$B$38:$D$38</definedName>
    <definedName name="_12__123Graph_BCHART_4" hidden="1">'[5]MCMANEUS EXHIBIT 4'!$B$39:$D$39</definedName>
    <definedName name="_123Graph_D" localSheetId="3" hidden="1">[6]Assump!#REF!</definedName>
    <definedName name="_123Graph_D" localSheetId="4" hidden="1">[6]Assump!#REF!</definedName>
    <definedName name="_123Graph_D" localSheetId="5" hidden="1">[6]Assump!#REF!</definedName>
    <definedName name="_123Graph_D" localSheetId="6" hidden="1">[6]Assump!#REF!</definedName>
    <definedName name="_123Graph_D" localSheetId="7" hidden="1">[6]Assump!#REF!</definedName>
    <definedName name="_123Graph_D" localSheetId="1" hidden="1">[6]Assump!#REF!</definedName>
    <definedName name="_123Graph_D" hidden="1">[6]Assump!#REF!</definedName>
    <definedName name="_16__123Graph_CCHART_4" hidden="1">'[5]MCMANEUS EXHIBIT 4'!$B$40:$D$40</definedName>
    <definedName name="_2_" localSheetId="1">#REF!</definedName>
    <definedName name="_2__123Graph_BCHART_4" hidden="1">'[4]MCMANEUS EXHIBIT 4'!$B$39:$D$39</definedName>
    <definedName name="_3_" localSheetId="1">#REF!</definedName>
    <definedName name="_3__123Graph_CCHART_4" hidden="1">'[4]MCMANEUS EXHIBIT 4'!$B$40:$D$40</definedName>
    <definedName name="_8__123Graph_ACHART_4" hidden="1">'[5]MCMANEUS EXHIBIT 4'!$B$38:$D$38</definedName>
    <definedName name="_CAL8" localSheetId="1">#REF!</definedName>
    <definedName name="_CLI1" localSheetId="1">#REF!</definedName>
    <definedName name="_CLI10" localSheetId="1">#REF!</definedName>
    <definedName name="_CLI2" localSheetId="1">#REF!</definedName>
    <definedName name="_Dist_Values" localSheetId="3" hidden="1">#REF!</definedName>
    <definedName name="_Dist_Values" localSheetId="4" hidden="1">#REF!</definedName>
    <definedName name="_Dist_Values" localSheetId="5" hidden="1">#REF!</definedName>
    <definedName name="_Dist_Values" localSheetId="6" hidden="1">#REF!</definedName>
    <definedName name="_Dist_Values" localSheetId="7" hidden="1">#REF!</definedName>
    <definedName name="_Dist_Values" localSheetId="1" hidden="1">#REF!</definedName>
    <definedName name="_Dist_Values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1" hidden="1">#REF!</definedName>
    <definedName name="_Fill" hidden="1">#REF!</definedName>
    <definedName name="_JE1" localSheetId="1">#REF!</definedName>
    <definedName name="_JE2" localSheetId="1">#REF!</definedName>
    <definedName name="_JE3" localSheetId="1">#REF!</definedName>
    <definedName name="_Key1" hidden="1">'[7]TAX_EQUITY_Field Serv'!$A$10</definedName>
    <definedName name="_kim1" hidden="1">{#N/A,#N/A,FALSE,"Aging Summary";#N/A,#N/A,FALSE,"Ratio Analysis";#N/A,#N/A,FALSE,"Test 120 Day Accts";#N/A,#N/A,FALSE,"Tickmarks"}</definedName>
    <definedName name="_kim6" hidden="1">{#N/A,#N/A,FALSE,"Aging Summary";#N/A,#N/A,FALSE,"Ratio Analysis";#N/A,#N/A,FALSE,"Test 120 Day Accts";#N/A,#N/A,FALSE,"Tickmarks"}</definedName>
    <definedName name="_MatMult_A" localSheetId="3" hidden="1">'[8]Fall 2008 Forecast'!#REF!</definedName>
    <definedName name="_MatMult_A" localSheetId="4" hidden="1">'[8]Fall 2008 Forecast'!#REF!</definedName>
    <definedName name="_MatMult_A" localSheetId="5" hidden="1">'[8]Fall 2008 Forecast'!#REF!</definedName>
    <definedName name="_MatMult_A" localSheetId="6" hidden="1">'[8]Fall 2008 Forecast'!#REF!</definedName>
    <definedName name="_MatMult_A" localSheetId="7" hidden="1">'[8]Fall 2008 Forecast'!#REF!</definedName>
    <definedName name="_MatMult_A" localSheetId="1" hidden="1">'[8]Fall 2008 Forecast'!#REF!</definedName>
    <definedName name="_MatMult_A" hidden="1">'[8]Fall 2008 Forecast'!#REF!</definedName>
    <definedName name="_MatMult_A1" localSheetId="3" hidden="1">'[9]Fall 2008 Forecast'!#REF!</definedName>
    <definedName name="_MatMult_A1" localSheetId="4" hidden="1">'[9]Fall 2008 Forecast'!#REF!</definedName>
    <definedName name="_MatMult_A1" localSheetId="5" hidden="1">'[9]Fall 2008 Forecast'!#REF!</definedName>
    <definedName name="_MatMult_A1" localSheetId="6" hidden="1">'[9]Fall 2008 Forecast'!#REF!</definedName>
    <definedName name="_MatMult_A1" localSheetId="7" hidden="1">'[9]Fall 2008 Forecast'!#REF!</definedName>
    <definedName name="_MatMult_A1" localSheetId="1" hidden="1">'[9]Fall 2008 Forecast'!#REF!</definedName>
    <definedName name="_MatMult_A1" hidden="1">'[9]Fall 2008 Forecast'!#REF!</definedName>
    <definedName name="_Order1" hidden="1">255</definedName>
    <definedName name="_Order2" hidden="1">255</definedName>
    <definedName name="_Sort" hidden="1">'[7]TAX_EQUITY_Field Serv'!$A$10:$E$76</definedName>
    <definedName name="_TYR1" localSheetId="1">#REF!</definedName>
    <definedName name="_TYR2" localSheetId="1">#REF!</definedName>
    <definedName name="_VOL7" localSheetId="1">#REF!</definedName>
    <definedName name="_VOL8" localSheetId="1">#REF!</definedName>
    <definedName name="_VOL9" localSheetId="1">#REF!</definedName>
    <definedName name="_WIT1" localSheetId="1">#REF!</definedName>
    <definedName name="_WIT2" localSheetId="1">#REF!</definedName>
    <definedName name="_WIT3" localSheetId="1">#REF!</definedName>
    <definedName name="_WIT4" localSheetId="1">#REF!</definedName>
    <definedName name="_WIT5" localSheetId="1">#REF!</definedName>
    <definedName name="_WIT6" localSheetId="1">#REF!</definedName>
    <definedName name="_WIT7" localSheetId="1">#REF!</definedName>
    <definedName name="AccessDatabase" hidden="1">"C:\DATA\KEVIN\MODELS\Model 0218.mdb"</definedName>
    <definedName name="ACCT" localSheetId="1">#REF!</definedName>
    <definedName name="ACCTTABLE" localSheetId="1">#REF!</definedName>
    <definedName name="ACCUMDEPRE" localSheetId="1">#REF!</definedName>
    <definedName name="ADJBORDER" localSheetId="1">#REF!</definedName>
    <definedName name="ADJUSTMENT_OF_DEPRECIATION_EXPENSE" localSheetId="1">#REF!</definedName>
    <definedName name="ADJUSTMENTS" localSheetId="1">#REF!</definedName>
    <definedName name="ALLOC" localSheetId="1">#REF!</definedName>
    <definedName name="ALLOCATION" localSheetId="1">#REF!</definedName>
    <definedName name="ALLOCATIONDATA" localSheetId="1">#REF!</definedName>
    <definedName name="anscount" hidden="1">1</definedName>
    <definedName name="APN" localSheetId="1">#REF!</definedName>
    <definedName name="apr_MWH" localSheetId="1">#REF!</definedName>
    <definedName name="Apr_Y1" localSheetId="1">#REF!</definedName>
    <definedName name="Apr_Y2" localSheetId="1">#REF!</definedName>
    <definedName name="Apr_Y3" localSheetId="1">#REF!</definedName>
    <definedName name="APRIL" localSheetId="1">[1]WORKSHEET!#REF!</definedName>
    <definedName name="AS2DocOpenMode" hidden="1">"AS2DocumentBrowse"</definedName>
    <definedName name="AS2NamedRange" hidden="1">7</definedName>
    <definedName name="ASD" localSheetId="1">[10]MATRIX!#REF!</definedName>
    <definedName name="ASSET" localSheetId="1">#REF!</definedName>
    <definedName name="ASSUMPT" localSheetId="1">#REF!</definedName>
    <definedName name="aug_MWH" localSheetId="1">#REF!</definedName>
    <definedName name="Aug_Y1" localSheetId="1">#REF!</definedName>
    <definedName name="Aug_Y2" localSheetId="1">#REF!</definedName>
    <definedName name="Aug_Y3" localSheetId="1">#REF!</definedName>
    <definedName name="AUGUST" localSheetId="1">[1]WORKSHEET!#REF!</definedName>
    <definedName name="auto_cap" localSheetId="1">#REF!</definedName>
    <definedName name="auto_cms_con" localSheetId="1">#REF!</definedName>
    <definedName name="auto_cms_issue" localSheetId="1">#REF!</definedName>
    <definedName name="auto_cms_ratio" localSheetId="1">#REF!</definedName>
    <definedName name="auto_lcp_issue" localSheetId="1">#REF!</definedName>
    <definedName name="auto_ltd_con" localSheetId="1">#REF!</definedName>
    <definedName name="auto_ltd_issue" localSheetId="1">#REF!</definedName>
    <definedName name="auto_ltd_ratio" localSheetId="1">#REF!</definedName>
    <definedName name="auto_pfs_con" localSheetId="1">#REF!</definedName>
    <definedName name="auto_pfs_issue" localSheetId="1">#REF!</definedName>
    <definedName name="auto_pfs_ratio" localSheetId="1">#REF!</definedName>
    <definedName name="autofin_condition" localSheetId="1">#REF!</definedName>
    <definedName name="Avg_Calc_Accrual" localSheetId="1">#REF!</definedName>
    <definedName name="base" localSheetId="1">#REF!</definedName>
    <definedName name="base_450.1" localSheetId="1">#REF!</definedName>
    <definedName name="base_450.10" localSheetId="1">#REF!</definedName>
    <definedName name="base_450.20" localSheetId="1">#REF!</definedName>
    <definedName name="base_451.10" localSheetId="1">#REF!</definedName>
    <definedName name="base_454.10" localSheetId="1">#REF!</definedName>
    <definedName name="base_454.11" localSheetId="1">#REF!</definedName>
    <definedName name="base_454.20" localSheetId="1">#REF!</definedName>
    <definedName name="base_454.30" localSheetId="1">#REF!</definedName>
    <definedName name="base_454.40" localSheetId="1">#REF!</definedName>
    <definedName name="base_454.50" localSheetId="1">#REF!</definedName>
    <definedName name="base_454.51" localSheetId="1">#REF!</definedName>
    <definedName name="base_454.70" localSheetId="1">#REF!</definedName>
    <definedName name="base_454.71" localSheetId="1">#REF!</definedName>
    <definedName name="base_454.72" localSheetId="1">#REF!</definedName>
    <definedName name="base_455.00" localSheetId="1">#REF!</definedName>
    <definedName name="base_456.00" localSheetId="1">#REF!</definedName>
    <definedName name="base_456.10" localSheetId="1">#REF!</definedName>
    <definedName name="base_456.15" localSheetId="1">#REF!</definedName>
    <definedName name="base_456.16" localSheetId="1">#REF!</definedName>
    <definedName name="base_456.20" localSheetId="1">#REF!</definedName>
    <definedName name="base_456.21" localSheetId="1">#REF!</definedName>
    <definedName name="base_456.22" localSheetId="1">#REF!</definedName>
    <definedName name="base_456.30" localSheetId="1">#REF!</definedName>
    <definedName name="base_456.61" localSheetId="1">#REF!</definedName>
    <definedName name="base_456.63" localSheetId="1">#REF!</definedName>
    <definedName name="base_456.80" localSheetId="1">#REF!</definedName>
    <definedName name="base_456.90" localSheetId="1">#REF!</definedName>
    <definedName name="base_456.91" localSheetId="1">#REF!</definedName>
    <definedName name="base_amount" localSheetId="1">#REF!</definedName>
    <definedName name="base_Apr" localSheetId="1">#REF!</definedName>
    <definedName name="base_Aug" localSheetId="1">#REF!</definedName>
    <definedName name="base_Dec" localSheetId="1">#REF!</definedName>
    <definedName name="base_Feb" localSheetId="1">#REF!</definedName>
    <definedName name="base_Jan" localSheetId="1">#REF!</definedName>
    <definedName name="base_Jul" localSheetId="1">#REF!</definedName>
    <definedName name="base_Jun" localSheetId="1">#REF!</definedName>
    <definedName name="base_Mar" localSheetId="1">#REF!</definedName>
    <definedName name="base_May" localSheetId="1">#REF!</definedName>
    <definedName name="base_Nov" localSheetId="1">#REF!</definedName>
    <definedName name="base_Oct" localSheetId="1">#REF!</definedName>
    <definedName name="base_Sep" localSheetId="1">#REF!</definedName>
    <definedName name="base_Year" localSheetId="1">#REF!</definedName>
    <definedName name="BASIC" localSheetId="1">#REF!</definedName>
    <definedName name="Begin" localSheetId="1">#REF!</definedName>
    <definedName name="begin_51810" localSheetId="1">#REF!</definedName>
    <definedName name="begin_51860" localSheetId="1">#REF!</definedName>
    <definedName name="begin_canister" localSheetId="1">#REF!</definedName>
    <definedName name="blend_apr" localSheetId="1">#REF!</definedName>
    <definedName name="blend_aug" localSheetId="1">#REF!</definedName>
    <definedName name="blend_dec" localSheetId="1">#REF!</definedName>
    <definedName name="blend_feb" localSheetId="1">#REF!</definedName>
    <definedName name="blend_jan" localSheetId="1">#REF!</definedName>
    <definedName name="blend_jul" localSheetId="1">#REF!</definedName>
    <definedName name="blend_jun" localSheetId="1">#REF!</definedName>
    <definedName name="blend_mar" localSheetId="1">#REF!</definedName>
    <definedName name="blend_may" localSheetId="1">#REF!</definedName>
    <definedName name="blend_nov" localSheetId="1">#REF!</definedName>
    <definedName name="blend_oct" localSheetId="1">#REF!</definedName>
    <definedName name="blend_sep" localSheetId="1">#REF!</definedName>
    <definedName name="BNE_MESSAGES_HIDDEN" localSheetId="3" hidden="1">#REF!</definedName>
    <definedName name="BNE_MESSAGES_HIDDEN" localSheetId="4" hidden="1">#REF!</definedName>
    <definedName name="BNE_MESSAGES_HIDDEN" localSheetId="5" hidden="1">#REF!</definedName>
    <definedName name="BNE_MESSAGES_HIDDEN" localSheetId="6" hidden="1">#REF!</definedName>
    <definedName name="BNE_MESSAGES_HIDDEN" localSheetId="7" hidden="1">#REF!</definedName>
    <definedName name="BNE_MESSAGES_HIDDEN" localSheetId="1" hidden="1">#REF!</definedName>
    <definedName name="BNE_MESSAGES_HIDDEN" hidden="1">#REF!</definedName>
    <definedName name="BORDERS" localSheetId="1">#REF!</definedName>
    <definedName name="BORDERWORKSHEET" localSheetId="1">#REF!</definedName>
    <definedName name="BottomLine" localSheetId="1">#REF!</definedName>
    <definedName name="BPM_Op_apr" localSheetId="1">#REF!</definedName>
    <definedName name="BPM_Op_aug" localSheetId="1">#REF!</definedName>
    <definedName name="BPM_Op_dec" localSheetId="1">#REF!</definedName>
    <definedName name="BPM_Op_feb" localSheetId="1">#REF!</definedName>
    <definedName name="BPM_Op_jan" localSheetId="1">#REF!</definedName>
    <definedName name="BPM_Op_jul" localSheetId="1">#REF!</definedName>
    <definedName name="BPM_Op_jun" localSheetId="1">#REF!</definedName>
    <definedName name="BPM_Op_mar" localSheetId="1">#REF!</definedName>
    <definedName name="BPM_Op_may" localSheetId="1">#REF!</definedName>
    <definedName name="BPM_Op_nov" localSheetId="1">#REF!</definedName>
    <definedName name="BPM_Op_oct" localSheetId="1">#REF!</definedName>
    <definedName name="BPM_Op_sep" localSheetId="1">#REF!</definedName>
    <definedName name="bs_bv_ps" localSheetId="1">#REF!</definedName>
    <definedName name="bs_ca_all_inv" localSheetId="1">#REF!</definedName>
    <definedName name="bs_ca_all_inv_adj" localSheetId="1">#REF!</definedName>
    <definedName name="bs_ca_ar" localSheetId="1">#REF!</definedName>
    <definedName name="bs_ca_ar_adj" localSheetId="1">#REF!</definedName>
    <definedName name="bs_ca_ar_billed" localSheetId="1">#REF!</definedName>
    <definedName name="bs_ca_ar_billed_adj" localSheetId="1">#REF!</definedName>
    <definedName name="bs_ca_ar_unc" localSheetId="1">#REF!</definedName>
    <definedName name="bs_ca_ar_unc_adj" localSheetId="1">#REF!</definedName>
    <definedName name="bs_ca_arrate" localSheetId="1">#REF!</definedName>
    <definedName name="bs_ca_bdrate" localSheetId="1">#REF!</definedName>
    <definedName name="bs_ca_cash" localSheetId="1">#REF!</definedName>
    <definedName name="bs_ca_cash_adj" localSheetId="1">#REF!</definedName>
    <definedName name="bs_ca_cat_ar" localSheetId="1">#REF!</definedName>
    <definedName name="bs_ca_cat_ar_adj" localSheetId="1">#REF!</definedName>
    <definedName name="bs_ca_cur_dd" localSheetId="1">#REF!</definedName>
    <definedName name="bs_ca_deriv" localSheetId="1">[11]IncBal!#REF!</definedName>
    <definedName name="bs_ca_deriv_adj" localSheetId="1">#REF!</definedName>
    <definedName name="bs_ca_fuelinv" localSheetId="1">#REF!</definedName>
    <definedName name="bs_ca_fuelinv_adj" localSheetId="1">#REF!</definedName>
    <definedName name="bs_ca_inv" localSheetId="1">#REF!</definedName>
    <definedName name="bs_ca_msinv" localSheetId="1">#REF!</definedName>
    <definedName name="bs_ca_msinv_adj" localSheetId="1">#REF!</definedName>
    <definedName name="bs_ca_msinv_prd" localSheetId="1">#REF!</definedName>
    <definedName name="bs_ca_netrec" localSheetId="1">#REF!</definedName>
    <definedName name="bs_ca_netrec_adj" localSheetId="1">#REF!</definedName>
    <definedName name="bs_ca_npl" localSheetId="1">#REF!</definedName>
    <definedName name="bs_ca_oth_ar" localSheetId="1">#REF!</definedName>
    <definedName name="bs_ca_oth_ar_adj" localSheetId="1">#REF!</definedName>
    <definedName name="bs_ca_other" localSheetId="1">#REF!</definedName>
    <definedName name="bs_ca_other_adj" localSheetId="1">#REF!</definedName>
    <definedName name="bs_ca_tempinv" localSheetId="1">#REF!</definedName>
    <definedName name="bs_ca_tempinv_adj" localSheetId="1">#REF!</definedName>
    <definedName name="bs_ca_unbrv" localSheetId="1">#REF!</definedName>
    <definedName name="bs_ca_unbrv_adj" localSheetId="1">#REF!</definedName>
    <definedName name="bs_ce_avg" localSheetId="1">#REF!</definedName>
    <definedName name="bs_cl_ap" localSheetId="1">#REF!</definedName>
    <definedName name="bs_cl_ap_adj" localSheetId="1">#REF!</definedName>
    <definedName name="bs_cl_deriv_adj" localSheetId="1">#REF!</definedName>
    <definedName name="bs_cl_diva" localSheetId="1">#REF!</definedName>
    <definedName name="bs_cl_diva_adj" localSheetId="1">#REF!</definedName>
    <definedName name="bs_cl_gentax" localSheetId="1">#REF!</definedName>
    <definedName name="bs_cl_gentax_adj" localSheetId="1">#REF!</definedName>
    <definedName name="bs_cl_inctax" localSheetId="1">#REF!</definedName>
    <definedName name="bs_cl_inctax_adj" localSheetId="1">#REF!</definedName>
    <definedName name="bs_cl_inta" localSheetId="1">#REF!</definedName>
    <definedName name="bs_cl_inta_adj" localSheetId="1">#REF!</definedName>
    <definedName name="bs_cl_misc" localSheetId="1">#REF!</definedName>
    <definedName name="bs_cl_misc_adj" localSheetId="1">#REF!</definedName>
    <definedName name="bs_cl_np_adj" localSheetId="1">#REF!</definedName>
    <definedName name="bs_cl_other_adj" localSheetId="1">#REF!</definedName>
    <definedName name="bs_cl_othtax" localSheetId="1">#REF!</definedName>
    <definedName name="bs_cl_othtax_adj" localSheetId="1">#REF!</definedName>
    <definedName name="bs_cl_paytax" localSheetId="1">#REF!</definedName>
    <definedName name="bs_cl_paytax_adj" localSheetId="1">#REF!</definedName>
    <definedName name="bs_cl_proptax" localSheetId="1">#REF!</definedName>
    <definedName name="bs_cl_proptax_adj" localSheetId="1">#REF!</definedName>
    <definedName name="bs_cl_revtax" localSheetId="1">#REF!</definedName>
    <definedName name="bs_cl_revtax_adj" localSheetId="1">#REF!</definedName>
    <definedName name="bs_cl_std" localSheetId="1">#REF!</definedName>
    <definedName name="bs_cl_std_adj" localSheetId="1">#REF!</definedName>
    <definedName name="bs_cl_tax" localSheetId="1">#REF!</definedName>
    <definedName name="bs_cl_unb_fuel" localSheetId="1">#REF!</definedName>
    <definedName name="bs_cl_unb_fuel_adj" localSheetId="1">#REF!</definedName>
    <definedName name="bs_cms_aoci" localSheetId="1">#REF!</definedName>
    <definedName name="bs_cms_pi" localSheetId="1">#REF!</definedName>
    <definedName name="bs_cms_pi_adj" localSheetId="1">#REF!</definedName>
    <definedName name="bs_cms_re" localSheetId="1">#REF!</definedName>
    <definedName name="bs_cms_re_adj" localSheetId="1">#REF!</definedName>
    <definedName name="bs_cp_cms" localSheetId="1">#REF!</definedName>
    <definedName name="bs_cp_ltd" localSheetId="1">#REF!</definedName>
    <definedName name="bs_cp_pfs" localSheetId="1">#REF!</definedName>
    <definedName name="bs_cp_pfs_gross" localSheetId="1">#REF!</definedName>
    <definedName name="bs_cp_pfs_gross_adj" localSheetId="1">#REF!</definedName>
    <definedName name="bs_curr_mat" localSheetId="1">#REF!</definedName>
    <definedName name="bs_cwip" localSheetId="1">#REF!</definedName>
    <definedName name="bs_cwip_adj" localSheetId="1">#REF!</definedName>
    <definedName name="bs_cwip_nucfuel" localSheetId="1">#REF!</definedName>
    <definedName name="bs_cwip_nucfuel_adj" localSheetId="1">#REF!</definedName>
    <definedName name="bs_dc_aro_adj" localSheetId="1">#REF!</definedName>
    <definedName name="bs_dc_decom" localSheetId="1">#REF!</definedName>
    <definedName name="bs_dc_decom_adj" localSheetId="1">#REF!</definedName>
    <definedName name="bs_dc_dftx" localSheetId="1">#REF!</definedName>
    <definedName name="bs_dc_doe" localSheetId="1">#REF!</definedName>
    <definedName name="bs_dc_doe_adj" localSheetId="1">#REF!</definedName>
    <definedName name="bs_dc_doe_inp" localSheetId="1">#REF!</definedName>
    <definedName name="bs_dc_itc" localSheetId="1">#REF!</definedName>
    <definedName name="bs_dc_itc_adj" localSheetId="1">#REF!</definedName>
    <definedName name="bs_dc_nccap" localSheetId="1">#REF!</definedName>
    <definedName name="bs_dc_other" localSheetId="1">#REF!</definedName>
    <definedName name="bs_dc_other_adj" localSheetId="1">#REF!</definedName>
    <definedName name="bs_dd_ctc" localSheetId="1">#REF!</definedName>
    <definedName name="bs_dd_ctc_adj" localSheetId="1">#REF!</definedName>
    <definedName name="bs_dd_debtex" localSheetId="1">#REF!</definedName>
    <definedName name="bs_dd_debtex_adj" localSheetId="1">#REF!</definedName>
    <definedName name="bs_dd_doe" localSheetId="1">#REF!</definedName>
    <definedName name="bs_dd_doe_adj" localSheetId="1">#REF!</definedName>
    <definedName name="bs_dd_doe_inp" localSheetId="1">#REF!</definedName>
    <definedName name="bs_dd_dsm" localSheetId="1">#REF!</definedName>
    <definedName name="bs_dd_dsm_adj" localSheetId="1">#REF!</definedName>
    <definedName name="bs_dd_gaap" localSheetId="1">#REF!</definedName>
    <definedName name="bs_dd_gaap_adj" localSheetId="1">#REF!</definedName>
    <definedName name="bs_dd_misc" localSheetId="1">#REF!</definedName>
    <definedName name="bs_dd_misc_adj" localSheetId="1">#REF!</definedName>
    <definedName name="bs_dd_purcap" localSheetId="1">#REF!</definedName>
    <definedName name="bs_dd_purcap_adj" localSheetId="1">#REF!</definedName>
    <definedName name="bs_dd_ra_it" localSheetId="1">#REF!</definedName>
    <definedName name="bs_dd_ra_it_adj" localSheetId="1">#REF!</definedName>
    <definedName name="bs_dd_ra_oth" localSheetId="1">#REF!</definedName>
    <definedName name="bs_dd_ra_oth_adj" localSheetId="1">#REF!</definedName>
    <definedName name="bs_dd_tot" localSheetId="1">#REF!</definedName>
    <definedName name="bs_def_credits" localSheetId="1">#REF!</definedName>
    <definedName name="bs_inv_joint" localSheetId="1">#REF!</definedName>
    <definedName name="bs_inv_joint_adj" localSheetId="1">#REF!</definedName>
    <definedName name="bs_inv_oth" localSheetId="1">#REF!</definedName>
    <definedName name="bs_inv_oth_adj" localSheetId="1">#REF!</definedName>
    <definedName name="bs_lcp" localSheetId="1">#REF!</definedName>
    <definedName name="bs_lcp_adj" localSheetId="1">#REF!</definedName>
    <definedName name="bs_ltd" localSheetId="1">#REF!</definedName>
    <definedName name="bs_ltd_adj" localSheetId="1">#REF!</definedName>
    <definedName name="bs_ltd_caplease" localSheetId="1">#REF!</definedName>
    <definedName name="bs_ltd_caplease_adj" localSheetId="1">#REF!</definedName>
    <definedName name="bs_ltd_curnew" localSheetId="1">#REF!</definedName>
    <definedName name="bs_ltd_current" localSheetId="1">#REF!</definedName>
    <definedName name="bs_ltd_current_adj" localSheetId="1">#REF!</definedName>
    <definedName name="bs_ltd_discount" localSheetId="1">#REF!</definedName>
    <definedName name="bs_ltd_discount_adj" localSheetId="1">#REF!</definedName>
    <definedName name="bs_n_deftax" localSheetId="1">#REF!</definedName>
    <definedName name="bs_n_deftax_adj" localSheetId="1">#REF!</definedName>
    <definedName name="bs_netplant" localSheetId="1">#REF!</definedName>
    <definedName name="bs_non_utl_prop" localSheetId="1">#REF!</definedName>
    <definedName name="bs_npl_invest" localSheetId="1">#REF!</definedName>
    <definedName name="bs_npl_invest_adj" localSheetId="1">#REF!</definedName>
    <definedName name="bs_nuc_decom" localSheetId="1">#REF!</definedName>
    <definedName name="bs_nuc_decom_adj" localSheetId="1">#REF!</definedName>
    <definedName name="bs_nucdep" localSheetId="1">#REF!</definedName>
    <definedName name="bs_nucdep_adj" localSheetId="1">#REF!</definedName>
    <definedName name="bs_nucfuel" localSheetId="1">#REF!</definedName>
    <definedName name="bs_nucfuel_adj" localSheetId="1">#REF!</definedName>
    <definedName name="bs_nucfuel_cls" localSheetId="1">#REF!</definedName>
    <definedName name="bs_nucfuel_net" localSheetId="1">#REF!</definedName>
    <definedName name="bs_nucfuel_ret" localSheetId="1">#REF!</definedName>
    <definedName name="bs_o_deftax" localSheetId="1">#REF!</definedName>
    <definedName name="bs_o_deftax_adj" localSheetId="1">#REF!</definedName>
    <definedName name="bs_o_deftax_ra" localSheetId="1">#REF!</definedName>
    <definedName name="bs_o_deftax_ra_adj" localSheetId="1">#REF!</definedName>
    <definedName name="bs_o_deftax_ra_liab_adj" localSheetId="1">#REF!</definedName>
    <definedName name="bs_other_prop" localSheetId="1">#REF!</definedName>
    <definedName name="bs_other_prop_adj" localSheetId="1">#REF!</definedName>
    <definedName name="bs_pfs_curnew" localSheetId="1">#REF!</definedName>
    <definedName name="bs_pfs_current" localSheetId="1">#REF!</definedName>
    <definedName name="bs_pfs_current_adj" localSheetId="1">#REF!</definedName>
    <definedName name="bs_plant" localSheetId="1">#REF!</definedName>
    <definedName name="bs_plant_adj" localSheetId="1">#REF!</definedName>
    <definedName name="bs_plant_cls" localSheetId="1">#REF!</definedName>
    <definedName name="bs_plant_decom" localSheetId="1">#REF!</definedName>
    <definedName name="bs_plant_decom_adj" localSheetId="1">#REF!</definedName>
    <definedName name="bs_plant_dep" localSheetId="1">#REF!</definedName>
    <definedName name="bs_plant_dep_adj" localSheetId="1">#REF!</definedName>
    <definedName name="bs_plant_manual_add" localSheetId="1">#REF!</definedName>
    <definedName name="bs_plant_manual_dep" localSheetId="1">#REF!</definedName>
    <definedName name="bs_plant_net" localSheetId="1">#REF!</definedName>
    <definedName name="bs_plant_ret" localSheetId="1">#REF!</definedName>
    <definedName name="bs_plantdep" localSheetId="1">#REF!</definedName>
    <definedName name="bs_plantdep_adj" localSheetId="1">#REF!</definedName>
    <definedName name="bs_pref_pension" localSheetId="1">#REF!</definedName>
    <definedName name="bs_pref_pension_adj" localSheetId="1">#REF!</definedName>
    <definedName name="bs_subs_inv" localSheetId="1">#REF!</definedName>
    <definedName name="bs_subs_inv_adj" localSheetId="1">#REF!</definedName>
    <definedName name="bs_subs_total" localSheetId="1">#REF!</definedName>
    <definedName name="bs_tot_ca" localSheetId="1">#REF!</definedName>
    <definedName name="bs_tot_ca_adj" localSheetId="1">#REF!</definedName>
    <definedName name="bs_tot_cap" localSheetId="1">#REF!</definedName>
    <definedName name="bs_tot_inv" localSheetId="1">#REF!</definedName>
    <definedName name="bs_tot_liab" localSheetId="1">#REF!</definedName>
    <definedName name="bs_tot_liab_adj" localSheetId="1">#REF!</definedName>
    <definedName name="bs_tot_prop_net" localSheetId="1">#REF!</definedName>
    <definedName name="bs_update" localSheetId="1">#REF!</definedName>
    <definedName name="bs_water_plant" localSheetId="1">#REF!</definedName>
    <definedName name="bs_water_plant_adj" localSheetId="1">#REF!</definedName>
    <definedName name="BSyear1" localSheetId="1">#REF!</definedName>
    <definedName name="BUN" localSheetId="1">[10]MATRIX!#REF!</definedName>
    <definedName name="burn1_nuc" localSheetId="1">#REF!</definedName>
    <definedName name="BUYER.CMP" localSheetId="1">#REF!</definedName>
    <definedName name="BUYER.LBL" localSheetId="1">#REF!</definedName>
    <definedName name="CASE" localSheetId="1">#REF!</definedName>
    <definedName name="cashflowYear1" localSheetId="1">#REF!</definedName>
    <definedName name="CAT.CRIT" localSheetId="1">#REF!</definedName>
    <definedName name="CayugaAcct" localSheetId="1">#REF!</definedName>
    <definedName name="CayugaACCTTABLE" localSheetId="1">#REF!</definedName>
    <definedName name="CayugaAmt" localSheetId="1">#REF!</definedName>
    <definedName name="CayugaFERC" localSheetId="1">#REF!</definedName>
    <definedName name="CayugaP1" localSheetId="1">#REF!</definedName>
    <definedName name="cf_afudcb" localSheetId="1">#REF!</definedName>
    <definedName name="cf_afudce" localSheetId="1">#REF!</definedName>
    <definedName name="cf_all_fuel" localSheetId="1">#REF!</definedName>
    <definedName name="cf_annual_switch" localSheetId="1">#REF!</definedName>
    <definedName name="cf_ap" localSheetId="1">#REF!</definedName>
    <definedName name="cf_ar" localSheetId="1">#REF!</definedName>
    <definedName name="cf_cap_ex" localSheetId="1">#REF!</definedName>
    <definedName name="cf_cash_bal" localSheetId="1">#REF!</definedName>
    <definedName name="cf_cash_chg" localSheetId="1">#REF!</definedName>
    <definedName name="cf_ce_opa" localSheetId="1">#REF!</definedName>
    <definedName name="cf_cl_misc" localSheetId="1">#REF!</definedName>
    <definedName name="cf_cms_iss" localSheetId="1">#REF!</definedName>
    <definedName name="cf_cs_div" localSheetId="1">#REF!</definedName>
    <definedName name="cf_dc_nccap" localSheetId="1">#REF!</definedName>
    <definedName name="cf_dc_other" localSheetId="1">#REF!</definedName>
    <definedName name="cf_dd_misc" localSheetId="1">#REF!</definedName>
    <definedName name="cf_decom" localSheetId="1">#REF!</definedName>
    <definedName name="cf_def_dsm" localSheetId="1">#REF!</definedName>
    <definedName name="cf_deftax" localSheetId="1">#REF!</definedName>
    <definedName name="cf_depamort" localSheetId="1">#REF!</definedName>
    <definedName name="cf_deprec" localSheetId="1">#REF!</definedName>
    <definedName name="cf_doe_cln" localSheetId="1">#REF!</definedName>
    <definedName name="cf_earn_aff" localSheetId="1">#REF!</definedName>
    <definedName name="cf_fin_other" localSheetId="1">#REF!</definedName>
    <definedName name="cf_gentax_acc" localSheetId="1">#REF!</definedName>
    <definedName name="cf_gentax_oth" localSheetId="1">#REF!</definedName>
    <definedName name="cf_gentax_oth_perc" localSheetId="1">#REF!</definedName>
    <definedName name="cf_gentax_pay" localSheetId="1">#REF!</definedName>
    <definedName name="cf_gentax_pay_perc" localSheetId="1">#REF!</definedName>
    <definedName name="cf_gentax_perc" localSheetId="1">#REF!</definedName>
    <definedName name="cf_gentax_perc_perc" localSheetId="1">#REF!</definedName>
    <definedName name="cf_gentax_prop" localSheetId="1">#REF!</definedName>
    <definedName name="cf_gentax_prop_pay" localSheetId="1">#REF!</definedName>
    <definedName name="cf_gentax_prop_perc" localSheetId="1">#REF!</definedName>
    <definedName name="cf_gentax_rev" localSheetId="1">#REF!</definedName>
    <definedName name="cf_gentax_rev_perc" localSheetId="1">#REF!</definedName>
    <definedName name="cf_int_acc" localSheetId="1">#REF!</definedName>
    <definedName name="cf_interest" localSheetId="1">#REF!</definedName>
    <definedName name="cf_inv" localSheetId="1">#REF!</definedName>
    <definedName name="cf_inv_aff" localSheetId="1">#REF!</definedName>
    <definedName name="cf_inv_oth" localSheetId="1">#REF!</definedName>
    <definedName name="cf_invsec" localSheetId="1">#REF!</definedName>
    <definedName name="cf_iss_exp" localSheetId="1">#REF!</definedName>
    <definedName name="cf_joint_vent" localSheetId="1">#REF!</definedName>
    <definedName name="cf_lcp_interest" localSheetId="1">#REF!</definedName>
    <definedName name="cf_lcp_iss" localSheetId="1">#REF!</definedName>
    <definedName name="cf_ltd_caplease" localSheetId="1">#REF!</definedName>
    <definedName name="cf_ltd_cl_ret" localSheetId="1">#REF!</definedName>
    <definedName name="cf_ltd_disc_amort" localSheetId="1">#REF!</definedName>
    <definedName name="cf_ltd_exp_amort" localSheetId="1">#REF!</definedName>
    <definedName name="cf_ltd_int_tot" localSheetId="1">#REF!</definedName>
    <definedName name="cf_ltd_interest" localSheetId="1">#REF!</definedName>
    <definedName name="cf_ltd_intnew" localSheetId="1">#REF!</definedName>
    <definedName name="cf_ltd_intoth" localSheetId="1">#REF!</definedName>
    <definedName name="cf_ltd_iss" localSheetId="1">#REF!</definedName>
    <definedName name="cf_ltd_retire" localSheetId="1">#REF!</definedName>
    <definedName name="cf_ltd_retnew" localSheetId="1">#REF!</definedName>
    <definedName name="cf_ltd_tot_ret" localSheetId="1">#REF!</definedName>
    <definedName name="cf_misc_liab" localSheetId="1">#REF!</definedName>
    <definedName name="cf_nc_other" localSheetId="1">#REF!</definedName>
    <definedName name="cf_net_fin" localSheetId="1">#REF!</definedName>
    <definedName name="cf_net_invact" localSheetId="1">#REF!</definedName>
    <definedName name="cf_net_noncash" localSheetId="1">#REF!</definedName>
    <definedName name="cf_net_oper" localSheetId="1">#REF!</definedName>
    <definedName name="cf_netincome" localSheetId="1">#REF!</definedName>
    <definedName name="cf_netproceeds" localSheetId="1">#REF!</definedName>
    <definedName name="cf_nuc_exp" localSheetId="1">#REF!</definedName>
    <definedName name="cf_nucamort" localSheetId="1">#REF!</definedName>
    <definedName name="cf_nuclear" localSheetId="1">#REF!</definedName>
    <definedName name="cf_nuclear_dc" localSheetId="1">#REF!</definedName>
    <definedName name="cf_other_deprec" localSheetId="1">#REF!</definedName>
    <definedName name="cf_otherinv" localSheetId="1">#REF!</definedName>
    <definedName name="cf_othernet" localSheetId="1">#REF!</definedName>
    <definedName name="cf_otherprop" localSheetId="1">#REF!</definedName>
    <definedName name="cf_pcl" localSheetId="1">#REF!</definedName>
    <definedName name="cf_pfs_dividend" localSheetId="1">#REF!</definedName>
    <definedName name="cf_pfs_divnew" localSheetId="1">#REF!</definedName>
    <definedName name="cf_pfs_iss" localSheetId="1">#REF!</definedName>
    <definedName name="cf_pfs_retire" localSheetId="1">#REF!</definedName>
    <definedName name="cf_pfs_retnew" localSheetId="1">#REF!</definedName>
    <definedName name="cf_pfs_tot_div" localSheetId="1">#REF!</definedName>
    <definedName name="cf_pfs_tot_ret" localSheetId="1">#REF!</definedName>
    <definedName name="cf_pref_pension" localSheetId="1">#REF!</definedName>
    <definedName name="cf_prepay" localSheetId="1">#REF!</definedName>
    <definedName name="cf_purcap" localSheetId="1">#REF!</definedName>
    <definedName name="cf_removal" localSheetId="1">#REF!</definedName>
    <definedName name="cf_ret_def" localSheetId="1">#REF!</definedName>
    <definedName name="cf_rtnall_fuel" localSheetId="1">#REF!</definedName>
    <definedName name="cf_salvage" localSheetId="1">#REF!</definedName>
    <definedName name="cf_so2_exp" localSheetId="1">#REF!</definedName>
    <definedName name="cf_stb_iss" localSheetId="1">#REF!</definedName>
    <definedName name="cf_std_iss" localSheetId="1">#REF!</definedName>
    <definedName name="cf_std_iss_adj" localSheetId="1">#REF!</definedName>
    <definedName name="cf_subs_dividends" localSheetId="1">#REF!</definedName>
    <definedName name="cf_subs_invest" localSheetId="1">#REF!</definedName>
    <definedName name="cf_tax_acc" localSheetId="1">#REF!</definedName>
    <definedName name="cf_tot_adj" localSheetId="1">#REF!</definedName>
    <definedName name="cf_tot_div" localSheetId="1">#REF!</definedName>
    <definedName name="cf_tot_ret" localSheetId="1">#REF!</definedName>
    <definedName name="cf_unfuel" localSheetId="1">#REF!</definedName>
    <definedName name="cf_wc_other" localSheetId="1">#REF!</definedName>
    <definedName name="cf_wc_total" localSheetId="1">#REF!</definedName>
    <definedName name="Clemson_Bill" localSheetId="1">#REF!</definedName>
    <definedName name="CLIENT" localSheetId="1">#REF!</definedName>
    <definedName name="Closings_Direct" localSheetId="1">#REF!</definedName>
    <definedName name="cms_allowed" localSheetId="1">#REF!</definedName>
    <definedName name="cms_auto_fin" localSheetId="1">#REF!</definedName>
    <definedName name="cms_ave" localSheetId="1">#REF!</definedName>
    <definedName name="cms_beg_bvps" localSheetId="1">#REF!</definedName>
    <definedName name="cms_ce" localSheetId="1">#REF!</definedName>
    <definedName name="cms_cum_chg" localSheetId="1">#REF!</definedName>
    <definedName name="cms_div_a_per" localSheetId="1">#REF!</definedName>
    <definedName name="cms_div_acc_chg" localSheetId="1">#REF!</definedName>
    <definedName name="cms_div_acc_flag" localSheetId="1">#REF!</definedName>
    <definedName name="cms_div_accrued" localSheetId="1">#REF!</definedName>
    <definedName name="cms_div_dec_per" localSheetId="1">#REF!</definedName>
    <definedName name="cms_div_gr" localSheetId="1">#REF!</definedName>
    <definedName name="cms_div_growth" localSheetId="1">#REF!</definedName>
    <definedName name="cms_div_limit" localSheetId="1">#REF!</definedName>
    <definedName name="cms_div_manual" localSheetId="1">#REF!</definedName>
    <definedName name="cms_div_maxp" localSheetId="1">#REF!</definedName>
    <definedName name="cms_div_paid_flag" localSheetId="1">#REF!</definedName>
    <definedName name="cms_div_per" localSheetId="1">#REF!</definedName>
    <definedName name="cms_div_setup" localSheetId="1">#REF!</definedName>
    <definedName name="cms_dividends" localSheetId="1">#REF!</definedName>
    <definedName name="cms_dps_input" localSheetId="1">#REF!</definedName>
    <definedName name="cms_inc_issue" localSheetId="1">#REF!</definedName>
    <definedName name="cms_iss_exp" localSheetId="1">#REF!</definedName>
    <definedName name="cms_iss_exprt" localSheetId="1">#REF!</definedName>
    <definedName name="cms_iss_net" localSheetId="1">#REF!</definedName>
    <definedName name="cms_iss_pct" localSheetId="1">#REF!</definedName>
    <definedName name="cms_iss_price" localSheetId="1">#REF!</definedName>
    <definedName name="cms_iss_shares" localSheetId="1">#REF!</definedName>
    <definedName name="cms_issue_price" localSheetId="1">#REF!</definedName>
    <definedName name="cms_issued" localSheetId="1">#REF!</definedName>
    <definedName name="cms_max_payout" localSheetId="1">#REF!</definedName>
    <definedName name="cms_red_pct" localSheetId="1">#REF!</definedName>
    <definedName name="cms_req_iss" localSheetId="1">#REF!</definedName>
    <definedName name="cms_shares" localSheetId="1">#REF!</definedName>
    <definedName name="cms_target_pct" localSheetId="1">#REF!</definedName>
    <definedName name="cms_total" localSheetId="1">#REF!</definedName>
    <definedName name="Code" localSheetId="1">#REF!</definedName>
    <definedName name="COLB" localSheetId="1">#REF!</definedName>
    <definedName name="collect_nc" localSheetId="1">#REF!</definedName>
    <definedName name="collect_sc" localSheetId="1">#REF!</definedName>
    <definedName name="collect_wlse" localSheetId="1">#REF!</definedName>
    <definedName name="ColumnTab" localSheetId="1">#REF!</definedName>
    <definedName name="Common_Stock" localSheetId="1">#REF!</definedName>
    <definedName name="comp_base" localSheetId="1">#REF!</definedName>
    <definedName name="comp_esc" localSheetId="1">#REF!</definedName>
    <definedName name="COMPANY" localSheetId="1">#REF!</definedName>
    <definedName name="Concord_Del1_Bill" localSheetId="1">#REF!</definedName>
    <definedName name="Concord_Del2_Bill" localSheetId="1">#REF!</definedName>
    <definedName name="consarea_adj" localSheetId="1">#REF!</definedName>
    <definedName name="consarea_calc" localSheetId="1">#REF!</definedName>
    <definedName name="consarea_detail" localSheetId="1">#REF!</definedName>
    <definedName name="consarea_finance" localSheetId="1">#REF!</definedName>
    <definedName name="consarea_main" localSheetId="1">#REF!</definedName>
    <definedName name="consarea_reports" localSheetId="1">#REF!</definedName>
    <definedName name="constub" localSheetId="1">#REF!</definedName>
    <definedName name="CTPrice" localSheetId="1">#REF!</definedName>
    <definedName name="Curmonth" localSheetId="1">#REF!</definedName>
    <definedName name="custub" localSheetId="1">#REF!</definedName>
    <definedName name="d" hidden="1">{"edcredit",#N/A,FALSE,"edcredit"}</definedName>
    <definedName name="Dallas_Bill" localSheetId="1">#REF!</definedName>
    <definedName name="dalstub" localSheetId="1">#REF!</definedName>
    <definedName name="DAT.RS_UNB" localSheetId="1">#REF!</definedName>
    <definedName name="DAT.SC_UNB" localSheetId="1">#REF!</definedName>
    <definedName name="DATA_DEMAND" localSheetId="1">#REF!</definedName>
    <definedName name="DATA5" localSheetId="1">#REF!</definedName>
    <definedName name="DATA6" localSheetId="1">#REF!</definedName>
    <definedName name="DateCertain" localSheetId="1">#REF!</definedName>
    <definedName name="DB_FAC" localSheetId="1">#REF!</definedName>
    <definedName name="db_main" localSheetId="1">#REF!</definedName>
    <definedName name="DB_NC_TEST" localSheetId="1">#REF!</definedName>
    <definedName name="DB_NC_TESTR" localSheetId="1">#REF!</definedName>
    <definedName name="DB_NC_UNB" localSheetId="1">#REF!</definedName>
    <definedName name="DB_NCMPA" localSheetId="1">#REF!</definedName>
    <definedName name="DB_RS_TEST" localSheetId="1">#REF!</definedName>
    <definedName name="DB_RS_TESTR" localSheetId="1">#REF!</definedName>
    <definedName name="DB_RS_UNB" localSheetId="1">#REF!</definedName>
    <definedName name="DB_SC_TEST" localSheetId="1">#REF!</definedName>
    <definedName name="DB_SC_TESTR" localSheetId="1">#REF!</definedName>
    <definedName name="DB_SC_UNB" localSheetId="1">#REF!</definedName>
    <definedName name="DB_SPSLS" localSheetId="1">#REF!</definedName>
    <definedName name="DB_SUMMARY" localSheetId="1">#REF!</definedName>
    <definedName name="DB_TEST_DATA" localSheetId="1">#REF!</definedName>
    <definedName name="DB_TRX" localSheetId="1">#REF!</definedName>
    <definedName name="db_trx_ifps" localSheetId="1">#REF!</definedName>
    <definedName name="DBIMPORT" localSheetId="1">#REF!</definedName>
    <definedName name="DBINFO" localSheetId="1">#REF!</definedName>
    <definedName name="DBMASTER" localSheetId="1">#REF!</definedName>
    <definedName name="ddddd" hidden="1">{#N/A,#N/A,FALSE,"Met"}</definedName>
    <definedName name="dec_MWH" localSheetId="1">#REF!</definedName>
    <definedName name="Dec_Y1" localSheetId="1">#REF!</definedName>
    <definedName name="Dec_Y2" localSheetId="1">#REF!</definedName>
    <definedName name="Dec_Y3" localSheetId="1">#REF!</definedName>
    <definedName name="DECEMBER" localSheetId="1">[1]WORKSHEET!#REF!</definedName>
    <definedName name="DefTaxAdjusted" localSheetId="1">#REF!</definedName>
    <definedName name="DefTaxBooks" localSheetId="1">#REF!</definedName>
    <definedName name="DefTaxCode" localSheetId="1">#REF!</definedName>
    <definedName name="DefTaxGrp" localSheetId="1">#REF!</definedName>
    <definedName name="DefTaxProforma" localSheetId="1">#REF!</definedName>
    <definedName name="DEFTAXSIGN" localSheetId="1">#REF!</definedName>
    <definedName name="DELETE" localSheetId="1">#REF!</definedName>
    <definedName name="DemandEnergy" localSheetId="1">#REF!</definedName>
    <definedName name="DEPRECIATION" localSheetId="1">#REF!</definedName>
    <definedName name="DEPT" localSheetId="1">#REF!</definedName>
    <definedName name="Desc" localSheetId="1">#REF!</definedName>
    <definedName name="dkdkdk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DO_ALL" localSheetId="1">#REF!</definedName>
    <definedName name="dsm" hidden="1">{#N/A,#N/A,FALSE,"Aging Summary";#N/A,#N/A,FALSE,"Ratio Analysis";#N/A,#N/A,FALSE,"Test 120 Day Accts";#N/A,#N/A,FALSE,"Tickmarks"}</definedName>
    <definedName name="Due_West_Bill" localSheetId="1">#REF!</definedName>
    <definedName name="duh" hidden="1">{"edcredit",#N/A,FALSE,"edcredit"}</definedName>
    <definedName name="dwstub" localSheetId="1">#REF!</definedName>
    <definedName name="ebi" localSheetId="1">#REF!</definedName>
    <definedName name="ebitda" localSheetId="1">#REF!</definedName>
    <definedName name="ej" hidden="1">{"Page 1",#N/A,FALSE,"Sheet1";"Page 2",#N/A,FALSE,"Sheet1"}</definedName>
    <definedName name="emf_book_new" localSheetId="1">#REF!</definedName>
    <definedName name="emf_book_old" localSheetId="1">#REF!</definedName>
    <definedName name="emf_int_wa" localSheetId="1">#REF!</definedName>
    <definedName name="emf_new" localSheetId="1">#REF!</definedName>
    <definedName name="emf_old" localSheetId="1">#REF!</definedName>
    <definedName name="emf_rate_wa" localSheetId="1">#REF!</definedName>
    <definedName name="ENTIREFILE" localSheetId="1">#REF!</definedName>
    <definedName name="EPIS" localSheetId="1">#REF!</definedName>
    <definedName name="err.bs_balance" localSheetId="1">#REF!</definedName>
    <definedName name="esc" localSheetId="1">#REF!</definedName>
    <definedName name="esc_rate" localSheetId="1">#REF!</definedName>
    <definedName name="ETR" localSheetId="1">#REF!</definedName>
    <definedName name="EXHIB" localSheetId="1">#REF!</definedName>
    <definedName name="f" hidden="1">{"edcredit",#N/A,FALSE,"edcredit"}</definedName>
    <definedName name="Fac_costs_recoverable" localSheetId="1">#REF!</definedName>
    <definedName name="fac_excluded_costs" localSheetId="1">#REF!</definedName>
    <definedName name="Fac_fuel_adj" localSheetId="1">#REF!</definedName>
    <definedName name="fac_fuel_cost" localSheetId="1">#REF!</definedName>
    <definedName name="fac_fuel_cost_a" localSheetId="1">#REF!</definedName>
    <definedName name="fac_fuel_cost_b" localSheetId="1">#REF!</definedName>
    <definedName name="Fac_fuel_gross" localSheetId="1">#REF!</definedName>
    <definedName name="fac_fuel_rate" localSheetId="1">#REF!</definedName>
    <definedName name="FAC_Gross_Rev" localSheetId="1">#REF!</definedName>
    <definedName name="fac_mwh_sales" localSheetId="1">#REF!</definedName>
    <definedName name="FAC_NC_Billed" localSheetId="1">#REF!</definedName>
    <definedName name="fac_nc_emf" localSheetId="1">#REF!</definedName>
    <definedName name="fac_nc_emf_int" localSheetId="1">#REF!</definedName>
    <definedName name="FAC_NC_EMF_TBL" localSheetId="1">#REF!</definedName>
    <definedName name="fac_nc_fuel" localSheetId="1">#REF!</definedName>
    <definedName name="fac_nc_incurred" localSheetId="1">#REF!</definedName>
    <definedName name="fac_nc_Manual" localSheetId="1">#REF!</definedName>
    <definedName name="fac_nc_net" localSheetId="1">#REF!</definedName>
    <definedName name="FAC_NC_RATES" localSheetId="1">#REF!</definedName>
    <definedName name="FAC_NC_TAX_Factor" localSheetId="1">#REF!</definedName>
    <definedName name="FAC_NC_UNB" localSheetId="1">#REF!</definedName>
    <definedName name="FAC_NC_unBilled" localSheetId="1">#REF!</definedName>
    <definedName name="FAC_net_Rev" localSheetId="1">#REF!</definedName>
    <definedName name="Fac_recoverable_percent" localSheetId="1">#REF!</definedName>
    <definedName name="fac_rs_billed" localSheetId="1">#REF!</definedName>
    <definedName name="FAC_RS_Fuel_GRT" localSheetId="1">#REF!</definedName>
    <definedName name="FAC_RS_Fuel_rev" localSheetId="1">#REF!</definedName>
    <definedName name="fac_rs_incurred" localSheetId="1">#REF!</definedName>
    <definedName name="fac_rs_Manual" localSheetId="1">#REF!</definedName>
    <definedName name="fac_rs_net_rate" localSheetId="1">#REF!</definedName>
    <definedName name="fac_RS_rates" localSheetId="1">#REF!</definedName>
    <definedName name="fac_rs_tax_factor" localSheetId="1">#REF!</definedName>
    <definedName name="fac_sc_billed" localSheetId="1">#REF!</definedName>
    <definedName name="fac_sc_incurred" localSheetId="1">#REF!</definedName>
    <definedName name="fac_sc_Manual" localSheetId="1">#REF!</definedName>
    <definedName name="fac_sc_net" localSheetId="1">#REF!</definedName>
    <definedName name="fac_sc_rates" localSheetId="1">#REF!</definedName>
    <definedName name="fac_sc_tax_factor" localSheetId="1">#REF!</definedName>
    <definedName name="fac_unb_current" localSheetId="1">#REF!</definedName>
    <definedName name="FAC98RL_Calculation_List" localSheetId="1">#REF!</definedName>
    <definedName name="FAS_BASE" localSheetId="1">#REF!</definedName>
    <definedName name="fcstub" localSheetId="1">#REF!</definedName>
    <definedName name="Feb___Total_Sales__MWh" localSheetId="1">#REF!</definedName>
    <definedName name="feb_MWH" localSheetId="1">#REF!</definedName>
    <definedName name="Feb_Y1" localSheetId="1">#REF!</definedName>
    <definedName name="Feb_Y2" localSheetId="1">#REF!</definedName>
    <definedName name="Feb_Y3" localSheetId="1">#REF!</definedName>
    <definedName name="FEBRUARY" localSheetId="1">[1]WORKSHEET!#REF!</definedName>
    <definedName name="FEDTAX" localSheetId="1">#REF!</definedName>
    <definedName name="FERC" localSheetId="1">#REF!</definedName>
    <definedName name="FERCAcct" localSheetId="1">#REF!</definedName>
    <definedName name="ffb" localSheetId="1">#REF!</definedName>
    <definedName name="FileHeader" localSheetId="1">#REF!</definedName>
    <definedName name="FileHeaderEndCol" localSheetId="1">#REF!</definedName>
    <definedName name="FileHeaderStartCol" localSheetId="1">#REF!</definedName>
    <definedName name="FILENAME" localSheetId="1">#REF!</definedName>
    <definedName name="final_page" localSheetId="1">#REF!</definedName>
    <definedName name="financ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FIRSTPAGE" localSheetId="1">#REF!</definedName>
    <definedName name="fn_cms_iss" localSheetId="1">#REF!</definedName>
    <definedName name="fn_lcp_app" localSheetId="1">#REF!</definedName>
    <definedName name="fn_lcp_bal" localSheetId="1">#REF!</definedName>
    <definedName name="fn_lcp_interest" localSheetId="1">#REF!</definedName>
    <definedName name="fn_lcp_iss" localSheetId="1">#REF!</definedName>
    <definedName name="fn_lcp_rate" localSheetId="1">#REF!</definedName>
    <definedName name="fn_ltd_app" localSheetId="1">#REF!</definedName>
    <definedName name="fn_ltd_intnew" localSheetId="1">#REF!</definedName>
    <definedName name="fn_ltd_iss" localSheetId="1">#REF!</definedName>
    <definedName name="fn_ltd_paynew" localSheetId="1">#REF!</definedName>
    <definedName name="fn_ltd_rate" localSheetId="1">#REF!</definedName>
    <definedName name="fn_ltd_wgt" localSheetId="1">#REF!</definedName>
    <definedName name="fn_ltd_wgtnew" localSheetId="1">#REF!</definedName>
    <definedName name="fn_pfs_app" localSheetId="1">#REF!</definedName>
    <definedName name="fn_pfs_divnew" localSheetId="1">#REF!</definedName>
    <definedName name="fn_pfs_expense" localSheetId="1">#REF!</definedName>
    <definedName name="fn_pfs_iss" localSheetId="1">#REF!</definedName>
    <definedName name="fn_pfs_paynew" localSheetId="1">#REF!</definedName>
    <definedName name="fn_pfs_rate" localSheetId="1">#REF!</definedName>
    <definedName name="fn_pfs_wgt" localSheetId="1">#REF!</definedName>
    <definedName name="fn_pfs_wgtnew" localSheetId="1">#REF!</definedName>
    <definedName name="Forest_City_Del1_Bill" localSheetId="1">#REF!</definedName>
    <definedName name="Forest_City_Del2_Bill" localSheetId="1">#REF!</definedName>
    <definedName name="Forest_City_Del3_Bill" localSheetId="1">#REF!</definedName>
    <definedName name="FormatRow" localSheetId="1">#REF!</definedName>
    <definedName name="FPBargAdjustAmount" localSheetId="1">'[12]FPBarg Adjustment'!#REF!</definedName>
    <definedName name="franchise_tax" localSheetId="1">#REF!</definedName>
    <definedName name="freezedata" localSheetId="1">#REF!</definedName>
    <definedName name="fs_cms" localSheetId="1">#REF!</definedName>
    <definedName name="fs_cms_impratio" localSheetId="1">#REF!</definedName>
    <definedName name="fs_cms_rate" localSheetId="1">#REF!</definedName>
    <definedName name="fs_cms_ratio" localSheetId="1">#REF!</definedName>
    <definedName name="fs_coc_imputed" localSheetId="1">#REF!</definedName>
    <definedName name="fs_cost_of_cap" localSheetId="1">#REF!</definedName>
    <definedName name="fs_lcp_ratio" localSheetId="1">#REF!</definedName>
    <definedName name="fs_ltd" localSheetId="1">#REF!</definedName>
    <definedName name="fs_ltd_impratio" localSheetId="1">#REF!</definedName>
    <definedName name="fs_ltd_rate" localSheetId="1">#REF!</definedName>
    <definedName name="fs_ltd_ratio" localSheetId="1">#REF!</definedName>
    <definedName name="fs_permanent" localSheetId="1">#REF!</definedName>
    <definedName name="fs_pfs" localSheetId="1">#REF!</definedName>
    <definedName name="fs_pfs_impratio" localSheetId="1">#REF!</definedName>
    <definedName name="fs_pfs_rate" localSheetId="1">#REF!</definedName>
    <definedName name="fs_pfs_ratio" localSheetId="1">#REF!</definedName>
    <definedName name="fs_std_rate" localSheetId="1">#REF!</definedName>
    <definedName name="fuel_rate_NC" localSheetId="1">#REF!</definedName>
    <definedName name="fuel_rate_sc" localSheetId="1">#REF!</definedName>
    <definedName name="fuel_rte_wa_nc" localSheetId="1">#REF!</definedName>
    <definedName name="FUELSTOCK" localSheetId="1">#REF!</definedName>
    <definedName name="FUNCTION" localSheetId="1">#REF!</definedName>
    <definedName name="FVASheet" localSheetId="1">#REF!</definedName>
    <definedName name="Fwd_apr" localSheetId="1">#REF!</definedName>
    <definedName name="Fwd_aug" localSheetId="1">#REF!</definedName>
    <definedName name="Fwd_dec" localSheetId="1">#REF!</definedName>
    <definedName name="Fwd_feb" localSheetId="1">#REF!</definedName>
    <definedName name="Fwd_jan" localSheetId="1">#REF!</definedName>
    <definedName name="Fwd_jul" localSheetId="1">#REF!</definedName>
    <definedName name="Fwd_jun" localSheetId="1">#REF!</definedName>
    <definedName name="Fwd_mar" localSheetId="1">#REF!</definedName>
    <definedName name="Fwd_may" localSheetId="1">#REF!</definedName>
    <definedName name="Fwd_nov" localSheetId="1">#REF!</definedName>
    <definedName name="Fwd_oct" localSheetId="1">#REF!</definedName>
    <definedName name="Fwd_sep" localSheetId="1">#REF!</definedName>
    <definedName name="FY" localSheetId="1">#REF!</definedName>
    <definedName name="GAM83F" localSheetId="1">'[13]Mortality Tables'!#REF!</definedName>
    <definedName name="GAM83M" localSheetId="1">'[13]Mortality Tables'!#REF!</definedName>
    <definedName name="GENMISA" localSheetId="1">#REF!</definedName>
    <definedName name="GENMISB" localSheetId="1">#REF!</definedName>
    <definedName name="GENMISC" localSheetId="1">#REF!</definedName>
    <definedName name="GENTA" localSheetId="1">#REF!</definedName>
    <definedName name="GENTAX" localSheetId="1">#REF!</definedName>
    <definedName name="GENTB" localSheetId="1">#REF!</definedName>
    <definedName name="GENTC" localSheetId="1">#REF!</definedName>
    <definedName name="Gibson5P1" localSheetId="1">#REF!</definedName>
    <definedName name="Gibson5P2" localSheetId="1">#REF!</definedName>
    <definedName name="Gibson5P3" localSheetId="1">#REF!</definedName>
    <definedName name="Gibson5P4" localSheetId="1">#REF!</definedName>
    <definedName name="Gibson5P5" localSheetId="1">#REF!</definedName>
    <definedName name="Gibson5P6" localSheetId="1">#REF!</definedName>
    <definedName name="Gibson5P7" localSheetId="1">#REF!</definedName>
    <definedName name="Gibson5P8" localSheetId="1">#REF!</definedName>
    <definedName name="Gibson5Table" localSheetId="1">#REF!</definedName>
    <definedName name="GibsonAcct" localSheetId="1">#REF!</definedName>
    <definedName name="GibsonAmt" localSheetId="1">#REF!</definedName>
    <definedName name="GibsonFERC" localSheetId="1">#REF!</definedName>
    <definedName name="GibsonWPP1" localSheetId="1">#REF!</definedName>
    <definedName name="GibsonWPP2" localSheetId="1">#REF!</definedName>
    <definedName name="GibsonWPP3" localSheetId="1">#REF!</definedName>
    <definedName name="GibsonWPP4" localSheetId="1">#REF!</definedName>
    <definedName name="GIT" localSheetId="1">#REF!</definedName>
    <definedName name="GOTOMACRO" localSheetId="1">#REF!</definedName>
    <definedName name="GRCF" localSheetId="1">#REF!</definedName>
    <definedName name="HDR.FAC" localSheetId="1">#REF!</definedName>
    <definedName name="HeaderRow" localSheetId="1">#REF!</definedName>
    <definedName name="help\" localSheetId="1">#REF!</definedName>
    <definedName name="HEntry_Type_RITEM_FENTRY_TYPE_B" localSheetId="1">[14]LAYOUT!#REF!</definedName>
    <definedName name="hhh" hidden="1">{#N/A,#N/A,FALSE,"Assessment";#N/A,#N/A,FALSE,"Staffing";#N/A,#N/A,FALSE,"Hires";#N/A,#N/A,FALSE,"Assumptions"}</definedName>
    <definedName name="HostFileNAme" localSheetId="1">#REF!</definedName>
    <definedName name="Hurdle_Rate" localSheetId="1">#REF!</definedName>
    <definedName name="IMPORT" localSheetId="1">#REF!</definedName>
    <definedName name="IMPORTAREA" localSheetId="1">'[15]Input and Instructions'!#REF!</definedName>
    <definedName name="IMPORTBORDER" localSheetId="1">#REF!</definedName>
    <definedName name="imported_data" localSheetId="1">#REF!</definedName>
    <definedName name="INCOMETAX" localSheetId="1">#REF!</definedName>
    <definedName name="Info_for_IFPS_Input__based_on_weighted_average_rates" localSheetId="1">#REF!</definedName>
    <definedName name="input_base" localSheetId="1">#REF!</definedName>
    <definedName name="input_esc" localSheetId="1">#REF!</definedName>
    <definedName name="Input2" localSheetId="1">#REF!</definedName>
    <definedName name="inputarea" localSheetId="1">#REF!</definedName>
    <definedName name="INPUTBORDER" localSheetId="1">#REF!</definedName>
    <definedName name="InputData" localSheetId="1">#REF!</definedName>
    <definedName name="inputs_manual" localSheetId="1">#REF!</definedName>
    <definedName name="InsertLine" localSheetId="1">#REF!</definedName>
    <definedName name="Instructions" localSheetId="1">#REF!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NAMES_REVISION_DATE_" hidden="1">40661.3016898148</definedName>
    <definedName name="IQ_NTM" hidden="1">6000</definedName>
    <definedName name="IQ_OPENED55" hidden="1">1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_act_rev_nc" localSheetId="1">#REF!</definedName>
    <definedName name="is_act_rev_sc" localSheetId="1">#REF!</definedName>
    <definedName name="is_adc_odr" localSheetId="1">#REF!</definedName>
    <definedName name="is_afudc" localSheetId="1">#REF!</definedName>
    <definedName name="is_afudcb" localSheetId="1">#REF!</definedName>
    <definedName name="is_afudce" localSheetId="1">#REF!</definedName>
    <definedName name="is_all_fuel" localSheetId="1">#REF!</definedName>
    <definedName name="is_allrtn_fuel" localSheetId="1">#REF!</definedName>
    <definedName name="is_amort" localSheetId="1">#REF!</definedName>
    <definedName name="is_avg_cms_out" localSheetId="1">#REF!</definedName>
    <definedName name="is_capacity" localSheetId="1">#REF!</definedName>
    <definedName name="is_cms_earnings" localSheetId="1">#REF!</definedName>
    <definedName name="is_cum_change" localSheetId="1">#REF!</definedName>
    <definedName name="is_cur_tax" localSheetId="1">#REF!</definedName>
    <definedName name="is_cur_tax_adj" localSheetId="1">#REF!</definedName>
    <definedName name="is_decom" localSheetId="1">#REF!</definedName>
    <definedName name="is_def_expense" localSheetId="1">#REF!</definedName>
    <definedName name="is_def_purcap" localSheetId="1">#REF!</definedName>
    <definedName name="is_def_tax" localSheetId="1">#REF!</definedName>
    <definedName name="is_dep" localSheetId="1">#REF!</definedName>
    <definedName name="is_depamort" localSheetId="1">#REF!</definedName>
    <definedName name="is_div_payout" localSheetId="1">#REF!</definedName>
    <definedName name="is_div_ps" localSheetId="1">#REF!</definedName>
    <definedName name="is_doec" localSheetId="1">#REF!</definedName>
    <definedName name="is_drn" localSheetId="1">#REF!</definedName>
    <definedName name="is_drn_dsm" localSheetId="1">#REF!</definedName>
    <definedName name="is_drn_gaap_dsm" localSheetId="1">#REF!</definedName>
    <definedName name="is_drn_gaap_pcap" localSheetId="1">#REF!</definedName>
    <definedName name="is_drn_other" localSheetId="1">#REF!</definedName>
    <definedName name="is_drn_purcap" localSheetId="1">#REF!</definedName>
    <definedName name="is_drn_so2" localSheetId="1">#REF!</definedName>
    <definedName name="is_eps" localSheetId="1">#REF!</definedName>
    <definedName name="is_exp_incl_inctaxes" localSheetId="1">#REF!</definedName>
    <definedName name="is_expenses" localSheetId="1">#REF!</definedName>
    <definedName name="is_fossil" localSheetId="1">#REF!</definedName>
    <definedName name="is_fuel" localSheetId="1">#REF!</definedName>
    <definedName name="is_fuel_fos" localSheetId="1">#REF!</definedName>
    <definedName name="is_fuel_nuc" localSheetId="1">#REF!</definedName>
    <definedName name="is_gentax" localSheetId="1">#REF!</definedName>
    <definedName name="is_gentax_fran" localSheetId="1">#REF!</definedName>
    <definedName name="is_gentax_oth" localSheetId="1">#REF!</definedName>
    <definedName name="is_gentax_pay" localSheetId="1">#REF!</definedName>
    <definedName name="is_gentax_pay_adj" localSheetId="1">#REF!</definedName>
    <definedName name="is_gentax_pay_Y1" localSheetId="1">#REF!</definedName>
    <definedName name="is_gentax_prop" localSheetId="1">#REF!</definedName>
    <definedName name="is_gentax_prop_adj" localSheetId="1">#REF!</definedName>
    <definedName name="is_gentax_prop_npl" localSheetId="1">#REF!</definedName>
    <definedName name="is_gentax_rev" localSheetId="1">#REF!</definedName>
    <definedName name="is_gentax_rev_nc" localSheetId="1">#REF!</definedName>
    <definedName name="is_gentax_rev_nc_adj" localSheetId="1">#REF!</definedName>
    <definedName name="is_gentax_rev_npl" localSheetId="1">#REF!</definedName>
    <definedName name="is_gentax_rev_sc" localSheetId="1">#REF!</definedName>
    <definedName name="is_gentax_rev_sc_adj" localSheetId="1">#REF!</definedName>
    <definedName name="is_gentax_rev_total" localSheetId="1">#REF!</definedName>
    <definedName name="is_gross_income" localSheetId="1">#REF!</definedName>
    <definedName name="is_income_bit" localSheetId="1">#REF!</definedName>
    <definedName name="is_income_taxes" localSheetId="1">#REF!</definedName>
    <definedName name="is_int_inc" localSheetId="1">#REF!</definedName>
    <definedName name="is_int_oi" localSheetId="1">#REF!</definedName>
    <definedName name="is_int_other" localSheetId="1">#REF!</definedName>
    <definedName name="is_interco_ex" localSheetId="1">#REF!</definedName>
    <definedName name="is_itc" localSheetId="1">#REF!</definedName>
    <definedName name="is_juris_int" localSheetId="1">#REF!</definedName>
    <definedName name="is_lcp_interest" localSheetId="1">#REF!</definedName>
    <definedName name="is_lcp_interest_adj" localSheetId="1">#REF!</definedName>
    <definedName name="is_ltd_amort" localSheetId="1">#REF!</definedName>
    <definedName name="is_ltd_amort_ex" localSheetId="1">#REF!</definedName>
    <definedName name="is_ltd_amortndp" localSheetId="1">#REF!</definedName>
    <definedName name="is_ltd_amortnex" localSheetId="1">#REF!</definedName>
    <definedName name="is_ltd_amt" localSheetId="1">#REF!</definedName>
    <definedName name="is_ltd_caplease" localSheetId="1">#REF!</definedName>
    <definedName name="is_ltd_discamort" localSheetId="1">#REF!</definedName>
    <definedName name="is_ltd_expamort" localSheetId="1">#REF!</definedName>
    <definedName name="is_ltd_int" localSheetId="1">#REF!</definedName>
    <definedName name="is_ltd_interest" localSheetId="1">#REF!</definedName>
    <definedName name="is_ltd_intnew" localSheetId="1">#REF!</definedName>
    <definedName name="is_ltd_intoth" localSheetId="1">#REF!</definedName>
    <definedName name="is_mkt_rev" localSheetId="1">#REF!</definedName>
    <definedName name="is_mkt_rev_ctc" localSheetId="1">#REF!</definedName>
    <definedName name="is_mkt_rev_dis" localSheetId="1">#REF!</definedName>
    <definedName name="is_mkt_rev_fromPP" localSheetId="1">#REF!</definedName>
    <definedName name="is_mkt_rev_gen" localSheetId="1">#REF!</definedName>
    <definedName name="is_mkt_rev_nuc" localSheetId="1">#REF!</definedName>
    <definedName name="is_mkt_rev_oth" localSheetId="1">#REF!</definedName>
    <definedName name="is_mkt_rev_pwr" localSheetId="1">#REF!</definedName>
    <definedName name="is_mkt_rev_trn" localSheetId="1">#REF!</definedName>
    <definedName name="is_nc_fuel" localSheetId="1">#REF!</definedName>
    <definedName name="is_nc_fuel_gen" localSheetId="1">#REF!</definedName>
    <definedName name="is_nc_fuel_ind" localSheetId="1">#REF!</definedName>
    <definedName name="is_nc_fuel_oth" localSheetId="1">#REF!</definedName>
    <definedName name="is_nc_fuel_res" localSheetId="1">#REF!</definedName>
    <definedName name="IS_NC_fuel_Res_fpp" localSheetId="1">#REF!</definedName>
    <definedName name="IS_NC_fuel_Res_opti" localSheetId="1">#REF!</definedName>
    <definedName name="IS_NC_fuel_Res_unkn" localSheetId="1">#REF!</definedName>
    <definedName name="IS_NC_fuel_Res_volt" localSheetId="1">#REF!</definedName>
    <definedName name="is_nc_fuel_tex" localSheetId="1">#REF!</definedName>
    <definedName name="is_nc_mwh" localSheetId="1">#REF!</definedName>
    <definedName name="is_nc_mwh_gen" localSheetId="1">#REF!</definedName>
    <definedName name="is_nc_mwh_gen_bl" localSheetId="1">#REF!</definedName>
    <definedName name="is_nc_mwh_gen_fs" localSheetId="1">#REF!</definedName>
    <definedName name="is_nc_mwh_gen_lt" localSheetId="1">#REF!</definedName>
    <definedName name="is_nc_mwh_ind" localSheetId="1">#REF!</definedName>
    <definedName name="is_nc_mwh_ind_pa" localSheetId="1">#REF!</definedName>
    <definedName name="is_nc_mwh_oth" localSheetId="1">#REF!</definedName>
    <definedName name="is_nc_mwh_res" localSheetId="1">#REF!</definedName>
    <definedName name="is_nc_mwh_res_epp" localSheetId="1">#REF!</definedName>
    <definedName name="is_nc_mwh_res_fpp" localSheetId="1">#REF!</definedName>
    <definedName name="is_nc_mwh_res_opti" localSheetId="1">#REF!</definedName>
    <definedName name="is_nc_mwh_res_re" localSheetId="1">#REF!</definedName>
    <definedName name="is_nc_mwh_res_unkn" localSheetId="1">#REF!</definedName>
    <definedName name="is_nc_mwh_res_volt" localSheetId="1">#REF!</definedName>
    <definedName name="is_nc_mwh_tex" localSheetId="1">#REF!</definedName>
    <definedName name="is_nc_rev_gen" localSheetId="1">#REF!</definedName>
    <definedName name="is_nc_rev_ind" localSheetId="1">#REF!</definedName>
    <definedName name="is_nc_rev_oth" localSheetId="1">#REF!</definedName>
    <definedName name="is_nc_rev_res" localSheetId="1">#REF!</definedName>
    <definedName name="IS_NC_rev_Res_fpp" localSheetId="1">#REF!</definedName>
    <definedName name="IS_NC_rev_Res_opti" localSheetId="1">#REF!</definedName>
    <definedName name="IS_NC_rev_Res_unkn" localSheetId="1">#REF!</definedName>
    <definedName name="IS_NC_rev_Res_volt" localSheetId="1">#REF!</definedName>
    <definedName name="is_nc_rev_tex" localSheetId="1">#REF!</definedName>
    <definedName name="is_netincome" localSheetId="1">#REF!</definedName>
    <definedName name="is_nu_depr" localSheetId="1">#REF!</definedName>
    <definedName name="is_nuclear" localSheetId="1">#REF!</definedName>
    <definedName name="is_nuclear_dc" localSheetId="1">#REF!</definedName>
    <definedName name="is_ogentax" localSheetId="1">#REF!</definedName>
    <definedName name="is_oi" localSheetId="1">#REF!</definedName>
    <definedName name="is_om" localSheetId="1">#REF!</definedName>
    <definedName name="is_om_def" localSheetId="1">#REF!</definedName>
    <definedName name="is_om_interco" localSheetId="1">#REF!</definedName>
    <definedName name="is_om_labor" localSheetId="1">#REF!</definedName>
    <definedName name="is_onet" localSheetId="1">#REF!</definedName>
    <definedName name="is_onet_om" localSheetId="1">#REF!</definedName>
    <definedName name="is_op_income" localSheetId="1">#REF!</definedName>
    <definedName name="is_opincome_incl_inctaxes" localSheetId="1">#REF!</definedName>
    <definedName name="is_othernet" localSheetId="1">#REF!</definedName>
    <definedName name="is_othint" localSheetId="1">#REF!</definedName>
    <definedName name="is_othnet_sum" localSheetId="1">#REF!</definedName>
    <definedName name="is_paytax" localSheetId="1">#REF!</definedName>
    <definedName name="is_pfs_div" localSheetId="1">#REF!</definedName>
    <definedName name="is_pfs_dividend" localSheetId="1">#REF!</definedName>
    <definedName name="is_pfs_divnew" localSheetId="1">#REF!</definedName>
    <definedName name="is_pp" localSheetId="1">#REF!</definedName>
    <definedName name="is_pp_cap" localSheetId="1">#REF!</definedName>
    <definedName name="is_pp_catawba" localSheetId="1">#REF!</definedName>
    <definedName name="is_pp_def" localSheetId="1">#REF!</definedName>
    <definedName name="is_pp_fuel" localSheetId="1">#REF!</definedName>
    <definedName name="is_pp_npl" localSheetId="1">#REF!</definedName>
    <definedName name="is_proptax" localSheetId="1">#REF!</definedName>
    <definedName name="is_pur_cap_sc" localSheetId="1">#REF!</definedName>
    <definedName name="is_pur_fuel" localSheetId="1">#REF!</definedName>
    <definedName name="is_regular_mwh" localSheetId="1">#REF!</definedName>
    <definedName name="is_res_fuel_nc" localSheetId="1">#REF!</definedName>
    <definedName name="is_rev" localSheetId="1">#REF!</definedName>
    <definedName name="is_rev_adj" localSheetId="1">#REF!</definedName>
    <definedName name="is_rev_adj_rs_oth" localSheetId="1">#REF!</definedName>
    <definedName name="is_rev_base" localSheetId="1">#REF!</definedName>
    <definedName name="is_rev_base_npl" localSheetId="1">#REF!</definedName>
    <definedName name="is_rev_base_rs_nc" localSheetId="1">#REF!</definedName>
    <definedName name="is_rev_base_rs_npl" localSheetId="1">#REF!</definedName>
    <definedName name="is_rev_base_rs_oth" localSheetId="1">#REF!</definedName>
    <definedName name="is_rev_base_rs_sc" localSheetId="1">#REF!</definedName>
    <definedName name="is_rev_cat_ss" localSheetId="1">#REF!</definedName>
    <definedName name="is_rev_def" localSheetId="1">#REF!</definedName>
    <definedName name="is_rev_def_dsm" localSheetId="1">#REF!</definedName>
    <definedName name="is_rev_interco" localSheetId="1">#REF!</definedName>
    <definedName name="is_rev_mis" localSheetId="1">#REF!</definedName>
    <definedName name="is_rev_mis_npl" localSheetId="1">#REF!</definedName>
    <definedName name="is_rev_nc" localSheetId="1">#REF!</definedName>
    <definedName name="is_rev_nc_fuel" localSheetId="1">#REF!</definedName>
    <definedName name="is_rev_npl" localSheetId="1">#REF!</definedName>
    <definedName name="is_rev_oth" localSheetId="1">#REF!</definedName>
    <definedName name="is_rev_other" localSheetId="1">#REF!</definedName>
    <definedName name="is_rev_rs_nc" localSheetId="1">#REF!</definedName>
    <definedName name="is_rev_rs_npl" localSheetId="1">#REF!</definedName>
    <definedName name="is_rev_rs_oth" localSheetId="1">#REF!</definedName>
    <definedName name="is_rev_rs_sc" localSheetId="1">#REF!</definedName>
    <definedName name="is_rev_sc" localSheetId="1">#REF!</definedName>
    <definedName name="is_rev_sc_fuel" localSheetId="1">#REF!</definedName>
    <definedName name="is_rev_ss" localSheetId="1">#REF!</definedName>
    <definedName name="is_rev_ss_cap" localSheetId="1">#REF!</definedName>
    <definedName name="is_rev_ss_Fuel" localSheetId="1">#REF!</definedName>
    <definedName name="is_rev_unb" localSheetId="1">#REF!</definedName>
    <definedName name="is_rev_unbfuel" localSheetId="1">#REF!</definedName>
    <definedName name="is_rev_whl" localSheetId="1">#REF!</definedName>
    <definedName name="is_revenue" localSheetId="1">#REF!</definedName>
    <definedName name="is_revtax" localSheetId="1">#REF!</definedName>
    <definedName name="is_rs_fuel_nc" localSheetId="1">#REF!</definedName>
    <definedName name="is_rs_fuel_sc" localSheetId="1">#REF!</definedName>
    <definedName name="is_rs_mwh" localSheetId="1">#REF!</definedName>
    <definedName name="is_rs_mwh_nc" localSheetId="1">#REF!</definedName>
    <definedName name="is_rs_mwh_sc" localSheetId="1">#REF!</definedName>
    <definedName name="is_SC_Fuel" localSheetId="1">#REF!</definedName>
    <definedName name="is_sc_fuel_gen" localSheetId="1">#REF!</definedName>
    <definedName name="is_sc_fuel_ind" localSheetId="1">#REF!</definedName>
    <definedName name="is_sc_fuel_oth" localSheetId="1">#REF!</definedName>
    <definedName name="is_sc_fuel_res" localSheetId="1">#REF!</definedName>
    <definedName name="IS_sc_fuel_Res_fpp" localSheetId="1">#REF!</definedName>
    <definedName name="is_sc_fuel_tex" localSheetId="1">#REF!</definedName>
    <definedName name="is_sc_mwh" localSheetId="1">#REF!</definedName>
    <definedName name="is_sc_mwh_gen" localSheetId="1">#REF!</definedName>
    <definedName name="is_sc_mwh_gen_bl" localSheetId="1">#REF!</definedName>
    <definedName name="is_sc_mwh_gen_fs" localSheetId="1">#REF!</definedName>
    <definedName name="is_sc_mwh_gen_lt" localSheetId="1">#REF!</definedName>
    <definedName name="is_sc_mwh_ind" localSheetId="1">#REF!</definedName>
    <definedName name="is_sc_mwh_ind_pa" localSheetId="1">#REF!</definedName>
    <definedName name="is_sc_mwh_oth" localSheetId="1">#REF!</definedName>
    <definedName name="is_sc_mwh_res" localSheetId="1">#REF!</definedName>
    <definedName name="is_sc_mwh_res_epp" localSheetId="1">#REF!</definedName>
    <definedName name="is_sc_mwh_res_fpp" localSheetId="1">#REF!</definedName>
    <definedName name="is_sc_mwh_res_re" localSheetId="1">#REF!</definedName>
    <definedName name="is_sc_mwh_tex" localSheetId="1">#REF!</definedName>
    <definedName name="is_sc_rev_gen" localSheetId="1">#REF!</definedName>
    <definedName name="is_sc_rev_ind" localSheetId="1">#REF!</definedName>
    <definedName name="is_sc_rev_oth" localSheetId="1">#REF!</definedName>
    <definedName name="is_sc_rev_res" localSheetId="1">#REF!</definedName>
    <definedName name="IS_sc_rev_Res_fpp" localSheetId="1">#REF!</definedName>
    <definedName name="is_sc_rev_tex" localSheetId="1">#REF!</definedName>
    <definedName name="is_so2" localSheetId="1">#REF!</definedName>
    <definedName name="is_sso_fuel" localSheetId="1">#REF!</definedName>
    <definedName name="is_std_int" localSheetId="1">#REF!</definedName>
    <definedName name="is_subs_earn" localSheetId="1">#REF!</definedName>
    <definedName name="is_tot_int" localSheetId="1">#REF!</definedName>
    <definedName name="is_unb_fuel" localSheetId="1">#REF!</definedName>
    <definedName name="isyear1" localSheetId="1">#REF!</definedName>
    <definedName name="isyear2" localSheetId="1">#REF!</definedName>
    <definedName name="ITCAMORT" localSheetId="1">#REF!</definedName>
    <definedName name="ITOSheet" localSheetId="1">#REF!</definedName>
    <definedName name="IURC" localSheetId="1">#REF!</definedName>
    <definedName name="jan_MWH" localSheetId="1">#REF!</definedName>
    <definedName name="jan_over" localSheetId="1">#REF!</definedName>
    <definedName name="Jan_Y1" localSheetId="1">#REF!</definedName>
    <definedName name="Jan_Y2" localSheetId="1">#REF!</definedName>
    <definedName name="Jan_Y3" localSheetId="1">#REF!</definedName>
    <definedName name="JANUARY" localSheetId="1">[1]WORKSHEET!#REF!</definedName>
    <definedName name="JE1_0708" localSheetId="1">#REF!</definedName>
    <definedName name="jebackup" localSheetId="1">#REF!</definedName>
    <definedName name="jj" hidden="1">{"Page 1",#N/A,FALSE,"Sheet1";"Page 2",#N/A,FALSE,"Sheet1"}</definedName>
    <definedName name="jjj" hidden="1">{#N/A,#N/A,FALSE,"Assessment";#N/A,#N/A,FALSE,"Staffing";#N/A,#N/A,FALSE,"Hires";#N/A,#N/A,FALSE,"Assumptions"}</definedName>
    <definedName name="Jobname" localSheetId="1">#REF!</definedName>
    <definedName name="JSBORDER" localSheetId="1">#REF!</definedName>
    <definedName name="JTO" localSheetId="1">#REF!</definedName>
    <definedName name="JUL_AUG_NC" localSheetId="1">#REF!</definedName>
    <definedName name="jul_MWH" localSheetId="1">#REF!</definedName>
    <definedName name="Jul_Y1" localSheetId="1">#REF!</definedName>
    <definedName name="Jul_Y2" localSheetId="1">#REF!</definedName>
    <definedName name="Jul_Y3" localSheetId="1">#REF!</definedName>
    <definedName name="JULY" localSheetId="1">[1]WORKSHEET!#REF!</definedName>
    <definedName name="jun_MWH" localSheetId="1">#REF!</definedName>
    <definedName name="Jun_Y1" localSheetId="1">#REF!</definedName>
    <definedName name="Jun_Y2" localSheetId="1">#REF!</definedName>
    <definedName name="Jun_Y3" localSheetId="1">#REF!</definedName>
    <definedName name="JUNE" localSheetId="1">[1]WORKSHEET!#REF!</definedName>
    <definedName name="KCVOL" localSheetId="1">#REF!</definedName>
    <definedName name="KingsMtn_Del2_Bill" localSheetId="1">#REF!</definedName>
    <definedName name="KingsMtn_Del3_Bill" localSheetId="1">#REF!</definedName>
    <definedName name="kmstub" localSheetId="1">#REF!</definedName>
    <definedName name="LAST_SSUM_RUN" localSheetId="1">[16]Queries!#REF!</definedName>
    <definedName name="LastLineCol" localSheetId="1">#REF!</definedName>
    <definedName name="lcp_auto_fin" localSheetId="1">#REF!</definedName>
    <definedName name="lcp_inc_issue" localSheetId="1">#REF!</definedName>
    <definedName name="lcp_issue" localSheetId="1">#REF!</definedName>
    <definedName name="lcp_maximum" localSheetId="1">#REF!</definedName>
    <definedName name="lcp_target_pct" localSheetId="1">#REF!</definedName>
    <definedName name="LEADLAG" localSheetId="1">#REF!</definedName>
    <definedName name="lkj" hidden="1">{#N/A,#N/A,FALSE,"Assessment";#N/A,#N/A,FALSE,"Staffing";#N/A,#N/A,FALSE,"Hires";#N/A,#N/A,FALSE,"Assumptions"}</definedName>
    <definedName name="lkjh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Lockhart_del1_bil2" localSheetId="1">#REF!</definedName>
    <definedName name="Lockhart_Del1_Bill" localSheetId="1">#REF!</definedName>
    <definedName name="Lockhart_Del2_Bill" localSheetId="1">#REF!</definedName>
    <definedName name="Lockhart_Del3_Bill" localSheetId="1">#REF!</definedName>
    <definedName name="lockstub" localSheetId="1">#REF!</definedName>
    <definedName name="ltd_auto_fin" localSheetId="1">#REF!</definedName>
    <definedName name="ltd_inc_issue" localSheetId="1">#REF!</definedName>
    <definedName name="ltd_iss_amort" localSheetId="1">#REF!</definedName>
    <definedName name="ltd_iss_amortrt" localSheetId="1">#REF!</definedName>
    <definedName name="ltd_iss_exp" localSheetId="1">#REF!</definedName>
    <definedName name="ltd_iss_exprt" localSheetId="1">#REF!</definedName>
    <definedName name="ltd_pay_array" localSheetId="1">#REF!</definedName>
    <definedName name="ltd_req_iss" localSheetId="1">#REF!</definedName>
    <definedName name="ltd_target_pct" localSheetId="1">#REF!</definedName>
    <definedName name="ltd_term" localSheetId="1">#REF!</definedName>
    <definedName name="ltd_tgt_iss" localSheetId="1">#REF!</definedName>
    <definedName name="lutable_ex" localSheetId="1">'[17]Lu Tables'!#REF!</definedName>
    <definedName name="LYN" localSheetId="1">#REF!</definedName>
    <definedName name="M4091A4053" localSheetId="1">#REF!</definedName>
    <definedName name="main_" localSheetId="1">#REF!</definedName>
    <definedName name="main_Apr_Y1" localSheetId="1">#REF!</definedName>
    <definedName name="main_Apr_Y2" localSheetId="1">#REF!</definedName>
    <definedName name="main_Apr_Y3" localSheetId="1">#REF!</definedName>
    <definedName name="main_Aug_Y1" localSheetId="1">#REF!</definedName>
    <definedName name="main_Aug_Y2" localSheetId="1">#REF!</definedName>
    <definedName name="main_Aug_Y3" localSheetId="1">#REF!</definedName>
    <definedName name="main_Begin" localSheetId="1">#REF!</definedName>
    <definedName name="MAIN_CHOICES" localSheetId="1">#REF!</definedName>
    <definedName name="main_Dec_Y1" localSheetId="1">#REF!</definedName>
    <definedName name="main_Dec_Y2" localSheetId="1">#REF!</definedName>
    <definedName name="main_Dec_Y3" localSheetId="1">#REF!</definedName>
    <definedName name="main_Feb_Y1" localSheetId="1">#REF!</definedName>
    <definedName name="main_Feb_Y2" localSheetId="1">#REF!</definedName>
    <definedName name="main_Feb_Y3" localSheetId="1">#REF!</definedName>
    <definedName name="main_Jan_Y1" localSheetId="1">#REF!</definedName>
    <definedName name="main_Jan_Y2" localSheetId="1">#REF!</definedName>
    <definedName name="main_Jan_Y3" localSheetId="1">#REF!</definedName>
    <definedName name="main_Jul_Y1" localSheetId="1">#REF!</definedName>
    <definedName name="main_Jul_Y2" localSheetId="1">#REF!</definedName>
    <definedName name="main_Jul_Y3" localSheetId="1">#REF!</definedName>
    <definedName name="main_Jun_Y1" localSheetId="1">#REF!</definedName>
    <definedName name="main_Jun_Y2" localSheetId="1">#REF!</definedName>
    <definedName name="main_Jun_Y3" localSheetId="1">#REF!</definedName>
    <definedName name="main_Mar_Y1" localSheetId="1">#REF!</definedName>
    <definedName name="main_Mar_Y2" localSheetId="1">#REF!</definedName>
    <definedName name="main_Mar_Y3" localSheetId="1">#REF!</definedName>
    <definedName name="main_May_Y1" localSheetId="1">#REF!</definedName>
    <definedName name="main_May_Y2" localSheetId="1">#REF!</definedName>
    <definedName name="main_May_Y3" localSheetId="1">#REF!</definedName>
    <definedName name="main_Nov_Y1" localSheetId="1">#REF!</definedName>
    <definedName name="main_Nov_Y2" localSheetId="1">#REF!</definedName>
    <definedName name="main_Nov_Y3" localSheetId="1">#REF!</definedName>
    <definedName name="main_Oct_Y1" localSheetId="1">#REF!</definedName>
    <definedName name="main_Oct_Y2" localSheetId="1">#REF!</definedName>
    <definedName name="main_Oct_Y3" localSheetId="1">#REF!</definedName>
    <definedName name="main_Sep_Y1" localSheetId="1">#REF!</definedName>
    <definedName name="main_Sep_Y2" localSheetId="1">#REF!</definedName>
    <definedName name="main_Sep_Y3" localSheetId="1">#REF!</definedName>
    <definedName name="main_Year1" localSheetId="1">#REF!</definedName>
    <definedName name="main_Year10" localSheetId="1">#REF!</definedName>
    <definedName name="main_Year11" localSheetId="1">#REF!</definedName>
    <definedName name="main_Year12" localSheetId="1">#REF!</definedName>
    <definedName name="main_Year13" localSheetId="1">#REF!</definedName>
    <definedName name="main_Year14" localSheetId="1">#REF!</definedName>
    <definedName name="main_Year15" localSheetId="1">#REF!</definedName>
    <definedName name="main_Year16" localSheetId="1">#REF!</definedName>
    <definedName name="main_Year17" localSheetId="1">#REF!</definedName>
    <definedName name="main_Year18" localSheetId="1">#REF!</definedName>
    <definedName name="main_Year2" localSheetId="1">#REF!</definedName>
    <definedName name="main_Year3" localSheetId="1">#REF!</definedName>
    <definedName name="main_Year4" localSheetId="1">#REF!</definedName>
    <definedName name="main_Year5" localSheetId="1">#REF!</definedName>
    <definedName name="main_Year6" localSheetId="1">#REF!</definedName>
    <definedName name="main_Year7" localSheetId="1">#REF!</definedName>
    <definedName name="main_Year8" localSheetId="1">#REF!</definedName>
    <definedName name="main_Year9" localSheetId="1">#REF!</definedName>
    <definedName name="MANUALINPUTS" localSheetId="1">#REF!</definedName>
    <definedName name="MAPRange" localSheetId="1">#REF!</definedName>
    <definedName name="MapVersion" localSheetId="1">#REF!</definedName>
    <definedName name="mar_MWH" localSheetId="1">#REF!</definedName>
    <definedName name="Mar_Y1" localSheetId="1">#REF!</definedName>
    <definedName name="Mar_Y2" localSheetId="1">#REF!</definedName>
    <definedName name="Mar_Y3" localSheetId="1">#REF!</definedName>
    <definedName name="MARCH" localSheetId="1">[1]WORKSHEET!#REF!</definedName>
    <definedName name="MarketPrice" localSheetId="1">#REF!</definedName>
    <definedName name="MAY" localSheetId="1">[1]WORKSHEET!#REF!</definedName>
    <definedName name="may_MWH" localSheetId="1">#REF!</definedName>
    <definedName name="May_Y1" localSheetId="1">#REF!</definedName>
    <definedName name="May_Y2" localSheetId="1">#REF!</definedName>
    <definedName name="May_Y3" localSheetId="1">#REF!</definedName>
    <definedName name="May1Forecast" hidden="1">{"Page 1",#N/A,FALSE,"Sheet1";"Page 2",#N/A,FALSE,"Sheet1"}</definedName>
    <definedName name="MayForecast" hidden="1">{"Page 1",#N/A,FALSE,"Sheet1";"Page 2",#N/A,FALSE,"Sheet1"}</definedName>
    <definedName name="MC_apr" localSheetId="1">#REF!</definedName>
    <definedName name="MC_aug" localSheetId="1">#REF!</definedName>
    <definedName name="MC_dec" localSheetId="1">#REF!</definedName>
    <definedName name="MC_feb" localSheetId="1">#REF!</definedName>
    <definedName name="MC_jan" localSheetId="1">#REF!</definedName>
    <definedName name="MC_jul" localSheetId="1">#REF!</definedName>
    <definedName name="MC_jun" localSheetId="1">#REF!</definedName>
    <definedName name="MC_mar" localSheetId="1">#REF!</definedName>
    <definedName name="MC_may" localSheetId="1">#REF!</definedName>
    <definedName name="MC_nov" localSheetId="1">#REF!</definedName>
    <definedName name="MC_oct" localSheetId="1">#REF!</definedName>
    <definedName name="MC_sep" localSheetId="1">#REF!</definedName>
    <definedName name="MENU2" localSheetId="1">#REF!</definedName>
    <definedName name="mkt_val_gen_99" localSheetId="1">'[18]MTM Mo. SUMMARY'!#REF!</definedName>
    <definedName name="MOVE2" localSheetId="1">#REF!</definedName>
    <definedName name="mtm_otc_frwd_cinergy_99" localSheetId="1">'[18]MTM Mo. SUMMARY'!#REF!</definedName>
    <definedName name="mtm_otc_frwd_entergy_99" localSheetId="1">'[18]MTM Mo. SUMMARY'!#REF!</definedName>
    <definedName name="mtm_otc_frwd_tva_99" localSheetId="1">'[18]MTM Mo. SUMMARY'!#REF!</definedName>
    <definedName name="mtm_phys_99" localSheetId="1">'[18]MTM Mo. SUMMARY'!#REF!</definedName>
    <definedName name="mtm_po_cinergy_99" localSheetId="1">'[18]MTM Mo. SUMMARY'!#REF!</definedName>
    <definedName name="mtm_po_entergy_99" localSheetId="1">'[18]MTM Mo. SUMMARY'!#REF!</definedName>
    <definedName name="mtm_po_tva_99" localSheetId="1">'[18]MTM Mo. SUMMARY'!#REF!</definedName>
    <definedName name="mypassword" hidden="1">"chuck"</definedName>
    <definedName name="NC.EMF_COMP" localSheetId="1">#REF!</definedName>
    <definedName name="nc.EMF_table" localSheetId="1">#REF!</definedName>
    <definedName name="nc_amort_adj_factor" localSheetId="1">#REF!</definedName>
    <definedName name="nc_cost" localSheetId="1">#REF!</definedName>
    <definedName name="nc_cur_unb_fuel" localSheetId="1">#REF!</definedName>
    <definedName name="nc_current_period_unbilled_fuel" localSheetId="1">#REF!</definedName>
    <definedName name="nc_emf_amor" localSheetId="1">#REF!</definedName>
    <definedName name="nc_emf_factor" localSheetId="1">#REF!</definedName>
    <definedName name="nc_emf_int_amor" localSheetId="1">#REF!</definedName>
    <definedName name="nc_emf_interest" localSheetId="1">#REF!</definedName>
    <definedName name="nc_emf_interest_factor" localSheetId="1">#REF!</definedName>
    <definedName name="nc_emf_interest_rate" localSheetId="1">#REF!</definedName>
    <definedName name="nc_emf_multiplier" localSheetId="1">#REF!</definedName>
    <definedName name="nc_fac_fuel_cost" localSheetId="1">#REF!</definedName>
    <definedName name="nc_fac_mwh_sales" localSheetId="1">#REF!</definedName>
    <definedName name="nc_fuel_rate" localSheetId="1">#REF!</definedName>
    <definedName name="nc_is_nc_mwh" localSheetId="1">#REF!</definedName>
    <definedName name="nc_net_rate" localSheetId="1">#REF!</definedName>
    <definedName name="nc_rates" localSheetId="1">#REF!</definedName>
    <definedName name="NC_unb_Fuel_Bal" localSheetId="1">#REF!</definedName>
    <definedName name="NCMPA" localSheetId="1">#REF!</definedName>
    <definedName name="ncmpa_fuel" localSheetId="1">#REF!</definedName>
    <definedName name="NCQSCH1" localSheetId="1">#REF!</definedName>
    <definedName name="NCQSCH1A" localSheetId="1">#REF!</definedName>
    <definedName name="NCQSCH2" localSheetId="1">#REF!</definedName>
    <definedName name="NCQSCH3" localSheetId="1">#REF!</definedName>
    <definedName name="NCQSCH41_2" localSheetId="1">#REF!</definedName>
    <definedName name="NCQSCH42_2" localSheetId="1">#REF!</definedName>
    <definedName name="NCQSCH5" localSheetId="1">#REF!</definedName>
    <definedName name="NCQSCH61_2" localSheetId="1">#REF!</definedName>
    <definedName name="NCQSCH62_2" localSheetId="1">#REF!</definedName>
    <definedName name="NCQSCH71_2" localSheetId="1">#REF!</definedName>
    <definedName name="NCQSCH72_2" localSheetId="1">#REF!</definedName>
    <definedName name="NCQSCH81_2" localSheetId="1">#REF!</definedName>
    <definedName name="NCQSCH82_2" localSheetId="1">#REF!</definedName>
    <definedName name="NCQSCH9" localSheetId="1">#REF!</definedName>
    <definedName name="NCUC_12MEA" localSheetId="1">'[19]12 MONTH'!#REF!</definedName>
    <definedName name="NCUNBILLED" localSheetId="1">#REF!</definedName>
    <definedName name="NEXT" localSheetId="1">#REF!</definedName>
    <definedName name="NEXT_LINE" localSheetId="1">#REF!</definedName>
    <definedName name="nf_51810" localSheetId="1">#REF!</definedName>
    <definedName name="nf_51860" localSheetId="1">#REF!</definedName>
    <definedName name="nov_MWH" localSheetId="1">#REF!</definedName>
    <definedName name="Nov_Y1" localSheetId="1">#REF!</definedName>
    <definedName name="Nov_Y2" localSheetId="1">#REF!</definedName>
    <definedName name="Nov_Y3" localSheetId="1">#REF!</definedName>
    <definedName name="NOVEMBER" localSheetId="1">[1]WORKSHEET!#REF!</definedName>
    <definedName name="NUC_FUEL" localSheetId="1">#REF!</definedName>
    <definedName name="O_M" localSheetId="1">#REF!</definedName>
    <definedName name="oct_MWH" localSheetId="1">#REF!</definedName>
    <definedName name="Oct_Y1" localSheetId="1">#REF!</definedName>
    <definedName name="Oct_Y2" localSheetId="1">#REF!</definedName>
    <definedName name="Oct_Y3" localSheetId="1">#REF!</definedName>
    <definedName name="OCTOBER" localSheetId="1">[1]WORKSHEET!#REF!</definedName>
    <definedName name="OhioWeight" localSheetId="1">#REF!</definedName>
    <definedName name="ops_Factor" localSheetId="1">[20]Computation!#REF!</definedName>
    <definedName name="OVER_UNDER" localSheetId="1">#REF!</definedName>
    <definedName name="PAGE1" localSheetId="1">#REF!</definedName>
    <definedName name="PAGE2" localSheetId="1">#REF!</definedName>
    <definedName name="page3" localSheetId="1">#REF!</definedName>
    <definedName name="Page4" localSheetId="1">#REF!</definedName>
    <definedName name="Page4a" localSheetId="1">#REF!</definedName>
    <definedName name="Page4b" localSheetId="1">#REF!</definedName>
    <definedName name="Page4c" localSheetId="1">#REF!</definedName>
    <definedName name="Page4d" localSheetId="1">#REF!</definedName>
    <definedName name="Page5" localSheetId="1">#REF!</definedName>
    <definedName name="Page5a" localSheetId="1">#REF!</definedName>
    <definedName name="Page5b" localSheetId="1">#REF!</definedName>
    <definedName name="Pass1" localSheetId="1">#REF!</definedName>
    <definedName name="Pass2" localSheetId="1">#REF!</definedName>
    <definedName name="Pass3" localSheetId="1">#REF!</definedName>
    <definedName name="Pass4" localSheetId="1">#REF!</definedName>
    <definedName name="Pass5" localSheetId="1">#REF!</definedName>
    <definedName name="Pass6" localSheetId="1">#REF!</definedName>
    <definedName name="Pass7" localSheetId="1">#REF!</definedName>
    <definedName name="PBOSheet" localSheetId="1">#REF!</definedName>
    <definedName name="PERIOD" localSheetId="1">#REF!</definedName>
    <definedName name="Period_1" localSheetId="1">#REF!</definedName>
    <definedName name="Period_10" localSheetId="1">#REF!</definedName>
    <definedName name="Period_11" localSheetId="1">#REF!</definedName>
    <definedName name="Period_12" localSheetId="1">#REF!</definedName>
    <definedName name="Period_13" localSheetId="1">#REF!</definedName>
    <definedName name="Period_2" localSheetId="1">#REF!</definedName>
    <definedName name="Period_3" localSheetId="1">#REF!</definedName>
    <definedName name="Period_4" localSheetId="1">#REF!</definedName>
    <definedName name="Period_5" localSheetId="1">#REF!</definedName>
    <definedName name="Period_6" localSheetId="1">#REF!</definedName>
    <definedName name="Period_7" localSheetId="1">#REF!</definedName>
    <definedName name="Period_8" localSheetId="1">#REF!</definedName>
    <definedName name="Period_9" localSheetId="1">#REF!</definedName>
    <definedName name="period_bookYear" localSheetId="1">#REF!</definedName>
    <definedName name="period_curcol" localSheetId="1">#REF!</definedName>
    <definedName name="period_project" localSheetId="1">#REF!</definedName>
    <definedName name="period_rate" localSheetId="1">#REF!</definedName>
    <definedName name="period_ratio" localSheetId="1">#REF!</definedName>
    <definedName name="period_summary" localSheetId="1">#REF!</definedName>
    <definedName name="period_summary_col" localSheetId="1">#REF!</definedName>
    <definedName name="period_taxyear" localSheetId="1">#REF!</definedName>
    <definedName name="period_taxyear_chg" localSheetId="1">#REF!</definedName>
    <definedName name="period_titles" localSheetId="1">#REF!</definedName>
    <definedName name="period_type" localSheetId="1">#REF!</definedName>
    <definedName name="Permanent_Capital" localSheetId="1">#REF!</definedName>
    <definedName name="pfr_cms" localSheetId="1">#REF!</definedName>
    <definedName name="pfr_lcp" localSheetId="1">#REF!</definedName>
    <definedName name="pfr_ltd" localSheetId="1">#REF!</definedName>
    <definedName name="pfr_pfs" localSheetId="1">#REF!</definedName>
    <definedName name="pfs_auto_fin" localSheetId="1">#REF!</definedName>
    <definedName name="pfs_avail" localSheetId="1">#REF!</definedName>
    <definedName name="pfs_inc_issue" localSheetId="1">#REF!</definedName>
    <definedName name="pfs_iss_exp" localSheetId="1">#REF!</definedName>
    <definedName name="pfs_iss_exp_adj" localSheetId="1">#REF!</definedName>
    <definedName name="pfs_iss_exprt" localSheetId="1">#REF!</definedName>
    <definedName name="pfs_max_issue" localSheetId="1">#REF!</definedName>
    <definedName name="pfs_pay_array" localSheetId="1">#REF!</definedName>
    <definedName name="pfs_req_iss" localSheetId="1">#REF!</definedName>
    <definedName name="pfs_target_pct" localSheetId="1">#REF!</definedName>
    <definedName name="pfs_tgt_iss" localSheetId="1">#REF!</definedName>
    <definedName name="pfs_ytd_iss" localSheetId="1">#REF!</definedName>
    <definedName name="Phase_I_II_IV_Ice" localSheetId="1">#REF!</definedName>
    <definedName name="PLANT_IN_SERVICE" localSheetId="1">#REF!</definedName>
    <definedName name="pretire" localSheetId="1">#REF!</definedName>
    <definedName name="_xlnm.Print_Area" localSheetId="1">[21]Allocators!#REF!</definedName>
    <definedName name="Print_Area_MI" localSheetId="1">#REF!</definedName>
    <definedName name="PRINT_BEG_BAL" localSheetId="1">#REF!</definedName>
    <definedName name="PRINT_FERC" localSheetId="1">#REF!</definedName>
    <definedName name="PRINT_LEVEL" localSheetId="1">#REF!</definedName>
    <definedName name="PRINT_NCUC" localSheetId="1">#REF!</definedName>
    <definedName name="PRINT_SCPSC" localSheetId="1">#REF!</definedName>
    <definedName name="PRINT_SUMMARY" localSheetId="1">#REF!</definedName>
    <definedName name="PRINTMACRO" localSheetId="1">#REF!</definedName>
    <definedName name="Prod_Cst_apr" localSheetId="1">#REF!</definedName>
    <definedName name="Prod_Cst_aug" localSheetId="1">#REF!</definedName>
    <definedName name="Prod_Cst_dec" localSheetId="1">#REF!</definedName>
    <definedName name="Prod_Cst_feb" localSheetId="1">#REF!</definedName>
    <definedName name="Prod_Cst_jan" localSheetId="1">#REF!</definedName>
    <definedName name="Prod_Cst_jul" localSheetId="1">#REF!</definedName>
    <definedName name="Prod_Cst_jun" localSheetId="1">#REF!</definedName>
    <definedName name="Prod_Cst_mar" localSheetId="1">#REF!</definedName>
    <definedName name="Prod_Cst_may" localSheetId="1">#REF!</definedName>
    <definedName name="Prod_Cst_nov" localSheetId="1">#REF!</definedName>
    <definedName name="Prod_Cst_oct" localSheetId="1">#REF!</definedName>
    <definedName name="Prod_Cst_sep" localSheetId="1">#REF!</definedName>
    <definedName name="Prosperity_Bill" localSheetId="1">#REF!</definedName>
    <definedName name="prospstub" localSheetId="1">#REF!</definedName>
    <definedName name="qryRevaluationExport" localSheetId="1">#REF!</definedName>
    <definedName name="QUARTERLY" localSheetId="1">#REF!</definedName>
    <definedName name="RateofReturn" localSheetId="1">#REF!</definedName>
    <definedName name="Recon_2" localSheetId="1">#REF!</definedName>
    <definedName name="Recon_3" localSheetId="1">#REF!</definedName>
    <definedName name="RECOVERY" localSheetId="1">#REF!</definedName>
    <definedName name="ref_def" localSheetId="1">#REF!</definedName>
    <definedName name="ReformDestination" localSheetId="1">[12]Reformat!#REF!</definedName>
    <definedName name="ReformSource" localSheetId="1">[12]Reformat!#REF!</definedName>
    <definedName name="RegAcct" localSheetId="1">#REF!</definedName>
    <definedName name="reim_51810" localSheetId="1">#REF!</definedName>
    <definedName name="REMAINDER" localSheetId="1">#REF!</definedName>
    <definedName name="RetailRev" localSheetId="1">#REF!</definedName>
    <definedName name="REVENUE" localSheetId="1">#REF!</definedName>
    <definedName name="RID" localSheetId="1">#REF!</definedName>
    <definedName name="rngAcctNum" localSheetId="1">#REF!</definedName>
    <definedName name="rngCopyFormulasSource" localSheetId="3" hidden="1">'[22]CIN-14'!#REF!</definedName>
    <definedName name="rngCopyFormulasSource" localSheetId="4" hidden="1">'[22]CIN-14'!#REF!</definedName>
    <definedName name="rngCopyFormulasSource" localSheetId="5" hidden="1">'[22]CIN-14'!#REF!</definedName>
    <definedName name="rngCopyFormulasSource" localSheetId="6" hidden="1">'[22]CIN-14'!#REF!</definedName>
    <definedName name="rngCopyFormulasSource" localSheetId="7" hidden="1">'[22]CIN-14'!#REF!</definedName>
    <definedName name="rngCopyFormulasSource" localSheetId="1" hidden="1">'[22]CIN-14'!#REF!</definedName>
    <definedName name="rngCopyFormulasSource" hidden="1">'[22]CIN-14'!#REF!</definedName>
    <definedName name="ROUND" localSheetId="1">#REF!</definedName>
    <definedName name="RPT.FAC" localSheetId="1">#REF!</definedName>
    <definedName name="RPT.TEST_PERIOD" localSheetId="1">#REF!</definedName>
    <definedName name="rs_cur_unb_fuel" localSheetId="1">#REF!</definedName>
    <definedName name="rs_fac_fuel_cost" localSheetId="1">#REF!</definedName>
    <definedName name="rs_fac_mwh_sales" localSheetId="1">#REF!</definedName>
    <definedName name="rs_fuel_offset_factor" localSheetId="1">#REF!</definedName>
    <definedName name="rs_gross_fuel_rate" localSheetId="1">#REF!</definedName>
    <definedName name="rs_is_rs_mwh" localSheetId="1">#REF!</definedName>
    <definedName name="rs_net_rate" localSheetId="1">#REF!</definedName>
    <definedName name="RS_unb_Fuel_Bal" localSheetId="1">#REF!</definedName>
    <definedName name="rs_unb_fuel_col" localSheetId="1">#REF!</definedName>
    <definedName name="rtn_avg_equity" localSheetId="1">#REF!</definedName>
    <definedName name="RTT" localSheetId="1">#REF!</definedName>
    <definedName name="saf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SalScale_Range" localSheetId="1">#REF!</definedName>
    <definedName name="SalScale_RangePRW" localSheetId="1">#REF!</definedName>
    <definedName name="sc_cost" localSheetId="1">#REF!</definedName>
    <definedName name="sc_cur_unb_fuel" localSheetId="1">#REF!</definedName>
    <definedName name="SC_Electric_Bill" localSheetId="1">#REF!</definedName>
    <definedName name="sc_fac_fuel_cost" localSheetId="1">#REF!</definedName>
    <definedName name="sc_fac_mwh_sales" localSheetId="1">#REF!</definedName>
    <definedName name="sc_fuel_offset_factor" localSheetId="1">#REF!</definedName>
    <definedName name="SC_FUELA" localSheetId="1">'[19]Month SC'!#REF!</definedName>
    <definedName name="sc_gross_rate" localSheetId="1">#REF!</definedName>
    <definedName name="sc_is_sc_mwh" localSheetId="1">#REF!</definedName>
    <definedName name="sc_net_rate" localSheetId="1">#REF!</definedName>
    <definedName name="sc_rates" localSheetId="1">#REF!</definedName>
    <definedName name="SC_unb_Fuel_Bal" localSheetId="1">#REF!</definedName>
    <definedName name="sc_unbilled_fuel_balance" localSheetId="1">#REF!</definedName>
    <definedName name="scegstub" localSheetId="1">#REF!</definedName>
    <definedName name="SCH_A1" localSheetId="1">#REF!</definedName>
    <definedName name="SCH_A2" localSheetId="1">#REF!</definedName>
    <definedName name="SCH_B_ANAL" localSheetId="1">#REF!</definedName>
    <definedName name="SCH_B1" localSheetId="1">#REF!</definedName>
    <definedName name="SCH_B2" localSheetId="1">#REF!</definedName>
    <definedName name="SCH_B3" localSheetId="1">#REF!</definedName>
    <definedName name="SCH_B4P1" localSheetId="1">#REF!</definedName>
    <definedName name="SCH_B4P2" localSheetId="1">#REF!</definedName>
    <definedName name="SCH_B4P3" localSheetId="1">#REF!</definedName>
    <definedName name="SCH_B5" localSheetId="1">#REF!</definedName>
    <definedName name="SCH_B6" localSheetId="1">#REF!</definedName>
    <definedName name="SCH_C_ANAL" localSheetId="1">#REF!</definedName>
    <definedName name="SCH_C1" localSheetId="1">#REF!</definedName>
    <definedName name="SCH_C1_INCR" localSheetId="1">#REF!</definedName>
    <definedName name="SCH_C1_OM" localSheetId="1">#REF!</definedName>
    <definedName name="SCH_C1_OTHTAX" localSheetId="1">#REF!</definedName>
    <definedName name="SCH_C10P1" localSheetId="1">#REF!</definedName>
    <definedName name="SCH_C2P1" localSheetId="1">#REF!</definedName>
    <definedName name="SCH_C2P10" localSheetId="1">#REF!</definedName>
    <definedName name="SCH_C2P2" localSheetId="1">#REF!</definedName>
    <definedName name="SCH_C2P3" localSheetId="1">#REF!</definedName>
    <definedName name="SCH_C2P4" localSheetId="1">#REF!</definedName>
    <definedName name="SCH_C2P5" localSheetId="1">#REF!</definedName>
    <definedName name="SCH_C2P6" localSheetId="1">#REF!</definedName>
    <definedName name="SCH_C2P7" localSheetId="1">#REF!</definedName>
    <definedName name="SCH_C2P8" localSheetId="1">#REF!</definedName>
    <definedName name="SCH_C2P9" localSheetId="1">#REF!</definedName>
    <definedName name="SCH_C3.10P1" localSheetId="1">#REF!</definedName>
    <definedName name="SCH_C3.10P2" localSheetId="1">#REF!</definedName>
    <definedName name="SCH_C3.11P1" localSheetId="1">#REF!</definedName>
    <definedName name="SCH_C3.11P2" localSheetId="1">#REF!</definedName>
    <definedName name="SCH_C3.12P1" localSheetId="1">#REF!</definedName>
    <definedName name="SCH_C3.12P2" localSheetId="1">#REF!</definedName>
    <definedName name="SCH_C3.13P1" localSheetId="1">#REF!</definedName>
    <definedName name="SCH_C3.13P10" localSheetId="1">#REF!</definedName>
    <definedName name="SCH_C3.13P11" localSheetId="1">#REF!</definedName>
    <definedName name="SCH_C3.13P12" localSheetId="1">#REF!</definedName>
    <definedName name="SCH_C3.13P13" localSheetId="1">#REF!</definedName>
    <definedName name="SCH_C3.13P14" localSheetId="1">#REF!</definedName>
    <definedName name="SCH_C3.13P2" localSheetId="1">#REF!</definedName>
    <definedName name="SCH_C3.13P3" localSheetId="1">#REF!</definedName>
    <definedName name="SCH_C3.13P4" localSheetId="1">#REF!</definedName>
    <definedName name="SCH_C3.13P5" localSheetId="1">#REF!</definedName>
    <definedName name="SCH_C3.13P6" localSheetId="1">#REF!</definedName>
    <definedName name="SCH_C3.13P7" localSheetId="1">#REF!</definedName>
    <definedName name="SCH_C3.13P8" localSheetId="1">#REF!</definedName>
    <definedName name="SCH_C3.13P9" localSheetId="1">#REF!</definedName>
    <definedName name="SCH_C3.14P1" localSheetId="1">#REF!</definedName>
    <definedName name="SCH_C3.14P2" localSheetId="1">#REF!</definedName>
    <definedName name="SCH_C3.15P1" localSheetId="1">#REF!</definedName>
    <definedName name="SCH_C3.15P2" localSheetId="1">#REF!</definedName>
    <definedName name="SCH_C3.16P1" localSheetId="1">#REF!</definedName>
    <definedName name="SCH_C3.16P2" localSheetId="1">#REF!</definedName>
    <definedName name="SCH_C3.17P1" localSheetId="1">#REF!</definedName>
    <definedName name="SCH_C3.17P2" localSheetId="1">#REF!</definedName>
    <definedName name="SCH_C3.17P3" localSheetId="1">#REF!</definedName>
    <definedName name="SCH_C3.18P1" localSheetId="1">#REF!</definedName>
    <definedName name="SCH_C3.18P2" localSheetId="1">#REF!</definedName>
    <definedName name="SCH_C3.18P3" localSheetId="1">#REF!</definedName>
    <definedName name="SCH_C3.19P1" localSheetId="1">#REF!</definedName>
    <definedName name="SCH_C3.19P2" localSheetId="1">#REF!</definedName>
    <definedName name="SCH_C3.1P1" localSheetId="1">#REF!</definedName>
    <definedName name="SCH_C3.1P2" localSheetId="1">#REF!</definedName>
    <definedName name="SCH_C3.1P3" localSheetId="1">#REF!</definedName>
    <definedName name="SCH_C3.20P1" localSheetId="1">#REF!</definedName>
    <definedName name="SCH_C3.20P2" localSheetId="1">#REF!</definedName>
    <definedName name="Sch_C3.20P3" localSheetId="1">#REF!</definedName>
    <definedName name="Sch_C3.20P4" localSheetId="1">#REF!</definedName>
    <definedName name="SCH_C3.20P5" localSheetId="1">#REF!</definedName>
    <definedName name="SCH_C3.21P1" localSheetId="1">#REF!</definedName>
    <definedName name="SCH_C3.21P2" localSheetId="1">#REF!</definedName>
    <definedName name="SCH_C3.22P1" localSheetId="1">#REF!</definedName>
    <definedName name="SCH_C3.22P2" localSheetId="1">#REF!</definedName>
    <definedName name="SCH_C3.22P3" localSheetId="1">#REF!</definedName>
    <definedName name="SCH_C3.23P1" localSheetId="1">#REF!</definedName>
    <definedName name="SCH_C3.23P2" localSheetId="1">#REF!</definedName>
    <definedName name="SCH_C3.23P3" localSheetId="1">#REF!</definedName>
    <definedName name="SCH_C3.23P4" localSheetId="1">#REF!</definedName>
    <definedName name="SCH_C3.24P1" localSheetId="1">#REF!</definedName>
    <definedName name="SCH_C3.24P2" localSheetId="1">#REF!</definedName>
    <definedName name="SCH_C3.25P1" localSheetId="1">#REF!</definedName>
    <definedName name="SCH_C3.25P2" localSheetId="1">#REF!</definedName>
    <definedName name="SCH_C3.26P1" localSheetId="1">#REF!</definedName>
    <definedName name="SCH_C3.26P2" localSheetId="1">#REF!</definedName>
    <definedName name="SCH_C3.27P1" localSheetId="1">#REF!</definedName>
    <definedName name="SCH_C3.27P10" localSheetId="1">#REF!</definedName>
    <definedName name="SCH_C3.27P2" localSheetId="1">#REF!</definedName>
    <definedName name="SCH_C3.27P3" localSheetId="1">#REF!</definedName>
    <definedName name="SCH_C3.27P4" localSheetId="1">#REF!</definedName>
    <definedName name="SCH_C3.27P5" localSheetId="1">#REF!</definedName>
    <definedName name="SCH_C3.27P6" localSheetId="1">#REF!</definedName>
    <definedName name="SCH_C3.27P7" localSheetId="1">#REF!</definedName>
    <definedName name="SCH_C3.27P8" localSheetId="1">#REF!</definedName>
    <definedName name="SCH_C3.27P9" localSheetId="1">#REF!</definedName>
    <definedName name="SCH_C3.28P1" localSheetId="1">#REF!</definedName>
    <definedName name="SCH_C3.28P2" localSheetId="1">#REF!</definedName>
    <definedName name="SCH_C3.29P1" localSheetId="1">#REF!</definedName>
    <definedName name="SCH_C3.29P2" localSheetId="1">#REF!</definedName>
    <definedName name="SCH_C3.2P1" localSheetId="1">#REF!</definedName>
    <definedName name="SCH_C3.2P2" localSheetId="1">#REF!</definedName>
    <definedName name="SCH_C3.2P3" localSheetId="1">#REF!</definedName>
    <definedName name="SCH_C3.30P1" localSheetId="1">#REF!</definedName>
    <definedName name="SCH_C3.30P2" localSheetId="1">#REF!</definedName>
    <definedName name="SCH_C3.31P1" localSheetId="1">#REF!</definedName>
    <definedName name="SCH_C3.31P2" localSheetId="1">#REF!</definedName>
    <definedName name="SCH_C3.32P1" localSheetId="1">#REF!</definedName>
    <definedName name="SCH_C3.32P2" localSheetId="1">#REF!</definedName>
    <definedName name="SCH_C3.33P1" localSheetId="1">#REF!</definedName>
    <definedName name="SCH_C3.33P2" localSheetId="1">#REF!</definedName>
    <definedName name="SCH_C3.34P1" localSheetId="1">#REF!</definedName>
    <definedName name="SCH_C3.34P2" localSheetId="1">#REF!</definedName>
    <definedName name="SCH_C3.35P1" localSheetId="1">#REF!</definedName>
    <definedName name="SCH_C3.35P2" localSheetId="1">#REF!</definedName>
    <definedName name="SCH_C3.37P1" localSheetId="1">#REF!</definedName>
    <definedName name="SCH_C3.37P2" localSheetId="1">#REF!</definedName>
    <definedName name="SCH_C3.38P1" localSheetId="1">#REF!</definedName>
    <definedName name="SCH_C3.38P2" localSheetId="1">#REF!</definedName>
    <definedName name="SCH_C3.38P6" localSheetId="1">#REF!</definedName>
    <definedName name="SCH_C3.39P1" localSheetId="1">#REF!</definedName>
    <definedName name="SCH_C3.3P1" localSheetId="1">#REF!</definedName>
    <definedName name="SCH_C3.3P2" localSheetId="1">#REF!</definedName>
    <definedName name="SCH_C3.40P1" localSheetId="1">#REF!</definedName>
    <definedName name="SCH_C3.40P2" localSheetId="1">#REF!</definedName>
    <definedName name="SCH_C3.40P3" localSheetId="1">#REF!</definedName>
    <definedName name="SCH_C3.40P4" localSheetId="1">#REF!</definedName>
    <definedName name="SCH_C3.40P5" localSheetId="1">#REF!</definedName>
    <definedName name="SCH_C3.40P6" localSheetId="1">#REF!</definedName>
    <definedName name="SCH_C3.41P1" localSheetId="1">#REF!</definedName>
    <definedName name="SCH_C3.41P2" localSheetId="1">#REF!</definedName>
    <definedName name="SCH_C3.41P3" localSheetId="1">#REF!</definedName>
    <definedName name="SCH_C3.42P1" localSheetId="1">#REF!</definedName>
    <definedName name="SCH_C3.42P2" localSheetId="1">#REF!</definedName>
    <definedName name="SCH_C3.43P1" localSheetId="1">#REF!</definedName>
    <definedName name="SCH_C3.43P2" localSheetId="1">#REF!</definedName>
    <definedName name="SCH_C3.44P1" localSheetId="1">#REF!</definedName>
    <definedName name="SCH_C3.44P2" localSheetId="1">#REF!</definedName>
    <definedName name="SCH_C3.44P3" localSheetId="1">#REF!</definedName>
    <definedName name="SCH_C3.45P1" localSheetId="1">#REF!</definedName>
    <definedName name="SCH_C3.45P2" localSheetId="1">#REF!</definedName>
    <definedName name="SCH_C3.46P1" localSheetId="1">#REF!</definedName>
    <definedName name="SCH_C3.46P2" localSheetId="1">#REF!</definedName>
    <definedName name="SCH_C3.47P1" localSheetId="1">#REF!</definedName>
    <definedName name="SCH_C3.47P2" localSheetId="1">#REF!</definedName>
    <definedName name="SCH_C3.48P1" localSheetId="1">#REF!</definedName>
    <definedName name="SCH_C3.4P1" localSheetId="1">#REF!</definedName>
    <definedName name="SCH_C3.4P2" localSheetId="1">#REF!</definedName>
    <definedName name="SCH_C3.5P1" localSheetId="1">#REF!</definedName>
    <definedName name="SCH_C3.5P2" localSheetId="1">#REF!</definedName>
    <definedName name="SCH_C3.6P1" localSheetId="1">#REF!</definedName>
    <definedName name="SCH_C3.6P2" localSheetId="1">#REF!</definedName>
    <definedName name="SCH_C3.7P1" localSheetId="1">#REF!</definedName>
    <definedName name="SCH_C3.7P2" localSheetId="1">#REF!</definedName>
    <definedName name="SCH_C3.8P1" localSheetId="1">#REF!</definedName>
    <definedName name="SCH_C3.9P1" localSheetId="1">#REF!</definedName>
    <definedName name="SCH_C3.9P2" localSheetId="1">#REF!</definedName>
    <definedName name="SCH_C3_DEPRC" localSheetId="1">#REF!</definedName>
    <definedName name="SCH_C3_INTADJ" localSheetId="1">#REF!</definedName>
    <definedName name="SCH_C3_OandM" localSheetId="1">#REF!</definedName>
    <definedName name="SCH_C3_OTHTX" localSheetId="1">#REF!</definedName>
    <definedName name="SCH_C3_REV" localSheetId="1">#REF!</definedName>
    <definedName name="SCH_C3P1" localSheetId="1">#REF!</definedName>
    <definedName name="SCH_C3P10" localSheetId="1">#REF!</definedName>
    <definedName name="SCH_C3P11" localSheetId="1">#REF!</definedName>
    <definedName name="SCH_C3P12" localSheetId="1">#REF!</definedName>
    <definedName name="SCH_C3P13" localSheetId="1">#REF!</definedName>
    <definedName name="SCH_C3P14" localSheetId="1">#REF!</definedName>
    <definedName name="SCH_C3P15" localSheetId="1">#REF!</definedName>
    <definedName name="SCH_C3P2" localSheetId="1">#REF!</definedName>
    <definedName name="SCH_C3P3" localSheetId="1">#REF!</definedName>
    <definedName name="SCH_C3P4" localSheetId="1">#REF!</definedName>
    <definedName name="SCH_C3P5" localSheetId="1">#REF!</definedName>
    <definedName name="SCH_C3P6" localSheetId="1">#REF!</definedName>
    <definedName name="SCH_C3P7" localSheetId="1">#REF!</definedName>
    <definedName name="SCH_C3P8" localSheetId="1">#REF!</definedName>
    <definedName name="SCH_C3P9" localSheetId="1">#REF!</definedName>
    <definedName name="SCH_C4.1P1" localSheetId="1">#REF!</definedName>
    <definedName name="SCH_C4.1P2" localSheetId="1">#REF!</definedName>
    <definedName name="SCH_C4.1P3" localSheetId="1">#REF!</definedName>
    <definedName name="SCH_C4.1P4" localSheetId="1">#REF!</definedName>
    <definedName name="SCH_C4.1P5" localSheetId="1">#REF!</definedName>
    <definedName name="SCH_C4.1P6" localSheetId="1">#REF!</definedName>
    <definedName name="SCH_C4P1" localSheetId="1">#REF!</definedName>
    <definedName name="SCH_C4P2" localSheetId="1">#REF!</definedName>
    <definedName name="SCH_C4P3" localSheetId="1">#REF!</definedName>
    <definedName name="SCH_C4P4" localSheetId="1">#REF!</definedName>
    <definedName name="SCH_C4P5" localSheetId="1">#REF!</definedName>
    <definedName name="SCH_C4P6" localSheetId="1">#REF!</definedName>
    <definedName name="SCH_D_ANAL" localSheetId="1">#REF!</definedName>
    <definedName name="SCH_D3.1P1" localSheetId="1">#REF!</definedName>
    <definedName name="SCH_D3.1P2" localSheetId="1">#REF!</definedName>
    <definedName name="SCH_D3_DEPRC" localSheetId="1">#REF!</definedName>
    <definedName name="SCH_D3_INTADJ" localSheetId="1">#REF!</definedName>
    <definedName name="SCH_D3_OandM" localSheetId="1">#REF!</definedName>
    <definedName name="SCH_D3_OTHTX" localSheetId="1">#REF!</definedName>
    <definedName name="SCH_D3_REV" localSheetId="1">#REF!</definedName>
    <definedName name="SCH_D3P1" localSheetId="1">#REF!</definedName>
    <definedName name="SCH_D3P2" localSheetId="1">#REF!</definedName>
    <definedName name="SCH_D3P3" localSheetId="1">#REF!</definedName>
    <definedName name="SCH_E_ANAL" localSheetId="1">#REF!</definedName>
    <definedName name="SCH_E1P1" localSheetId="1">#REF!</definedName>
    <definedName name="schde" localSheetId="1">#REF!</definedName>
    <definedName name="SCUNBILLED" localSheetId="1">#REF!</definedName>
    <definedName name="sdfg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SELECTIONS" localSheetId="1">#REF!</definedName>
    <definedName name="sep_MWH" localSheetId="1">#REF!</definedName>
    <definedName name="Sep_Y1" localSheetId="1">#REF!</definedName>
    <definedName name="Sep_Y2" localSheetId="1">#REF!</definedName>
    <definedName name="Sep_Y3" localSheetId="1">#REF!</definedName>
    <definedName name="SEPTEMBER" localSheetId="1">[1]WORKSHEET!#REF!</definedName>
    <definedName name="Shand" localSheetId="1">#REF!</definedName>
    <definedName name="Short_Term_Finance" localSheetId="1">#REF!</definedName>
    <definedName name="SimpleData" localSheetId="1">#REF!</definedName>
    <definedName name="SIMPLEPLAN" localSheetId="1">#REF!</definedName>
    <definedName name="Source" localSheetId="1">#REF!</definedName>
    <definedName name="SOURCE_DEF" localSheetId="1">#REF!</definedName>
    <definedName name="SPEC_SALES" localSheetId="1">#REF!</definedName>
    <definedName name="Special_sales___Capacity" localSheetId="1">#REF!</definedName>
    <definedName name="spoc" hidden="1">{"Page 1",#N/A,FALSE,"Sheet1";"Page 2",#N/A,FALSE,"Sheet1"}</definedName>
    <definedName name="SPSLS.CMP" localSheetId="1">#REF!</definedName>
    <definedName name="SPSLS.CRIT" localSheetId="1">#REF!</definedName>
    <definedName name="SPSLS.LBL" localSheetId="1">#REF!</definedName>
    <definedName name="SS_NCMPA" localSheetId="1">#REF!</definedName>
    <definedName name="SSUM_CMP" localSheetId="1">[16]Queries!#REF!</definedName>
    <definedName name="SSUM_CRIT" localSheetId="1">[16]Queries!#REF!</definedName>
    <definedName name="SSUM_DB" localSheetId="1">[16]Queries!#REF!</definedName>
    <definedName name="SSUM_DIR" localSheetId="1">[16]Queries!#REF!</definedName>
    <definedName name="SSUM_EXTRACT" localSheetId="1">[16]Queries!#REF!</definedName>
    <definedName name="SSUM_FILE" localSheetId="1">[16]Queries!#REF!</definedName>
    <definedName name="SSUM_INPUT" localSheetId="1">[16]Queries!#REF!</definedName>
    <definedName name="SSUM_LBL" localSheetId="1">[16]Queries!#REF!</definedName>
    <definedName name="staffing2" hidden="1">{#N/A,#N/A,FALSE,"Assessment";#N/A,#N/A,FALSE,"Staffing";#N/A,#N/A,FALSE,"Hires";#N/A,#N/A,FALSE,"Assumptions"}</definedName>
    <definedName name="Staffing3" hidden="1">{#N/A,#N/A,FALSE,"Assessment";#N/A,#N/A,FALSE,"Staffing";#N/A,#N/A,FALSE,"Hires";#N/A,#N/A,FALSE,"Assumptions"}</definedName>
    <definedName name="StartPrice" localSheetId="1">#REF!</definedName>
    <definedName name="std_adj_cash" localSheetId="1">#REF!</definedName>
    <definedName name="std_adj_std" localSheetId="1">#REF!</definedName>
    <definedName name="std_bor_gr" localSheetId="1">#REF!</definedName>
    <definedName name="std_ci_rate" localSheetId="1">#REF!</definedName>
    <definedName name="std_int_rate" localSheetId="1">#REF!</definedName>
    <definedName name="std_inv_rate" localSheetId="1">#REF!</definedName>
    <definedName name="std_inv_ratezero" localSheetId="1">#REF!</definedName>
    <definedName name="std_maximum" localSheetId="1">#REF!</definedName>
    <definedName name="std_min_cash" localSheetId="1">#REF!</definedName>
    <definedName name="std_prd_rate" localSheetId="1">#REF!</definedName>
    <definedName name="std_prd_rate_at" localSheetId="1">#REF!</definedName>
    <definedName name="std_st_pos" localSheetId="1">#REF!</definedName>
    <definedName name="std_target" localSheetId="1">#REF!</definedName>
    <definedName name="std_tax_factor" localSheetId="1">#REF!</definedName>
    <definedName name="std_wgt_inv" localSheetId="1">#REF!</definedName>
    <definedName name="std_wgt_std" localSheetId="1">#REF!</definedName>
    <definedName name="std_wgt_std_at" localSheetId="1">#REF!</definedName>
    <definedName name="stp_adj_ni" localSheetId="1">#REF!</definedName>
    <definedName name="stp_cash" localSheetId="1">#REF!</definedName>
    <definedName name="stp_cash_chg" localSheetId="1">#REF!</definedName>
    <definedName name="stp_cash_prel" localSheetId="1">#REF!</definedName>
    <definedName name="stp_excess_cash" localSheetId="1">#REF!</definedName>
    <definedName name="stp_intearn" localSheetId="1">#REF!</definedName>
    <definedName name="stp_intex" localSheetId="1">#REF!</definedName>
    <definedName name="stp_oth_adj" localSheetId="1">#REF!</definedName>
    <definedName name="stp_stb" localSheetId="1">#REF!</definedName>
    <definedName name="stp_std" localSheetId="1">#REF!</definedName>
    <definedName name="stp_std_prel" localSheetId="1">#REF!</definedName>
    <definedName name="stp_stp" localSheetId="1">#REF!</definedName>
    <definedName name="stp_stp_adj" localSheetId="1">#REF!</definedName>
    <definedName name="stp_tax" localSheetId="1">#REF!</definedName>
    <definedName name="stpintex" localSheetId="1">#REF!</definedName>
    <definedName name="STTAX" localSheetId="1">#REF!</definedName>
    <definedName name="STTAX1" localSheetId="1">#REF!</definedName>
    <definedName name="StTaxApport" localSheetId="1">#REF!</definedName>
    <definedName name="SUMMARYC" localSheetId="1">#REF!</definedName>
    <definedName name="Supp_mwh" localSheetId="1">#REF!</definedName>
    <definedName name="TA" localSheetId="1">#REF!</definedName>
    <definedName name="table_1" localSheetId="1">'[17]Purch Sales'!#REF!</definedName>
    <definedName name="TARP" localSheetId="1">#REF!</definedName>
    <definedName name="TARP_0708" localSheetId="1">#REF!</definedName>
    <definedName name="tax_app_rate_nc" localSheetId="1">#REF!</definedName>
    <definedName name="tax_app_rate_sc" localSheetId="1">#REF!</definedName>
    <definedName name="Tax_Rate" localSheetId="1">#REF!</definedName>
    <definedName name="taxable_plant" localSheetId="1">INDEX('Q1 2019'!bs_netplant,1,'Q1 2019'!period_summary_col)</definedName>
    <definedName name="TAXAMT" localSheetId="1">#REF!</definedName>
    <definedName name="TAXCHECK" localSheetId="1">#REF!</definedName>
    <definedName name="taxinfo_yr1" localSheetId="1">#REF!</definedName>
    <definedName name="TAXRECONTABLE" localSheetId="1">#REF!</definedName>
    <definedName name="TAXTABLE" localSheetId="1">#REF!</definedName>
    <definedName name="TB" localSheetId="1">#REF!</definedName>
    <definedName name="TC" localSheetId="1">#REF!</definedName>
    <definedName name="Temp_2" hidden="1">{#N/A,#N/A,FALSE,"Assessment";#N/A,#N/A,FALSE,"Staffing";#N/A,#N/A,FALSE,"Hires";#N/A,#N/A,FALSE,"Assumptions"}</definedName>
    <definedName name="Temp_3" hidden="1">{#N/A,#N/A,FALSE,"Assessment";#N/A,#N/A,FALSE,"Staffing";#N/A,#N/A,FALSE,"Hires";#N/A,#N/A,FALSE,"Assumptions"}</definedName>
    <definedName name="temptable" localSheetId="1">'[17]Purch Sales'!#REF!</definedName>
    <definedName name="test1" hidden="1">{"Page 1",#N/A,FALSE,"Sheet1";"Page 2",#N/A,FALSE,"Sheet1"}</definedName>
    <definedName name="test2" hidden="1">{"Page 1",#N/A,FALSE,"Sheet1";"Page 2",#N/A,FALSE,"Sheet1"}</definedName>
    <definedName name="TextFileName" localSheetId="1">#REF!</definedName>
    <definedName name="TITLE" localSheetId="1">#REF!</definedName>
    <definedName name="title_def" localSheetId="1">#REF!</definedName>
    <definedName name="TITLE1" localSheetId="1">#REF!</definedName>
    <definedName name="TITLE2" localSheetId="1">#REF!</definedName>
    <definedName name="Total_Supplemental" localSheetId="1">#REF!</definedName>
    <definedName name="TotalAllocp1" localSheetId="1">#REF!</definedName>
    <definedName name="TotalAllocp2" localSheetId="1">#REF!</definedName>
    <definedName name="TOTCHG_C" localSheetId="1">'[19]12 MONTH'!#REF!</definedName>
    <definedName name="TOTCHG_D" localSheetId="1">'[19]Month SC'!#REF!</definedName>
    <definedName name="TP_Footer_Path" hidden="1">"S:\04291\05ret\othsys\team\disclosure\"</definedName>
    <definedName name="TP_Footer_User" hidden="1">"Dylan Moser"</definedName>
    <definedName name="TP_Footer_Version" hidden="1">"v4.00"</definedName>
    <definedName name="TSA" localSheetId="1">#REF!</definedName>
    <definedName name="TSB" localSheetId="1">#REF!</definedName>
    <definedName name="TSC" localSheetId="1">#REF!</definedName>
    <definedName name="tx_book_ti" localSheetId="1">#REF!</definedName>
    <definedName name="tx_capint_ratio" localSheetId="1">#REF!</definedName>
    <definedName name="tx_cur_fit" localSheetId="1">#REF!</definedName>
    <definedName name="tx_cur_fit_adj" localSheetId="1">#REF!</definedName>
    <definedName name="tx_cur_fit_liab" localSheetId="1">#REF!</definedName>
    <definedName name="tx_cur_fit_paid_act_adj" localSheetId="1">#REF!</definedName>
    <definedName name="tx_cur_fit_paid_adj" localSheetId="1">#REF!</definedName>
    <definedName name="tx_cur_sit" localSheetId="1">#REF!</definedName>
    <definedName name="tx_cur_sit_adj" localSheetId="1">#REF!</definedName>
    <definedName name="tx_cur_sit_bef" localSheetId="1">#REF!</definedName>
    <definedName name="tx_cur_sit_liab" localSheetId="1">#REF!</definedName>
    <definedName name="tx_cur_sit_paid_adj" localSheetId="1">#REF!</definedName>
    <definedName name="tx_cur_ti" localSheetId="1">#REF!</definedName>
    <definedName name="tx_cur_ti_gr" localSheetId="1">#REF!</definedName>
    <definedName name="tx_differences_other" localSheetId="1">#REF!</definedName>
    <definedName name="tx_ebit" localSheetId="1">#REF!</definedName>
    <definedName name="tx_eff_rate" localSheetId="1">#REF!</definedName>
    <definedName name="tx_etr_adc" localSheetId="1">#REF!</definedName>
    <definedName name="tx_fit_accrued" localSheetId="1">#REF!</definedName>
    <definedName name="tx_fit_bef" localSheetId="1">#REF!</definedName>
    <definedName name="tx_fit_cumob" localSheetId="1">#REF!</definedName>
    <definedName name="tx_fit_cumpay" localSheetId="1">#REF!</definedName>
    <definedName name="tx_fit_cur_accrued" localSheetId="1">#REF!</definedName>
    <definedName name="tx_fit_cur_accrued_adj" localSheetId="1">#REF!</definedName>
    <definedName name="tx_fit_cur_method" localSheetId="1">#REF!</definedName>
    <definedName name="tx_fit_cur_paid" localSheetId="1">#REF!</definedName>
    <definedName name="tx_fit_cur_payment" localSheetId="1">#REF!</definedName>
    <definedName name="tx_fit_other_accrued" localSheetId="1">#REF!</definedName>
    <definedName name="tx_fit_other_accrued_adj" localSheetId="1">#REF!</definedName>
    <definedName name="tx_fit_other_paid" localSheetId="1">#REF!</definedName>
    <definedName name="tx_fit_prior_accrued" localSheetId="1">#REF!</definedName>
    <definedName name="tx_fit_prior_accrued_adj" localSheetId="1">#REF!</definedName>
    <definedName name="tx_fit_prior_paid" localSheetId="1">#REF!</definedName>
    <definedName name="tx_fit_prior_payment" localSheetId="1">#REF!</definedName>
    <definedName name="tx_fit_pymt" localSheetId="1">#REF!</definedName>
    <definedName name="tx_fit_req_payment" localSheetId="1">#REF!</definedName>
    <definedName name="tx_fit_txyear_cls" localSheetId="1">#REF!</definedName>
    <definedName name="tx_itc_credit" localSheetId="1">#REF!</definedName>
    <definedName name="tx_mintax" localSheetId="1">#REF!</definedName>
    <definedName name="tx_n_deftax" localSheetId="1">#REF!</definedName>
    <definedName name="tx_n_perm" localSheetId="1">#REF!</definedName>
    <definedName name="tx_n_temp" localSheetId="1">#REF!</definedName>
    <definedName name="tx_n_temp_s" localSheetId="1">#REF!</definedName>
    <definedName name="tx_nol" localSheetId="1">#REF!</definedName>
    <definedName name="tx_nol_carryback" localSheetId="1">#REF!</definedName>
    <definedName name="tx_o_deftax" localSheetId="1">#REF!</definedName>
    <definedName name="tx_o_perm" localSheetId="1">#REF!</definedName>
    <definedName name="tx_o_temp" localSheetId="1">#REF!</definedName>
    <definedName name="tx_o_temp_s" localSheetId="1">#REF!</definedName>
    <definedName name="tx_prior_fit_liab_adj" localSheetId="1">#REF!</definedName>
    <definedName name="tx_prior_fit_over_adj" localSheetId="1">#REF!</definedName>
    <definedName name="tx_prior_fit_paid_act_adj" localSheetId="1">#REF!</definedName>
    <definedName name="tx_prior_fit_paid_adj" localSheetId="1">#REF!</definedName>
    <definedName name="tx_prior_sit_paid_adj" localSheetId="1">#REF!</definedName>
    <definedName name="tx_rate_def" localSheetId="1">#REF!</definedName>
    <definedName name="tx_rate_effect" localSheetId="1">#REF!</definedName>
    <definedName name="tx_rate_fit" localSheetId="1">#REF!</definedName>
    <definedName name="tx_rate_gentax" localSheetId="1">#REF!</definedName>
    <definedName name="tx_rate_gentax_oth" localSheetId="1">#REF!</definedName>
    <definedName name="tx_rate_gentax_pay" localSheetId="1">#REF!</definedName>
    <definedName name="tx_rate_gentax_prop" localSheetId="1">#REF!</definedName>
    <definedName name="tx_rate_gr" localSheetId="1">#REF!</definedName>
    <definedName name="tx_rate_gr_nc" localSheetId="1">#REF!</definedName>
    <definedName name="tx_rate_gr_sc" localSheetId="1">#REF!</definedName>
    <definedName name="tx_rate_nc" localSheetId="1">#REF!</definedName>
    <definedName name="tx_rate_sc" localSheetId="1">#REF!</definedName>
    <definedName name="tx_rate_state" localSheetId="1">#REF!</definedName>
    <definedName name="tx_sit_accrued" localSheetId="1">#REF!</definedName>
    <definedName name="tx_sit_adj" localSheetId="1">#REF!</definedName>
    <definedName name="tx_sit_bef" localSheetId="1">#REF!</definedName>
    <definedName name="tx_sit_cumob" localSheetId="1">#REF!</definedName>
    <definedName name="tx_sit_cumpay" localSheetId="1">#REF!</definedName>
    <definedName name="tx_sit_cur_accrued" localSheetId="1">#REF!</definedName>
    <definedName name="tx_sit_cur_accrued_adj" localSheetId="1">#REF!</definedName>
    <definedName name="tx_sit_cur_method" localSheetId="1">#REF!</definedName>
    <definedName name="tx_sit_cur_paid" localSheetId="1">#REF!</definedName>
    <definedName name="tx_sit_cur_payment" localSheetId="1">#REF!</definedName>
    <definedName name="tx_sit_other_accrued" localSheetId="1">#REF!</definedName>
    <definedName name="tx_sit_other_accrued_adj" localSheetId="1">#REF!</definedName>
    <definedName name="tx_sit_other_paid" localSheetId="1">#REF!</definedName>
    <definedName name="tx_sit_prior_accrued" localSheetId="1">#REF!</definedName>
    <definedName name="tx_sit_prior_accrued_adj" localSheetId="1">#REF!</definedName>
    <definedName name="tx_sit_prior_paid" localSheetId="1">#REF!</definedName>
    <definedName name="tx_sit_prior_payment" localSheetId="1">#REF!</definedName>
    <definedName name="tx_sit_pymt" localSheetId="1">#REF!</definedName>
    <definedName name="tx_sit_req_payment" localSheetId="1">#REF!</definedName>
    <definedName name="tx_sit_txyear_cls" localSheetId="1">#REF!</definedName>
    <definedName name="tx_state_ti" localSheetId="1">#REF!</definedName>
    <definedName name="tx_state_ti_gr" localSheetId="1">#REF!</definedName>
    <definedName name="tx_tot_perm" localSheetId="1">#REF!</definedName>
    <definedName name="tx_tot_temp" localSheetId="1">#REF!</definedName>
    <definedName name="tx_total_credits" localSheetId="1">#REF!</definedName>
    <definedName name="TYPE" localSheetId="1">#REF!</definedName>
    <definedName name="TYR" localSheetId="1">#REF!</definedName>
    <definedName name="TYRAMT" localSheetId="1">#REF!</definedName>
    <definedName name="UNBILLED" localSheetId="1">#REF!</definedName>
    <definedName name="UPDATE" localSheetId="1">#REF!</definedName>
    <definedName name="UPDATE1" localSheetId="1">#REF!</definedName>
    <definedName name="Val_date_text3" localSheetId="1">#REF!</definedName>
    <definedName name="ValYear" localSheetId="1">[23]Input!#REF!</definedName>
    <definedName name="Vendor_Name" localSheetId="1">#REF!</definedName>
    <definedName name="VOLCURVE" localSheetId="1">#REF!</definedName>
    <definedName name="WageIncr" localSheetId="1">#REF!</definedName>
    <definedName name="WageIncrU" localSheetId="1">#REF!</definedName>
    <definedName name="WCD" localSheetId="1">#REF!</definedName>
    <definedName name="WEIGHTED_AVG_CALC" localSheetId="1">#REF!</definedName>
    <definedName name="wfvsd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lse_cost" localSheetId="1">#REF!</definedName>
    <definedName name="wlse_rates" localSheetId="1">#REF!</definedName>
    <definedName name="WLSEUNBILLED" localSheetId="1">#REF!</definedName>
    <definedName name="WORKSHEET" localSheetId="1">#REF!</definedName>
    <definedName name="WORKSHEET_J" localSheetId="1">[1]WORKSHEET!#REF!</definedName>
    <definedName name="WORKSHEET_M" localSheetId="1">[1]WORKSHEET!#REF!</definedName>
    <definedName name="WORKSHEET_P" localSheetId="1">[1]WORKSHEET!#REF!</definedName>
    <definedName name="WORKSHEET_S" localSheetId="1">[1]WORKSHEET!#REF!</definedName>
    <definedName name="WPA_2a" localSheetId="1">#REF!</definedName>
    <definedName name="WPB_2" localSheetId="1">#REF!</definedName>
    <definedName name="WPB_2p2" localSheetId="1">#REF!</definedName>
    <definedName name="WPC_2.1aP1" localSheetId="1">#REF!</definedName>
    <definedName name="WPC_2.1aP2" localSheetId="1">#REF!</definedName>
    <definedName name="WPC_2.1aP3" localSheetId="1">#REF!</definedName>
    <definedName name="WPC_2.1aP4" localSheetId="1">#REF!</definedName>
    <definedName name="WPC_2.1b" localSheetId="1">#REF!</definedName>
    <definedName name="WPC_4.1a" localSheetId="1">#REF!</definedName>
    <definedName name="wrap_2003" localSheetId="1">'[24]Other Inc Prod Costs'!#REF!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{"total page",#N/A,FALSE,"Gib 5 June 01";"WVPA Page",#N/A,FALSE,"Gib 5 June 01";"IMPA Page",#N/A,FALSE,"Gib 5 June 01"}</definedName>
    <definedName name="wrn.CGE" hidden="1">{#N/A,#N/A,TRUE,"CIN-11";#N/A,#N/A,TRUE,"CIN-13";#N/A,#N/A,TRUE,"CIN-14";#N/A,#N/A,TRUE,"CIN-16";#N/A,#N/A,TRUE,"CIN-17";#N/A,#N/A,TRUE,"CIN-18";#N/A,#N/A,TRUE,"CIN Earnings To Fixed Charges";#N/A,#N/A,TRUE,"CIN Financial Ratios";#N/A,#N/A,TRUE,"CIN-IS";#N/A,#N/A,TRUE,"CIN-BS";#N/A,#N/A,TRUE,"CIN-CS";#N/A,#N/A,TRUE,"Invest In Unconsol Subs"}</definedName>
    <definedName name="wrn.Config._.and._.Calcs." hidden="1">{#N/A,#N/A,FALSE,"Configuration";#N/A,#N/A,FALSE,"Summary of Transaction";#N/A,#N/A,FALSE,"Calculations"}</definedName>
    <definedName name="wrn.edcredit." hidden="1">{"edcredit",#N/A,FALSE,"edcredit"}</definedName>
    <definedName name="wrn.Executive._.Reports." hidden="1">{#N/A,#N/A,FALSE,"Year";#N/A,#N/A,FALSE,"Client Savings";#N/A,#N/A,FALSE,"Staged Delivery by Hour";#N/A,#N/A,FALSE,"Hourly Rate By Activity";#N/A,#N/A,FALSE,"Hourly Rate By Custom Resource";#N/A,#N/A,FALSE,"Line of Business Review";#N/A,#N/A,FALSE,"Financials By Custom Resource";#N/A,#N/A,FALSE,"Assumptions";#N/A,#N/A,FALSE,"Sensitivity Analysis";#N/A,#N/A,FALSE,"Financing By Year";#N/A,#N/A,FALSE,"Billings";#N/A,#N/A,FALSE,"Overall Staffing Review"}</definedName>
    <definedName name="wrn.Exhibits._.Clean." hidden="1">{"Exhibit 1",#N/A,FALSE,"MCMANEUS EXH 1";"Exhibit 5",#N/A,FALSE,"MCMANEUS EXH 5";"Exhibit 6",#N/A,FALSE,"MCMANEUS EXH 6";"Exhibit 7",#N/A,FALSE,"MCMANEUS EXH 7";"Exhibit 8",#N/A,FALSE,"MCMANEUS EXH 8";"Exhibit 9",#N/A,FALSE,"MCMANEUS EXH 9"}</definedName>
    <definedName name="wrn.Financials." hidden="1">{#N/A,#N/A,FALSE,"Year";#N/A,#N/A,FALSE,"AC Fiscal Year";#N/A,#N/A,FALSE,"Financials By Line of Business";#N/A,#N/A,FALSE,"Line of Business Review";#N/A,#N/A,FALSE,"Activity Review";#N/A,#N/A,FALSE,"Financials By Custom Resource";#N/A,#N/A,FALSE,"Custom Resource Review"}</definedName>
    <definedName name="wrn.InterSystem." hidden="1">{"Purchases",#N/A,TRUE,"Sheet1";"Sales",#N/A,TRUE,"Sheet1"}</definedName>
    <definedName name="wrn.Jury." hidden="1">{#N/A,#N/A,FALSE,"Year";#N/A,#N/A,FALSE,"AC Fiscal Year";#N/A,#N/A,FALSE,"Hourly Rate By Activity";#N/A,#N/A,FALSE,"Hourly Rate By Custom Resource";#N/A,#N/A,FALSE,"Sensitivity Analysis";#N/A,#N/A,FALSE,"Overall Staffing Review"}</definedName>
    <definedName name="wrn.MET._.CLAIMS." hidden="1">{#N/A,#N/A,FALSE,"Met"}</definedName>
    <definedName name="wrn.NCDSM." hidden="1">{"NC DSM",#N/A,FALSE,"SCHEDULE A; NC"}</definedName>
    <definedName name="wrn.ND._.Schedules._.Clean." hidden="1">{"ND2300a",#N/A,FALSE,"ND2300(a)";"ND2300b",#N/A,FALSE,"ND2300(b)";"ND2300c",#N/A,FALSE,"ND2300(c)";"ND2301",#N/A,FALSE,"ND2301";"ND2302a",#N/A,FALSE,"ND2302(a)";"ND2302b",#N/A,FALSE,"ND2302(b)";"ND2302c",#N/A,FALSE,"ND2302(c)";"ND2304",#N/A,FALSE,"ND2304";"ND2305",#N/A,FALSE,"ND2305";"ND2306",#N/A,FALSE,"ND2306";"ND2310a",#N/A,FALSE,"ND2310(a)";"ND2310b",#N/A,FALSE,"ND2310(b)";"ND2310c",#N/A,FALSE,"ND2310(c)";"ND2320",#N/A,FALSE,"ND2320";"ND2321",#N/A,FALSE,"ND2321";"ND2330a",#N/A,FALSE,"ND2330(a)";"ND2330b",#N/A,FALSE,"ND2330(b)";"ND2330c",#N/A,FALSE,"ND2330(c)";"ND2332",#N/A,FALSE,"ND2332";"ND2340",#N/A,FALSE,"ND2340";"ND2341",#N/A,FALSE,"ND2341";"ND2350a",#N/A,FALSE,"ND2350(a)";"ND2350b",#N/A,FALSE,"ND2350(b)";"ND2350c",#N/A,FALSE,"ND2350(c)";"ND2360",#N/A,FALSE,"ND2360";"ND2410",#N/A,FALSE,"ND2410"}</definedName>
    <definedName name="wrn.Page._.1." hidden="1">{"Page 1",#N/A,FALSE,"Sheet1";"Page 2",#N/A,FALSE,"Sheet1"}</definedName>
    <definedName name="wrn.PrintExhibits." hidden="1">{"EXHSPortrait1",#N/A,FALSE,"EXHIBITS";"EXHSLandscape",#N/A,FALSE,"EXHIBITS";"EXHSPortrait2",#N/A,FALSE,"EXHIBITS";"EXHSPortrait3",#N/A,FALSE,"EXHIBITS";"EXHSPortrait4",#N/A,FALSE,"EXHIBITS"}</definedName>
    <definedName name="wrn.Rate._.Reports." hidden="1">{#N/A,#N/A,FALSE,"Monthly Rate By Activity";#N/A,#N/A,FALSE,"Hourly Rate By Activity";#N/A,#N/A,FALSE,"Monthly Rate By Custom Resource";#N/A,#N/A,FALSE,"Hourly Rate By Custom Resource"}</definedName>
    <definedName name="wrn.Rippert." hidden="1">{#N/A,#N/A,FALSE,"Year";#N/A,#N/A,FALSE,"AC Fiscal Year";#N/A,#N/A,FALSE,"Hourly Rate By Activity";#N/A,#N/A,FALSE,"Hourly Rate By Custom Resource";#N/A,#N/A,FALSE,"Line of Business Review";#N/A,#N/A,FALSE,"Assumptions";#N/A,#N/A,FALSE,"Sensitivity Analysis";#N/A,#N/A,FALSE,"Overall Staffing Review"}</definedName>
    <definedName name="wrn.SCDSM." hidden="1">{"SC DSM",#N/A,FALSE,"SCHEDULE A; SC"}</definedName>
    <definedName name="wrn.Schedule._.2c." hidden="1">{"Schedule 2c",#N/A,FALSE,"SCHEDULE2c"}</definedName>
    <definedName name="wrn.Staffing." hidden="1">{#N/A,#N/A,FALSE,"Assessment";#N/A,#N/A,FALSE,"Staffing";#N/A,#N/A,FALSE,"Hires";#N/A,#N/A,FALSE,"Assumptions"}</definedName>
    <definedName name="wrn.Staffing._.Inputs." hidden="1">{#N/A,#N/A,FALSE,"Overall Staffing Review";#N/A,#N/A,FALSE,"Detailed Resource Mix Review";#N/A,#N/A,FALSE,"Detailed Pyramid Review";#N/A,#N/A,FALSE,"Hours By Activity";#N/A,#N/A,FALSE,"Hours By Custom Resource"}</definedName>
    <definedName name="wrn.Staffing1" hidden="1">{#N/A,#N/A,FALSE,"Assessment";#N/A,#N/A,FALSE,"Staffing";#N/A,#N/A,FALSE,"Hires";#N/A,#N/A,FALSE,"Assumptions"}</definedName>
    <definedName name="wrn.STETSON." hidden="1">{"Page1",#N/A,FALSE,"ASSUMPTIONS";"Page2",#N/A,FALSE,"MER-CODE";"page3",#N/A,FALSE,"MER-ALONE";"page4",#N/A,FALSE,"MER-COMB";"page5",#N/A,FALSE,"exec dtl";"page6",#N/A,FALSE,"count";#N/A,#N/A,FALSE,"MergerSum";"page6",#N/A,FALSE,"MergerSum";"page7",#N/A,FALSE,"benfts escaltn";"page8",#N/A,FALSE,"ben_load";"page9",#N/A,FALSE,"Labor Inputs";"page10",#N/A,FALSE,"Reduction Comparison";"page11",#N/A,FALSE,"Cypress labor";"page12",#N/A,FALSE,"ROCKET labor";"page13",#N/A,FALSE,"EXEC";"page14",#N/A,FALSE,"LEG";"page15",#N/A,FALSE,"XREL";"page16",#N/A,FALSE,"FIN";"page17",#N/A,FALSE,"HR";"page18",#N/A,FALSE,"IR";"page19",#N/A,FALSE,"A&amp;S";"page20",#N/A,FALSE,"RET";"page21",#N/A,FALSE,"CUS";"page22",#N/A,FALSE,"PRO";"page23",#N/A,FALSE,"TRANS";"page24",#N/A,FALSE,"DIST";"page25",#N/A,FALSE,"EST";"page26",#N/A,FALSE,"COAL";"page27",#N/A,FALSE,"OIL &amp; GAS";"page28",#N/A,FALSE,"GAS SUPPLY";"page29",#N/A,FALSE,"NUC";"page30",#N/A,FALSE,"NONREG"}</definedName>
    <definedName name="wrn.Supplemental._.Information." hidden="1">{#N/A,#N/A,FALSE,"Assumptions";#N/A,#N/A,FALSE,"DNP Expense Summary";#N/A,#N/A,FALSE,"Sensitivity Analysis"}</definedName>
    <definedName name="wrn.TESTS." hidden="1">{"PAGE_1",#N/A,FALSE,"MONTH"}</definedName>
    <definedName name="wrn.Unit._.Financials." hidden="1">{#N/A,"1",TRUE,"Financials";#N/A,"2",TRUE,"Financials";#N/A,"3",TRUE,"Financials";#N/A,"4",TRUE,"Financials";#N/A,"5",TRUE,"Financials";#N/A,"6",TRUE,"Financials";#N/A,"7",TRUE,"Financials";#N/A,"8",TRUE,"Financials";#N/A,"9",TRUE,"Financials";#N/A,"11",TRUE,"Financials";#N/A,"10",TRUE,"Financials";#N/A,"12",TRUE,"Financials";#N/A,"13",TRUE,"Financials";#N/A,"14",TRUE,"Financials";#N/A,"15",TRUE,"Financials";#N/A,"16",TRUE,"Financials";#N/A,"17",TRUE,"Financials";#N/A,"18",TRUE,"Financials";#N/A,"19",TRUE,"Financials";#N/A,"20",TRUE,"Financials";#N/A,"21",TRUE,"Financials";#N/A,"22",TRUE,"Financials";#N/A,"23",TRUE,"Financials";#N/A,"24",TRUE,"Financials";#N/A,"25",TRUE,"Financials";#N/A,"26",TRUE,"Financials";#N/A,"27",TRUE,"Financials";#N/A,"28",TRUE,"Financials";#N/A,"29",TRUE,"Financials";#N/A,"30",TRUE,"Financials";#N/A,"31",TRUE,"Financials";#N/A,"32",TRUE,"Financials";#N/A,"33",TRUE,"Financials";#N/A,"34",TRUE,"Financials";#N/A,"35",TRUE,"Financials";#N/A,"36",TRUE,"Financials";#N/A,"37",TRUE,"Financials";#N/A,"38",TRUE,"Financials";#N/A,"39",TRUE,"Financials";#N/A,"40",TRUE,"Financials";#N/A,"41",TRUE,"Financials";#N/A,"42",TRUE,"Financials";#N/A,"43",TRUE,"Financials";#N/A,"44",TRUE,"Financials";#N/A,"45",TRUE,"Financials";#N/A,"46",TRUE,"Financials";#N/A,"47",TRUE,"Financials";#N/A,"48",TRUE,"Financials";#N/A,"49",TRUE,"Financials";#N/A,"50",TRUE,"Financials";#N/A,"51",TRUE,"Financials";#N/A,"52",TRUE,"Financials";#N/A,"53",TRUE,"Financials";#N/A,"54",TRUE,"Financials";#N/A,"55",TRUE,"Financials";#N/A,"56",TRUE,"Financials";#N/A,"59",TRUE,"Financials";#N/A,"57",TRUE,"Financials";#N/A,"58",TRUE,"Financials";#N/A,"60",TRUE,"Financials";#N/A,"61",TRUE,"Financials";#N/A,"62",TRUE,"Financials";#N/A,"63",TRUE,"Financials";#N/A,"64",TRUE,"Financials";#N/A,"65",TRUE,"Financials";#N/A,"66",TRUE,"Financials";#N/A,"67",TRUE,"Financials";#N/A,"68",TRUE,"Financials";#N/A,"69",TRUE,"Financials";#N/A,"70",TRUE,"Financials";#N/A,"71",TRUE,"Financials";#N/A,"72",TRUE,"Financials";#N/A,"73",TRUE,"Financials";#N/A,"74",TRUE,"Financials";#N/A,"75",TRUE,"Financials";#N/A,"76",TRUE,"Financials";#N/A,"77",TRUE,"Financials";#N/A,"78",TRUE,"Financials";#N/A,"79",TRUE,"Financials";#N/A,"80",TRUE,"Financials"}</definedName>
    <definedName name="wrn.Workfile." hidden="1">{"Sch 2c Workfile",#N/A,FALSE,"SCHEDULE2c";"Sch 2c Coal Workfile",#N/A,FALSE,"SCHEDULE2c";"Sch 2c SB3 Workfile",#N/A,FALSE,"SCHEDULE2c";"Sch 2c CT Gen Workfile",#N/A,FALSE,"SCHEDULE2c";"Sch 2c Hydro Workfile",#N/A,FALSE,"SCHEDULE2c";"Sch 2c Nuc $ Workfile",#N/A,FALSE,"SCHEDULE2c";"Sch 2c Nuc Cap Workfile",#N/A,FALSE,"SCHEDULE2c";"Sch 2c Recovery Workfile",#N/A,FALSE,"SCHEDULE2c"}</definedName>
    <definedName name="wrn.Workfile._.All." hidden="1">{"Inputs Workfile",#N/A,FALSE,"INPUTS";"Env Cost Workfile",#N/A,FALSE,"Env Costs";"NucGen Workfile",#N/A,FALSE,"NUCGEN";"Catawba Workfile",#N/A,FALSE,"CATAWBA";"Sales Workfile",#N/A,FALSE,"SALES";"Outages Workfile",#N/A,FALSE,"OUTAGES";"ProjFuel Workfile",#N/A,FALSE,"PROJ FUEL";"ProjGen Workfile",#N/A,FALSE,"PROJ GEN";"Price for Forecast Workfile",#N/A,FALSE,"Price for Forecast Sales";"Exhibit 1 Workfile",#N/A,FALSE,"MCMANEUS EXH 1";"Exhibit 5 Workfile",#N/A,FALSE,"MCMANEUS EXH 5";"Exhibit 6 Workfile",#N/A,FALSE,"MCMANEUS EXH 6";"Exhibit 7 Workfile",#N/A,FALSE,"MCMANEUS EXH 7";"Exhibit 8 Workfile",#N/A,FALSE,"MCMANEUS EXH 8";"Exhibit 9 Workfile",#N/A,FALSE,"MCMANEUS EXH 9";"Analysis Workfile",#N/A,FALSE,"Fuel Factor Analysis"}</definedName>
    <definedName name="x" hidden="1">{"edcredit",#N/A,FALSE,"edcredit"}</definedName>
    <definedName name="Xbrl_Tag_02ead093_8098_4561_b1a6_35aad0b3b539" localSheetId="3" hidden="1">'[25]Adj. Income Statement'!#REF!</definedName>
    <definedName name="Xbrl_Tag_02ead093_8098_4561_b1a6_35aad0b3b539" localSheetId="4" hidden="1">'[25]Adj. Income Statement'!#REF!</definedName>
    <definedName name="Xbrl_Tag_02ead093_8098_4561_b1a6_35aad0b3b539" localSheetId="5" hidden="1">'[25]Adj. Income Statement'!#REF!</definedName>
    <definedName name="Xbrl_Tag_02ead093_8098_4561_b1a6_35aad0b3b539" localSheetId="6" hidden="1">'[25]Adj. Income Statement'!#REF!</definedName>
    <definedName name="Xbrl_Tag_02ead093_8098_4561_b1a6_35aad0b3b539" localSheetId="7" hidden="1">'[25]Adj. Income Statement'!#REF!</definedName>
    <definedName name="Xbrl_Tag_02ead093_8098_4561_b1a6_35aad0b3b539" localSheetId="1" hidden="1">'[25]Adj. Income Statement'!#REF!</definedName>
    <definedName name="Xbrl_Tag_02ead093_8098_4561_b1a6_35aad0b3b539" hidden="1">'[25]Adj. Income Statement'!#REF!</definedName>
    <definedName name="Xbrl_Tag_075d33f9_8d44_4b5e_8fc8_85eada4f464a" localSheetId="3" hidden="1">'[25]Adj. Income Statement'!#REF!</definedName>
    <definedName name="Xbrl_Tag_075d33f9_8d44_4b5e_8fc8_85eada4f464a" localSheetId="4" hidden="1">'[25]Adj. Income Statement'!#REF!</definedName>
    <definedName name="Xbrl_Tag_075d33f9_8d44_4b5e_8fc8_85eada4f464a" localSheetId="5" hidden="1">'[25]Adj. Income Statement'!#REF!</definedName>
    <definedName name="Xbrl_Tag_075d33f9_8d44_4b5e_8fc8_85eada4f464a" localSheetId="6" hidden="1">'[25]Adj. Income Statement'!#REF!</definedName>
    <definedName name="Xbrl_Tag_075d33f9_8d44_4b5e_8fc8_85eada4f464a" localSheetId="7" hidden="1">'[25]Adj. Income Statement'!#REF!</definedName>
    <definedName name="Xbrl_Tag_075d33f9_8d44_4b5e_8fc8_85eada4f464a" localSheetId="1" hidden="1">'[25]Adj. Income Statement'!#REF!</definedName>
    <definedName name="Xbrl_Tag_075d33f9_8d44_4b5e_8fc8_85eada4f464a" hidden="1">'[25]Adj. Income Statement'!#REF!</definedName>
    <definedName name="Xbrl_Tag_0a527475_1b41_4c03_bf3e_82e631232d6b" localSheetId="3" hidden="1">'[25]Adj. Income Statement'!#REF!</definedName>
    <definedName name="Xbrl_Tag_0a527475_1b41_4c03_bf3e_82e631232d6b" localSheetId="4" hidden="1">'[25]Adj. Income Statement'!#REF!</definedName>
    <definedName name="Xbrl_Tag_0a527475_1b41_4c03_bf3e_82e631232d6b" localSheetId="5" hidden="1">'[25]Adj. Income Statement'!#REF!</definedName>
    <definedName name="Xbrl_Tag_0a527475_1b41_4c03_bf3e_82e631232d6b" localSheetId="6" hidden="1">'[25]Adj. Income Statement'!#REF!</definedName>
    <definedName name="Xbrl_Tag_0a527475_1b41_4c03_bf3e_82e631232d6b" localSheetId="7" hidden="1">'[25]Adj. Income Statement'!#REF!</definedName>
    <definedName name="Xbrl_Tag_0a527475_1b41_4c03_bf3e_82e631232d6b" localSheetId="1" hidden="1">'[25]Adj. Income Statement'!#REF!</definedName>
    <definedName name="Xbrl_Tag_0a527475_1b41_4c03_bf3e_82e631232d6b" hidden="1">'[25]Adj. Income Statement'!#REF!</definedName>
    <definedName name="Xbrl_Tag_0bc4560b_9d42_4e7c_bfcf_072f8e0e087b" localSheetId="3" hidden="1">'[25]Adj. Income Statement'!#REF!</definedName>
    <definedName name="Xbrl_Tag_0bc4560b_9d42_4e7c_bfcf_072f8e0e087b" localSheetId="4" hidden="1">'[25]Adj. Income Statement'!#REF!</definedName>
    <definedName name="Xbrl_Tag_0bc4560b_9d42_4e7c_bfcf_072f8e0e087b" localSheetId="5" hidden="1">'[25]Adj. Income Statement'!#REF!</definedName>
    <definedName name="Xbrl_Tag_0bc4560b_9d42_4e7c_bfcf_072f8e0e087b" localSheetId="6" hidden="1">'[25]Adj. Income Statement'!#REF!</definedName>
    <definedName name="Xbrl_Tag_0bc4560b_9d42_4e7c_bfcf_072f8e0e087b" localSheetId="7" hidden="1">'[25]Adj. Income Statement'!#REF!</definedName>
    <definedName name="Xbrl_Tag_0bc4560b_9d42_4e7c_bfcf_072f8e0e087b" localSheetId="1" hidden="1">'[25]Adj. Income Statement'!#REF!</definedName>
    <definedName name="Xbrl_Tag_0bc4560b_9d42_4e7c_bfcf_072f8e0e087b" hidden="1">'[25]Adj. Income Statement'!#REF!</definedName>
    <definedName name="Xbrl_Tag_0c54907b_74c4_4d3a_b16d_9d5b6191a8f0" localSheetId="3" hidden="1">'[25]Adj. Income Statement'!#REF!</definedName>
    <definedName name="Xbrl_Tag_0c54907b_74c4_4d3a_b16d_9d5b6191a8f0" localSheetId="4" hidden="1">'[25]Adj. Income Statement'!#REF!</definedName>
    <definedName name="Xbrl_Tag_0c54907b_74c4_4d3a_b16d_9d5b6191a8f0" localSheetId="5" hidden="1">'[25]Adj. Income Statement'!#REF!</definedName>
    <definedName name="Xbrl_Tag_0c54907b_74c4_4d3a_b16d_9d5b6191a8f0" localSheetId="6" hidden="1">'[25]Adj. Income Statement'!#REF!</definedName>
    <definedName name="Xbrl_Tag_0c54907b_74c4_4d3a_b16d_9d5b6191a8f0" localSheetId="7" hidden="1">'[25]Adj. Income Statement'!#REF!</definedName>
    <definedName name="Xbrl_Tag_0c54907b_74c4_4d3a_b16d_9d5b6191a8f0" localSheetId="1" hidden="1">'[25]Adj. Income Statement'!#REF!</definedName>
    <definedName name="Xbrl_Tag_0c54907b_74c4_4d3a_b16d_9d5b6191a8f0" hidden="1">'[25]Adj. Income Statement'!#REF!</definedName>
    <definedName name="Xbrl_Tag_0f074d5a_3373_452d_affc_9e3adc16f0cc" localSheetId="3" hidden="1">'[25]Adj. Income Statement'!#REF!</definedName>
    <definedName name="Xbrl_Tag_0f074d5a_3373_452d_affc_9e3adc16f0cc" localSheetId="4" hidden="1">'[25]Adj. Income Statement'!#REF!</definedName>
    <definedName name="Xbrl_Tag_0f074d5a_3373_452d_affc_9e3adc16f0cc" localSheetId="5" hidden="1">'[25]Adj. Income Statement'!#REF!</definedName>
    <definedName name="Xbrl_Tag_0f074d5a_3373_452d_affc_9e3adc16f0cc" localSheetId="6" hidden="1">'[25]Adj. Income Statement'!#REF!</definedName>
    <definedName name="Xbrl_Tag_0f074d5a_3373_452d_affc_9e3adc16f0cc" localSheetId="7" hidden="1">'[25]Adj. Income Statement'!#REF!</definedName>
    <definedName name="Xbrl_Tag_0f074d5a_3373_452d_affc_9e3adc16f0cc" localSheetId="1" hidden="1">'[25]Adj. Income Statement'!#REF!</definedName>
    <definedName name="Xbrl_Tag_0f074d5a_3373_452d_affc_9e3adc16f0cc" hidden="1">'[25]Adj. Income Statement'!#REF!</definedName>
    <definedName name="Xbrl_Tag_10857a19_f8a4_4178_b6d5_1f56875498d8" localSheetId="3" hidden="1">'[25]Adj. Income Statement'!#REF!</definedName>
    <definedName name="Xbrl_Tag_10857a19_f8a4_4178_b6d5_1f56875498d8" localSheetId="4" hidden="1">'[25]Adj. Income Statement'!#REF!</definedName>
    <definedName name="Xbrl_Tag_10857a19_f8a4_4178_b6d5_1f56875498d8" localSheetId="5" hidden="1">'[25]Adj. Income Statement'!#REF!</definedName>
    <definedName name="Xbrl_Tag_10857a19_f8a4_4178_b6d5_1f56875498d8" localSheetId="6" hidden="1">'[25]Adj. Income Statement'!#REF!</definedName>
    <definedName name="Xbrl_Tag_10857a19_f8a4_4178_b6d5_1f56875498d8" localSheetId="7" hidden="1">'[25]Adj. Income Statement'!#REF!</definedName>
    <definedName name="Xbrl_Tag_10857a19_f8a4_4178_b6d5_1f56875498d8" localSheetId="1" hidden="1">'[25]Adj. Income Statement'!#REF!</definedName>
    <definedName name="Xbrl_Tag_10857a19_f8a4_4178_b6d5_1f56875498d8" hidden="1">'[25]Adj. Income Statement'!#REF!</definedName>
    <definedName name="Xbrl_Tag_157035cb_bd67_4700_bac9_8654f3e0e9d9" localSheetId="3" hidden="1">'[25]Adj. Income Statement'!#REF!</definedName>
    <definedName name="Xbrl_Tag_157035cb_bd67_4700_bac9_8654f3e0e9d9" localSheetId="4" hidden="1">'[25]Adj. Income Statement'!#REF!</definedName>
    <definedName name="Xbrl_Tag_157035cb_bd67_4700_bac9_8654f3e0e9d9" localSheetId="5" hidden="1">'[25]Adj. Income Statement'!#REF!</definedName>
    <definedName name="Xbrl_Tag_157035cb_bd67_4700_bac9_8654f3e0e9d9" localSheetId="6" hidden="1">'[25]Adj. Income Statement'!#REF!</definedName>
    <definedName name="Xbrl_Tag_157035cb_bd67_4700_bac9_8654f3e0e9d9" localSheetId="7" hidden="1">'[25]Adj. Income Statement'!#REF!</definedName>
    <definedName name="Xbrl_Tag_157035cb_bd67_4700_bac9_8654f3e0e9d9" localSheetId="1" hidden="1">'[25]Adj. Income Statement'!#REF!</definedName>
    <definedName name="Xbrl_Tag_157035cb_bd67_4700_bac9_8654f3e0e9d9" hidden="1">'[25]Adj. Income Statement'!#REF!</definedName>
    <definedName name="Xbrl_Tag_1a17ee58_77be_41d6_a839_b459b55e8e50" localSheetId="3" hidden="1">'[25]Adj. Income Statement'!#REF!</definedName>
    <definedName name="Xbrl_Tag_1a17ee58_77be_41d6_a839_b459b55e8e50" localSheetId="4" hidden="1">'[25]Adj. Income Statement'!#REF!</definedName>
    <definedName name="Xbrl_Tag_1a17ee58_77be_41d6_a839_b459b55e8e50" localSheetId="5" hidden="1">'[25]Adj. Income Statement'!#REF!</definedName>
    <definedName name="Xbrl_Tag_1a17ee58_77be_41d6_a839_b459b55e8e50" localSheetId="6" hidden="1">'[25]Adj. Income Statement'!#REF!</definedName>
    <definedName name="Xbrl_Tag_1a17ee58_77be_41d6_a839_b459b55e8e50" localSheetId="7" hidden="1">'[25]Adj. Income Statement'!#REF!</definedName>
    <definedName name="Xbrl_Tag_1a17ee58_77be_41d6_a839_b459b55e8e50" localSheetId="1" hidden="1">'[25]Adj. Income Statement'!#REF!</definedName>
    <definedName name="Xbrl_Tag_1a17ee58_77be_41d6_a839_b459b55e8e50" hidden="1">'[25]Adj. Income Statement'!#REF!</definedName>
    <definedName name="Xbrl_Tag_1d7e0664_9af3_4cfd_93bd_b4acb420ada8" localSheetId="3" hidden="1">'[25]Adj. Income Statement'!#REF!</definedName>
    <definedName name="Xbrl_Tag_1d7e0664_9af3_4cfd_93bd_b4acb420ada8" localSheetId="4" hidden="1">'[25]Adj. Income Statement'!#REF!</definedName>
    <definedName name="Xbrl_Tag_1d7e0664_9af3_4cfd_93bd_b4acb420ada8" localSheetId="5" hidden="1">'[25]Adj. Income Statement'!#REF!</definedName>
    <definedName name="Xbrl_Tag_1d7e0664_9af3_4cfd_93bd_b4acb420ada8" localSheetId="6" hidden="1">'[25]Adj. Income Statement'!#REF!</definedName>
    <definedName name="Xbrl_Tag_1d7e0664_9af3_4cfd_93bd_b4acb420ada8" localSheetId="7" hidden="1">'[25]Adj. Income Statement'!#REF!</definedName>
    <definedName name="Xbrl_Tag_1d7e0664_9af3_4cfd_93bd_b4acb420ada8" localSheetId="1" hidden="1">'[25]Adj. Income Statement'!#REF!</definedName>
    <definedName name="Xbrl_Tag_1d7e0664_9af3_4cfd_93bd_b4acb420ada8" hidden="1">'[25]Adj. Income Statement'!#REF!</definedName>
    <definedName name="Xbrl_Tag_1f22c9c6_d780_4c43_95fb_8b6123261b05" localSheetId="3" hidden="1">'[25]Adj. Income Statement'!#REF!</definedName>
    <definedName name="Xbrl_Tag_1f22c9c6_d780_4c43_95fb_8b6123261b05" localSheetId="4" hidden="1">'[25]Adj. Income Statement'!#REF!</definedName>
    <definedName name="Xbrl_Tag_1f22c9c6_d780_4c43_95fb_8b6123261b05" localSheetId="5" hidden="1">'[25]Adj. Income Statement'!#REF!</definedName>
    <definedName name="Xbrl_Tag_1f22c9c6_d780_4c43_95fb_8b6123261b05" localSheetId="6" hidden="1">'[25]Adj. Income Statement'!#REF!</definedName>
    <definedName name="Xbrl_Tag_1f22c9c6_d780_4c43_95fb_8b6123261b05" localSheetId="7" hidden="1">'[25]Adj. Income Statement'!#REF!</definedName>
    <definedName name="Xbrl_Tag_1f22c9c6_d780_4c43_95fb_8b6123261b05" localSheetId="1" hidden="1">'[25]Adj. Income Statement'!#REF!</definedName>
    <definedName name="Xbrl_Tag_1f22c9c6_d780_4c43_95fb_8b6123261b05" hidden="1">'[25]Adj. Income Statement'!#REF!</definedName>
    <definedName name="Xbrl_Tag_25b41a93_9486_45f9_8873_cc646f7592ac" localSheetId="3" hidden="1">'[25]Adj. Income Statement'!#REF!</definedName>
    <definedName name="Xbrl_Tag_25b41a93_9486_45f9_8873_cc646f7592ac" localSheetId="4" hidden="1">'[25]Adj. Income Statement'!#REF!</definedName>
    <definedName name="Xbrl_Tag_25b41a93_9486_45f9_8873_cc646f7592ac" localSheetId="5" hidden="1">'[25]Adj. Income Statement'!#REF!</definedName>
    <definedName name="Xbrl_Tag_25b41a93_9486_45f9_8873_cc646f7592ac" localSheetId="6" hidden="1">'[25]Adj. Income Statement'!#REF!</definedName>
    <definedName name="Xbrl_Tag_25b41a93_9486_45f9_8873_cc646f7592ac" localSheetId="7" hidden="1">'[25]Adj. Income Statement'!#REF!</definedName>
    <definedName name="Xbrl_Tag_25b41a93_9486_45f9_8873_cc646f7592ac" localSheetId="1" hidden="1">'[25]Adj. Income Statement'!#REF!</definedName>
    <definedName name="Xbrl_Tag_25b41a93_9486_45f9_8873_cc646f7592ac" hidden="1">'[25]Adj. Income Statement'!#REF!</definedName>
    <definedName name="Xbrl_Tag_3389f7d8_f533_46e1_b4e3_fbec1f4d27f5" localSheetId="3" hidden="1">'[25]Adj. Income Statement'!#REF!</definedName>
    <definedName name="Xbrl_Tag_3389f7d8_f533_46e1_b4e3_fbec1f4d27f5" localSheetId="4" hidden="1">'[25]Adj. Income Statement'!#REF!</definedName>
    <definedName name="Xbrl_Tag_3389f7d8_f533_46e1_b4e3_fbec1f4d27f5" localSheetId="5" hidden="1">'[25]Adj. Income Statement'!#REF!</definedName>
    <definedName name="Xbrl_Tag_3389f7d8_f533_46e1_b4e3_fbec1f4d27f5" localSheetId="6" hidden="1">'[25]Adj. Income Statement'!#REF!</definedName>
    <definedName name="Xbrl_Tag_3389f7d8_f533_46e1_b4e3_fbec1f4d27f5" localSheetId="7" hidden="1">'[25]Adj. Income Statement'!#REF!</definedName>
    <definedName name="Xbrl_Tag_3389f7d8_f533_46e1_b4e3_fbec1f4d27f5" localSheetId="1" hidden="1">'[25]Adj. Income Statement'!#REF!</definedName>
    <definedName name="Xbrl_Tag_3389f7d8_f533_46e1_b4e3_fbec1f4d27f5" hidden="1">'[25]Adj. Income Statement'!#REF!</definedName>
    <definedName name="Xbrl_Tag_359d872e_df59_485a_a441_e3067597753f" localSheetId="3" hidden="1">'[25]Adj. Income Statement'!#REF!</definedName>
    <definedName name="Xbrl_Tag_359d872e_df59_485a_a441_e3067597753f" localSheetId="4" hidden="1">'[25]Adj. Income Statement'!#REF!</definedName>
    <definedName name="Xbrl_Tag_359d872e_df59_485a_a441_e3067597753f" localSheetId="5" hidden="1">'[25]Adj. Income Statement'!#REF!</definedName>
    <definedName name="Xbrl_Tag_359d872e_df59_485a_a441_e3067597753f" localSheetId="6" hidden="1">'[25]Adj. Income Statement'!#REF!</definedName>
    <definedName name="Xbrl_Tag_359d872e_df59_485a_a441_e3067597753f" localSheetId="7" hidden="1">'[25]Adj. Income Statement'!#REF!</definedName>
    <definedName name="Xbrl_Tag_359d872e_df59_485a_a441_e3067597753f" localSheetId="1" hidden="1">'[25]Adj. Income Statement'!#REF!</definedName>
    <definedName name="Xbrl_Tag_359d872e_df59_485a_a441_e3067597753f" hidden="1">'[25]Adj. Income Statement'!#REF!</definedName>
    <definedName name="Xbrl_Tag_359eab43_6bae_4f5a_8af7_8f81553cd43d" localSheetId="3" hidden="1">'[25]Adj. Income Statement'!#REF!</definedName>
    <definedName name="Xbrl_Tag_359eab43_6bae_4f5a_8af7_8f81553cd43d" localSheetId="4" hidden="1">'[25]Adj. Income Statement'!#REF!</definedName>
    <definedName name="Xbrl_Tag_359eab43_6bae_4f5a_8af7_8f81553cd43d" localSheetId="5" hidden="1">'[25]Adj. Income Statement'!#REF!</definedName>
    <definedName name="Xbrl_Tag_359eab43_6bae_4f5a_8af7_8f81553cd43d" localSheetId="6" hidden="1">'[25]Adj. Income Statement'!#REF!</definedName>
    <definedName name="Xbrl_Tag_359eab43_6bae_4f5a_8af7_8f81553cd43d" localSheetId="7" hidden="1">'[25]Adj. Income Statement'!#REF!</definedName>
    <definedName name="Xbrl_Tag_359eab43_6bae_4f5a_8af7_8f81553cd43d" localSheetId="1" hidden="1">'[25]Adj. Income Statement'!#REF!</definedName>
    <definedName name="Xbrl_Tag_359eab43_6bae_4f5a_8af7_8f81553cd43d" hidden="1">'[25]Adj. Income Statement'!#REF!</definedName>
    <definedName name="Xbrl_Tag_3a2d5606_5470_4db9_9313_3dc1f43a8b30" localSheetId="3" hidden="1">'[25]Adj. Income Statement'!#REF!</definedName>
    <definedName name="Xbrl_Tag_3a2d5606_5470_4db9_9313_3dc1f43a8b30" localSheetId="4" hidden="1">'[25]Adj. Income Statement'!#REF!</definedName>
    <definedName name="Xbrl_Tag_3a2d5606_5470_4db9_9313_3dc1f43a8b30" localSheetId="5" hidden="1">'[25]Adj. Income Statement'!#REF!</definedName>
    <definedName name="Xbrl_Tag_3a2d5606_5470_4db9_9313_3dc1f43a8b30" localSheetId="6" hidden="1">'[25]Adj. Income Statement'!#REF!</definedName>
    <definedName name="Xbrl_Tag_3a2d5606_5470_4db9_9313_3dc1f43a8b30" localSheetId="7" hidden="1">'[25]Adj. Income Statement'!#REF!</definedName>
    <definedName name="Xbrl_Tag_3a2d5606_5470_4db9_9313_3dc1f43a8b30" localSheetId="1" hidden="1">'[25]Adj. Income Statement'!#REF!</definedName>
    <definedName name="Xbrl_Tag_3a2d5606_5470_4db9_9313_3dc1f43a8b30" hidden="1">'[25]Adj. Income Statement'!#REF!</definedName>
    <definedName name="Xbrl_Tag_3b572db0_b5be_49cb_9497_3be0c26ec438" localSheetId="3" hidden="1">'[25]Adj. Income Statement'!#REF!</definedName>
    <definedName name="Xbrl_Tag_3b572db0_b5be_49cb_9497_3be0c26ec438" localSheetId="4" hidden="1">'[25]Adj. Income Statement'!#REF!</definedName>
    <definedName name="Xbrl_Tag_3b572db0_b5be_49cb_9497_3be0c26ec438" localSheetId="5" hidden="1">'[25]Adj. Income Statement'!#REF!</definedName>
    <definedName name="Xbrl_Tag_3b572db0_b5be_49cb_9497_3be0c26ec438" localSheetId="6" hidden="1">'[25]Adj. Income Statement'!#REF!</definedName>
    <definedName name="Xbrl_Tag_3b572db0_b5be_49cb_9497_3be0c26ec438" localSheetId="7" hidden="1">'[25]Adj. Income Statement'!#REF!</definedName>
    <definedName name="Xbrl_Tag_3b572db0_b5be_49cb_9497_3be0c26ec438" localSheetId="1" hidden="1">'[25]Adj. Income Statement'!#REF!</definedName>
    <definedName name="Xbrl_Tag_3b572db0_b5be_49cb_9497_3be0c26ec438" hidden="1">'[25]Adj. Income Statement'!#REF!</definedName>
    <definedName name="Xbrl_Tag_3e2a4b0f_a9ba_404c_8c83_bbd3862592e4" localSheetId="3" hidden="1">'[25]Adj. Income Statement'!#REF!</definedName>
    <definedName name="Xbrl_Tag_3e2a4b0f_a9ba_404c_8c83_bbd3862592e4" localSheetId="4" hidden="1">'[25]Adj. Income Statement'!#REF!</definedName>
    <definedName name="Xbrl_Tag_3e2a4b0f_a9ba_404c_8c83_bbd3862592e4" localSheetId="5" hidden="1">'[25]Adj. Income Statement'!#REF!</definedName>
    <definedName name="Xbrl_Tag_3e2a4b0f_a9ba_404c_8c83_bbd3862592e4" localSheetId="6" hidden="1">'[25]Adj. Income Statement'!#REF!</definedName>
    <definedName name="Xbrl_Tag_3e2a4b0f_a9ba_404c_8c83_bbd3862592e4" localSheetId="7" hidden="1">'[25]Adj. Income Statement'!#REF!</definedName>
    <definedName name="Xbrl_Tag_3e2a4b0f_a9ba_404c_8c83_bbd3862592e4" localSheetId="1" hidden="1">'[25]Adj. Income Statement'!#REF!</definedName>
    <definedName name="Xbrl_Tag_3e2a4b0f_a9ba_404c_8c83_bbd3862592e4" hidden="1">'[25]Adj. Income Statement'!#REF!</definedName>
    <definedName name="Xbrl_Tag_3f1c33f0_bff2_4296_9181_d7cc1cb508ad" localSheetId="3" hidden="1">'[25]Adj. Income Statement'!#REF!</definedName>
    <definedName name="Xbrl_Tag_3f1c33f0_bff2_4296_9181_d7cc1cb508ad" localSheetId="4" hidden="1">'[25]Adj. Income Statement'!#REF!</definedName>
    <definedName name="Xbrl_Tag_3f1c33f0_bff2_4296_9181_d7cc1cb508ad" localSheetId="5" hidden="1">'[25]Adj. Income Statement'!#REF!</definedName>
    <definedName name="Xbrl_Tag_3f1c33f0_bff2_4296_9181_d7cc1cb508ad" localSheetId="6" hidden="1">'[25]Adj. Income Statement'!#REF!</definedName>
    <definedName name="Xbrl_Tag_3f1c33f0_bff2_4296_9181_d7cc1cb508ad" localSheetId="7" hidden="1">'[25]Adj. Income Statement'!#REF!</definedName>
    <definedName name="Xbrl_Tag_3f1c33f0_bff2_4296_9181_d7cc1cb508ad" localSheetId="1" hidden="1">'[25]Adj. Income Statement'!#REF!</definedName>
    <definedName name="Xbrl_Tag_3f1c33f0_bff2_4296_9181_d7cc1cb508ad" hidden="1">'[25]Adj. Income Statement'!#REF!</definedName>
    <definedName name="Xbrl_Tag_43160aa8_61a0_4559_8ee5_d6da660cfd7b" localSheetId="3" hidden="1">'[25]Adj. Income Statement'!#REF!</definedName>
    <definedName name="Xbrl_Tag_43160aa8_61a0_4559_8ee5_d6da660cfd7b" localSheetId="4" hidden="1">'[25]Adj. Income Statement'!#REF!</definedName>
    <definedName name="Xbrl_Tag_43160aa8_61a0_4559_8ee5_d6da660cfd7b" localSheetId="5" hidden="1">'[25]Adj. Income Statement'!#REF!</definedName>
    <definedName name="Xbrl_Tag_43160aa8_61a0_4559_8ee5_d6da660cfd7b" localSheetId="6" hidden="1">'[25]Adj. Income Statement'!#REF!</definedName>
    <definedName name="Xbrl_Tag_43160aa8_61a0_4559_8ee5_d6da660cfd7b" localSheetId="7" hidden="1">'[25]Adj. Income Statement'!#REF!</definedName>
    <definedName name="Xbrl_Tag_43160aa8_61a0_4559_8ee5_d6da660cfd7b" localSheetId="1" hidden="1">'[25]Adj. Income Statement'!#REF!</definedName>
    <definedName name="Xbrl_Tag_43160aa8_61a0_4559_8ee5_d6da660cfd7b" hidden="1">'[25]Adj. Income Statement'!#REF!</definedName>
    <definedName name="Xbrl_Tag_47e22a59_7971_444b_8e73_01e5291185bb" localSheetId="3" hidden="1">'[25]Adj. Income Statement'!#REF!</definedName>
    <definedName name="Xbrl_Tag_47e22a59_7971_444b_8e73_01e5291185bb" localSheetId="4" hidden="1">'[25]Adj. Income Statement'!#REF!</definedName>
    <definedName name="Xbrl_Tag_47e22a59_7971_444b_8e73_01e5291185bb" localSheetId="5" hidden="1">'[25]Adj. Income Statement'!#REF!</definedName>
    <definedName name="Xbrl_Tag_47e22a59_7971_444b_8e73_01e5291185bb" localSheetId="6" hidden="1">'[25]Adj. Income Statement'!#REF!</definedName>
    <definedName name="Xbrl_Tag_47e22a59_7971_444b_8e73_01e5291185bb" localSheetId="7" hidden="1">'[25]Adj. Income Statement'!#REF!</definedName>
    <definedName name="Xbrl_Tag_47e22a59_7971_444b_8e73_01e5291185bb" localSheetId="1" hidden="1">'[25]Adj. Income Statement'!#REF!</definedName>
    <definedName name="Xbrl_Tag_47e22a59_7971_444b_8e73_01e5291185bb" hidden="1">'[25]Adj. Income Statement'!#REF!</definedName>
    <definedName name="Xbrl_Tag_5225a8bc_9d76_4e4d_8197_37f70d298267" localSheetId="3" hidden="1">'[25]Adj. Income Statement'!#REF!</definedName>
    <definedName name="Xbrl_Tag_5225a8bc_9d76_4e4d_8197_37f70d298267" localSheetId="4" hidden="1">'[25]Adj. Income Statement'!#REF!</definedName>
    <definedName name="Xbrl_Tag_5225a8bc_9d76_4e4d_8197_37f70d298267" localSheetId="5" hidden="1">'[25]Adj. Income Statement'!#REF!</definedName>
    <definedName name="Xbrl_Tag_5225a8bc_9d76_4e4d_8197_37f70d298267" localSheetId="6" hidden="1">'[25]Adj. Income Statement'!#REF!</definedName>
    <definedName name="Xbrl_Tag_5225a8bc_9d76_4e4d_8197_37f70d298267" localSheetId="7" hidden="1">'[25]Adj. Income Statement'!#REF!</definedName>
    <definedName name="Xbrl_Tag_5225a8bc_9d76_4e4d_8197_37f70d298267" localSheetId="1" hidden="1">'[25]Adj. Income Statement'!#REF!</definedName>
    <definedName name="Xbrl_Tag_5225a8bc_9d76_4e4d_8197_37f70d298267" hidden="1">'[25]Adj. Income Statement'!#REF!</definedName>
    <definedName name="Xbrl_Tag_56e27846_9e07_4473_ad08_7bb4a5bf7faa" localSheetId="3" hidden="1">'[25]Adj. Income Statement'!#REF!</definedName>
    <definedName name="Xbrl_Tag_56e27846_9e07_4473_ad08_7bb4a5bf7faa" localSheetId="4" hidden="1">'[25]Adj. Income Statement'!#REF!</definedName>
    <definedName name="Xbrl_Tag_56e27846_9e07_4473_ad08_7bb4a5bf7faa" localSheetId="5" hidden="1">'[25]Adj. Income Statement'!#REF!</definedName>
    <definedName name="Xbrl_Tag_56e27846_9e07_4473_ad08_7bb4a5bf7faa" localSheetId="6" hidden="1">'[25]Adj. Income Statement'!#REF!</definedName>
    <definedName name="Xbrl_Tag_56e27846_9e07_4473_ad08_7bb4a5bf7faa" localSheetId="7" hidden="1">'[25]Adj. Income Statement'!#REF!</definedName>
    <definedName name="Xbrl_Tag_56e27846_9e07_4473_ad08_7bb4a5bf7faa" localSheetId="1" hidden="1">'[25]Adj. Income Statement'!#REF!</definedName>
    <definedName name="Xbrl_Tag_56e27846_9e07_4473_ad08_7bb4a5bf7faa" hidden="1">'[25]Adj. Income Statement'!#REF!</definedName>
    <definedName name="Xbrl_Tag_5b7286ee_d427_4e54_9399_1a836cd32976" localSheetId="3" hidden="1">'[25]Adj. Income Statement'!#REF!</definedName>
    <definedName name="Xbrl_Tag_5b7286ee_d427_4e54_9399_1a836cd32976" localSheetId="4" hidden="1">'[25]Adj. Income Statement'!#REF!</definedName>
    <definedName name="Xbrl_Tag_5b7286ee_d427_4e54_9399_1a836cd32976" localSheetId="5" hidden="1">'[25]Adj. Income Statement'!#REF!</definedName>
    <definedName name="Xbrl_Tag_5b7286ee_d427_4e54_9399_1a836cd32976" localSheetId="6" hidden="1">'[25]Adj. Income Statement'!#REF!</definedName>
    <definedName name="Xbrl_Tag_5b7286ee_d427_4e54_9399_1a836cd32976" localSheetId="7" hidden="1">'[25]Adj. Income Statement'!#REF!</definedName>
    <definedName name="Xbrl_Tag_5b7286ee_d427_4e54_9399_1a836cd32976" localSheetId="1" hidden="1">'[25]Adj. Income Statement'!#REF!</definedName>
    <definedName name="Xbrl_Tag_5b7286ee_d427_4e54_9399_1a836cd32976" hidden="1">'[25]Adj. Income Statement'!#REF!</definedName>
    <definedName name="Xbrl_Tag_5e2f6e4c_effc_4374_9096_f6a66490bc43" localSheetId="3" hidden="1">'[25]Adj. Income Statement'!#REF!</definedName>
    <definedName name="Xbrl_Tag_5e2f6e4c_effc_4374_9096_f6a66490bc43" localSheetId="4" hidden="1">'[25]Adj. Income Statement'!#REF!</definedName>
    <definedName name="Xbrl_Tag_5e2f6e4c_effc_4374_9096_f6a66490bc43" localSheetId="5" hidden="1">'[25]Adj. Income Statement'!#REF!</definedName>
    <definedName name="Xbrl_Tag_5e2f6e4c_effc_4374_9096_f6a66490bc43" localSheetId="6" hidden="1">'[25]Adj. Income Statement'!#REF!</definedName>
    <definedName name="Xbrl_Tag_5e2f6e4c_effc_4374_9096_f6a66490bc43" localSheetId="7" hidden="1">'[25]Adj. Income Statement'!#REF!</definedName>
    <definedName name="Xbrl_Tag_5e2f6e4c_effc_4374_9096_f6a66490bc43" localSheetId="1" hidden="1">'[25]Adj. Income Statement'!#REF!</definedName>
    <definedName name="Xbrl_Tag_5e2f6e4c_effc_4374_9096_f6a66490bc43" hidden="1">'[25]Adj. Income Statement'!#REF!</definedName>
    <definedName name="Xbrl_Tag_5e4ed468_08c0_4e10_b780_063e9fad75bb" localSheetId="3" hidden="1">'[25]Adj. Income Statement'!#REF!</definedName>
    <definedName name="Xbrl_Tag_5e4ed468_08c0_4e10_b780_063e9fad75bb" localSheetId="4" hidden="1">'[25]Adj. Income Statement'!#REF!</definedName>
    <definedName name="Xbrl_Tag_5e4ed468_08c0_4e10_b780_063e9fad75bb" localSheetId="5" hidden="1">'[25]Adj. Income Statement'!#REF!</definedName>
    <definedName name="Xbrl_Tag_5e4ed468_08c0_4e10_b780_063e9fad75bb" localSheetId="6" hidden="1">'[25]Adj. Income Statement'!#REF!</definedName>
    <definedName name="Xbrl_Tag_5e4ed468_08c0_4e10_b780_063e9fad75bb" localSheetId="7" hidden="1">'[25]Adj. Income Statement'!#REF!</definedName>
    <definedName name="Xbrl_Tag_5e4ed468_08c0_4e10_b780_063e9fad75bb" localSheetId="1" hidden="1">'[25]Adj. Income Statement'!#REF!</definedName>
    <definedName name="Xbrl_Tag_5e4ed468_08c0_4e10_b780_063e9fad75bb" hidden="1">'[25]Adj. Income Statement'!#REF!</definedName>
    <definedName name="Xbrl_Tag_5efedf90_6eb4_4d47_8343_cb1307f08d80" localSheetId="3" hidden="1">'[25]Adj. Income Statement'!#REF!</definedName>
    <definedName name="Xbrl_Tag_5efedf90_6eb4_4d47_8343_cb1307f08d80" localSheetId="4" hidden="1">'[25]Adj. Income Statement'!#REF!</definedName>
    <definedName name="Xbrl_Tag_5efedf90_6eb4_4d47_8343_cb1307f08d80" localSheetId="5" hidden="1">'[25]Adj. Income Statement'!#REF!</definedName>
    <definedName name="Xbrl_Tag_5efedf90_6eb4_4d47_8343_cb1307f08d80" localSheetId="6" hidden="1">'[25]Adj. Income Statement'!#REF!</definedName>
    <definedName name="Xbrl_Tag_5efedf90_6eb4_4d47_8343_cb1307f08d80" localSheetId="7" hidden="1">'[25]Adj. Income Statement'!#REF!</definedName>
    <definedName name="Xbrl_Tag_5efedf90_6eb4_4d47_8343_cb1307f08d80" localSheetId="1" hidden="1">'[25]Adj. Income Statement'!#REF!</definedName>
    <definedName name="Xbrl_Tag_5efedf90_6eb4_4d47_8343_cb1307f08d80" hidden="1">'[25]Adj. Income Statement'!#REF!</definedName>
    <definedName name="Xbrl_Tag_60671786_7f0e_4efe_b101_fc89065bbbc4" localSheetId="3" hidden="1">'[25]Adj. Income Statement'!#REF!</definedName>
    <definedName name="Xbrl_Tag_60671786_7f0e_4efe_b101_fc89065bbbc4" localSheetId="4" hidden="1">'[25]Adj. Income Statement'!#REF!</definedName>
    <definedName name="Xbrl_Tag_60671786_7f0e_4efe_b101_fc89065bbbc4" localSheetId="5" hidden="1">'[25]Adj. Income Statement'!#REF!</definedName>
    <definedName name="Xbrl_Tag_60671786_7f0e_4efe_b101_fc89065bbbc4" localSheetId="6" hidden="1">'[25]Adj. Income Statement'!#REF!</definedName>
    <definedName name="Xbrl_Tag_60671786_7f0e_4efe_b101_fc89065bbbc4" localSheetId="7" hidden="1">'[25]Adj. Income Statement'!#REF!</definedName>
    <definedName name="Xbrl_Tag_60671786_7f0e_4efe_b101_fc89065bbbc4" localSheetId="1" hidden="1">'[25]Adj. Income Statement'!#REF!</definedName>
    <definedName name="Xbrl_Tag_60671786_7f0e_4efe_b101_fc89065bbbc4" hidden="1">'[25]Adj. Income Statement'!#REF!</definedName>
    <definedName name="Xbrl_Tag_60802841_ecf0_4e57_a96e_084d65541dcb" localSheetId="3" hidden="1">'[25]Adj. Income Statement'!#REF!</definedName>
    <definedName name="Xbrl_Tag_60802841_ecf0_4e57_a96e_084d65541dcb" localSheetId="4" hidden="1">'[25]Adj. Income Statement'!#REF!</definedName>
    <definedName name="Xbrl_Tag_60802841_ecf0_4e57_a96e_084d65541dcb" localSheetId="5" hidden="1">'[25]Adj. Income Statement'!#REF!</definedName>
    <definedName name="Xbrl_Tag_60802841_ecf0_4e57_a96e_084d65541dcb" localSheetId="6" hidden="1">'[25]Adj. Income Statement'!#REF!</definedName>
    <definedName name="Xbrl_Tag_60802841_ecf0_4e57_a96e_084d65541dcb" localSheetId="7" hidden="1">'[25]Adj. Income Statement'!#REF!</definedName>
    <definedName name="Xbrl_Tag_60802841_ecf0_4e57_a96e_084d65541dcb" localSheetId="1" hidden="1">'[25]Adj. Income Statement'!#REF!</definedName>
    <definedName name="Xbrl_Tag_60802841_ecf0_4e57_a96e_084d65541dcb" hidden="1">'[25]Adj. Income Statement'!#REF!</definedName>
    <definedName name="Xbrl_Tag_6b90dd42_fcd8_4968_8afd_6736492259b1" localSheetId="3" hidden="1">'[25]Adj. Income Statement'!#REF!</definedName>
    <definedName name="Xbrl_Tag_6b90dd42_fcd8_4968_8afd_6736492259b1" localSheetId="4" hidden="1">'[25]Adj. Income Statement'!#REF!</definedName>
    <definedName name="Xbrl_Tag_6b90dd42_fcd8_4968_8afd_6736492259b1" localSheetId="5" hidden="1">'[25]Adj. Income Statement'!#REF!</definedName>
    <definedName name="Xbrl_Tag_6b90dd42_fcd8_4968_8afd_6736492259b1" localSheetId="6" hidden="1">'[25]Adj. Income Statement'!#REF!</definedName>
    <definedName name="Xbrl_Tag_6b90dd42_fcd8_4968_8afd_6736492259b1" localSheetId="7" hidden="1">'[25]Adj. Income Statement'!#REF!</definedName>
    <definedName name="Xbrl_Tag_6b90dd42_fcd8_4968_8afd_6736492259b1" localSheetId="1" hidden="1">'[25]Adj. Income Statement'!#REF!</definedName>
    <definedName name="Xbrl_Tag_6b90dd42_fcd8_4968_8afd_6736492259b1" hidden="1">'[25]Adj. Income Statement'!#REF!</definedName>
    <definedName name="Xbrl_Tag_6e1527a0_8e9b_41c7_b670_b6099df9c72f" localSheetId="3" hidden="1">'[25]Adj. Income Statement'!#REF!</definedName>
    <definedName name="Xbrl_Tag_6e1527a0_8e9b_41c7_b670_b6099df9c72f" localSheetId="4" hidden="1">'[25]Adj. Income Statement'!#REF!</definedName>
    <definedName name="Xbrl_Tag_6e1527a0_8e9b_41c7_b670_b6099df9c72f" localSheetId="5" hidden="1">'[25]Adj. Income Statement'!#REF!</definedName>
    <definedName name="Xbrl_Tag_6e1527a0_8e9b_41c7_b670_b6099df9c72f" localSheetId="6" hidden="1">'[25]Adj. Income Statement'!#REF!</definedName>
    <definedName name="Xbrl_Tag_6e1527a0_8e9b_41c7_b670_b6099df9c72f" localSheetId="7" hidden="1">'[25]Adj. Income Statement'!#REF!</definedName>
    <definedName name="Xbrl_Tag_6e1527a0_8e9b_41c7_b670_b6099df9c72f" localSheetId="1" hidden="1">'[25]Adj. Income Statement'!#REF!</definedName>
    <definedName name="Xbrl_Tag_6e1527a0_8e9b_41c7_b670_b6099df9c72f" hidden="1">'[25]Adj. Income Statement'!#REF!</definedName>
    <definedName name="Xbrl_Tag_7003e101_ef6f_40fd_959a_81c14d2cf88a" localSheetId="3" hidden="1">'[25]Adj. Income Statement'!#REF!</definedName>
    <definedName name="Xbrl_Tag_7003e101_ef6f_40fd_959a_81c14d2cf88a" localSheetId="4" hidden="1">'[25]Adj. Income Statement'!#REF!</definedName>
    <definedName name="Xbrl_Tag_7003e101_ef6f_40fd_959a_81c14d2cf88a" localSheetId="5" hidden="1">'[25]Adj. Income Statement'!#REF!</definedName>
    <definedName name="Xbrl_Tag_7003e101_ef6f_40fd_959a_81c14d2cf88a" localSheetId="6" hidden="1">'[25]Adj. Income Statement'!#REF!</definedName>
    <definedName name="Xbrl_Tag_7003e101_ef6f_40fd_959a_81c14d2cf88a" localSheetId="7" hidden="1">'[25]Adj. Income Statement'!#REF!</definedName>
    <definedName name="Xbrl_Tag_7003e101_ef6f_40fd_959a_81c14d2cf88a" localSheetId="1" hidden="1">'[25]Adj. Income Statement'!#REF!</definedName>
    <definedName name="Xbrl_Tag_7003e101_ef6f_40fd_959a_81c14d2cf88a" hidden="1">'[25]Adj. Income Statement'!#REF!</definedName>
    <definedName name="Xbrl_Tag_7120f3c6_2d5d_417b_9dd0_ecab9471dbc9" localSheetId="3" hidden="1">'[25]Adj. Income Statement'!#REF!</definedName>
    <definedName name="Xbrl_Tag_7120f3c6_2d5d_417b_9dd0_ecab9471dbc9" localSheetId="4" hidden="1">'[25]Adj. Income Statement'!#REF!</definedName>
    <definedName name="Xbrl_Tag_7120f3c6_2d5d_417b_9dd0_ecab9471dbc9" localSheetId="5" hidden="1">'[25]Adj. Income Statement'!#REF!</definedName>
    <definedName name="Xbrl_Tag_7120f3c6_2d5d_417b_9dd0_ecab9471dbc9" localSheetId="6" hidden="1">'[25]Adj. Income Statement'!#REF!</definedName>
    <definedName name="Xbrl_Tag_7120f3c6_2d5d_417b_9dd0_ecab9471dbc9" localSheetId="7" hidden="1">'[25]Adj. Income Statement'!#REF!</definedName>
    <definedName name="Xbrl_Tag_7120f3c6_2d5d_417b_9dd0_ecab9471dbc9" localSheetId="1" hidden="1">'[25]Adj. Income Statement'!#REF!</definedName>
    <definedName name="Xbrl_Tag_7120f3c6_2d5d_417b_9dd0_ecab9471dbc9" hidden="1">'[25]Adj. Income Statement'!#REF!</definedName>
    <definedName name="Xbrl_Tag_717e1b49_4a4d_41a2_8691_a3ef7d067cf1" localSheetId="3" hidden="1">'[25]Adj. Income Statement'!#REF!</definedName>
    <definedName name="Xbrl_Tag_717e1b49_4a4d_41a2_8691_a3ef7d067cf1" localSheetId="4" hidden="1">'[25]Adj. Income Statement'!#REF!</definedName>
    <definedName name="Xbrl_Tag_717e1b49_4a4d_41a2_8691_a3ef7d067cf1" localSheetId="5" hidden="1">'[25]Adj. Income Statement'!#REF!</definedName>
    <definedName name="Xbrl_Tag_717e1b49_4a4d_41a2_8691_a3ef7d067cf1" localSheetId="6" hidden="1">'[25]Adj. Income Statement'!#REF!</definedName>
    <definedName name="Xbrl_Tag_717e1b49_4a4d_41a2_8691_a3ef7d067cf1" localSheetId="7" hidden="1">'[25]Adj. Income Statement'!#REF!</definedName>
    <definedName name="Xbrl_Tag_717e1b49_4a4d_41a2_8691_a3ef7d067cf1" localSheetId="1" hidden="1">'[25]Adj. Income Statement'!#REF!</definedName>
    <definedName name="Xbrl_Tag_717e1b49_4a4d_41a2_8691_a3ef7d067cf1" hidden="1">'[25]Adj. Income Statement'!#REF!</definedName>
    <definedName name="Xbrl_Tag_729b319e_8812_4e23_9b44_cd813ffaf1fe" localSheetId="3" hidden="1">'[25]Adj. Income Statement'!#REF!</definedName>
    <definedName name="Xbrl_Tag_729b319e_8812_4e23_9b44_cd813ffaf1fe" localSheetId="4" hidden="1">'[25]Adj. Income Statement'!#REF!</definedName>
    <definedName name="Xbrl_Tag_729b319e_8812_4e23_9b44_cd813ffaf1fe" localSheetId="5" hidden="1">'[25]Adj. Income Statement'!#REF!</definedName>
    <definedName name="Xbrl_Tag_729b319e_8812_4e23_9b44_cd813ffaf1fe" localSheetId="6" hidden="1">'[25]Adj. Income Statement'!#REF!</definedName>
    <definedName name="Xbrl_Tag_729b319e_8812_4e23_9b44_cd813ffaf1fe" localSheetId="7" hidden="1">'[25]Adj. Income Statement'!#REF!</definedName>
    <definedName name="Xbrl_Tag_729b319e_8812_4e23_9b44_cd813ffaf1fe" localSheetId="1" hidden="1">'[25]Adj. Income Statement'!#REF!</definedName>
    <definedName name="Xbrl_Tag_729b319e_8812_4e23_9b44_cd813ffaf1fe" hidden="1">'[25]Adj. Income Statement'!#REF!</definedName>
    <definedName name="Xbrl_Tag_74e27f18_3a0d_499e_a65b_355cefde250d" localSheetId="3" hidden="1">'[25]Adj. Income Statement'!#REF!</definedName>
    <definedName name="Xbrl_Tag_74e27f18_3a0d_499e_a65b_355cefde250d" localSheetId="4" hidden="1">'[25]Adj. Income Statement'!#REF!</definedName>
    <definedName name="Xbrl_Tag_74e27f18_3a0d_499e_a65b_355cefde250d" localSheetId="5" hidden="1">'[25]Adj. Income Statement'!#REF!</definedName>
    <definedName name="Xbrl_Tag_74e27f18_3a0d_499e_a65b_355cefde250d" localSheetId="6" hidden="1">'[25]Adj. Income Statement'!#REF!</definedName>
    <definedName name="Xbrl_Tag_74e27f18_3a0d_499e_a65b_355cefde250d" localSheetId="7" hidden="1">'[25]Adj. Income Statement'!#REF!</definedName>
    <definedName name="Xbrl_Tag_74e27f18_3a0d_499e_a65b_355cefde250d" localSheetId="1" hidden="1">'[25]Adj. Income Statement'!#REF!</definedName>
    <definedName name="Xbrl_Tag_74e27f18_3a0d_499e_a65b_355cefde250d" hidden="1">'[25]Adj. Income Statement'!#REF!</definedName>
    <definedName name="Xbrl_Tag_76377ee8_44ec_4706_b36c_e475d4a6cffc" localSheetId="3" hidden="1">'[25]Adj. Income Statement'!#REF!</definedName>
    <definedName name="Xbrl_Tag_76377ee8_44ec_4706_b36c_e475d4a6cffc" localSheetId="4" hidden="1">'[25]Adj. Income Statement'!#REF!</definedName>
    <definedName name="Xbrl_Tag_76377ee8_44ec_4706_b36c_e475d4a6cffc" localSheetId="5" hidden="1">'[25]Adj. Income Statement'!#REF!</definedName>
    <definedName name="Xbrl_Tag_76377ee8_44ec_4706_b36c_e475d4a6cffc" localSheetId="6" hidden="1">'[25]Adj. Income Statement'!#REF!</definedName>
    <definedName name="Xbrl_Tag_76377ee8_44ec_4706_b36c_e475d4a6cffc" localSheetId="7" hidden="1">'[25]Adj. Income Statement'!#REF!</definedName>
    <definedName name="Xbrl_Tag_76377ee8_44ec_4706_b36c_e475d4a6cffc" localSheetId="1" hidden="1">'[25]Adj. Income Statement'!#REF!</definedName>
    <definedName name="Xbrl_Tag_76377ee8_44ec_4706_b36c_e475d4a6cffc" hidden="1">'[25]Adj. Income Statement'!#REF!</definedName>
    <definedName name="Xbrl_Tag_7bfd249d_4459_4a20_97f6_779ca44ada3b" localSheetId="3" hidden="1">'[25]Adj. Income Statement'!#REF!</definedName>
    <definedName name="Xbrl_Tag_7bfd249d_4459_4a20_97f6_779ca44ada3b" localSheetId="4" hidden="1">'[25]Adj. Income Statement'!#REF!</definedName>
    <definedName name="Xbrl_Tag_7bfd249d_4459_4a20_97f6_779ca44ada3b" localSheetId="5" hidden="1">'[25]Adj. Income Statement'!#REF!</definedName>
    <definedName name="Xbrl_Tag_7bfd249d_4459_4a20_97f6_779ca44ada3b" localSheetId="6" hidden="1">'[25]Adj. Income Statement'!#REF!</definedName>
    <definedName name="Xbrl_Tag_7bfd249d_4459_4a20_97f6_779ca44ada3b" localSheetId="7" hidden="1">'[25]Adj. Income Statement'!#REF!</definedName>
    <definedName name="Xbrl_Tag_7bfd249d_4459_4a20_97f6_779ca44ada3b" localSheetId="1" hidden="1">'[25]Adj. Income Statement'!#REF!</definedName>
    <definedName name="Xbrl_Tag_7bfd249d_4459_4a20_97f6_779ca44ada3b" hidden="1">'[25]Adj. Income Statement'!#REF!</definedName>
    <definedName name="Xbrl_Tag_848a3bbd_ffb9_4097_93bf_014229938d6a" localSheetId="3" hidden="1">'[25]Adj. Income Statement'!#REF!</definedName>
    <definedName name="Xbrl_Tag_848a3bbd_ffb9_4097_93bf_014229938d6a" localSheetId="4" hidden="1">'[25]Adj. Income Statement'!#REF!</definedName>
    <definedName name="Xbrl_Tag_848a3bbd_ffb9_4097_93bf_014229938d6a" localSheetId="5" hidden="1">'[25]Adj. Income Statement'!#REF!</definedName>
    <definedName name="Xbrl_Tag_848a3bbd_ffb9_4097_93bf_014229938d6a" localSheetId="6" hidden="1">'[25]Adj. Income Statement'!#REF!</definedName>
    <definedName name="Xbrl_Tag_848a3bbd_ffb9_4097_93bf_014229938d6a" localSheetId="7" hidden="1">'[25]Adj. Income Statement'!#REF!</definedName>
    <definedName name="Xbrl_Tag_848a3bbd_ffb9_4097_93bf_014229938d6a" localSheetId="1" hidden="1">'[25]Adj. Income Statement'!#REF!</definedName>
    <definedName name="Xbrl_Tag_848a3bbd_ffb9_4097_93bf_014229938d6a" hidden="1">'[25]Adj. Income Statement'!#REF!</definedName>
    <definedName name="Xbrl_Tag_8d5cd3d4_55e4_4713_bce9_54948c631266" localSheetId="3" hidden="1">'[25]Adj. Income Statement'!#REF!</definedName>
    <definedName name="Xbrl_Tag_8d5cd3d4_55e4_4713_bce9_54948c631266" localSheetId="4" hidden="1">'[25]Adj. Income Statement'!#REF!</definedName>
    <definedName name="Xbrl_Tag_8d5cd3d4_55e4_4713_bce9_54948c631266" localSheetId="5" hidden="1">'[25]Adj. Income Statement'!#REF!</definedName>
    <definedName name="Xbrl_Tag_8d5cd3d4_55e4_4713_bce9_54948c631266" localSheetId="6" hidden="1">'[25]Adj. Income Statement'!#REF!</definedName>
    <definedName name="Xbrl_Tag_8d5cd3d4_55e4_4713_bce9_54948c631266" localSheetId="7" hidden="1">'[25]Adj. Income Statement'!#REF!</definedName>
    <definedName name="Xbrl_Tag_8d5cd3d4_55e4_4713_bce9_54948c631266" localSheetId="1" hidden="1">'[25]Adj. Income Statement'!#REF!</definedName>
    <definedName name="Xbrl_Tag_8d5cd3d4_55e4_4713_bce9_54948c631266" hidden="1">'[25]Adj. Income Statement'!#REF!</definedName>
    <definedName name="Xbrl_Tag_9265a09f_3d1f_4e90_8181_a55f534abcf7" localSheetId="3" hidden="1">'[25]Adj. Income Statement'!#REF!</definedName>
    <definedName name="Xbrl_Tag_9265a09f_3d1f_4e90_8181_a55f534abcf7" localSheetId="4" hidden="1">'[25]Adj. Income Statement'!#REF!</definedName>
    <definedName name="Xbrl_Tag_9265a09f_3d1f_4e90_8181_a55f534abcf7" localSheetId="5" hidden="1">'[25]Adj. Income Statement'!#REF!</definedName>
    <definedName name="Xbrl_Tag_9265a09f_3d1f_4e90_8181_a55f534abcf7" localSheetId="6" hidden="1">'[25]Adj. Income Statement'!#REF!</definedName>
    <definedName name="Xbrl_Tag_9265a09f_3d1f_4e90_8181_a55f534abcf7" localSheetId="7" hidden="1">'[25]Adj. Income Statement'!#REF!</definedName>
    <definedName name="Xbrl_Tag_9265a09f_3d1f_4e90_8181_a55f534abcf7" localSheetId="1" hidden="1">'[25]Adj. Income Statement'!#REF!</definedName>
    <definedName name="Xbrl_Tag_9265a09f_3d1f_4e90_8181_a55f534abcf7" hidden="1">'[25]Adj. Income Statement'!#REF!</definedName>
    <definedName name="Xbrl_Tag_94cf5a67_ea28_42d1_b071_8f24a2864445" localSheetId="3" hidden="1">'[25]Adj. Income Statement'!#REF!</definedName>
    <definedName name="Xbrl_Tag_94cf5a67_ea28_42d1_b071_8f24a2864445" localSheetId="4" hidden="1">'[25]Adj. Income Statement'!#REF!</definedName>
    <definedName name="Xbrl_Tag_94cf5a67_ea28_42d1_b071_8f24a2864445" localSheetId="5" hidden="1">'[25]Adj. Income Statement'!#REF!</definedName>
    <definedName name="Xbrl_Tag_94cf5a67_ea28_42d1_b071_8f24a2864445" localSheetId="6" hidden="1">'[25]Adj. Income Statement'!#REF!</definedName>
    <definedName name="Xbrl_Tag_94cf5a67_ea28_42d1_b071_8f24a2864445" localSheetId="7" hidden="1">'[25]Adj. Income Statement'!#REF!</definedName>
    <definedName name="Xbrl_Tag_94cf5a67_ea28_42d1_b071_8f24a2864445" localSheetId="1" hidden="1">'[25]Adj. Income Statement'!#REF!</definedName>
    <definedName name="Xbrl_Tag_94cf5a67_ea28_42d1_b071_8f24a2864445" hidden="1">'[25]Adj. Income Statement'!#REF!</definedName>
    <definedName name="Xbrl_Tag_95086fc4_6c0f_4a0f_bf5f_c393cf959e9a" localSheetId="3" hidden="1">'[25]Adj. Income Statement'!#REF!</definedName>
    <definedName name="Xbrl_Tag_95086fc4_6c0f_4a0f_bf5f_c393cf959e9a" localSheetId="4" hidden="1">'[25]Adj. Income Statement'!#REF!</definedName>
    <definedName name="Xbrl_Tag_95086fc4_6c0f_4a0f_bf5f_c393cf959e9a" localSheetId="5" hidden="1">'[25]Adj. Income Statement'!#REF!</definedName>
    <definedName name="Xbrl_Tag_95086fc4_6c0f_4a0f_bf5f_c393cf959e9a" localSheetId="6" hidden="1">'[25]Adj. Income Statement'!#REF!</definedName>
    <definedName name="Xbrl_Tag_95086fc4_6c0f_4a0f_bf5f_c393cf959e9a" localSheetId="7" hidden="1">'[25]Adj. Income Statement'!#REF!</definedName>
    <definedName name="Xbrl_Tag_95086fc4_6c0f_4a0f_bf5f_c393cf959e9a" localSheetId="1" hidden="1">'[25]Adj. Income Statement'!#REF!</definedName>
    <definedName name="Xbrl_Tag_95086fc4_6c0f_4a0f_bf5f_c393cf959e9a" hidden="1">'[25]Adj. Income Statement'!#REF!</definedName>
    <definedName name="Xbrl_Tag_99933dd6_f0fc_421a_9b9b_634b2b60dec3" localSheetId="3" hidden="1">'[25]Adj. Income Statement'!#REF!</definedName>
    <definedName name="Xbrl_Tag_99933dd6_f0fc_421a_9b9b_634b2b60dec3" localSheetId="4" hidden="1">'[25]Adj. Income Statement'!#REF!</definedName>
    <definedName name="Xbrl_Tag_99933dd6_f0fc_421a_9b9b_634b2b60dec3" localSheetId="5" hidden="1">'[25]Adj. Income Statement'!#REF!</definedName>
    <definedName name="Xbrl_Tag_99933dd6_f0fc_421a_9b9b_634b2b60dec3" localSheetId="6" hidden="1">'[25]Adj. Income Statement'!#REF!</definedName>
    <definedName name="Xbrl_Tag_99933dd6_f0fc_421a_9b9b_634b2b60dec3" localSheetId="7" hidden="1">'[25]Adj. Income Statement'!#REF!</definedName>
    <definedName name="Xbrl_Tag_99933dd6_f0fc_421a_9b9b_634b2b60dec3" localSheetId="1" hidden="1">'[25]Adj. Income Statement'!#REF!</definedName>
    <definedName name="Xbrl_Tag_99933dd6_f0fc_421a_9b9b_634b2b60dec3" hidden="1">'[25]Adj. Income Statement'!#REF!</definedName>
    <definedName name="Xbrl_Tag_a862d720_9241_4a30_a271_b70e9c381f31" localSheetId="3" hidden="1">'[25]Adj. Income Statement'!#REF!</definedName>
    <definedName name="Xbrl_Tag_a862d720_9241_4a30_a271_b70e9c381f31" localSheetId="4" hidden="1">'[25]Adj. Income Statement'!#REF!</definedName>
    <definedName name="Xbrl_Tag_a862d720_9241_4a30_a271_b70e9c381f31" localSheetId="5" hidden="1">'[25]Adj. Income Statement'!#REF!</definedName>
    <definedName name="Xbrl_Tag_a862d720_9241_4a30_a271_b70e9c381f31" localSheetId="6" hidden="1">'[25]Adj. Income Statement'!#REF!</definedName>
    <definedName name="Xbrl_Tag_a862d720_9241_4a30_a271_b70e9c381f31" localSheetId="7" hidden="1">'[25]Adj. Income Statement'!#REF!</definedName>
    <definedName name="Xbrl_Tag_a862d720_9241_4a30_a271_b70e9c381f31" localSheetId="1" hidden="1">'[25]Adj. Income Statement'!#REF!</definedName>
    <definedName name="Xbrl_Tag_a862d720_9241_4a30_a271_b70e9c381f31" hidden="1">'[25]Adj. Income Statement'!#REF!</definedName>
    <definedName name="Xbrl_Tag_adfbba3c_68ad_4b08_a539_0ed55d3f9d5a" localSheetId="3" hidden="1">'[25]Adj. Income Statement'!#REF!</definedName>
    <definedName name="Xbrl_Tag_adfbba3c_68ad_4b08_a539_0ed55d3f9d5a" localSheetId="4" hidden="1">'[25]Adj. Income Statement'!#REF!</definedName>
    <definedName name="Xbrl_Tag_adfbba3c_68ad_4b08_a539_0ed55d3f9d5a" localSheetId="5" hidden="1">'[25]Adj. Income Statement'!#REF!</definedName>
    <definedName name="Xbrl_Tag_adfbba3c_68ad_4b08_a539_0ed55d3f9d5a" localSheetId="6" hidden="1">'[25]Adj. Income Statement'!#REF!</definedName>
    <definedName name="Xbrl_Tag_adfbba3c_68ad_4b08_a539_0ed55d3f9d5a" localSheetId="7" hidden="1">'[25]Adj. Income Statement'!#REF!</definedName>
    <definedName name="Xbrl_Tag_adfbba3c_68ad_4b08_a539_0ed55d3f9d5a" localSheetId="1" hidden="1">'[25]Adj. Income Statement'!#REF!</definedName>
    <definedName name="Xbrl_Tag_adfbba3c_68ad_4b08_a539_0ed55d3f9d5a" hidden="1">'[25]Adj. Income Statement'!#REF!</definedName>
    <definedName name="Xbrl_Tag_ae50734f_518c_403d_9d12_e2a921b026bb" localSheetId="3" hidden="1">'[25]Adj. Income Statement'!#REF!</definedName>
    <definedName name="Xbrl_Tag_ae50734f_518c_403d_9d12_e2a921b026bb" localSheetId="4" hidden="1">'[25]Adj. Income Statement'!#REF!</definedName>
    <definedName name="Xbrl_Tag_ae50734f_518c_403d_9d12_e2a921b026bb" localSheetId="5" hidden="1">'[25]Adj. Income Statement'!#REF!</definedName>
    <definedName name="Xbrl_Tag_ae50734f_518c_403d_9d12_e2a921b026bb" localSheetId="6" hidden="1">'[25]Adj. Income Statement'!#REF!</definedName>
    <definedName name="Xbrl_Tag_ae50734f_518c_403d_9d12_e2a921b026bb" localSheetId="7" hidden="1">'[25]Adj. Income Statement'!#REF!</definedName>
    <definedName name="Xbrl_Tag_ae50734f_518c_403d_9d12_e2a921b026bb" localSheetId="1" hidden="1">'[25]Adj. Income Statement'!#REF!</definedName>
    <definedName name="Xbrl_Tag_ae50734f_518c_403d_9d12_e2a921b026bb" hidden="1">'[25]Adj. Income Statement'!#REF!</definedName>
    <definedName name="Xbrl_Tag_b0241925_c1ae_46bf_a767_386c3caff01d" localSheetId="3" hidden="1">'[25]Adj. Income Statement'!#REF!</definedName>
    <definedName name="Xbrl_Tag_b0241925_c1ae_46bf_a767_386c3caff01d" localSheetId="4" hidden="1">'[25]Adj. Income Statement'!#REF!</definedName>
    <definedName name="Xbrl_Tag_b0241925_c1ae_46bf_a767_386c3caff01d" localSheetId="5" hidden="1">'[25]Adj. Income Statement'!#REF!</definedName>
    <definedName name="Xbrl_Tag_b0241925_c1ae_46bf_a767_386c3caff01d" localSheetId="6" hidden="1">'[25]Adj. Income Statement'!#REF!</definedName>
    <definedName name="Xbrl_Tag_b0241925_c1ae_46bf_a767_386c3caff01d" localSheetId="7" hidden="1">'[25]Adj. Income Statement'!#REF!</definedName>
    <definedName name="Xbrl_Tag_b0241925_c1ae_46bf_a767_386c3caff01d" localSheetId="1" hidden="1">'[25]Adj. Income Statement'!#REF!</definedName>
    <definedName name="Xbrl_Tag_b0241925_c1ae_46bf_a767_386c3caff01d" hidden="1">'[25]Adj. Income Statement'!#REF!</definedName>
    <definedName name="Xbrl_Tag_b5d40829_0fdd_433d_a950_71e472d9ef83" localSheetId="3" hidden="1">'[25]Adj. Income Statement'!#REF!</definedName>
    <definedName name="Xbrl_Tag_b5d40829_0fdd_433d_a950_71e472d9ef83" localSheetId="4" hidden="1">'[25]Adj. Income Statement'!#REF!</definedName>
    <definedName name="Xbrl_Tag_b5d40829_0fdd_433d_a950_71e472d9ef83" localSheetId="5" hidden="1">'[25]Adj. Income Statement'!#REF!</definedName>
    <definedName name="Xbrl_Tag_b5d40829_0fdd_433d_a950_71e472d9ef83" localSheetId="6" hidden="1">'[25]Adj. Income Statement'!#REF!</definedName>
    <definedName name="Xbrl_Tag_b5d40829_0fdd_433d_a950_71e472d9ef83" localSheetId="7" hidden="1">'[25]Adj. Income Statement'!#REF!</definedName>
    <definedName name="Xbrl_Tag_b5d40829_0fdd_433d_a950_71e472d9ef83" localSheetId="1" hidden="1">'[25]Adj. Income Statement'!#REF!</definedName>
    <definedName name="Xbrl_Tag_b5d40829_0fdd_433d_a950_71e472d9ef83" hidden="1">'[25]Adj. Income Statement'!#REF!</definedName>
    <definedName name="Xbrl_Tag_b649d62e_a6bc_4241_a6b7_068087ca85f4" localSheetId="3" hidden="1">'[25]Adj. Income Statement'!#REF!</definedName>
    <definedName name="Xbrl_Tag_b649d62e_a6bc_4241_a6b7_068087ca85f4" localSheetId="4" hidden="1">'[25]Adj. Income Statement'!#REF!</definedName>
    <definedName name="Xbrl_Tag_b649d62e_a6bc_4241_a6b7_068087ca85f4" localSheetId="5" hidden="1">'[25]Adj. Income Statement'!#REF!</definedName>
    <definedName name="Xbrl_Tag_b649d62e_a6bc_4241_a6b7_068087ca85f4" localSheetId="6" hidden="1">'[25]Adj. Income Statement'!#REF!</definedName>
    <definedName name="Xbrl_Tag_b649d62e_a6bc_4241_a6b7_068087ca85f4" localSheetId="7" hidden="1">'[25]Adj. Income Statement'!#REF!</definedName>
    <definedName name="Xbrl_Tag_b649d62e_a6bc_4241_a6b7_068087ca85f4" localSheetId="1" hidden="1">'[25]Adj. Income Statement'!#REF!</definedName>
    <definedName name="Xbrl_Tag_b649d62e_a6bc_4241_a6b7_068087ca85f4" hidden="1">'[25]Adj. Income Statement'!#REF!</definedName>
    <definedName name="Xbrl_Tag_b8bf6112_e4b6_49dc_ba78_da6302bc43e7" localSheetId="3" hidden="1">'[25]Adj. Income Statement'!#REF!</definedName>
    <definedName name="Xbrl_Tag_b8bf6112_e4b6_49dc_ba78_da6302bc43e7" localSheetId="4" hidden="1">'[25]Adj. Income Statement'!#REF!</definedName>
    <definedName name="Xbrl_Tag_b8bf6112_e4b6_49dc_ba78_da6302bc43e7" localSheetId="5" hidden="1">'[25]Adj. Income Statement'!#REF!</definedName>
    <definedName name="Xbrl_Tag_b8bf6112_e4b6_49dc_ba78_da6302bc43e7" localSheetId="6" hidden="1">'[25]Adj. Income Statement'!#REF!</definedName>
    <definedName name="Xbrl_Tag_b8bf6112_e4b6_49dc_ba78_da6302bc43e7" localSheetId="7" hidden="1">'[25]Adj. Income Statement'!#REF!</definedName>
    <definedName name="Xbrl_Tag_b8bf6112_e4b6_49dc_ba78_da6302bc43e7" localSheetId="1" hidden="1">'[25]Adj. Income Statement'!#REF!</definedName>
    <definedName name="Xbrl_Tag_b8bf6112_e4b6_49dc_ba78_da6302bc43e7" hidden="1">'[25]Adj. Income Statement'!#REF!</definedName>
    <definedName name="Xbrl_Tag_bae390fc_4591_4996_aba5_07899907ff02" localSheetId="3" hidden="1">'[25]Adj. Income Statement'!#REF!</definedName>
    <definedName name="Xbrl_Tag_bae390fc_4591_4996_aba5_07899907ff02" localSheetId="4" hidden="1">'[25]Adj. Income Statement'!#REF!</definedName>
    <definedName name="Xbrl_Tag_bae390fc_4591_4996_aba5_07899907ff02" localSheetId="5" hidden="1">'[25]Adj. Income Statement'!#REF!</definedName>
    <definedName name="Xbrl_Tag_bae390fc_4591_4996_aba5_07899907ff02" localSheetId="6" hidden="1">'[25]Adj. Income Statement'!#REF!</definedName>
    <definedName name="Xbrl_Tag_bae390fc_4591_4996_aba5_07899907ff02" localSheetId="7" hidden="1">'[25]Adj. Income Statement'!#REF!</definedName>
    <definedName name="Xbrl_Tag_bae390fc_4591_4996_aba5_07899907ff02" localSheetId="1" hidden="1">'[25]Adj. Income Statement'!#REF!</definedName>
    <definedName name="Xbrl_Tag_bae390fc_4591_4996_aba5_07899907ff02" hidden="1">'[25]Adj. Income Statement'!#REF!</definedName>
    <definedName name="Xbrl_Tag_c251f426_b699_40b7_ba72_06cdc2336bb3" localSheetId="3" hidden="1">'[25]Adj. Income Statement'!#REF!</definedName>
    <definedName name="Xbrl_Tag_c251f426_b699_40b7_ba72_06cdc2336bb3" localSheetId="4" hidden="1">'[25]Adj. Income Statement'!#REF!</definedName>
    <definedName name="Xbrl_Tag_c251f426_b699_40b7_ba72_06cdc2336bb3" localSheetId="5" hidden="1">'[25]Adj. Income Statement'!#REF!</definedName>
    <definedName name="Xbrl_Tag_c251f426_b699_40b7_ba72_06cdc2336bb3" localSheetId="6" hidden="1">'[25]Adj. Income Statement'!#REF!</definedName>
    <definedName name="Xbrl_Tag_c251f426_b699_40b7_ba72_06cdc2336bb3" localSheetId="7" hidden="1">'[25]Adj. Income Statement'!#REF!</definedName>
    <definedName name="Xbrl_Tag_c251f426_b699_40b7_ba72_06cdc2336bb3" localSheetId="1" hidden="1">'[25]Adj. Income Statement'!#REF!</definedName>
    <definedName name="Xbrl_Tag_c251f426_b699_40b7_ba72_06cdc2336bb3" hidden="1">'[25]Adj. Income Statement'!#REF!</definedName>
    <definedName name="Xbrl_Tag_c9749016_30d3_4a1c_a478_72760a5958e3" localSheetId="3" hidden="1">'[25]Adj. Income Statement'!#REF!</definedName>
    <definedName name="Xbrl_Tag_c9749016_30d3_4a1c_a478_72760a5958e3" localSheetId="4" hidden="1">'[25]Adj. Income Statement'!#REF!</definedName>
    <definedName name="Xbrl_Tag_c9749016_30d3_4a1c_a478_72760a5958e3" localSheetId="5" hidden="1">'[25]Adj. Income Statement'!#REF!</definedName>
    <definedName name="Xbrl_Tag_c9749016_30d3_4a1c_a478_72760a5958e3" localSheetId="6" hidden="1">'[25]Adj. Income Statement'!#REF!</definedName>
    <definedName name="Xbrl_Tag_c9749016_30d3_4a1c_a478_72760a5958e3" localSheetId="7" hidden="1">'[25]Adj. Income Statement'!#REF!</definedName>
    <definedName name="Xbrl_Tag_c9749016_30d3_4a1c_a478_72760a5958e3" localSheetId="1" hidden="1">'[25]Adj. Income Statement'!#REF!</definedName>
    <definedName name="Xbrl_Tag_c9749016_30d3_4a1c_a478_72760a5958e3" hidden="1">'[25]Adj. Income Statement'!#REF!</definedName>
    <definedName name="Xbrl_Tag_c9f670e1_f64d_4c34_a82b_5400bfb21c56" localSheetId="3" hidden="1">'[25]Adj. Income Statement'!#REF!</definedName>
    <definedName name="Xbrl_Tag_c9f670e1_f64d_4c34_a82b_5400bfb21c56" localSheetId="4" hidden="1">'[25]Adj. Income Statement'!#REF!</definedName>
    <definedName name="Xbrl_Tag_c9f670e1_f64d_4c34_a82b_5400bfb21c56" localSheetId="5" hidden="1">'[25]Adj. Income Statement'!#REF!</definedName>
    <definedName name="Xbrl_Tag_c9f670e1_f64d_4c34_a82b_5400bfb21c56" localSheetId="6" hidden="1">'[25]Adj. Income Statement'!#REF!</definedName>
    <definedName name="Xbrl_Tag_c9f670e1_f64d_4c34_a82b_5400bfb21c56" localSheetId="7" hidden="1">'[25]Adj. Income Statement'!#REF!</definedName>
    <definedName name="Xbrl_Tag_c9f670e1_f64d_4c34_a82b_5400bfb21c56" localSheetId="1" hidden="1">'[25]Adj. Income Statement'!#REF!</definedName>
    <definedName name="Xbrl_Tag_c9f670e1_f64d_4c34_a82b_5400bfb21c56" hidden="1">'[25]Adj. Income Statement'!#REF!</definedName>
    <definedName name="Xbrl_Tag_cd60a268_2a82_4c24_ac15_f0f7ad874107" localSheetId="3" hidden="1">'[25]Adj. Income Statement'!#REF!</definedName>
    <definedName name="Xbrl_Tag_cd60a268_2a82_4c24_ac15_f0f7ad874107" localSheetId="4" hidden="1">'[25]Adj. Income Statement'!#REF!</definedName>
    <definedName name="Xbrl_Tag_cd60a268_2a82_4c24_ac15_f0f7ad874107" localSheetId="5" hidden="1">'[25]Adj. Income Statement'!#REF!</definedName>
    <definedName name="Xbrl_Tag_cd60a268_2a82_4c24_ac15_f0f7ad874107" localSheetId="6" hidden="1">'[25]Adj. Income Statement'!#REF!</definedName>
    <definedName name="Xbrl_Tag_cd60a268_2a82_4c24_ac15_f0f7ad874107" localSheetId="7" hidden="1">'[25]Adj. Income Statement'!#REF!</definedName>
    <definedName name="Xbrl_Tag_cd60a268_2a82_4c24_ac15_f0f7ad874107" localSheetId="1" hidden="1">'[25]Adj. Income Statement'!#REF!</definedName>
    <definedName name="Xbrl_Tag_cd60a268_2a82_4c24_ac15_f0f7ad874107" hidden="1">'[25]Adj. Income Statement'!#REF!</definedName>
    <definedName name="Xbrl_Tag_cedeaf5a_67a1_461e_8505_b0f9b2659e01" localSheetId="3" hidden="1">'[25]Adj. Income Statement'!#REF!</definedName>
    <definedName name="Xbrl_Tag_cedeaf5a_67a1_461e_8505_b0f9b2659e01" localSheetId="4" hidden="1">'[25]Adj. Income Statement'!#REF!</definedName>
    <definedName name="Xbrl_Tag_cedeaf5a_67a1_461e_8505_b0f9b2659e01" localSheetId="5" hidden="1">'[25]Adj. Income Statement'!#REF!</definedName>
    <definedName name="Xbrl_Tag_cedeaf5a_67a1_461e_8505_b0f9b2659e01" localSheetId="6" hidden="1">'[25]Adj. Income Statement'!#REF!</definedName>
    <definedName name="Xbrl_Tag_cedeaf5a_67a1_461e_8505_b0f9b2659e01" localSheetId="7" hidden="1">'[25]Adj. Income Statement'!#REF!</definedName>
    <definedName name="Xbrl_Tag_cedeaf5a_67a1_461e_8505_b0f9b2659e01" localSheetId="1" hidden="1">'[25]Adj. Income Statement'!#REF!</definedName>
    <definedName name="Xbrl_Tag_cedeaf5a_67a1_461e_8505_b0f9b2659e01" hidden="1">'[25]Adj. Income Statement'!#REF!</definedName>
    <definedName name="Xbrl_Tag_d4afa79e_d64b_4386_af66_81110932cac7" localSheetId="3" hidden="1">'[25]Adj. Income Statement'!#REF!</definedName>
    <definedName name="Xbrl_Tag_d4afa79e_d64b_4386_af66_81110932cac7" localSheetId="4" hidden="1">'[25]Adj. Income Statement'!#REF!</definedName>
    <definedName name="Xbrl_Tag_d4afa79e_d64b_4386_af66_81110932cac7" localSheetId="5" hidden="1">'[25]Adj. Income Statement'!#REF!</definedName>
    <definedName name="Xbrl_Tag_d4afa79e_d64b_4386_af66_81110932cac7" localSheetId="6" hidden="1">'[25]Adj. Income Statement'!#REF!</definedName>
    <definedName name="Xbrl_Tag_d4afa79e_d64b_4386_af66_81110932cac7" localSheetId="7" hidden="1">'[25]Adj. Income Statement'!#REF!</definedName>
    <definedName name="Xbrl_Tag_d4afa79e_d64b_4386_af66_81110932cac7" localSheetId="1" hidden="1">'[25]Adj. Income Statement'!#REF!</definedName>
    <definedName name="Xbrl_Tag_d4afa79e_d64b_4386_af66_81110932cac7" hidden="1">'[25]Adj. Income Statement'!#REF!</definedName>
    <definedName name="Xbrl_Tag_d646885a_13e7_48b6_a22b_b23dd67119ff" localSheetId="3" hidden="1">'[25]Adj. Income Statement'!#REF!</definedName>
    <definedName name="Xbrl_Tag_d646885a_13e7_48b6_a22b_b23dd67119ff" localSheetId="4" hidden="1">'[25]Adj. Income Statement'!#REF!</definedName>
    <definedName name="Xbrl_Tag_d646885a_13e7_48b6_a22b_b23dd67119ff" localSheetId="5" hidden="1">'[25]Adj. Income Statement'!#REF!</definedName>
    <definedName name="Xbrl_Tag_d646885a_13e7_48b6_a22b_b23dd67119ff" localSheetId="6" hidden="1">'[25]Adj. Income Statement'!#REF!</definedName>
    <definedName name="Xbrl_Tag_d646885a_13e7_48b6_a22b_b23dd67119ff" localSheetId="7" hidden="1">'[25]Adj. Income Statement'!#REF!</definedName>
    <definedName name="Xbrl_Tag_d646885a_13e7_48b6_a22b_b23dd67119ff" localSheetId="1" hidden="1">'[25]Adj. Income Statement'!#REF!</definedName>
    <definedName name="Xbrl_Tag_d646885a_13e7_48b6_a22b_b23dd67119ff" hidden="1">'[25]Adj. Income Statement'!#REF!</definedName>
    <definedName name="Xbrl_Tag_d9ae9ca8_593c_41e1_a638_114bebca7596" localSheetId="3" hidden="1">'[25]Adj. Income Statement'!#REF!</definedName>
    <definedName name="Xbrl_Tag_d9ae9ca8_593c_41e1_a638_114bebca7596" localSheetId="4" hidden="1">'[25]Adj. Income Statement'!#REF!</definedName>
    <definedName name="Xbrl_Tag_d9ae9ca8_593c_41e1_a638_114bebca7596" localSheetId="5" hidden="1">'[25]Adj. Income Statement'!#REF!</definedName>
    <definedName name="Xbrl_Tag_d9ae9ca8_593c_41e1_a638_114bebca7596" localSheetId="6" hidden="1">'[25]Adj. Income Statement'!#REF!</definedName>
    <definedName name="Xbrl_Tag_d9ae9ca8_593c_41e1_a638_114bebca7596" localSheetId="7" hidden="1">'[25]Adj. Income Statement'!#REF!</definedName>
    <definedName name="Xbrl_Tag_d9ae9ca8_593c_41e1_a638_114bebca7596" localSheetId="1" hidden="1">'[25]Adj. Income Statement'!#REF!</definedName>
    <definedName name="Xbrl_Tag_d9ae9ca8_593c_41e1_a638_114bebca7596" hidden="1">'[25]Adj. Income Statement'!#REF!</definedName>
    <definedName name="Xbrl_Tag_e18ec5c4_a090_4244_ac37_0dcecc7c81d8" localSheetId="3" hidden="1">'[25]Adj. Income Statement'!#REF!</definedName>
    <definedName name="Xbrl_Tag_e18ec5c4_a090_4244_ac37_0dcecc7c81d8" localSheetId="4" hidden="1">'[25]Adj. Income Statement'!#REF!</definedName>
    <definedName name="Xbrl_Tag_e18ec5c4_a090_4244_ac37_0dcecc7c81d8" localSheetId="5" hidden="1">'[25]Adj. Income Statement'!#REF!</definedName>
    <definedName name="Xbrl_Tag_e18ec5c4_a090_4244_ac37_0dcecc7c81d8" localSheetId="6" hidden="1">'[25]Adj. Income Statement'!#REF!</definedName>
    <definedName name="Xbrl_Tag_e18ec5c4_a090_4244_ac37_0dcecc7c81d8" localSheetId="7" hidden="1">'[25]Adj. Income Statement'!#REF!</definedName>
    <definedName name="Xbrl_Tag_e18ec5c4_a090_4244_ac37_0dcecc7c81d8" localSheetId="1" hidden="1">'[25]Adj. Income Statement'!#REF!</definedName>
    <definedName name="Xbrl_Tag_e18ec5c4_a090_4244_ac37_0dcecc7c81d8" hidden="1">'[25]Adj. Income Statement'!#REF!</definedName>
    <definedName name="Xbrl_Tag_e1ea8c88_b797_4407_a87d_9da2892362e4" localSheetId="3" hidden="1">'[25]Adj. Income Statement'!#REF!</definedName>
    <definedName name="Xbrl_Tag_e1ea8c88_b797_4407_a87d_9da2892362e4" localSheetId="4" hidden="1">'[25]Adj. Income Statement'!#REF!</definedName>
    <definedName name="Xbrl_Tag_e1ea8c88_b797_4407_a87d_9da2892362e4" localSheetId="5" hidden="1">'[25]Adj. Income Statement'!#REF!</definedName>
    <definedName name="Xbrl_Tag_e1ea8c88_b797_4407_a87d_9da2892362e4" localSheetId="6" hidden="1">'[25]Adj. Income Statement'!#REF!</definedName>
    <definedName name="Xbrl_Tag_e1ea8c88_b797_4407_a87d_9da2892362e4" localSheetId="7" hidden="1">'[25]Adj. Income Statement'!#REF!</definedName>
    <definedName name="Xbrl_Tag_e1ea8c88_b797_4407_a87d_9da2892362e4" localSheetId="1" hidden="1">'[25]Adj. Income Statement'!#REF!</definedName>
    <definedName name="Xbrl_Tag_e1ea8c88_b797_4407_a87d_9da2892362e4" hidden="1">'[25]Adj. Income Statement'!#REF!</definedName>
    <definedName name="Xbrl_Tag_e75da760_6958_4085_aa7d_1b3c5e32dd34" localSheetId="3" hidden="1">'[25]Adj. Income Statement'!#REF!</definedName>
    <definedName name="Xbrl_Tag_e75da760_6958_4085_aa7d_1b3c5e32dd34" localSheetId="4" hidden="1">'[25]Adj. Income Statement'!#REF!</definedName>
    <definedName name="Xbrl_Tag_e75da760_6958_4085_aa7d_1b3c5e32dd34" localSheetId="5" hidden="1">'[25]Adj. Income Statement'!#REF!</definedName>
    <definedName name="Xbrl_Tag_e75da760_6958_4085_aa7d_1b3c5e32dd34" localSheetId="6" hidden="1">'[25]Adj. Income Statement'!#REF!</definedName>
    <definedName name="Xbrl_Tag_e75da760_6958_4085_aa7d_1b3c5e32dd34" localSheetId="7" hidden="1">'[25]Adj. Income Statement'!#REF!</definedName>
    <definedName name="Xbrl_Tag_e75da760_6958_4085_aa7d_1b3c5e32dd34" localSheetId="1" hidden="1">'[25]Adj. Income Statement'!#REF!</definedName>
    <definedName name="Xbrl_Tag_e75da760_6958_4085_aa7d_1b3c5e32dd34" hidden="1">'[25]Adj. Income Statement'!#REF!</definedName>
    <definedName name="Xbrl_Tag_e8bfc542_785c_45ec_9dbe_3b93db69332e" localSheetId="3" hidden="1">'[25]Adj. Income Statement'!#REF!</definedName>
    <definedName name="Xbrl_Tag_e8bfc542_785c_45ec_9dbe_3b93db69332e" localSheetId="4" hidden="1">'[25]Adj. Income Statement'!#REF!</definedName>
    <definedName name="Xbrl_Tag_e8bfc542_785c_45ec_9dbe_3b93db69332e" localSheetId="5" hidden="1">'[25]Adj. Income Statement'!#REF!</definedName>
    <definedName name="Xbrl_Tag_e8bfc542_785c_45ec_9dbe_3b93db69332e" localSheetId="6" hidden="1">'[25]Adj. Income Statement'!#REF!</definedName>
    <definedName name="Xbrl_Tag_e8bfc542_785c_45ec_9dbe_3b93db69332e" localSheetId="7" hidden="1">'[25]Adj. Income Statement'!#REF!</definedName>
    <definedName name="Xbrl_Tag_e8bfc542_785c_45ec_9dbe_3b93db69332e" localSheetId="1" hidden="1">'[25]Adj. Income Statement'!#REF!</definedName>
    <definedName name="Xbrl_Tag_e8bfc542_785c_45ec_9dbe_3b93db69332e" hidden="1">'[25]Adj. Income Statement'!#REF!</definedName>
    <definedName name="Xbrl_Tag_eade47b0_2243_4d32_861b_8c3268e26cf3" localSheetId="3" hidden="1">'[25]Adj. Income Statement'!#REF!</definedName>
    <definedName name="Xbrl_Tag_eade47b0_2243_4d32_861b_8c3268e26cf3" localSheetId="4" hidden="1">'[25]Adj. Income Statement'!#REF!</definedName>
    <definedName name="Xbrl_Tag_eade47b0_2243_4d32_861b_8c3268e26cf3" localSheetId="5" hidden="1">'[25]Adj. Income Statement'!#REF!</definedName>
    <definedName name="Xbrl_Tag_eade47b0_2243_4d32_861b_8c3268e26cf3" localSheetId="6" hidden="1">'[25]Adj. Income Statement'!#REF!</definedName>
    <definedName name="Xbrl_Tag_eade47b0_2243_4d32_861b_8c3268e26cf3" localSheetId="7" hidden="1">'[25]Adj. Income Statement'!#REF!</definedName>
    <definedName name="Xbrl_Tag_eade47b0_2243_4d32_861b_8c3268e26cf3" localSheetId="1" hidden="1">'[25]Adj. Income Statement'!#REF!</definedName>
    <definedName name="Xbrl_Tag_eade47b0_2243_4d32_861b_8c3268e26cf3" hidden="1">'[25]Adj. Income Statement'!#REF!</definedName>
    <definedName name="Xbrl_Tag_ed34a669_2210_43e3_8d94_63f3a7a48c96" localSheetId="3" hidden="1">'[25]Adj. Income Statement'!#REF!</definedName>
    <definedName name="Xbrl_Tag_ed34a669_2210_43e3_8d94_63f3a7a48c96" localSheetId="4" hidden="1">'[25]Adj. Income Statement'!#REF!</definedName>
    <definedName name="Xbrl_Tag_ed34a669_2210_43e3_8d94_63f3a7a48c96" localSheetId="5" hidden="1">'[25]Adj. Income Statement'!#REF!</definedName>
    <definedName name="Xbrl_Tag_ed34a669_2210_43e3_8d94_63f3a7a48c96" localSheetId="6" hidden="1">'[25]Adj. Income Statement'!#REF!</definedName>
    <definedName name="Xbrl_Tag_ed34a669_2210_43e3_8d94_63f3a7a48c96" localSheetId="7" hidden="1">'[25]Adj. Income Statement'!#REF!</definedName>
    <definedName name="Xbrl_Tag_ed34a669_2210_43e3_8d94_63f3a7a48c96" localSheetId="1" hidden="1">'[25]Adj. Income Statement'!#REF!</definedName>
    <definedName name="Xbrl_Tag_ed34a669_2210_43e3_8d94_63f3a7a48c96" hidden="1">'[25]Adj. Income Statement'!#REF!</definedName>
    <definedName name="Xbrl_Tag_ee7a2416_a975_4201_9277_8290d8908ccf" localSheetId="3" hidden="1">'[25]Adj. Income Statement'!#REF!</definedName>
    <definedName name="Xbrl_Tag_ee7a2416_a975_4201_9277_8290d8908ccf" localSheetId="4" hidden="1">'[25]Adj. Income Statement'!#REF!</definedName>
    <definedName name="Xbrl_Tag_ee7a2416_a975_4201_9277_8290d8908ccf" localSheetId="5" hidden="1">'[25]Adj. Income Statement'!#REF!</definedName>
    <definedName name="Xbrl_Tag_ee7a2416_a975_4201_9277_8290d8908ccf" localSheetId="6" hidden="1">'[25]Adj. Income Statement'!#REF!</definedName>
    <definedName name="Xbrl_Tag_ee7a2416_a975_4201_9277_8290d8908ccf" localSheetId="7" hidden="1">'[25]Adj. Income Statement'!#REF!</definedName>
    <definedName name="Xbrl_Tag_ee7a2416_a975_4201_9277_8290d8908ccf" localSheetId="1" hidden="1">'[25]Adj. Income Statement'!#REF!</definedName>
    <definedName name="Xbrl_Tag_ee7a2416_a975_4201_9277_8290d8908ccf" hidden="1">'[25]Adj. Income Statement'!#REF!</definedName>
    <definedName name="Xbrl_Tag_ee8a51a9_161a_4f09_82e8_d18efd1119a1" localSheetId="3" hidden="1">'[25]Adj. Income Statement'!#REF!</definedName>
    <definedName name="Xbrl_Tag_ee8a51a9_161a_4f09_82e8_d18efd1119a1" localSheetId="4" hidden="1">'[25]Adj. Income Statement'!#REF!</definedName>
    <definedName name="Xbrl_Tag_ee8a51a9_161a_4f09_82e8_d18efd1119a1" localSheetId="5" hidden="1">'[25]Adj. Income Statement'!#REF!</definedName>
    <definedName name="Xbrl_Tag_ee8a51a9_161a_4f09_82e8_d18efd1119a1" localSheetId="6" hidden="1">'[25]Adj. Income Statement'!#REF!</definedName>
    <definedName name="Xbrl_Tag_ee8a51a9_161a_4f09_82e8_d18efd1119a1" localSheetId="7" hidden="1">'[25]Adj. Income Statement'!#REF!</definedName>
    <definedName name="Xbrl_Tag_ee8a51a9_161a_4f09_82e8_d18efd1119a1" localSheetId="1" hidden="1">'[25]Adj. Income Statement'!#REF!</definedName>
    <definedName name="Xbrl_Tag_ee8a51a9_161a_4f09_82e8_d18efd1119a1" hidden="1">'[25]Adj. Income Statement'!#REF!</definedName>
    <definedName name="Xbrl_Tag_efa044fd_a1b2_40a5_b1f9_72090c947b21" localSheetId="3" hidden="1">'[25]Adj. Income Statement'!#REF!</definedName>
    <definedName name="Xbrl_Tag_efa044fd_a1b2_40a5_b1f9_72090c947b21" localSheetId="4" hidden="1">'[25]Adj. Income Statement'!#REF!</definedName>
    <definedName name="Xbrl_Tag_efa044fd_a1b2_40a5_b1f9_72090c947b21" localSheetId="5" hidden="1">'[25]Adj. Income Statement'!#REF!</definedName>
    <definedName name="Xbrl_Tag_efa044fd_a1b2_40a5_b1f9_72090c947b21" localSheetId="6" hidden="1">'[25]Adj. Income Statement'!#REF!</definedName>
    <definedName name="Xbrl_Tag_efa044fd_a1b2_40a5_b1f9_72090c947b21" localSheetId="7" hidden="1">'[25]Adj. Income Statement'!#REF!</definedName>
    <definedName name="Xbrl_Tag_efa044fd_a1b2_40a5_b1f9_72090c947b21" localSheetId="1" hidden="1">'[25]Adj. Income Statement'!#REF!</definedName>
    <definedName name="Xbrl_Tag_efa044fd_a1b2_40a5_b1f9_72090c947b21" hidden="1">'[25]Adj. Income Statement'!#REF!</definedName>
    <definedName name="Xbrl_Tag_f5d3fddf_4f85_4525_871f_f5d116e6ca67" localSheetId="3" hidden="1">'[25]Adj. Income Statement'!#REF!</definedName>
    <definedName name="Xbrl_Tag_f5d3fddf_4f85_4525_871f_f5d116e6ca67" localSheetId="4" hidden="1">'[25]Adj. Income Statement'!#REF!</definedName>
    <definedName name="Xbrl_Tag_f5d3fddf_4f85_4525_871f_f5d116e6ca67" localSheetId="5" hidden="1">'[25]Adj. Income Statement'!#REF!</definedName>
    <definedName name="Xbrl_Tag_f5d3fddf_4f85_4525_871f_f5d116e6ca67" localSheetId="6" hidden="1">'[25]Adj. Income Statement'!#REF!</definedName>
    <definedName name="Xbrl_Tag_f5d3fddf_4f85_4525_871f_f5d116e6ca67" localSheetId="7" hidden="1">'[25]Adj. Income Statement'!#REF!</definedName>
    <definedName name="Xbrl_Tag_f5d3fddf_4f85_4525_871f_f5d116e6ca67" localSheetId="1" hidden="1">'[25]Adj. Income Statement'!#REF!</definedName>
    <definedName name="Xbrl_Tag_f5d3fddf_4f85_4525_871f_f5d116e6ca67" hidden="1">'[25]Adj. Income Statement'!#REF!</definedName>
    <definedName name="Xbrl_Tag_f80d63c5_ffff_4f9e_a25e_9c37480fc1ae" localSheetId="3" hidden="1">'[25]Adj. Income Statement'!#REF!</definedName>
    <definedName name="Xbrl_Tag_f80d63c5_ffff_4f9e_a25e_9c37480fc1ae" localSheetId="4" hidden="1">'[25]Adj. Income Statement'!#REF!</definedName>
    <definedName name="Xbrl_Tag_f80d63c5_ffff_4f9e_a25e_9c37480fc1ae" localSheetId="5" hidden="1">'[25]Adj. Income Statement'!#REF!</definedName>
    <definedName name="Xbrl_Tag_f80d63c5_ffff_4f9e_a25e_9c37480fc1ae" localSheetId="6" hidden="1">'[25]Adj. Income Statement'!#REF!</definedName>
    <definedName name="Xbrl_Tag_f80d63c5_ffff_4f9e_a25e_9c37480fc1ae" localSheetId="7" hidden="1">'[25]Adj. Income Statement'!#REF!</definedName>
    <definedName name="Xbrl_Tag_f80d63c5_ffff_4f9e_a25e_9c37480fc1ae" localSheetId="1" hidden="1">'[25]Adj. Income Statement'!#REF!</definedName>
    <definedName name="Xbrl_Tag_f80d63c5_ffff_4f9e_a25e_9c37480fc1ae" hidden="1">'[25]Adj. Income Statement'!#REF!</definedName>
    <definedName name="Xbrl_Tag_f91e44a0_2671_4cea_8dec_43ad8dbe440f" localSheetId="3" hidden="1">'[25]Adj. Income Statement'!#REF!</definedName>
    <definedName name="Xbrl_Tag_f91e44a0_2671_4cea_8dec_43ad8dbe440f" localSheetId="4" hidden="1">'[25]Adj. Income Statement'!#REF!</definedName>
    <definedName name="Xbrl_Tag_f91e44a0_2671_4cea_8dec_43ad8dbe440f" localSheetId="5" hidden="1">'[25]Adj. Income Statement'!#REF!</definedName>
    <definedName name="Xbrl_Tag_f91e44a0_2671_4cea_8dec_43ad8dbe440f" localSheetId="6" hidden="1">'[25]Adj. Income Statement'!#REF!</definedName>
    <definedName name="Xbrl_Tag_f91e44a0_2671_4cea_8dec_43ad8dbe440f" localSheetId="7" hidden="1">'[25]Adj. Income Statement'!#REF!</definedName>
    <definedName name="Xbrl_Tag_f91e44a0_2671_4cea_8dec_43ad8dbe440f" localSheetId="1" hidden="1">'[25]Adj. Income Statement'!#REF!</definedName>
    <definedName name="Xbrl_Tag_f91e44a0_2671_4cea_8dec_43ad8dbe440f" hidden="1">'[25]Adj. Income Statement'!#REF!</definedName>
    <definedName name="Xbrl_Tag_fab5f0e9_4198_47ff_9b56_c2280e7e2d27" localSheetId="3" hidden="1">'[25]Adj. Income Statement'!#REF!</definedName>
    <definedName name="Xbrl_Tag_fab5f0e9_4198_47ff_9b56_c2280e7e2d27" localSheetId="4" hidden="1">'[25]Adj. Income Statement'!#REF!</definedName>
    <definedName name="Xbrl_Tag_fab5f0e9_4198_47ff_9b56_c2280e7e2d27" localSheetId="5" hidden="1">'[25]Adj. Income Statement'!#REF!</definedName>
    <definedName name="Xbrl_Tag_fab5f0e9_4198_47ff_9b56_c2280e7e2d27" localSheetId="6" hidden="1">'[25]Adj. Income Statement'!#REF!</definedName>
    <definedName name="Xbrl_Tag_fab5f0e9_4198_47ff_9b56_c2280e7e2d27" localSheetId="7" hidden="1">'[25]Adj. Income Statement'!#REF!</definedName>
    <definedName name="Xbrl_Tag_fab5f0e9_4198_47ff_9b56_c2280e7e2d27" localSheetId="1" hidden="1">'[25]Adj. Income Statement'!#REF!</definedName>
    <definedName name="Xbrl_Tag_fab5f0e9_4198_47ff_9b56_c2280e7e2d27" hidden="1">'[25]Adj. Income Statement'!#REF!</definedName>
    <definedName name="Xbrl_Tag_fc82f321_49fd_456c_a7a3_9e9b572f9fad" localSheetId="3" hidden="1">'[25]Adj. Income Statement'!#REF!</definedName>
    <definedName name="Xbrl_Tag_fc82f321_49fd_456c_a7a3_9e9b572f9fad" localSheetId="4" hidden="1">'[25]Adj. Income Statement'!#REF!</definedName>
    <definedName name="Xbrl_Tag_fc82f321_49fd_456c_a7a3_9e9b572f9fad" localSheetId="5" hidden="1">'[25]Adj. Income Statement'!#REF!</definedName>
    <definedName name="Xbrl_Tag_fc82f321_49fd_456c_a7a3_9e9b572f9fad" localSheetId="6" hidden="1">'[25]Adj. Income Statement'!#REF!</definedName>
    <definedName name="Xbrl_Tag_fc82f321_49fd_456c_a7a3_9e9b572f9fad" localSheetId="7" hidden="1">'[25]Adj. Income Statement'!#REF!</definedName>
    <definedName name="Xbrl_Tag_fc82f321_49fd_456c_a7a3_9e9b572f9fad" localSheetId="1" hidden="1">'[25]Adj. Income Statement'!#REF!</definedName>
    <definedName name="Xbrl_Tag_fc82f321_49fd_456c_a7a3_9e9b572f9fad" hidden="1">'[25]Adj. Income Statement'!#REF!</definedName>
    <definedName name="Xbrl_Tag_fd0762ba_faef_48ae_8f93_3b1682db973d" localSheetId="3" hidden="1">'[25]Adj. Income Statement'!#REF!</definedName>
    <definedName name="Xbrl_Tag_fd0762ba_faef_48ae_8f93_3b1682db973d" localSheetId="4" hidden="1">'[25]Adj. Income Statement'!#REF!</definedName>
    <definedName name="Xbrl_Tag_fd0762ba_faef_48ae_8f93_3b1682db973d" localSheetId="5" hidden="1">'[25]Adj. Income Statement'!#REF!</definedName>
    <definedName name="Xbrl_Tag_fd0762ba_faef_48ae_8f93_3b1682db973d" localSheetId="6" hidden="1">'[25]Adj. Income Statement'!#REF!</definedName>
    <definedName name="Xbrl_Tag_fd0762ba_faef_48ae_8f93_3b1682db973d" localSheetId="7" hidden="1">'[25]Adj. Income Statement'!#REF!</definedName>
    <definedName name="Xbrl_Tag_fd0762ba_faef_48ae_8f93_3b1682db973d" localSheetId="1" hidden="1">'[25]Adj. Income Statement'!#REF!</definedName>
    <definedName name="Xbrl_Tag_fd0762ba_faef_48ae_8f93_3b1682db973d" hidden="1">'[25]Adj. Income Statement'!#REF!</definedName>
    <definedName name="Xbrl_Tag_fdbfb964_4eb0_44bd_ba7a_9dfdfb13f3a4" localSheetId="3" hidden="1">'[25]Adj. Income Statement'!#REF!</definedName>
    <definedName name="Xbrl_Tag_fdbfb964_4eb0_44bd_ba7a_9dfdfb13f3a4" localSheetId="4" hidden="1">'[25]Adj. Income Statement'!#REF!</definedName>
    <definedName name="Xbrl_Tag_fdbfb964_4eb0_44bd_ba7a_9dfdfb13f3a4" localSheetId="5" hidden="1">'[25]Adj. Income Statement'!#REF!</definedName>
    <definedName name="Xbrl_Tag_fdbfb964_4eb0_44bd_ba7a_9dfdfb13f3a4" localSheetId="6" hidden="1">'[25]Adj. Income Statement'!#REF!</definedName>
    <definedName name="Xbrl_Tag_fdbfb964_4eb0_44bd_ba7a_9dfdfb13f3a4" localSheetId="7" hidden="1">'[25]Adj. Income Statement'!#REF!</definedName>
    <definedName name="Xbrl_Tag_fdbfb964_4eb0_44bd_ba7a_9dfdfb13f3a4" localSheetId="1" hidden="1">'[25]Adj. Income Statement'!#REF!</definedName>
    <definedName name="Xbrl_Tag_fdbfb964_4eb0_44bd_ba7a_9dfdfb13f3a4" hidden="1">'[25]Adj. Income Statement'!#REF!</definedName>
    <definedName name="XCont_Range" localSheetId="1">#REF!</definedName>
    <definedName name="Year_1" localSheetId="1">#REF!</definedName>
    <definedName name="Year_2" localSheetId="1">#REF!</definedName>
    <definedName name="Year_3" localSheetId="1">#REF!</definedName>
    <definedName name="Year_4" localSheetId="1">#REF!</definedName>
    <definedName name="Year_5" localSheetId="1">#REF!</definedName>
    <definedName name="Year_6" localSheetId="1">#REF!</definedName>
    <definedName name="Year1" localSheetId="1">#REF!</definedName>
    <definedName name="Year10" localSheetId="1">#REF!</definedName>
    <definedName name="Year2" localSheetId="1">#REF!</definedName>
    <definedName name="Year3" localSheetId="1">#REF!</definedName>
    <definedName name="Year4" localSheetId="1">#REF!</definedName>
    <definedName name="Year5" localSheetId="1">#REF!</definedName>
    <definedName name="Year6" localSheetId="1">#REF!</definedName>
    <definedName name="Year7" localSheetId="1">#REF!</definedName>
    <definedName name="Year8" localSheetId="1">#REF!</definedName>
    <definedName name="Year9" localSheetId="1">#REF!</definedName>
    <definedName name="yr1_Incstmt" localSheetId="1">#REF!</definedName>
    <definedName name="z" hidden="1">{"edcredit",#N/A,FALSE,"edcredit"}</definedName>
  </definedNames>
  <calcPr calcId="191029"/>
  <pivotCaches>
    <pivotCache cacheId="0" r:id="rId36"/>
    <pivotCache cacheId="1" r:id="rId37"/>
    <pivotCache cacheId="2" r:id="rId38"/>
    <pivotCache cacheId="3" r:id="rId39"/>
    <pivotCache cacheId="4" r:id="rId40"/>
    <pivotCache cacheId="5" r:id="rId41"/>
    <pivotCache cacheId="6" r:id="rId42"/>
    <pivotCache cacheId="7" r:id="rId43"/>
    <pivotCache cacheId="8" r:id="rId44"/>
    <pivotCache cacheId="9" r:id="rId45"/>
    <pivotCache cacheId="10" r:id="rId46"/>
    <pivotCache cacheId="11" r:id="rId47"/>
    <pivotCache cacheId="12" r:id="rId4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U95" i="6" l="1"/>
  <c r="BU96" i="6"/>
  <c r="BU97" i="6"/>
  <c r="BU98" i="6"/>
  <c r="BU99" i="6"/>
  <c r="BU101" i="6"/>
  <c r="BU103" i="6"/>
  <c r="BU105" i="6"/>
  <c r="BU106" i="6"/>
  <c r="BU107" i="6"/>
  <c r="BQ104" i="6"/>
  <c r="BU104" i="6" s="1"/>
  <c r="BQ102" i="6"/>
  <c r="BU102" i="6" s="1"/>
  <c r="BQ100" i="6"/>
  <c r="BS118" i="6"/>
  <c r="BS117" i="6"/>
  <c r="BS116" i="6"/>
  <c r="BQ110" i="6"/>
  <c r="BU110" i="6" s="1"/>
  <c r="BU93" i="6"/>
  <c r="BQ112" i="6"/>
  <c r="BU112" i="6" s="1"/>
  <c r="BU116" i="6" s="1"/>
  <c r="BQ94" i="6"/>
  <c r="BQ117" i="6" s="1"/>
  <c r="BQ92" i="6"/>
  <c r="BU92" i="6" s="1"/>
  <c r="BU118" i="6" s="1"/>
  <c r="BS124" i="6"/>
  <c r="BS109" i="6"/>
  <c r="BU109" i="6" s="1"/>
  <c r="BS108" i="6"/>
  <c r="BU108" i="6" s="1"/>
  <c r="BQ116" i="6" l="1"/>
  <c r="BU94" i="6"/>
  <c r="BU117" i="6" s="1"/>
  <c r="BS113" i="6"/>
  <c r="BS123" i="6" s="1"/>
  <c r="BS125" i="6" s="1"/>
  <c r="BS119" i="6"/>
  <c r="BS120" i="6" s="1"/>
  <c r="BQ119" i="6"/>
  <c r="BQ113" i="6"/>
  <c r="BU100" i="6"/>
  <c r="BU113" i="6" s="1"/>
  <c r="BU114" i="6" s="1"/>
  <c r="BQ118" i="6"/>
  <c r="BQ120" i="6" s="1"/>
  <c r="BU119" i="6" l="1"/>
  <c r="BU120" i="6" s="1"/>
  <c r="BS44" i="6"/>
  <c r="BS47" i="6"/>
  <c r="BS38" i="6"/>
  <c r="BS74" i="6" l="1"/>
  <c r="BS67" i="6" s="1"/>
  <c r="BS53" i="6"/>
  <c r="BS69" i="6" s="1"/>
  <c r="BQ51" i="6"/>
  <c r="BQ48" i="6"/>
  <c r="BQ41" i="6"/>
  <c r="R13" i="3"/>
  <c r="AK10" i="3"/>
  <c r="AK11" i="3"/>
  <c r="AK13" i="3"/>
  <c r="AK12" i="3"/>
  <c r="O33" i="7"/>
  <c r="R12" i="3" l="1"/>
  <c r="AK15" i="3"/>
  <c r="R10" i="3"/>
  <c r="R11" i="3"/>
  <c r="BS60" i="6"/>
  <c r="BQ39" i="6"/>
  <c r="BQ49" i="6"/>
  <c r="R15" i="3" l="1"/>
  <c r="BS31" i="6"/>
  <c r="BQ32" i="6"/>
  <c r="BQ34" i="6"/>
  <c r="BU34" i="6" s="1"/>
  <c r="BS36" i="6"/>
  <c r="BU36" i="6" s="1"/>
  <c r="BS45" i="6"/>
  <c r="BU45" i="6" s="1"/>
  <c r="BS46" i="6"/>
  <c r="BU46" i="6" s="1"/>
  <c r="BU57" i="6"/>
  <c r="BU26" i="6"/>
  <c r="BU27" i="6"/>
  <c r="BU28" i="6"/>
  <c r="BU29" i="6"/>
  <c r="BU30" i="6"/>
  <c r="BU31" i="6"/>
  <c r="BU32" i="6"/>
  <c r="BU33" i="6"/>
  <c r="BU35" i="6"/>
  <c r="BU38" i="6"/>
  <c r="BU39" i="6"/>
  <c r="BU41" i="6"/>
  <c r="BU42" i="6"/>
  <c r="BU43" i="6"/>
  <c r="BU44" i="6"/>
  <c r="BU47" i="6"/>
  <c r="BU48" i="6"/>
  <c r="BU49" i="6"/>
  <c r="BU50" i="6"/>
  <c r="BU51" i="6"/>
  <c r="BU52" i="6"/>
  <c r="BU53" i="6"/>
  <c r="BQ40" i="6"/>
  <c r="BQ63" i="6" s="1"/>
  <c r="BS37" i="6"/>
  <c r="BU37" i="6" s="1"/>
  <c r="BS62" i="6"/>
  <c r="BS61" i="6"/>
  <c r="BQ57" i="6"/>
  <c r="BQ55" i="6"/>
  <c r="BU55" i="6" s="1"/>
  <c r="BQ56" i="6"/>
  <c r="BU56" i="6" s="1"/>
  <c r="BQ54" i="6"/>
  <c r="BQ60" i="6" s="1"/>
  <c r="BU60" i="6" s="1"/>
  <c r="BU23" i="6"/>
  <c r="BQ25" i="6"/>
  <c r="BU25" i="6" s="1"/>
  <c r="BQ24" i="6"/>
  <c r="BQ22" i="6"/>
  <c r="BU22" i="6" s="1"/>
  <c r="BQ21" i="6"/>
  <c r="BU21" i="6" s="1"/>
  <c r="BQ61" i="6" l="1"/>
  <c r="BU61" i="6" s="1"/>
  <c r="BU54" i="6"/>
  <c r="BQ62" i="6"/>
  <c r="BU62" i="6" s="1"/>
  <c r="BU24" i="6"/>
  <c r="J13" i="3"/>
  <c r="J15" i="3" s="1"/>
  <c r="AC13" i="3"/>
  <c r="BQ128" i="6"/>
  <c r="BU40" i="6"/>
  <c r="BU58" i="6" s="1"/>
  <c r="BW58" i="6" s="1"/>
  <c r="BS63" i="6"/>
  <c r="BS58" i="6"/>
  <c r="BS66" i="6" s="1"/>
  <c r="BS68" i="6" s="1"/>
  <c r="BS70" i="6" s="1"/>
  <c r="BQ58" i="6"/>
  <c r="BQ64" i="6" l="1"/>
  <c r="L13" i="3"/>
  <c r="AE13" i="3"/>
  <c r="AE15" i="3" s="1"/>
  <c r="BS128" i="6"/>
  <c r="BS64" i="6"/>
  <c r="AG13" i="3"/>
  <c r="AC15" i="3"/>
  <c r="BU63" i="6"/>
  <c r="BU64" i="6" s="1"/>
  <c r="J19" i="4"/>
  <c r="L19" i="4" s="1"/>
  <c r="J26" i="4"/>
  <c r="L26" i="4" s="1"/>
  <c r="J17" i="4"/>
  <c r="L17" i="4" s="1"/>
  <c r="J16" i="4"/>
  <c r="L16" i="4" s="1"/>
  <c r="N56" i="2"/>
  <c r="P29" i="2" s="1"/>
  <c r="N50" i="2"/>
  <c r="P21" i="2" s="1"/>
  <c r="N47" i="2"/>
  <c r="P20" i="2" s="1"/>
  <c r="N46" i="2"/>
  <c r="P19" i="2" s="1"/>
  <c r="J55" i="2"/>
  <c r="J47" i="2" s="1"/>
  <c r="L47" i="2" s="1"/>
  <c r="G38" i="2"/>
  <c r="N29" i="2"/>
  <c r="N21" i="2"/>
  <c r="N20" i="2"/>
  <c r="N19" i="2"/>
  <c r="J28" i="2"/>
  <c r="J20" i="2" s="1"/>
  <c r="L20" i="2" s="1"/>
  <c r="G11" i="2"/>
  <c r="R20" i="2" l="1"/>
  <c r="W11" i="3" s="1"/>
  <c r="R19" i="2"/>
  <c r="D12" i="3" s="1"/>
  <c r="W12" i="3"/>
  <c r="R21" i="2"/>
  <c r="F13" i="3"/>
  <c r="Y13" i="3"/>
  <c r="F12" i="3"/>
  <c r="H12" i="3" s="1"/>
  <c r="N12" i="3" s="1"/>
  <c r="Y12" i="3"/>
  <c r="AA12" i="3" s="1"/>
  <c r="AG12" i="3" s="1"/>
  <c r="AI12" i="3" s="1"/>
  <c r="AM12" i="3" s="1"/>
  <c r="P30" i="2"/>
  <c r="F11" i="3"/>
  <c r="H11" i="3" s="1"/>
  <c r="N11" i="3" s="1"/>
  <c r="Y11" i="3"/>
  <c r="AA11" i="3" s="1"/>
  <c r="AG11" i="3" s="1"/>
  <c r="AI11" i="3" s="1"/>
  <c r="AM11" i="3" s="1"/>
  <c r="F10" i="3"/>
  <c r="H10" i="3" s="1"/>
  <c r="N10" i="3" s="1"/>
  <c r="Y10" i="3"/>
  <c r="R29" i="2"/>
  <c r="D11" i="3"/>
  <c r="P11" i="3" s="1"/>
  <c r="T11" i="3" s="1"/>
  <c r="N30" i="2"/>
  <c r="L28" i="2"/>
  <c r="L55" i="2"/>
  <c r="J27" i="4"/>
  <c r="J29" i="2"/>
  <c r="J56" i="2"/>
  <c r="L56" i="2" s="1"/>
  <c r="J19" i="2"/>
  <c r="L19" i="2" s="1"/>
  <c r="J46" i="2"/>
  <c r="L27" i="4"/>
  <c r="L28" i="4" s="1"/>
  <c r="N57" i="2"/>
  <c r="P12" i="3" l="1"/>
  <c r="T12" i="3" s="1"/>
  <c r="AA10" i="3"/>
  <c r="Y15" i="3"/>
  <c r="D13" i="3"/>
  <c r="W13" i="3"/>
  <c r="AI13" i="3" s="1"/>
  <c r="AM13" i="3" s="1"/>
  <c r="H15" i="3"/>
  <c r="L15" i="3" s="1"/>
  <c r="D10" i="3"/>
  <c r="P10" i="3" s="1"/>
  <c r="W10" i="3"/>
  <c r="W15" i="3" s="1"/>
  <c r="F15" i="3"/>
  <c r="R30" i="2"/>
  <c r="N13" i="3"/>
  <c r="R31" i="2"/>
  <c r="R32" i="2"/>
  <c r="J50" i="2"/>
  <c r="L50" i="2" s="1"/>
  <c r="L46" i="2"/>
  <c r="J24" i="2"/>
  <c r="L29" i="2"/>
  <c r="D15" i="3" l="1"/>
  <c r="P13" i="3"/>
  <c r="T13" i="3" s="1"/>
  <c r="AG10" i="3"/>
  <c r="AA15" i="3"/>
  <c r="AC16" i="3" s="1"/>
  <c r="AC17" i="3" s="1"/>
  <c r="N15" i="3"/>
  <c r="P15" i="3"/>
  <c r="T10" i="3"/>
  <c r="T15" i="3" s="1"/>
  <c r="J30" i="2"/>
  <c r="L24" i="2"/>
  <c r="L30" i="2" s="1"/>
  <c r="J57" i="2"/>
  <c r="L57" i="2"/>
  <c r="AI10" i="3" l="1"/>
  <c r="AG15" i="3"/>
  <c r="P19" i="3"/>
  <c r="P20" i="3" s="1"/>
  <c r="AI15" i="3" l="1"/>
  <c r="AM10" i="3"/>
</calcChain>
</file>

<file path=xl/connections.xml><?xml version="1.0" encoding="utf-8"?>
<connections xmlns="http://schemas.openxmlformats.org/spreadsheetml/2006/main">
  <connection id="1" odcFile="\\nam\wsfolders\DATA\NAM\drdye\Documents\My Data Sources\WCLTENASDIMP01_PROD_AS FIHUBAS_JD Journal Detail.odc" keepAlive="1" name="WCLTENASDIMP01_PROD_AS FIHUBAS_JD Journal Detail" type="5" refreshedVersion="6" background="1">
    <dbPr connection="Provider=MSOLAP.8;Integrated Security=SSPI;Persist Security Info=True;Initial Catalog=FIHUBAS_JD;Data Source=WCLTENASDIMP01\PROD_AS;MDX Compatibility=1;Safety Options=2;MDX Missing Member Mode=Error;Update Isolation Level=2" command="Journal Detail" commandType="1"/>
    <olapPr sendLocale="1" rowDrillCount="1000"/>
  </connection>
  <connection id="2" odcFile="C:\Users\jtmasuc\OneDrive - Duke Energy\Documents\My Data Sources\WCLTENASDIMP02_PROD_AS FIHUBAS_GL General Ledger.odc" keepAlive="1" name="WCLTENASDIMP02_PROD_AS FIHUBAS_GL General Ledger" type="5" refreshedVersion="6" background="1">
    <dbPr connection="Provider=MSOLAP.8;Integrated Security=SSPI;Persist Security Info=True;Initial Catalog=FIHUBAS_GL;Data Source=WCLTENASDIMP02\PROD_AS;MDX Compatibility=1;Safety Options=2;MDX Missing Member Mode=Error;Update Isolation Level=2" command="General Ledger" commandType="1"/>
    <olapPr sendLocale="1" rowDrillCount="1000"/>
  </connection>
  <connection id="3" odcFile="C:\Users\MBOUTT2\OneDrive - Duke Energy\Documents\My Data Sources\WCLTENASDIMP07_PROD_AS FIHUBAS_GL_Hist GL Cube with Historical Actuals.odc" keepAlive="1" name="WCLTENASDIMP07_PROD_AS FIHUBAS_GL_Hist GL Cube with Historical Actuals" type="5" refreshedVersion="6" background="1">
    <dbPr connection="Provider=MSOLAP.8;Integrated Security=SSPI;Persist Security Info=True;Initial Catalog=FIHUBAS_GL_Hist;Data Source=WCLTENASDIMP07\PROD_AS;MDX Compatibility=1;Safety Options=2;MDX Missing Member Mode=Error;Update Isolation Level=2" command="GL Cube with Historical Actuals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7">
    <s v="WCLTENASDIMP01_PROD_AS FIHUBAS_JD Journal Detail"/>
    <s v="{[CB - Responsibility Center].[Responsibility Center CB].[All]}"/>
    <s v="{[JD - Journal Description].[Journal Description].[All]}"/>
    <s v="{[CB - Operating Unit].[Operating Unit CB].[All]}"/>
    <s v="{[Time].[Time Hierarchy Y-Q-M].[Calendar Quarter].&amp;[2019]&amp;[1]}"/>
    <s v="{[CB - Business Unit].[Business Unit CB - Description].[All]}"/>
    <s v="{[CB - Account HIER].[Account Hierarchy].[All]}"/>
    <s v="{[CB - Resource Type].[Resource Type CB - Description].&amp;[1B610 - Executive Savings Plan]}"/>
    <s v="{[CB - Responsibility Center].[Responsibility Center CB - Description].&amp;[8937 - Executive Rewards]}"/>
    <s v="{[CB - Account].[Account CB - Description].&amp;[0926000 - Employee Benefits],[CB - Account].[Account CB - Description].&amp;[0457700 - Allocated O&amp;M Offset]}"/>
    <s v="{[CB - Resource Type].[Resource Type CB - Description].&amp;[1E007 - Directors' Savings Plan]}"/>
    <s v="{[CB - Account].[Account CB - Description].&amp;[0920000 - A &amp; G Salaries],[CB - Account].[Account CB - Description].&amp;[0926000 - Employee Benefits],[CB - Account].[Account CB - Description].&amp;[0457700 - Allocated O&amp;M Offset],[CB - Account].[Account CB - Description].&amp;[0431400 - Int/Other Notes &amp; Acct Pay]}"/>
    <s v="{[Time].[Time Hierarchy Y-Q-M].[Accounting Period].&amp;[2019004]}"/>
    <s v="{[Time].[Time Hierarchy Y-Q-M].[Accounting Period].&amp;[2019005]}"/>
    <s v="{[Time].[Time Hierarchy Y-Q-M].[Fiscal Year].&amp;[2019]}"/>
    <s v="{[CB - Business Unit].[Business Unit CB].&amp;[321]}"/>
    <s v="WCLTENASDIMP02_PROD_AS FIHUBAS_GL General Ledger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16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<sst xmlns="http://schemas.openxmlformats.org/spreadsheetml/2006/main" count="897" uniqueCount="310">
  <si>
    <t>All</t>
  </si>
  <si>
    <t>Responsibility Center CB</t>
  </si>
  <si>
    <t>Journal Description</t>
  </si>
  <si>
    <t>Operating Unit CB</t>
  </si>
  <si>
    <t>Responsibility Center CB - Description</t>
  </si>
  <si>
    <t>Resource Type CB - Description</t>
  </si>
  <si>
    <t>Business Unit CB - Description</t>
  </si>
  <si>
    <t>Time Hierarchy Y-Q-M</t>
  </si>
  <si>
    <t>Q1 2019</t>
  </si>
  <si>
    <t>Row Labels</t>
  </si>
  <si>
    <t>Monetary Amount</t>
  </si>
  <si>
    <t>Grand Total</t>
  </si>
  <si>
    <t>ESPEXP</t>
  </si>
  <si>
    <t>Column Labels</t>
  </si>
  <si>
    <t>ESPMDCP</t>
  </si>
  <si>
    <t>Account CB - Description</t>
  </si>
  <si>
    <t>Account Hierarchy</t>
  </si>
  <si>
    <t>SEGMENT</t>
  </si>
  <si>
    <t>DEC_CONSOL_GROUP - DEC Consolidation Group</t>
  </si>
  <si>
    <t>COMM_POWER - Commercial Renewables</t>
  </si>
  <si>
    <t>GAS_OPERATIONS - Gas Utilities &amp; Infrastructure</t>
  </si>
  <si>
    <t>OTHER_CONSOL - Other Consol</t>
  </si>
  <si>
    <t>US_FRAN_ELECT_GAS - Electric Util &amp; Infrastructure</t>
  </si>
  <si>
    <t>(Multiple Items)</t>
  </si>
  <si>
    <t>SHARED_SERVICES_GOV - Shared Services &amp; Governance</t>
  </si>
  <si>
    <t>1B610 - Executive Savings Plan</t>
  </si>
  <si>
    <t>PAYLIB9878</t>
  </si>
  <si>
    <t>PAYLIB9879</t>
  </si>
  <si>
    <t>SRVGD10001</t>
  </si>
  <si>
    <t>8937 - Executive Rewards</t>
  </si>
  <si>
    <t>GOVERNANCE - Governance</t>
  </si>
  <si>
    <t>SHARED_SERVICES - Shared Services</t>
  </si>
  <si>
    <t>GOV_NORMAL - Governance Normal</t>
  </si>
  <si>
    <t>10147 - PEC Governance</t>
  </si>
  <si>
    <t>75777 - Duke Investments, LLC (GOV)</t>
  </si>
  <si>
    <t>20013 - Duke Energy Business Services</t>
  </si>
  <si>
    <t>1E007 - Directors' Savings Plan</t>
  </si>
  <si>
    <t>NONEMPDIR</t>
  </si>
  <si>
    <t>DGEX</t>
  </si>
  <si>
    <t>EU&amp;I</t>
  </si>
  <si>
    <t>GU&amp;I</t>
  </si>
  <si>
    <t>CP</t>
  </si>
  <si>
    <t>Other</t>
  </si>
  <si>
    <t>chk</t>
  </si>
  <si>
    <t>Total</t>
  </si>
  <si>
    <t>ESP</t>
  </si>
  <si>
    <t>DSP</t>
  </si>
  <si>
    <t>Grand</t>
  </si>
  <si>
    <t>ESP/DSP Segment Impact - 2019</t>
  </si>
  <si>
    <t>Renewables</t>
  </si>
  <si>
    <t>(millions)</t>
  </si>
  <si>
    <t>April</t>
  </si>
  <si>
    <t>PAYLIB701</t>
  </si>
  <si>
    <t>PAYLIB702</t>
  </si>
  <si>
    <t>Apr 2019</t>
  </si>
  <si>
    <t>(from below)</t>
  </si>
  <si>
    <t>chk 1</t>
  </si>
  <si>
    <t>chk 2</t>
  </si>
  <si>
    <t>May</t>
  </si>
  <si>
    <t>Rev Apr</t>
  </si>
  <si>
    <t>PAYLIB3307</t>
  </si>
  <si>
    <t>PAYLIB3308</t>
  </si>
  <si>
    <t>GOV_SPECIAL - Governance Special</t>
  </si>
  <si>
    <t>May 2019</t>
  </si>
  <si>
    <t>YTD</t>
  </si>
  <si>
    <t>Activity</t>
  </si>
  <si>
    <t>SRVG370001</t>
  </si>
  <si>
    <t>RC APRIL ESPEXP MV TO NEW BU</t>
  </si>
  <si>
    <t>Unknown</t>
  </si>
  <si>
    <t>ESP - MV CHG</t>
  </si>
  <si>
    <t>ESP - DIVIDENDS</t>
  </si>
  <si>
    <t>MDCP - MV</t>
  </si>
  <si>
    <t>RC APRIL ESPEXP DIV TO NEW BU</t>
  </si>
  <si>
    <t>RC APRIL MDCP MV TO NEW BU</t>
  </si>
  <si>
    <t>110 ESPFI</t>
  </si>
  <si>
    <t>100 ESPFI</t>
  </si>
  <si>
    <t>A &amp; G SALARIES</t>
  </si>
  <si>
    <t>NONEMPL DIRECTOR- 17.5% INT E</t>
  </si>
  <si>
    <t>RECLASS APRIL ACTIVITY</t>
  </si>
  <si>
    <t>0193</t>
  </si>
  <si>
    <t>1935</t>
  </si>
  <si>
    <t>CCT1</t>
  </si>
  <si>
    <t>CTGG</t>
  </si>
  <si>
    <t>DGEP</t>
  </si>
  <si>
    <t>DISC</t>
  </si>
  <si>
    <t>DPGC</t>
  </si>
  <si>
    <t>DT25</t>
  </si>
  <si>
    <t>EL03</t>
  </si>
  <si>
    <t>GD5G</t>
  </si>
  <si>
    <t>GDKG</t>
  </si>
  <si>
    <t>GDOG</t>
  </si>
  <si>
    <t>GO22</t>
  </si>
  <si>
    <t>GO31</t>
  </si>
  <si>
    <t>GO33</t>
  </si>
  <si>
    <t>GOCG</t>
  </si>
  <si>
    <t>GOPG</t>
  </si>
  <si>
    <t>GOSG</t>
  </si>
  <si>
    <t>GOUG</t>
  </si>
  <si>
    <t>GTCG</t>
  </si>
  <si>
    <t>PCGS</t>
  </si>
  <si>
    <t>PCSG</t>
  </si>
  <si>
    <t>PECO</t>
  </si>
  <si>
    <t>PEFO</t>
  </si>
  <si>
    <t>PFGS</t>
  </si>
  <si>
    <t>PLIB</t>
  </si>
  <si>
    <t>PNGN</t>
  </si>
  <si>
    <t>PPCG</t>
  </si>
  <si>
    <t>SG21</t>
  </si>
  <si>
    <t>SG22</t>
  </si>
  <si>
    <t>SG24</t>
  </si>
  <si>
    <t>SG25</t>
  </si>
  <si>
    <t>SG27</t>
  </si>
  <si>
    <t>SG28</t>
  </si>
  <si>
    <t>SG29</t>
  </si>
  <si>
    <t>SG31</t>
  </si>
  <si>
    <t>SG32</t>
  </si>
  <si>
    <t>SG34</t>
  </si>
  <si>
    <t>SG35</t>
  </si>
  <si>
    <t>SG36</t>
  </si>
  <si>
    <t>SG37</t>
  </si>
  <si>
    <t>SG38</t>
  </si>
  <si>
    <t>SG39</t>
  </si>
  <si>
    <t>X60D</t>
  </si>
  <si>
    <t>XP76</t>
  </si>
  <si>
    <t>XP79</t>
  </si>
  <si>
    <t>ESPEXP Total</t>
  </si>
  <si>
    <t>ESPMDCP Total</t>
  </si>
  <si>
    <t>PAYLIB3307 Total</t>
  </si>
  <si>
    <t>PAYLIB3308 Total</t>
  </si>
  <si>
    <t>SRVG370001 Total</t>
  </si>
  <si>
    <t>SRVGD10001 Total</t>
  </si>
  <si>
    <t>NONEMPDIR Total</t>
  </si>
  <si>
    <t>Reclass</t>
  </si>
  <si>
    <t xml:space="preserve">May </t>
  </si>
  <si>
    <t>old</t>
  </si>
  <si>
    <t>New</t>
  </si>
  <si>
    <t>Renew</t>
  </si>
  <si>
    <t>2019</t>
  </si>
  <si>
    <t>Cube</t>
  </si>
  <si>
    <t>Diff</t>
  </si>
  <si>
    <t>Apr recl</t>
  </si>
  <si>
    <t>JE</t>
  </si>
  <si>
    <t>Above</t>
  </si>
  <si>
    <t>diff (OK)</t>
  </si>
  <si>
    <t>other payroll activity</t>
  </si>
  <si>
    <t>above</t>
  </si>
  <si>
    <t>Whole dollars</t>
  </si>
  <si>
    <t>PAYLIB3797</t>
  </si>
  <si>
    <t>PAYLIB3796</t>
  </si>
  <si>
    <t>PAYLIB4655</t>
  </si>
  <si>
    <t>PAYLIB4654</t>
  </si>
  <si>
    <t>PAYLIB7834</t>
  </si>
  <si>
    <t>PAYLIB7833</t>
  </si>
  <si>
    <t>PAYLIB8422</t>
  </si>
  <si>
    <t>Q3 2019</t>
  </si>
  <si>
    <t>PAYLIB8421</t>
  </si>
  <si>
    <t>PAYLIB8423</t>
  </si>
  <si>
    <t>PAYLIB1533</t>
  </si>
  <si>
    <t>Oct 2019</t>
  </si>
  <si>
    <t>PAYLIB1532</t>
  </si>
  <si>
    <t>PAYLIB1534</t>
  </si>
  <si>
    <t>PAYLIB1540</t>
  </si>
  <si>
    <t>2018</t>
  </si>
  <si>
    <t>Q1 2018</t>
  </si>
  <si>
    <t>Q2 2018</t>
  </si>
  <si>
    <t>Q3 2018</t>
  </si>
  <si>
    <t>Q4 2018</t>
  </si>
  <si>
    <t>Oct 2018</t>
  </si>
  <si>
    <t>Nov 2018</t>
  </si>
  <si>
    <t>Dec 2018</t>
  </si>
  <si>
    <t>Jul 2018</t>
  </si>
  <si>
    <t>Aug 2018</t>
  </si>
  <si>
    <t>Sep 2018</t>
  </si>
  <si>
    <t>Apr 2018</t>
  </si>
  <si>
    <t>May 2018</t>
  </si>
  <si>
    <t>Jun 2018</t>
  </si>
  <si>
    <t>Jan 2018</t>
  </si>
  <si>
    <t>Feb 2018</t>
  </si>
  <si>
    <t>Mar 2018</t>
  </si>
  <si>
    <t>0211003</t>
  </si>
  <si>
    <t>0219035</t>
  </si>
  <si>
    <t>0219036</t>
  </si>
  <si>
    <t>0219037</t>
  </si>
  <si>
    <t>0219039</t>
  </si>
  <si>
    <t>0219040</t>
  </si>
  <si>
    <t>0219041</t>
  </si>
  <si>
    <t>0219042</t>
  </si>
  <si>
    <t>0232232</t>
  </si>
  <si>
    <t>0233150</t>
  </si>
  <si>
    <t>0234000</t>
  </si>
  <si>
    <t>0216100</t>
  </si>
  <si>
    <t>0439004</t>
  </si>
  <si>
    <t>0439300</t>
  </si>
  <si>
    <t>Q2 2019</t>
  </si>
  <si>
    <t>Q4 2019</t>
  </si>
  <si>
    <t>Nov 2019</t>
  </si>
  <si>
    <t>Jul 2019</t>
  </si>
  <si>
    <t>Aug 2019</t>
  </si>
  <si>
    <t>Sep 2019</t>
  </si>
  <si>
    <t>Jun 2019</t>
  </si>
  <si>
    <t>Jan 2019</t>
  </si>
  <si>
    <t>Feb 2019</t>
  </si>
  <si>
    <t>Mar 2019</t>
  </si>
  <si>
    <t>0201000</t>
  </si>
  <si>
    <t>0208000</t>
  </si>
  <si>
    <t>0208010</t>
  </si>
  <si>
    <t>0211004</t>
  </si>
  <si>
    <t>0211005</t>
  </si>
  <si>
    <t>0216000</t>
  </si>
  <si>
    <t>0219020</t>
  </si>
  <si>
    <t>0219038</t>
  </si>
  <si>
    <t>Business Unit CB</t>
  </si>
  <si>
    <t>20013</t>
  </si>
  <si>
    <t>2016</t>
  </si>
  <si>
    <t>2017</t>
  </si>
  <si>
    <t>Q1 2016</t>
  </si>
  <si>
    <t>Q2 2016</t>
  </si>
  <si>
    <t>Q3 2016</t>
  </si>
  <si>
    <t>Q4 2016</t>
  </si>
  <si>
    <t>Jan 2016</t>
  </si>
  <si>
    <t>Feb 2016</t>
  </si>
  <si>
    <t>Mar 2016</t>
  </si>
  <si>
    <t>Oct 2016</t>
  </si>
  <si>
    <t>Nov 2016</t>
  </si>
  <si>
    <t>Dec 2016</t>
  </si>
  <si>
    <t>Jul 2016</t>
  </si>
  <si>
    <t>Aug 2016</t>
  </si>
  <si>
    <t>Sep 2016</t>
  </si>
  <si>
    <t>Apr 2016</t>
  </si>
  <si>
    <t>May 2016</t>
  </si>
  <si>
    <t>Jun 2016</t>
  </si>
  <si>
    <t>Q1 2017</t>
  </si>
  <si>
    <t>Q2 2017</t>
  </si>
  <si>
    <t>Q3 2017</t>
  </si>
  <si>
    <t>Q4 2017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</si>
  <si>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</si>
  <si>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</si>
  <si>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</si>
  <si>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</si>
  <si>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</si>
  <si>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</si>
  <si>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</si>
  <si>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</si>
  <si>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</si>
  <si>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</si>
  <si>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</si>
  <si>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</si>
  <si>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TTD Actual Amount</t>
  </si>
  <si>
    <t>Dec 2019</t>
  </si>
  <si>
    <t>FERC</t>
  </si>
  <si>
    <t>215,215.1, 216</t>
  </si>
  <si>
    <t>0201000 - Common Stock Issued</t>
  </si>
  <si>
    <t>0208000 - Donations From Stockholder</t>
  </si>
  <si>
    <t>0208010 - Donat Recvd From Stkhld Tax</t>
  </si>
  <si>
    <t>0211003 - Misc Paid-In-Capital</t>
  </si>
  <si>
    <t>0211004 - Misc PIC Purch Acctg</t>
  </si>
  <si>
    <t>0211005 - Misc PIC Premerger Equity</t>
  </si>
  <si>
    <t>0216000 - Unapprop Retained Earnings</t>
  </si>
  <si>
    <t>0216100 - Unappr Undistr Subsid Earnings</t>
  </si>
  <si>
    <t>0219020 - FAS 106 Actuarial Gain/Loss</t>
  </si>
  <si>
    <t>0219035 - OCI-Actuarial GL Qual</t>
  </si>
  <si>
    <t>0219036 - OCI-Actuarial GL Qual Fed Tx</t>
  </si>
  <si>
    <t>0219037 - OCI-Actuarial GL Qual St Tx</t>
  </si>
  <si>
    <t>0219038 - OCI-Actuarial GL NQ</t>
  </si>
  <si>
    <t>0219039 - OCI-Actuarial GL NQ Fed Tx</t>
  </si>
  <si>
    <t>0219040 - OCI Actuarial GL NQ St Tx</t>
  </si>
  <si>
    <t>0219041 - FAS 106 Actuarial GL Fed Tx</t>
  </si>
  <si>
    <t>0219042 - FAS 106 Actuarial GL St Tx</t>
  </si>
  <si>
    <t>0232232 - AP Affiliates</t>
  </si>
  <si>
    <t>0233150 - IC Moneypool - ST Notes Pay</t>
  </si>
  <si>
    <t>0234000 - IC Moneypool - ST Interest Pay</t>
  </si>
  <si>
    <t>Common Stock Issued</t>
  </si>
  <si>
    <t>Donations From Stockholder</t>
  </si>
  <si>
    <t>Donat Recvd From Stkhld Tax</t>
  </si>
  <si>
    <t>Misc Paid-In-Capital</t>
  </si>
  <si>
    <t>Misc PIC Purch Acctg</t>
  </si>
  <si>
    <t>Misc PIC Premerger Equity</t>
  </si>
  <si>
    <t>Unapprop Retained Earnings</t>
  </si>
  <si>
    <t>Unappr Undistr Subsid Earnings</t>
  </si>
  <si>
    <t>FAS 106 Actuarial Gain/Loss</t>
  </si>
  <si>
    <t>OCI-Actuarial GL Qual</t>
  </si>
  <si>
    <t>OCI-Actuarial GL Qual Fed Tx</t>
  </si>
  <si>
    <t>OCI-Actuarial GL Qual St Tx</t>
  </si>
  <si>
    <t>OCI-Actuarial GL NQ</t>
  </si>
  <si>
    <t>OCI-Actuarial GL NQ Fed Tx</t>
  </si>
  <si>
    <t>OCI Actuarial GL NQ St Tx</t>
  </si>
  <si>
    <t>FAS 106 Actuarial GL Fed Tx</t>
  </si>
  <si>
    <t>FAS 106 Actuarial GL St Tx</t>
  </si>
  <si>
    <t>AP Affiliates</t>
  </si>
  <si>
    <t>IC Moneypool - ST Notes Pay</t>
  </si>
  <si>
    <t>IC Moneypool - ST Interest Pay</t>
  </si>
  <si>
    <t>0439004 - Cum Effect Acct Change Tax</t>
  </si>
  <si>
    <t>0439300 - ADJUST TO R/E</t>
  </si>
  <si>
    <t>2015</t>
  </si>
  <si>
    <t>Q1 2015</t>
  </si>
  <si>
    <t>Q2 2015</t>
  </si>
  <si>
    <t>Q3 2015</t>
  </si>
  <si>
    <t>Q4 2015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</si>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</sst>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(#,##0.00\)"/>
    <numFmt numFmtId="165" formatCode="#,##0;\(#,##0\)"/>
    <numFmt numFmtId="166" formatCode="_(* #,##0_);_(* \(#,##0\);_(* &quot;-&quot;??_);_(@_)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_);_(&quot;$&quot;* \(#,##0.0\);_(&quot;$&quot;* &quot;-&quot;?_);_(@_)"/>
    <numFmt numFmtId="171" formatCode="0_);\(0\)"/>
    <numFmt numFmtId="172" formatCode="0.0_);\(0.0\)"/>
  </numFmts>
  <fonts count="9" x14ac:knownFonts="1">
    <font>
      <sz val="8"/>
      <name val="Arial"/>
    </font>
    <font>
      <u/>
      <sz val="8"/>
      <name val="Arial"/>
      <family val="2"/>
    </font>
    <font>
      <sz val="8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5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/>
    <xf numFmtId="0" fontId="0" fillId="0" borderId="0" xfId="0" applyAlignment="1">
      <alignment horizontal="left" indent="1"/>
    </xf>
    <xf numFmtId="0" fontId="0" fillId="0" borderId="0" xfId="0" pivotButton="1"/>
    <xf numFmtId="166" fontId="0" fillId="0" borderId="0" xfId="0" applyNumberFormat="1"/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10" fontId="0" fillId="0" borderId="0" xfId="2" applyNumberFormat="1" applyFont="1"/>
    <xf numFmtId="166" fontId="0" fillId="0" borderId="0" xfId="1" applyNumberFormat="1" applyFont="1"/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2" fillId="0" borderId="0" xfId="0" applyFont="1"/>
    <xf numFmtId="0" fontId="2" fillId="0" borderId="0" xfId="0" applyFont="1" applyAlignment="1">
      <alignment horizontal="center"/>
    </xf>
    <xf numFmtId="10" fontId="3" fillId="0" borderId="0" xfId="2" applyNumberFormat="1" applyFont="1"/>
    <xf numFmtId="10" fontId="5" fillId="0" borderId="0" xfId="2" applyNumberFormat="1" applyFont="1"/>
    <xf numFmtId="10" fontId="5" fillId="0" borderId="1" xfId="2" applyNumberFormat="1" applyFont="1" applyBorder="1"/>
    <xf numFmtId="0" fontId="2" fillId="0" borderId="0" xfId="0" applyFont="1" applyAlignment="1">
      <alignment horizontal="right" indent="1"/>
    </xf>
    <xf numFmtId="167" fontId="0" fillId="0" borderId="0" xfId="1" applyNumberFormat="1" applyFont="1"/>
    <xf numFmtId="166" fontId="0" fillId="0" borderId="1" xfId="1" applyNumberFormat="1" applyFont="1" applyBorder="1"/>
    <xf numFmtId="166" fontId="0" fillId="0" borderId="1" xfId="0" applyNumberFormat="1" applyBorder="1"/>
    <xf numFmtId="168" fontId="0" fillId="0" borderId="0" xfId="3" applyNumberFormat="1" applyFont="1"/>
    <xf numFmtId="169" fontId="0" fillId="0" borderId="0" xfId="3" applyNumberFormat="1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9" fontId="0" fillId="2" borderId="0" xfId="0" applyNumberFormat="1" applyFill="1"/>
    <xf numFmtId="166" fontId="0" fillId="2" borderId="0" xfId="1" applyNumberFormat="1" applyFont="1" applyFill="1"/>
    <xf numFmtId="0" fontId="0" fillId="2" borderId="0" xfId="0" applyFill="1"/>
    <xf numFmtId="166" fontId="0" fillId="2" borderId="1" xfId="0" applyNumberFormat="1" applyFill="1" applyBorder="1"/>
    <xf numFmtId="169" fontId="0" fillId="2" borderId="0" xfId="3" applyNumberFormat="1" applyFont="1" applyFill="1"/>
    <xf numFmtId="0" fontId="2" fillId="0" borderId="0" xfId="0" quotePrefix="1" applyFont="1"/>
    <xf numFmtId="0" fontId="6" fillId="0" borderId="0" xfId="0" applyFont="1"/>
    <xf numFmtId="0" fontId="8" fillId="0" borderId="0" xfId="0" quotePrefix="1" applyFont="1"/>
    <xf numFmtId="0" fontId="0" fillId="0" borderId="1" xfId="0" applyBorder="1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center"/>
    </xf>
    <xf numFmtId="0" fontId="8" fillId="0" borderId="1" xfId="0" quotePrefix="1" applyFont="1" applyBorder="1"/>
    <xf numFmtId="0" fontId="8" fillId="0" borderId="0" xfId="0" quotePrefix="1" applyFont="1" applyBorder="1"/>
    <xf numFmtId="0" fontId="0" fillId="0" borderId="0" xfId="0" applyBorder="1"/>
    <xf numFmtId="168" fontId="0" fillId="0" borderId="0" xfId="0" applyNumberFormat="1"/>
    <xf numFmtId="168" fontId="0" fillId="0" borderId="2" xfId="3" applyNumberFormat="1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 indent="7"/>
    </xf>
    <xf numFmtId="43" fontId="0" fillId="0" borderId="0" xfId="1" applyFont="1"/>
    <xf numFmtId="0" fontId="0" fillId="0" borderId="0" xfId="0" applyFill="1"/>
    <xf numFmtId="169" fontId="0" fillId="0" borderId="0" xfId="0" applyNumberFormat="1"/>
    <xf numFmtId="166" fontId="0" fillId="0" borderId="0" xfId="0" applyNumberFormat="1" applyFill="1"/>
    <xf numFmtId="0" fontId="0" fillId="4" borderId="0" xfId="0" applyFill="1" applyAlignment="1">
      <alignment horizontal="left" indent="7"/>
    </xf>
    <xf numFmtId="44" fontId="0" fillId="0" borderId="0" xfId="0" applyNumberFormat="1"/>
    <xf numFmtId="166" fontId="0" fillId="0" borderId="1" xfId="1" applyNumberFormat="1" applyFont="1" applyFill="1" applyBorder="1"/>
    <xf numFmtId="0" fontId="0" fillId="3" borderId="0" xfId="0" applyFill="1" applyAlignment="1">
      <alignment horizontal="left" indent="7"/>
    </xf>
    <xf numFmtId="43" fontId="0" fillId="0" borderId="0" xfId="0" applyNumberFormat="1"/>
    <xf numFmtId="170" fontId="0" fillId="0" borderId="0" xfId="0" applyNumberFormat="1"/>
    <xf numFmtId="166" fontId="0" fillId="6" borderId="0" xfId="1" applyNumberFormat="1" applyFont="1" applyFill="1"/>
    <xf numFmtId="171" fontId="0" fillId="0" borderId="0" xfId="0" applyNumberFormat="1"/>
    <xf numFmtId="0" fontId="6" fillId="0" borderId="0" xfId="0" applyFont="1" applyAlignment="1">
      <alignment horizontal="right"/>
    </xf>
    <xf numFmtId="171" fontId="2" fillId="0" borderId="0" xfId="0" applyNumberFormat="1" applyFont="1" applyAlignment="1">
      <alignment horizontal="right"/>
    </xf>
    <xf numFmtId="172" fontId="0" fillId="0" borderId="0" xfId="0" applyNumberFormat="1"/>
    <xf numFmtId="0" fontId="0" fillId="0" borderId="0" xfId="0" applyNumberFormat="1"/>
    <xf numFmtId="0" fontId="2" fillId="0" borderId="3" xfId="0" applyFont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43"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fill>
        <patternFill patternType="solid">
          <bgColor theme="5" tint="0.59999389629810485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  <dxf>
      <numFmt numFmtId="166" formatCode="_(* #,##0_);_(* \(#,##0\);_(* &quot;-&quot;??_);_(@_)"/>
    </dxf>
    <dxf>
      <numFmt numFmtId="167" formatCode="_(* #,##0.0_);_(* \(#,##0.0\);_(* &quot;-&quot;??_);_(@_)"/>
    </dxf>
    <dxf>
      <numFmt numFmtId="35" formatCode="_(* #,##0.00_);_(* \(#,##0.00\);_(* &quot;-&quot;??_);_(@_)"/>
    </dxf>
    <dxf>
      <numFmt numFmtId="165" formatCode="#,##0;\(#,##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pivotCacheDefinition" Target="pivotCache/pivotCacheDefinition4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pivotCacheDefinition" Target="pivotCache/pivotCacheDefinition7.xml"/><Relationship Id="rId47" Type="http://schemas.openxmlformats.org/officeDocument/2006/relationships/pivotCacheDefinition" Target="pivotCache/pivotCacheDefinition12.xml"/><Relationship Id="rId50" Type="http://schemas.openxmlformats.org/officeDocument/2006/relationships/connections" Target="connections.xml"/><Relationship Id="rId55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pivotCacheDefinition" Target="pivotCache/pivotCacheDefinition3.xml"/><Relationship Id="rId46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41" Type="http://schemas.openxmlformats.org/officeDocument/2006/relationships/pivotCacheDefinition" Target="pivotCache/pivotCacheDefinition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pivotCacheDefinition" Target="pivotCache/pivotCacheDefinition2.xml"/><Relationship Id="rId40" Type="http://schemas.openxmlformats.org/officeDocument/2006/relationships/pivotCacheDefinition" Target="pivotCache/pivotCacheDefinition5.xml"/><Relationship Id="rId45" Type="http://schemas.openxmlformats.org/officeDocument/2006/relationships/pivotCacheDefinition" Target="pivotCache/pivotCacheDefinition10.xml"/><Relationship Id="rId53" Type="http://schemas.openxmlformats.org/officeDocument/2006/relationships/sheetMetadata" Target="metadata.xml"/><Relationship Id="rId58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pivotCacheDefinition" Target="pivotCache/pivotCacheDefinition1.xml"/><Relationship Id="rId49" Type="http://schemas.openxmlformats.org/officeDocument/2006/relationships/theme" Target="theme/theme1.xml"/><Relationship Id="rId57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pivotCacheDefinition" Target="pivotCache/pivotCacheDefinition9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pivotCacheDefinition" Target="pivotCache/pivotCacheDefinition8.xml"/><Relationship Id="rId48" Type="http://schemas.openxmlformats.org/officeDocument/2006/relationships/pivotCacheDefinition" Target="pivotCache/pivotCacheDefinition13.xml"/><Relationship Id="rId56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285750</xdr:colOff>
      <xdr:row>7</xdr:row>
      <xdr:rowOff>66675</xdr:rowOff>
    </xdr:from>
    <xdr:to>
      <xdr:col>27</xdr:col>
      <xdr:colOff>2226783</xdr:colOff>
      <xdr:row>29</xdr:row>
      <xdr:rowOff>3427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C20C94B-0F11-419D-B03E-71E7B0307D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54225" y="1066800"/>
          <a:ext cx="16533333" cy="3066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chedule%203%20Work%20File%202006/1206_PURCHAS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Accounting.Fuels/Partner%20Accounting/JO%20Allocations%20Tie%20Out/JO2%20Report%202008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123%20Financial%20&amp;%20Regulatory/1%20Mike/Regulatory%20model/2004-2007%20Projections%20060804%20-%20Carol's%20model%20with%20final%20Strat%20plan%20finmo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4\RET\Year-end%20Disclosure\analysis\Disclosure%20Tool\HAS\The%20New%20HAS%20-%20Pension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~1/kjordan/LOCALS~1/Temp/C.Documents%20and%20Settings.All%20Users.LNotes.kjordan/Duke%20Benefit%20Projections%202004%20(Budget%20Projections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Accounting.Fuels/Partner%20Accounting/JO1%20and%20JO2%20reports%202009/Joint%20Owner%20Total%20Costs%20Report%202009%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PRepAn\Reporting\FS_Financial%20Statements\Balance%20Sheet\062003BalanceShee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ces9523\LOCALS~1\Temp\C.Documents%20and%20Settings.All%20Users.LNotes.ces9523\CTLEVEL03Q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Intersystem%20Transaction%20Summary%202007/ATTACHMENTS/0607%20ITS_Intersystem_20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isk%20Management\BPM%20Positions%20-%20active\BPM%20Positions0416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LC9532/Docket%20No%20E-100%20Sub%20113/Support%20for%20Cox%20Exhibit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502765%20GM\2005\WD05_Capital\NQ05_M0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04%20Data\04Misc%20Rev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Regulatory%20Planning/Carolina/Retail/COS/2008/TACOS%202008/Tacos%20NC%202008%20AF%20w%202009%20Proj%20DP.vt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nergy%20Port%20Strat%20&amp;%20Mgmt\Asset%20Valuation\Market\Models\DOCUME~1\santamej\LOCALS~1\Temp\RatingAgencyBU12-05%20Cin%20Curve%20Base%20Case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atl2-03\atl01\Duke%20Energy%20Corporation%20-%20109878\13\RET\Forecasting%20&amp;%20Channel\2014%20Budgets%20-%20July\Allocations%20July%202013\Allocation_06%2003%202013_Duke%20and%20Progress%20NQP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ces9523\LOCALS~1\Temp\C.Documents%20and%20Settings.All%20Users.LNotes.ces9523\BPM%20Gen%20EBIT%202004_3_1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~1/NVSiehr/LOCALS~1/Temp/Temporary%20Directory%201%20for%20Pro%20forma%20financials%20-%20March%2031%202011_v2%201_xlsx.zip/Progress_reclassed_financials%203.31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Documents%20and%20Settings/Yang.Li/Local%20Settings/Temporary%20Internet%20Files/OLK35/NQ04_M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SLG\Forecasts\2008%20Fall%20Forecast\Prelim%20for%20Forecast_SC%202008%20Fuel%20Filing%208-12-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SLG/See%20Annual%20Fuel%20Filings%20Folder/2009%20Forecasts%20-%20Fall/Prelim%20for%20Forecast_SC%202008%20Fuel%20Filing%208-12-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cret01\projects\Documents%20and%20Settings\Yang.Li\Local%20Settings\Temporary%20Internet%20Files\OLK35\NQ04_M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ukeenergy-my.sharepoint.com/INTRPT/FinRpt/Needs%20-%20%20Data%20Request/Quarterly%20Data%20Request/Energy%20Services/EnSer_QDat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upplemental_Data_from_the_Order%2003120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MMFile\Supplemental_Data_from_the_Order%20031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MONTH"/>
      <sheetName val="Month NC"/>
      <sheetName val="Month SC"/>
      <sheetName val="YTD"/>
      <sheetName val="12 MONTH"/>
      <sheetName val="FOOTNOTE MWH"/>
    </sheetNames>
    <sheetDataSet>
      <sheetData sheetId="0"/>
      <sheetData sheetId="1" refreshError="1"/>
      <sheetData sheetId="2" refreshError="1"/>
      <sheetData sheetId="3"/>
      <sheetData sheetId="4" refreshError="1"/>
      <sheetData sheetId="5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PivotTable"/>
      <sheetName val="LAYOUT"/>
      <sheetName val="Gibson"/>
      <sheetName val="Trans DPL"/>
      <sheetName val="TRANS CSP"/>
      <sheetName val="EB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BIT-Ratebase"/>
      <sheetName val="Qtr Detail"/>
      <sheetName val="Def Tax"/>
      <sheetName val="Proj Ratebase"/>
      <sheetName val="RB SC"/>
      <sheetName val="RB NC"/>
      <sheetName val="Comparison"/>
      <sheetName val="2004 EBIT"/>
      <sheetName val="Rate Base Change"/>
      <sheetName val="2004 Options"/>
      <sheetName val="2004 Mitigation"/>
      <sheetName val="Cap Opp"/>
      <sheetName val="Calcs"/>
      <sheetName val="EBIT Summary"/>
      <sheetName val="Mit Rec"/>
      <sheetName val="Old to New"/>
      <sheetName val="Dec to Mar"/>
      <sheetName val="Calc Rev %'s"/>
      <sheetName val="Other Data"/>
      <sheetName val="Summary"/>
      <sheetName val="Projected Earnings"/>
      <sheetName val="Projected Ratebase"/>
      <sheetName val="Ratebase Changes"/>
      <sheetName val="Earnings Alloc %s"/>
      <sheetName val="Ratebase Alloc %s"/>
      <sheetName val="IncBal"/>
      <sheetName val="Quarterly Info"/>
      <sheetName val="Current Year"/>
      <sheetName val="CY Projections"/>
      <sheetName val="DSM&amp;CAA"/>
      <sheetName val="NP&amp;L Adj"/>
      <sheetName val="CY Actuals"/>
      <sheetName val="Future Years"/>
      <sheetName val="Prior Year"/>
      <sheetName val="Nuclear Fuel Exp"/>
      <sheetName val="Proj Depr Exp"/>
      <sheetName val="Depr by Function"/>
      <sheetName val="BPM Proj"/>
      <sheetName val="Spec_Sales"/>
      <sheetName val="2004"/>
      <sheetName val="2005"/>
      <sheetName val="2006"/>
      <sheetName val="2007"/>
      <sheetName val="2008"/>
      <sheetName val="BPM 2004"/>
      <sheetName val="BPM 2005"/>
      <sheetName val="BPM 2006"/>
      <sheetName val="BPM 2007"/>
      <sheetName val="BPM 2008"/>
      <sheetName val="Pro Forma Closings"/>
      <sheetName val="Direct Closings by CC"/>
      <sheetName val="AFUDC Closings by CC"/>
      <sheetName val="Actual Ratebase"/>
      <sheetName val="Cat Purch Pwr"/>
      <sheetName val="Fuel for NP&amp;L"/>
      <sheetName val="Levelization"/>
      <sheetName val="Revenue Acctg"/>
      <sheetName val="Cap Structure"/>
      <sheetName val="Blended Summary"/>
      <sheetName val="Update Info"/>
      <sheetName val="Special Sales Fuel"/>
      <sheetName val="Misc Revs"/>
      <sheetName val="BPM New 2004"/>
      <sheetName val="Scenarios - Outdated"/>
      <sheetName val="Def Credi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Validation List"/>
      <sheetName val="RCBP Adjustment"/>
      <sheetName val="NONU Adjustment"/>
      <sheetName val="PEPension Adjustment"/>
      <sheetName val="FPBarg Adjustment"/>
      <sheetName val="PESSERP Adjustment"/>
      <sheetName val="ECBP Adjustment"/>
      <sheetName val="Reformat"/>
      <sheetName val="Sheet2"/>
      <sheetName val="Rollforwar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rtality Tables"/>
      <sheetName val="Excess Interest Calc"/>
      <sheetName val="Notes"/>
      <sheetName val="Scenarios"/>
      <sheetName val="Rand Ret Age Calc"/>
      <sheetName val="BusUnit"/>
      <sheetName val="Budget"/>
      <sheetName val="Census"/>
      <sheetName val="Indiv Calc"/>
      <sheetName val="SummAllInput"/>
      <sheetName val="SummbyExec"/>
      <sheetName val="Scenario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PivotTable"/>
      <sheetName val="LAYOUT"/>
      <sheetName val="WRR"/>
    </sheetNames>
    <sheetDataSet>
      <sheetData sheetId="0"/>
      <sheetData sheetId="1" refreshError="1"/>
      <sheetData sheetId="2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and Instructions"/>
      <sheetName val="P137M302"/>
      <sheetName val="Hyperion"/>
      <sheetName val="Proforma"/>
      <sheetName val="BalSheetCheck"/>
      <sheetName val="FMIS vs Hyperion"/>
      <sheetName val="Rounded BS"/>
      <sheetName val="PAGE_1.3"/>
      <sheetName val="BS Analysis"/>
      <sheetName val="Variance Expl."/>
      <sheetName val="PAGE_1.3_Q"/>
      <sheetName val="macros"/>
      <sheetName val="Module1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umentation"/>
      <sheetName val="Check"/>
      <sheetName val="Overcollection"/>
      <sheetName val="Queries"/>
      <sheetName val="Graph"/>
    </sheetNames>
    <sheetDataSet>
      <sheetData sheetId="0"/>
      <sheetData sheetId="1" refreshError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Pivot Fuel Clause"/>
      <sheetName val="Pivot Monthly Totals"/>
      <sheetName val="Journal Entry"/>
      <sheetName val="Pivot AR AP JE"/>
      <sheetName val="Pivot End AR AP"/>
      <sheetName val="Lu Tables"/>
      <sheetName val="Purch Sales"/>
      <sheetName val=" Regulatory ITS"/>
      <sheetName val="Form 1"/>
      <sheetName val="CRFU_SALE"/>
      <sheetName val="CRFU_PURCH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Available MWs"/>
      <sheetName val="MTM Mo. SUMMARY"/>
      <sheetName val="Physical Sales"/>
      <sheetName val="OTC-Cinergy"/>
      <sheetName val="OTC-Entergy"/>
      <sheetName val="OTC-TVA"/>
      <sheetName val="Available Generation"/>
      <sheetName val="2000"/>
      <sheetName val="2001"/>
      <sheetName val="200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"/>
      <sheetName val="Month NC"/>
      <sheetName val="Month SC"/>
      <sheetName val="YTD"/>
      <sheetName val="12 MONTH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pense"/>
      <sheetName val="Results"/>
      <sheetName val="BalSheet"/>
      <sheetName val="Note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"/>
      <sheetName val="Setup"/>
      <sheetName val="Computation"/>
      <sheetName val="Output"/>
      <sheetName val="Escalation"/>
      <sheetName val="Module1"/>
    </sheetNames>
    <sheetDataSet>
      <sheetData sheetId="0" refreshError="1"/>
      <sheetData sheetId="1">
        <row r="6">
          <cell r="B6" t="str">
            <v>DUK</v>
          </cell>
        </row>
      </sheetData>
      <sheetData sheetId="2"/>
      <sheetData sheetId="3" refreshError="1"/>
      <sheetData sheetId="4"/>
      <sheetData sheetId="5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Groups"/>
      <sheetName val="Totals"/>
      <sheetName val="Categories"/>
      <sheetName val="Methods"/>
      <sheetName val="Allocators"/>
      <sheetName val="Accounts"/>
      <sheetName val="Values"/>
      <sheetName val="Formulas"/>
      <sheetName val="Messa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N-11"/>
      <sheetName val="CIN-13"/>
      <sheetName val="CIN-14"/>
      <sheetName val="CIN-16"/>
      <sheetName val="CIN-17"/>
      <sheetName val="CIN-18"/>
      <sheetName val="Energy Merchant - 2"/>
      <sheetName val="Energy Merchant - 3"/>
      <sheetName val="Energy Merchant - 4"/>
      <sheetName val="Energy Merchant - 5"/>
      <sheetName val="Energy Merchant - 6"/>
      <sheetName val="Energy Merchant - 7"/>
      <sheetName val="Regulated Business - 2"/>
      <sheetName val="Regulated Business - 3"/>
      <sheetName val="Regulated Business - 4"/>
      <sheetName val="Regulated Business - 5"/>
      <sheetName val="Regulated Business - 6"/>
      <sheetName val="Regulated Business - 7"/>
      <sheetName val="Power Tech &amp; Infra Serv - 2"/>
      <sheetName val="Power Tech &amp; Infra Serv - 3"/>
      <sheetName val="Power Tech &amp; Infra Serv - 4"/>
      <sheetName val="Power Tech &amp; Infra Serv - 5"/>
      <sheetName val="Power Tech &amp; Infra Serv - 6"/>
      <sheetName val="Power Tech &amp; Infra Serv - 7"/>
      <sheetName val="CGR - 2"/>
      <sheetName val="CGR - 3"/>
      <sheetName val="CGR - 4"/>
      <sheetName val="CGR - 5"/>
      <sheetName val="CGR - 6"/>
      <sheetName val="CGR - 7"/>
      <sheetName val="ULHP-2"/>
      <sheetName val="ULHP-3"/>
      <sheetName val="ULHP-4"/>
      <sheetName val="ULHP-5"/>
      <sheetName val="ULHP-6"/>
      <sheetName val="ULHP-7"/>
      <sheetName val="NREC-2"/>
      <sheetName val="NREC-3"/>
      <sheetName val="NREC-4"/>
      <sheetName val="NREC-5"/>
      <sheetName val="NREC-6"/>
      <sheetName val="NREC-7"/>
      <sheetName val="HLM-2"/>
      <sheetName val="HLM-3"/>
      <sheetName val="HLM-4"/>
      <sheetName val="Ratios Summary"/>
      <sheetName val="Sheet1"/>
      <sheetName val="Cinergy Ratios"/>
      <sheetName val="ULHP Financial Ratios"/>
      <sheetName val="NREC Financial Ratios"/>
      <sheetName val="Energy Merchant - Ratios"/>
      <sheetName val="Regulated Business - Ratios"/>
      <sheetName val="Power Tech - Ratios"/>
      <sheetName val="CGR - Ratios"/>
      <sheetName val="CIN-IS"/>
      <sheetName val="CIN-BS"/>
      <sheetName val="CIN-CF"/>
      <sheetName val="Energy Merchant - IS"/>
      <sheetName val="Energy Merchant - BS"/>
      <sheetName val="Energy Merchant - CF"/>
      <sheetName val="ULHP-IS"/>
      <sheetName val="ULHP-BS"/>
      <sheetName val="ULHP-CS"/>
      <sheetName val="NREC-IS"/>
      <sheetName val="NREC-BS"/>
      <sheetName val="NREC-CS"/>
      <sheetName val="Regulated Business - IS"/>
      <sheetName val="Regulated Business - BS"/>
      <sheetName val="Regulated Business - CF"/>
      <sheetName val="Power Tech &amp; Infra Serv - IS"/>
      <sheetName val="Power Tech &amp; Infra Serv - BS"/>
      <sheetName val="Power Tech &amp; Infra Serv - CF"/>
      <sheetName val="CGR - IS"/>
      <sheetName val="CGR - BS"/>
      <sheetName val="CGR - CF"/>
      <sheetName val="Sheet2"/>
      <sheetName val="ULHP-3 Other"/>
      <sheetName val="NREC-3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Changes Log"/>
      <sheetName val="Input"/>
      <sheetName val="SWIFT details"/>
      <sheetName val="ProgressRestoration 2013"/>
      <sheetName val="ProgressRestoration 2014"/>
      <sheetName val="ProgressRestoration 2015"/>
      <sheetName val="Progress SSERP 2013"/>
      <sheetName val="Progress SSERP 2014"/>
      <sheetName val="Progress SSERP 2015"/>
      <sheetName val="Progress SERP 2013"/>
      <sheetName val="Progress SERP 2014"/>
      <sheetName val="Progress SERP 2015"/>
      <sheetName val="Progress Nondis 2013"/>
      <sheetName val="Progress Nondis 2014"/>
      <sheetName val="Progress Nondis 2015"/>
      <sheetName val="ECBP Allocation 2013"/>
      <sheetName val="ECBP Allocation 2014"/>
      <sheetName val="ECBP Allocation 2015"/>
      <sheetName val="ECBP Allocation 2016"/>
      <sheetName val="CExcess Allocation 2013"/>
      <sheetName val="CExcess Allocation 2014"/>
      <sheetName val="CExcess Allocation 2015"/>
      <sheetName val="CExcess Allocation 2016"/>
      <sheetName val="CExcess Allocation 2017"/>
    </sheetNames>
    <sheetDataSet>
      <sheetData sheetId="0" refreshError="1"/>
      <sheetData sheetId="1" refreshError="1"/>
      <sheetData sheetId="2"/>
      <sheetData sheetId="3">
        <row r="6">
          <cell r="C6" t="str">
            <v>F117:Q117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C  Positions"/>
      <sheetName val="Assumptions"/>
      <sheetName val="Revenues"/>
      <sheetName val="Cost_Market_Mean"/>
      <sheetName val="Sales data"/>
      <sheetName val="Prod Cost_Mean"/>
      <sheetName val="Transmission reservations"/>
      <sheetName val="Calculations"/>
      <sheetName val="Budget Data"/>
      <sheetName val="Sales Chart"/>
      <sheetName val="DATA"/>
      <sheetName val="Other Inc Prod Costs"/>
      <sheetName val="5x16 Inc Prod Costs"/>
      <sheetName val="Sales Calcs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mt"/>
      <sheetName val="bal sheet"/>
      <sheetName val="IS Adj"/>
      <sheetName val="Bal sheet adj"/>
      <sheetName val="Property Adendum"/>
      <sheetName val="Adj. Income Statement"/>
      <sheetName val="Revised Adj. Income Statement"/>
      <sheetName val="Revenue by Categ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nvironmental Costs"/>
      <sheetName val="SALES"/>
      <sheetName val="PROJ FUEL"/>
      <sheetName val="PROJ GEN"/>
      <sheetName val="NUCGEN"/>
      <sheetName val="OUTAGES"/>
      <sheetName val="CATAWBA"/>
      <sheetName val="MCMANEUS EXHIBIT 1"/>
      <sheetName val="MCMANEUS EXHIBIT 5"/>
      <sheetName val="MCMANEUS EXHIBIT 6"/>
      <sheetName val="MCMANEUS EXHIBIT 7"/>
      <sheetName val="MCMANEUS EXHIBIT 8"/>
      <sheetName val="MCMANEUS EXHIBIT 9"/>
      <sheetName val="Price for Forecast Sales"/>
      <sheetName val="Per 1000 KWH"/>
      <sheetName val="Info. for Paige"/>
      <sheetName val="SC Journal Entry"/>
      <sheetName val="MCMANEUS EXHIBIT 2"/>
      <sheetName val="MCMANEUS EXHIBIT 3"/>
      <sheetName val="MCMANEUS EXHIBIT 4"/>
      <sheetName val="BATSON EXHIBIT 2"/>
      <sheetName val="BATSON EXHIBIT 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38">
          <cell r="B38">
            <v>46</v>
          </cell>
          <cell r="C38">
            <v>45</v>
          </cell>
          <cell r="D38">
            <v>44</v>
          </cell>
        </row>
        <row r="39">
          <cell r="B39">
            <v>54</v>
          </cell>
          <cell r="C39">
            <v>55.000000000000007</v>
          </cell>
          <cell r="D39">
            <v>55.000000000000007</v>
          </cell>
        </row>
        <row r="40">
          <cell r="B40">
            <v>0</v>
          </cell>
          <cell r="C40">
            <v>0</v>
          </cell>
          <cell r="D40">
            <v>1</v>
          </cell>
        </row>
      </sheetData>
      <sheetData sheetId="21" refreshError="1"/>
      <sheetData sheetId="2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"/>
      <sheetName val="BalSheet"/>
      <sheetName val="Results"/>
      <sheetName val="Expens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_EQUITY_Field Serv"/>
      <sheetName val="Needs Dates"/>
      <sheetName val="EnSer_QData"/>
    </sheetNames>
    <sheetDataSet>
      <sheetData sheetId="0" refreshError="1">
        <row r="10">
          <cell r="A10" t="str">
            <v>0001</v>
          </cell>
          <cell r="C10" t="str">
            <v>TETCO</v>
          </cell>
          <cell r="D10" t="str">
            <v>Regena Larson/Robert Bugaj</v>
          </cell>
        </row>
        <row r="11">
          <cell r="A11" t="str">
            <v>0008</v>
          </cell>
          <cell r="C11" t="str">
            <v>T.E. Cryogenics</v>
          </cell>
          <cell r="D11" t="str">
            <v>Regena Larson/Robert Bugaj</v>
          </cell>
        </row>
        <row r="12">
          <cell r="A12" t="str">
            <v>0015</v>
          </cell>
          <cell r="C12" t="str">
            <v>T.E. New England</v>
          </cell>
          <cell r="D12" t="str">
            <v>Regena Larson/Robert Bugaj</v>
          </cell>
        </row>
        <row r="13">
          <cell r="A13" t="str">
            <v>0023</v>
          </cell>
          <cell r="C13" t="str">
            <v>Algonquin Energy, Inc</v>
          </cell>
          <cell r="D13" t="str">
            <v>Regena Larson/Sunanda Seval</v>
          </cell>
        </row>
        <row r="14">
          <cell r="A14" t="str">
            <v>0036</v>
          </cell>
          <cell r="C14" t="str">
            <v>Houston Center</v>
          </cell>
          <cell r="D14" t="str">
            <v>Marilyn Charles</v>
          </cell>
        </row>
        <row r="15">
          <cell r="A15" t="str">
            <v>0037</v>
          </cell>
          <cell r="C15" t="str">
            <v>Texas Eastern Communication</v>
          </cell>
          <cell r="D15" t="str">
            <v>Regena Larson/Robert Bugaj</v>
          </cell>
        </row>
        <row r="16">
          <cell r="A16" t="str">
            <v>0046</v>
          </cell>
          <cell r="C16" t="str">
            <v>T.E. Bermuda</v>
          </cell>
          <cell r="D16" t="str">
            <v>Carolyn Tatum</v>
          </cell>
        </row>
        <row r="17">
          <cell r="A17" t="str">
            <v>0050</v>
          </cell>
          <cell r="C17" t="str">
            <v>T.E. Arabian</v>
          </cell>
          <cell r="D17" t="str">
            <v>Carolyn Tatum</v>
          </cell>
        </row>
        <row r="18">
          <cell r="A18" t="str">
            <v>0051</v>
          </cell>
          <cell r="C18" t="str">
            <v>T.E.A. CANADA</v>
          </cell>
          <cell r="D18" t="str">
            <v>Regena Larson/Helena Nguyen</v>
          </cell>
        </row>
        <row r="19">
          <cell r="A19" t="str">
            <v>0063</v>
          </cell>
          <cell r="C19" t="str">
            <v>Texas Eastern Corp</v>
          </cell>
          <cell r="D19" t="str">
            <v>Marilyn Charles</v>
          </cell>
        </row>
        <row r="20">
          <cell r="A20" t="str">
            <v>0078</v>
          </cell>
          <cell r="C20" t="str">
            <v>T.E. Slurry</v>
          </cell>
          <cell r="D20" t="str">
            <v>Marilyn Charles</v>
          </cell>
        </row>
        <row r="21">
          <cell r="A21" t="str">
            <v>0095</v>
          </cell>
          <cell r="C21" t="str">
            <v>T.E. Oil</v>
          </cell>
          <cell r="D21" t="str">
            <v>Marilyn Charles</v>
          </cell>
        </row>
        <row r="22">
          <cell r="A22" t="str">
            <v>0108</v>
          </cell>
          <cell r="C22" t="str">
            <v>Chambers County Land</v>
          </cell>
          <cell r="D22" t="str">
            <v>Regena Larson/Helena Nguyen (for 8/97)</v>
          </cell>
        </row>
        <row r="23">
          <cell r="A23" t="str">
            <v>0110</v>
          </cell>
          <cell r="C23" t="str">
            <v>T.E. Riverside</v>
          </cell>
          <cell r="D23" t="str">
            <v>Regena Larson/Robert Bugaj</v>
          </cell>
        </row>
        <row r="24">
          <cell r="A24" t="str">
            <v>0117</v>
          </cell>
          <cell r="C24" t="str">
            <v>Algonquin Gas Transmission</v>
          </cell>
          <cell r="D24" t="str">
            <v>Regena Larson/Sunanda Seval</v>
          </cell>
        </row>
        <row r="25">
          <cell r="A25" t="str">
            <v>0118</v>
          </cell>
          <cell r="C25" t="str">
            <v>Algonquin LNG</v>
          </cell>
          <cell r="D25" t="str">
            <v>Regena Larson/Sunanda Seval</v>
          </cell>
        </row>
        <row r="26">
          <cell r="A26" t="str">
            <v>0124</v>
          </cell>
          <cell r="C26" t="str">
            <v>AGT Gateway</v>
          </cell>
          <cell r="D26" t="str">
            <v>Regena Larson/Sunanda Seval</v>
          </cell>
        </row>
        <row r="27">
          <cell r="A27" t="str">
            <v>0134</v>
          </cell>
          <cell r="C27" t="str">
            <v>Products Pipeline</v>
          </cell>
          <cell r="D27" t="str">
            <v>Don Barron</v>
          </cell>
        </row>
        <row r="28">
          <cell r="A28" t="str">
            <v>0135</v>
          </cell>
          <cell r="C28" t="str">
            <v>T.E. Liberty</v>
          </cell>
          <cell r="D28" t="str">
            <v>Regena Larson/Robert Bugaj</v>
          </cell>
        </row>
        <row r="29">
          <cell r="A29" t="str">
            <v>0138</v>
          </cell>
          <cell r="C29" t="str">
            <v>TEPPCO Investments</v>
          </cell>
          <cell r="D29" t="str">
            <v xml:space="preserve">Don Barron </v>
          </cell>
        </row>
        <row r="30">
          <cell r="A30" t="str">
            <v>0139</v>
          </cell>
          <cell r="C30" t="str">
            <v>TEPPCO HOLDINGS INC</v>
          </cell>
          <cell r="D30" t="str">
            <v>Don Barron</v>
          </cell>
        </row>
        <row r="31">
          <cell r="A31" t="str">
            <v>0301</v>
          </cell>
          <cell r="C31" t="str">
            <v>Panhandle Eastern Pipeline</v>
          </cell>
          <cell r="D31" t="str">
            <v>Glen McBride/Katherine Ko</v>
          </cell>
        </row>
        <row r="32">
          <cell r="A32" t="str">
            <v>0305</v>
          </cell>
          <cell r="C32" t="str">
            <v>Panhandle Storage</v>
          </cell>
          <cell r="D32" t="str">
            <v>Glen McBride/Katherine Ko</v>
          </cell>
        </row>
        <row r="33">
          <cell r="A33" t="str">
            <v>0306</v>
          </cell>
          <cell r="C33" t="str">
            <v>Panhandle Michigan</v>
          </cell>
          <cell r="D33" t="str">
            <v>Glen McBride/Katherine Ko</v>
          </cell>
        </row>
        <row r="34">
          <cell r="A34" t="str">
            <v>0307</v>
          </cell>
          <cell r="C34" t="str">
            <v>Trunkline Gas Company</v>
          </cell>
          <cell r="D34" t="str">
            <v>Glen McBride/Katherine Ko</v>
          </cell>
        </row>
        <row r="35">
          <cell r="A35" t="str">
            <v>0310</v>
          </cell>
          <cell r="C35" t="str">
            <v>Energy Pipelines Int'l Co.</v>
          </cell>
          <cell r="D35" t="str">
            <v>Regena Larson/Helena Nguyen</v>
          </cell>
        </row>
        <row r="36">
          <cell r="A36" t="str">
            <v>0311</v>
          </cell>
          <cell r="C36" t="str">
            <v>Panhandle Field Services</v>
          </cell>
          <cell r="D36" t="str">
            <v>Petra Drinkwine</v>
          </cell>
        </row>
        <row r="37">
          <cell r="A37" t="str">
            <v>0313</v>
          </cell>
          <cell r="C37" t="str">
            <v>Panhandle Int'l Development</v>
          </cell>
          <cell r="D37" t="str">
            <v>Carolyn Tatum</v>
          </cell>
        </row>
        <row r="38">
          <cell r="A38" t="str">
            <v>0315</v>
          </cell>
          <cell r="C38" t="str">
            <v>Pan National Gas Sales</v>
          </cell>
          <cell r="D38" t="str">
            <v>Carolyn Tatum</v>
          </cell>
        </row>
        <row r="39">
          <cell r="A39" t="str">
            <v>0316</v>
          </cell>
          <cell r="C39" t="str">
            <v>Pan Border</v>
          </cell>
          <cell r="D39" t="str">
            <v>Glen McBride/Katherine Ko</v>
          </cell>
        </row>
        <row r="40">
          <cell r="A40" t="str">
            <v>0319</v>
          </cell>
          <cell r="C40" t="str">
            <v>Panhandle Acquisition Three</v>
          </cell>
          <cell r="D40" t="str">
            <v>Craig Lindberg</v>
          </cell>
        </row>
        <row r="41">
          <cell r="A41" t="str">
            <v>0320</v>
          </cell>
          <cell r="C41" t="str">
            <v xml:space="preserve">Pelmar </v>
          </cell>
          <cell r="D41" t="str">
            <v>Carolyn Tatum</v>
          </cell>
        </row>
        <row r="42">
          <cell r="A42" t="str">
            <v>0321</v>
          </cell>
          <cell r="C42" t="str">
            <v>Panhandle Four</v>
          </cell>
          <cell r="D42" t="str">
            <v>Regena Larson/Helena Nguyen</v>
          </cell>
        </row>
        <row r="43">
          <cell r="A43" t="str">
            <v>0322</v>
          </cell>
          <cell r="C43" t="str">
            <v>PanEnergy Risk Management</v>
          </cell>
          <cell r="D43" t="str">
            <v>Craig Lindberg</v>
          </cell>
        </row>
        <row r="44">
          <cell r="A44" t="str">
            <v>0325</v>
          </cell>
          <cell r="C44" t="str">
            <v>Pan Service Company</v>
          </cell>
          <cell r="D44" t="str">
            <v>Regena Larson/Helena Nguyen</v>
          </cell>
        </row>
        <row r="45">
          <cell r="A45" t="str">
            <v>0326</v>
          </cell>
          <cell r="C45" t="str">
            <v>PE Services Canad, Ltd</v>
          </cell>
          <cell r="D45" t="str">
            <v>Steve Schroeder/Andrew Le</v>
          </cell>
        </row>
        <row r="46">
          <cell r="A46" t="str">
            <v>0327</v>
          </cell>
          <cell r="C46" t="str">
            <v>Dixilyn Field Drilling</v>
          </cell>
          <cell r="D46" t="str">
            <v>Glen McBride/Katherine Ko</v>
          </cell>
        </row>
        <row r="47">
          <cell r="A47" t="str">
            <v>0332</v>
          </cell>
          <cell r="C47" t="str">
            <v>Trunkline LNG</v>
          </cell>
          <cell r="D47" t="str">
            <v>Carolyn Tatum</v>
          </cell>
        </row>
        <row r="48">
          <cell r="A48" t="str">
            <v>0334</v>
          </cell>
          <cell r="C48" t="str">
            <v>Lachmar</v>
          </cell>
          <cell r="D48" t="str">
            <v>Carolyn Tatum</v>
          </cell>
        </row>
        <row r="49">
          <cell r="A49" t="str">
            <v>0337</v>
          </cell>
          <cell r="C49" t="str">
            <v>PanEnergy Development</v>
          </cell>
          <cell r="D49" t="str">
            <v>Regena Larson/Sunanda Seval</v>
          </cell>
        </row>
        <row r="50">
          <cell r="A50" t="str">
            <v>0338</v>
          </cell>
          <cell r="C50" t="str">
            <v>PanEnergy Information Svs</v>
          </cell>
          <cell r="D50" t="str">
            <v>Regena Larson/Helena Nguyen</v>
          </cell>
        </row>
        <row r="51">
          <cell r="A51" t="str">
            <v>0341</v>
          </cell>
          <cell r="C51" t="str">
            <v>Energyplus Marketing Co.</v>
          </cell>
          <cell r="D51" t="str">
            <v>Regena Larson/Sunanda Seval</v>
          </cell>
        </row>
        <row r="52">
          <cell r="A52" t="str">
            <v>0343</v>
          </cell>
          <cell r="C52" t="str">
            <v>EnergyPlus Ventures Comp.</v>
          </cell>
          <cell r="D52" t="str">
            <v>Regena Larson/Sunanda Seval</v>
          </cell>
        </row>
        <row r="53">
          <cell r="A53" t="str">
            <v>0344</v>
          </cell>
          <cell r="C53" t="str">
            <v>M&amp;N Management Company</v>
          </cell>
          <cell r="D53" t="str">
            <v>Regena Larson/Sunanda Seval</v>
          </cell>
        </row>
        <row r="54">
          <cell r="A54" t="str">
            <v>0345</v>
          </cell>
          <cell r="C54" t="str">
            <v>Pan Gas Storage</v>
          </cell>
          <cell r="D54" t="str">
            <v>Glen McBride/Katherine Ko</v>
          </cell>
        </row>
        <row r="55">
          <cell r="A55" t="str">
            <v>0346</v>
          </cell>
          <cell r="C55" t="str">
            <v>M&amp;N Operating Company</v>
          </cell>
          <cell r="D55" t="str">
            <v>Regena Larson/Sunanda Seval</v>
          </cell>
        </row>
        <row r="56">
          <cell r="A56" t="str">
            <v>0348</v>
          </cell>
          <cell r="C56" t="str">
            <v>PIDC Aguaytia</v>
          </cell>
          <cell r="D56" t="str">
            <v>Carolyn Tatum</v>
          </cell>
        </row>
        <row r="57">
          <cell r="A57" t="str">
            <v>0353</v>
          </cell>
          <cell r="C57" t="str">
            <v xml:space="preserve">Texas-Louisiana Pipeline Co. </v>
          </cell>
          <cell r="D57" t="str">
            <v>Regena Larson/Helena Nguyen</v>
          </cell>
        </row>
        <row r="58">
          <cell r="A58" t="str">
            <v>0354</v>
          </cell>
          <cell r="C58" t="str">
            <v>PanEnergy Trading &amp; Mkt.</v>
          </cell>
          <cell r="D58" t="str">
            <v>Craig Lindberg</v>
          </cell>
        </row>
        <row r="59">
          <cell r="A59" t="str">
            <v>0356</v>
          </cell>
          <cell r="C59" t="str">
            <v>Pan Transportation</v>
          </cell>
          <cell r="D59" t="str">
            <v>Carolyn Tatum</v>
          </cell>
        </row>
        <row r="60">
          <cell r="A60" t="str">
            <v>0360</v>
          </cell>
          <cell r="C60" t="str">
            <v>Pantheon</v>
          </cell>
          <cell r="D60" t="str">
            <v>Carolyn Tatum</v>
          </cell>
        </row>
        <row r="61">
          <cell r="A61" t="str">
            <v>0361</v>
          </cell>
          <cell r="C61" t="str">
            <v>Morgas</v>
          </cell>
          <cell r="D61" t="str">
            <v>Carolyn Tatum</v>
          </cell>
        </row>
        <row r="62">
          <cell r="A62" t="str">
            <v>0364</v>
          </cell>
          <cell r="C62" t="str">
            <v>PE Plus Milford Ventures</v>
          </cell>
          <cell r="D62" t="str">
            <v>Regena Larson/Sunanda Seval</v>
          </cell>
        </row>
        <row r="63">
          <cell r="A63" t="str">
            <v>0365</v>
          </cell>
          <cell r="C63" t="str">
            <v>PE Trading &amp; Market Svcs LLC</v>
          </cell>
          <cell r="D63" t="str">
            <v>Steve Schroeder/Andrew Le</v>
          </cell>
        </row>
        <row r="64">
          <cell r="A64" t="str">
            <v>0368</v>
          </cell>
          <cell r="C64" t="str">
            <v>PTMSI Management</v>
          </cell>
          <cell r="D64" t="str">
            <v>Steve Schroeder/Andrew Le</v>
          </cell>
        </row>
        <row r="65">
          <cell r="A65" t="str">
            <v>0369</v>
          </cell>
          <cell r="C65" t="str">
            <v>PTMSI Management, Ltd.</v>
          </cell>
          <cell r="D65" t="str">
            <v>Steve Schroeder/Andrew Le</v>
          </cell>
        </row>
        <row r="66">
          <cell r="A66" t="str">
            <v>0373</v>
          </cell>
          <cell r="C66" t="str">
            <v>TE Resources, Inc.</v>
          </cell>
          <cell r="D66" t="str">
            <v>Regena Larson/Robert Bugaj</v>
          </cell>
        </row>
        <row r="67">
          <cell r="A67" t="str">
            <v>0376</v>
          </cell>
          <cell r="C67" t="str">
            <v>AGT Resource</v>
          </cell>
          <cell r="D67" t="str">
            <v>Regena Larson/Sunanda Seval</v>
          </cell>
        </row>
        <row r="68">
          <cell r="A68" t="str">
            <v>0378</v>
          </cell>
          <cell r="C68" t="str">
            <v>Pan Services L.P.</v>
          </cell>
          <cell r="D68" t="str">
            <v>Regena Larson/Helena Nguyen</v>
          </cell>
        </row>
        <row r="69">
          <cell r="A69" t="str">
            <v>0383</v>
          </cell>
          <cell r="C69" t="str">
            <v>PE Resources Mgmnt Co</v>
          </cell>
          <cell r="D69" t="str">
            <v>Craig Lindberg</v>
          </cell>
        </row>
        <row r="70">
          <cell r="A70" t="str">
            <v>0385</v>
          </cell>
          <cell r="C70" t="str">
            <v>PanEnergy Colorado</v>
          </cell>
          <cell r="D70" t="str">
            <v>Regena Larson/Helena Nguyen</v>
          </cell>
        </row>
        <row r="71">
          <cell r="A71" t="str">
            <v>0386</v>
          </cell>
          <cell r="C71" t="str">
            <v>TEC Aquaytia</v>
          </cell>
          <cell r="D71" t="str">
            <v>Carolyn Tatum</v>
          </cell>
        </row>
        <row r="72">
          <cell r="A72" t="str">
            <v>0387</v>
          </cell>
          <cell r="C72" t="str">
            <v>PanEnergy E&amp;P Peru</v>
          </cell>
          <cell r="D72" t="str">
            <v>Carolyn Tatum</v>
          </cell>
        </row>
        <row r="73">
          <cell r="A73" t="str">
            <v>0388</v>
          </cell>
          <cell r="C73" t="str">
            <v>Spectrum Interstate Pipeline</v>
          </cell>
          <cell r="D73" t="str">
            <v>Regena Larson/Helena Nguyen</v>
          </cell>
        </row>
        <row r="74">
          <cell r="A74" t="str">
            <v>0389</v>
          </cell>
          <cell r="C74" t="str">
            <v>Excelsior Pipeline Corp</v>
          </cell>
          <cell r="D74" t="str">
            <v>Regena Larson/Robert Bugaj</v>
          </cell>
        </row>
        <row r="75">
          <cell r="A75" t="str">
            <v>0398</v>
          </cell>
          <cell r="C75" t="str">
            <v>1 Source Elimininations</v>
          </cell>
          <cell r="D75" t="str">
            <v>Marilyn Charles</v>
          </cell>
        </row>
        <row r="76">
          <cell r="A76" t="str">
            <v>0399</v>
          </cell>
          <cell r="C76" t="str">
            <v>Panhandle Eastern Corp</v>
          </cell>
          <cell r="D76" t="str">
            <v>Marilyn Charles</v>
          </cell>
        </row>
      </sheetData>
      <sheetData sheetId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  <sheetName val="RCPS Achievement to Reg Impac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Revenue Comparison"/>
      <sheetName val="Earnings Comparison"/>
      <sheetName val="Check Earnings"/>
      <sheetName val="MIRR Comparisons"/>
      <sheetName val="MIRR Calculations"/>
      <sheetName val="MIRR SAW as Filed"/>
      <sheetName val="MIRR SAW wo IS &amp; SG"/>
      <sheetName val="(A) MIRR SAW - 36 Mos LM"/>
      <sheetName val="(A) wo IS &amp; SG - 36 Mos LM"/>
      <sheetName val="(B) MIRR PS - 5% &amp; 10%"/>
      <sheetName val="(B) MIRR PS - 5% &amp; 10% wo ISSG"/>
      <sheetName val="(C) MIRR PS - 8% &amp; 13%"/>
      <sheetName val="(C) MIRR PS - 8% &amp; 13% wo ISSG"/>
      <sheetName val="(D) MIRR PEC - 8% &amp; 13%"/>
      <sheetName val="(D) MIRR PEC - 8% &amp; 13% wo ISSG"/>
      <sheetName val="(E) MIRR PEC - 10% &amp; 15%"/>
      <sheetName val="(E) MIRR PEC - 10 &amp; 15% wo ISSG"/>
      <sheetName val="(F) MIRR Mod SAW - 60% &amp; 75%"/>
      <sheetName val="(F) MIRR MSAW - 60%&amp;75% wo ISSG"/>
      <sheetName val="(G) MIRR Mod SAW - 65% &amp; 80%"/>
      <sheetName val="(G) MIRR MSAW - 65%&amp;80% wo ISSG"/>
      <sheetName val="Input Data"/>
      <sheetName val="Inputs"/>
      <sheetName val="Avoided Costs by Vintage"/>
      <sheetName val="Stevie Ex 4"/>
      <sheetName val="Program Lives"/>
      <sheetName val="Cost of Capital"/>
      <sheetName val="PowerShare"/>
      <sheetName val="AC by Pgm by Vint"/>
      <sheetName val="Forecast Summary"/>
      <sheetName val="Fall 2008 Forecast"/>
      <sheetName val="Old Discount Rate"/>
      <sheetName val="36 Months Lost Margins"/>
      <sheetName val="Lost Margins - 3 Years"/>
      <sheetName val="As Filed Data"/>
      <sheetName val="SAW as Filed"/>
      <sheetName val="Ted's Exhibit"/>
      <sheetName val="PS 25Yr Level for Revenue"/>
      <sheetName val="As Filed Rider"/>
      <sheetName val="As Filed SAW"/>
      <sheetName val="(A) SAW with 36 Mos LM"/>
      <sheetName val="(B) &amp; (C) PS Model"/>
      <sheetName val="(B) PS Method"/>
      <sheetName val="(B) PS Method wo IS &amp; SG"/>
      <sheetName val="(C) PS Method"/>
      <sheetName val="25Yr PS Revenue"/>
      <sheetName val="25Yr PS Lost Margin Level"/>
      <sheetName val="25Yr PS Incentive Level"/>
      <sheetName val="25Yr Revenue Adj"/>
      <sheetName val="25Yr Incentive Adj"/>
      <sheetName val="As Filed PS"/>
      <sheetName val="(C) PS Method wo IS &amp; SG"/>
      <sheetName val="PS Method"/>
      <sheetName val="PS Sensitivity"/>
      <sheetName val="PS PowerShare"/>
      <sheetName val="PS PowerShare wo IS &amp; SG"/>
      <sheetName val="(D) &amp; (E) PEC Model"/>
      <sheetName val="(D) PEC Method"/>
      <sheetName val="(D) PEC Method wo IS &amp; SG"/>
      <sheetName val="(E) PEC Method"/>
      <sheetName val="(E) PEC Method wo IS &amp; SG"/>
      <sheetName val="(F) &amp; (G) Modified SAW"/>
      <sheetName val="Mod SAW without IS Scaled"/>
      <sheetName val="(F) Mod SAW"/>
      <sheetName val="Sum Mod SAW without IS &amp; SG"/>
      <sheetName val="Sum Mod SAW"/>
      <sheetName val="(F) Mod SAW wo IS &amp; SG"/>
      <sheetName val="(G) Mod SAW"/>
      <sheetName val="(G) Mod SAW wo IS &amp; SG"/>
      <sheetName val="Analysis"/>
      <sheetName val="Prove MIRR"/>
      <sheetName val="Sheet2 (4)"/>
      <sheetName val="Sheet2 (3)"/>
      <sheetName val="Sheet2 (2)"/>
      <sheetName val="Sheet2"/>
      <sheetName val="Sheet1"/>
      <sheetName val="Proof"/>
      <sheetName val="Vintage 1"/>
      <sheetName val="Sheet6"/>
      <sheetName val="A"/>
      <sheetName val="B"/>
      <sheetName val="C"/>
      <sheetName val="x"/>
      <sheetName val="Stevie Ex 4 wLM Sw"/>
      <sheetName val="data"/>
      <sheetName val="Lost Margins - 4 Years"/>
      <sheetName val="25Yr PS SAW Revenue"/>
      <sheetName val="Stevie Ex 4 (IS Removed)"/>
      <sheetName val="Save A Watt (IS removed)"/>
      <sheetName val="Save A Watt (as filed)"/>
      <sheetName val="Sales Forecast"/>
      <sheetName val="Spring 2007 Forecast"/>
      <sheetName val="New DR Calc"/>
      <sheetName val="Check DR Rev Calc"/>
      <sheetName val="North Carolina"/>
      <sheetName val="As Filed SAW for Mod Term"/>
      <sheetName val="Scaled Data"/>
      <sheetName val="Lost Margins - 3 Years Scaled"/>
      <sheetName val="Avoided Costs by Vintage Scaled"/>
      <sheetName val="Lost Margins - 3 Years - Carol"/>
      <sheetName val="Mod SAW Cap"/>
      <sheetName val="Prog Meth Sum"/>
      <sheetName val="PS Meth Sensitivity"/>
      <sheetName val="PS Meth Mod"/>
      <sheetName val="Progress Method"/>
      <sheetName val="PS 25Yr for 4 Years"/>
      <sheetName val="PS 25Yr Unlevel"/>
      <sheetName val="4Yr PS Revenue"/>
      <sheetName val="PS 4Yr Level for Revenue"/>
      <sheetName val="PS 4Yr Unlevel"/>
      <sheetName val="DSM in Current Rates"/>
      <sheetName val="PS High Level"/>
      <sheetName val="Indiana Proposal"/>
      <sheetName val="Calcs"/>
      <sheetName val="Sum 2 Rnd Old"/>
      <sheetName val="Sum 2 Old"/>
      <sheetName val="25Yr PS Incentive Unlevel"/>
      <sheetName val="Graph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3">
          <cell r="B23">
            <v>7.4999999999999997E-2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>
        <row r="51">
          <cell r="E51">
            <v>2810350</v>
          </cell>
        </row>
      </sheetData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4">
          <cell r="C4" t="str">
            <v>C:\Documents and Settings\RMujumd\My Documents\SAW Model\Carolinas\NC\NC v18 (05 09 08) (85%)\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Outten, Mark B" refreshedDate="43775.505684953707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3">
        <s v="[JD - Journal Name].[Journal Name].&amp;[NONEMPDIR]" c="NONEMPDIR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TJ Masucci" refreshedDate="43787.4865795138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3">
        <s v="[Time].[Time Hierarchy Y-Q-M].[Fiscal Year].&amp;[2017]" c="2017"/>
        <s v="[Time].[Time Hierarchy Y-Q-M].[Fiscal Year].&amp;[2018]" u="1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12">
        <s v="[Time].[Time Hierarchy Y-Q-M].[Calendar Quarter].&amp;[2017]&amp;[1]" c="Q1 2017" cp="1">
          <x/>
        </s>
        <s v="[Time].[Time Hierarchy Y-Q-M].[Calendar Quarter].&amp;[2017]&amp;[2]" c="Q2 2017" cp="1">
          <x/>
        </s>
        <s v="[Time].[Time Hierarchy Y-Q-M].[Calendar Quarter].&amp;[2017]&amp;[3]" c="Q3 2017" cp="1">
          <x/>
        </s>
        <s v="[Time].[Time Hierarchy Y-Q-M].[Calendar Quarter].&amp;[2017]&amp;[4]" c="Q4 2017" cp="1">
          <x/>
        </s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7001]" c="Jan 2017" cp="1">
          <x/>
        </s>
        <s v="[Time].[Time Hierarchy Y-Q-M].[Accounting Period].&amp;[2017002]" c="Feb 2017" cp="1">
          <x/>
        </s>
        <s v="[Time].[Time Hierarchy Y-Q-M].[Accounting Period].&amp;[2017003]" c="Mar 2017" cp="1">
          <x/>
        </s>
        <s v="[Time].[Time Hierarchy Y-Q-M].[Accounting Period].&amp;[2017004]" c="Apr 2017" cp="1">
          <x v="1"/>
        </s>
        <s v="[Time].[Time Hierarchy Y-Q-M].[Accounting Period].&amp;[2017005]" c="May 2017" cp="1">
          <x v="1"/>
        </s>
        <s v="[Time].[Time Hierarchy Y-Q-M].[Accounting Period].&amp;[2017006]" c="Jun 2017" cp="1">
          <x v="1"/>
        </s>
        <s v="[Time].[Time Hierarchy Y-Q-M].[Accounting Period].&amp;[2017007]" c="Jul 2017" cp="1">
          <x v="2"/>
        </s>
        <s v="[Time].[Time Hierarchy Y-Q-M].[Accounting Period].&amp;[2017008]" c="Aug 2017" cp="1">
          <x v="2"/>
        </s>
        <s v="[Time].[Time Hierarchy Y-Q-M].[Accounting Period].&amp;[2017009]" c="Sep 2017" cp="1">
          <x v="2"/>
        </s>
        <s v="[Time].[Time Hierarchy Y-Q-M].[Accounting Period].&amp;[2017010]" c="Oct 2017" cp="1">
          <x v="3"/>
        </s>
        <s v="[Time].[Time Hierarchy Y-Q-M].[Accounting Period].&amp;[2017011]" c="Nov 2017" cp="1">
          <x v="3"/>
        </s>
        <s v="[Time].[Time Hierarchy Y-Q-M].[Accounting Period].&amp;[2017012]" c="Dec 2017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7" maxValue="2017" count="1">
        <n v="2017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7"/>
        <s v="Q2 2017"/>
        <s v="Q3 2017"/>
        <s v="Q4 2017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0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TJ Masucci" refreshedDate="43787.48705300925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2">
        <s v="[Time].[Time Hierarchy Y-Q-M].[Fiscal Year].&amp;[2018]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8">
        <s v="[Time].[Time Hierarchy Y-Q-M].[Calendar Quarter].&amp;[2018]&amp;[1]" c="Q1 2018" cp="1">
          <x/>
        </s>
        <s v="[Time].[Time Hierarchy Y-Q-M].[Calendar Quarter].&amp;[2018]&amp;[2]" c="Q2 2018" cp="1">
          <x/>
        </s>
        <s v="[Time].[Time Hierarchy Y-Q-M].[Calendar Quarter].&amp;[2018]&amp;[3]" c="Q3 2018" cp="1">
          <x/>
        </s>
        <s v="[Time].[Time Hierarchy Y-Q-M].[Calendar Quarter].&amp;[2018]&amp;[4]" c="Q4 2018" cp="1">
          <x/>
        </s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8001]" c="Jan 2018" cp="1">
          <x/>
        </s>
        <s v="[Time].[Time Hierarchy Y-Q-M].[Accounting Period].&amp;[2018002]" c="Feb 2018" cp="1">
          <x/>
        </s>
        <s v="[Time].[Time Hierarchy Y-Q-M].[Accounting Period].&amp;[2018003]" c="Mar 2018" cp="1">
          <x/>
        </s>
        <s v="[Time].[Time Hierarchy Y-Q-M].[Accounting Period].&amp;[2018004]" c="Apr 2018" cp="1">
          <x v="1"/>
        </s>
        <s v="[Time].[Time Hierarchy Y-Q-M].[Accounting Period].&amp;[2018005]" c="May 2018" cp="1">
          <x v="1"/>
        </s>
        <s v="[Time].[Time Hierarchy Y-Q-M].[Accounting Period].&amp;[2018006]" c="Jun 2018" cp="1">
          <x v="1"/>
        </s>
        <s v="[Time].[Time Hierarchy Y-Q-M].[Accounting Period].&amp;[2018007]" c="Jul 2018" cp="1">
          <x v="2"/>
        </s>
        <s v="[Time].[Time Hierarchy Y-Q-M].[Accounting Period].&amp;[2018008]" c="Aug 2018" cp="1">
          <x v="2"/>
        </s>
        <s v="[Time].[Time Hierarchy Y-Q-M].[Accounting Period].&amp;[2018009]" c="Sep 2018" cp="1">
          <x v="2"/>
        </s>
        <s v="[Time].[Time Hierarchy Y-Q-M].[Accounting Period].&amp;[2018010]" c="Oct 2018" cp="1">
          <x v="3"/>
        </s>
        <s v="[Time].[Time Hierarchy Y-Q-M].[Accounting Period].&amp;[2018011]" c="Nov 2018" cp="1">
          <x v="3"/>
        </s>
        <s v="[Time].[Time Hierarchy Y-Q-M].[Accounting Period].&amp;[2018012]" c="Dec 2018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8" maxValue="2018" count="1">
        <n v="2018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8"/>
        <s v="Q2 2018"/>
        <s v="Q3 2018"/>
        <s v="Q4 2018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Description Long].[Account CB Description Long]" caption="Account CB Description Long" numFmtId="0" hierarchy="124" level="1">
      <sharedItems count="20">
        <s v="[CB - Account].[Account CB Description Long].&amp;[AP Affiliates]" c="AP Affiliates"/>
        <s v="[CB - Account].[Account CB Description Long].&amp;[Common Stock Issued]" c="Common Stock Issued"/>
        <s v="[CB - Account].[Account CB Description Long].&amp;[Donat Recvd From Stkhld Tax]" c="Donat Recvd From Stkhld Tax"/>
        <s v="[CB - Account].[Account CB Description Long].&amp;[Donations From Stockholder]" c="Donations From Stockholder"/>
        <s v="[CB - Account].[Account CB Description Long].&amp;[FAS 106 Actuarial Gain/Loss]" c="FAS 106 Actuarial Gain/Loss"/>
        <s v="[CB - Account].[Account CB Description Long].&amp;[FAS 106 Actuarial GL Fed Tx]" c="FAS 106 Actuarial GL Fed Tx"/>
        <s v="[CB - Account].[Account CB Description Long].&amp;[FAS 106 Actuarial GL St Tx]" c="FAS 106 Actuarial GL St Tx"/>
        <s v="[CB - Account].[Account CB Description Long].&amp;[IC Moneypool - ST Interest Pay]" c="IC Moneypool - ST Interest Pay"/>
        <s v="[CB - Account].[Account CB Description Long].&amp;[IC Moneypool - ST Notes Pay]" c="IC Moneypool - ST Notes Pay"/>
        <s v="[CB - Account].[Account CB Description Long].&amp;[Misc Paid-In-Capital]" c="Misc Paid-In-Capital"/>
        <s v="[CB - Account].[Account CB Description Long].&amp;[Misc PIC Premerger Equity]" c="Misc PIC Premerger Equity"/>
        <s v="[CB - Account].[Account CB Description Long].&amp;[Misc PIC Purch Acctg]" c="Misc PIC Purch Acctg"/>
        <s v="[CB - Account].[Account CB Description Long].&amp;[OCI Actuarial GL NQ St Tx]" c="OCI Actuarial GL NQ St Tx"/>
        <s v="[CB - Account].[Account CB Description Long].&amp;[OCI-Actuarial GL NQ]" c="OCI-Actuarial GL NQ"/>
        <s v="[CB - Account].[Account CB Description Long].&amp;[OCI-Actuarial GL NQ Fed Tx]" c="OCI-Actuarial GL NQ Fed Tx"/>
        <s v="[CB - Account].[Account CB Description Long].&amp;[OCI-Actuarial GL Qual]" c="OCI-Actuarial GL Qual"/>
        <s v="[CB - Account].[Account CB Description Long].&amp;[OCI-Actuarial GL Qual Fed Tx]" c="OCI-Actuarial GL Qual Fed Tx"/>
        <s v="[CB - Account].[Account CB Description Long].&amp;[OCI-Actuarial GL Qual St Tx]" c="OCI-Actuarial GL Qual St Tx"/>
        <s v="[CB - Account].[Account CB Description Long].&amp;[Unappr Undistr Subsid Earnings]" c="Unappr Undistr Subsid Earnings"/>
        <s v="[CB - Account].[Account CB Description Long].&amp;[Unapprop Retained Earnings]" c="Unapprop Retained Earnings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0" unbalanced="0"/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TJ Masucci" refreshedDate="43787.487342824075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c="0439004" cp="6">
          <x v="20"/>
          <x v="20"/>
          <x v="13"/>
          <x/>
          <x/>
          <x v="8"/>
        </s>
        <s v="[CB - Account].[Account CB].&amp;[276004]" c="0439300" cp="6">
          <x v="21"/>
          <x v="21"/>
          <x v="14"/>
          <x/>
          <x v="2"/>
          <x v="8"/>
        </s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2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  <s v="0439004 - Cum Effect Acct Change Tax"/>
        <s v="0439300 - ADJUST TO R/E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2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  <s v="Cum Effect Acct Change Tax"/>
        <s v="ADJUST TO R/E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5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  <s v="CEA:TAX"/>
        <s v="ADJUSTRE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3">
        <s v="Q"/>
        <s v="L"/>
        <s v="E"/>
      </sharedItems>
    </cacheField>
    <cacheField name="[CB - Account].[Account CB].[Account CB].[GL FERC Account]" caption="GL FERC Account" propertyName="GL FERC Account" numFmtId="0" hierarchy="122" level="1" memberPropertyField="1">
      <sharedItems count="9">
        <s v="201"/>
        <s v="208"/>
        <s v="211"/>
        <s v="216"/>
        <s v="216.1"/>
        <s v="219"/>
        <s v="234"/>
        <s v="233"/>
        <s v="439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2">
        <s v="[Time].[Time Hierarchy Y-Q-M].[Fiscal Year].&amp;[2019]" c="2019"/>
        <s v="[Time].[Time Hierarchy Y-Q-M].[Fiscal Year].&amp;[2018]" u="1" c="2018"/>
      </sharedItems>
    </cacheField>
    <cacheField name="[Time].[Time Hierarchy Y-Q-M].[Calendar Quarter]" caption="Calendar Quarter" numFmtId="0" hierarchy="560" level="2" mappingCount="1">
      <sharedItems count="8">
        <s v="[Time].[Time Hierarchy Y-Q-M].[Calendar Quarter].&amp;[2019]&amp;[1]" c="Q1 2019" cp="1">
          <x/>
        </s>
        <s v="[Time].[Time Hierarchy Y-Q-M].[Calendar Quarter].&amp;[2019]&amp;[2]" c="Q2 2019" cp="1">
          <x/>
        </s>
        <s v="[Time].[Time Hierarchy Y-Q-M].[Calendar Quarter].&amp;[2019]&amp;[3]" c="Q3 2019" cp="1">
          <x/>
        </s>
        <s v="[Time].[Time Hierarchy Y-Q-M].[Calendar Quarter].&amp;[2019]&amp;[4]" c="Q4 2019" cp="1">
          <x/>
        </s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9001]" c="Jan 2019" cp="1">
          <x/>
        </s>
        <s v="[Time].[Time Hierarchy Y-Q-M].[Accounting Period].&amp;[2019002]" c="Feb 2019" cp="1">
          <x/>
        </s>
        <s v="[Time].[Time Hierarchy Y-Q-M].[Accounting Period].&amp;[2019003]" c="Mar 2019" cp="1">
          <x/>
        </s>
        <s v="[Time].[Time Hierarchy Y-Q-M].[Accounting Period].&amp;[2019004]" c="Apr 2019" cp="1">
          <x v="1"/>
        </s>
        <s v="[Time].[Time Hierarchy Y-Q-M].[Accounting Period].&amp;[2019005]" c="May 2019" cp="1">
          <x v="1"/>
        </s>
        <s v="[Time].[Time Hierarchy Y-Q-M].[Accounting Period].&amp;[2019006]" c="Jun 2019" cp="1">
          <x v="1"/>
        </s>
        <s v="[Time].[Time Hierarchy Y-Q-M].[Accounting Period].&amp;[2019007]" c="Jul 2019" cp="1">
          <x v="2"/>
        </s>
        <s v="[Time].[Time Hierarchy Y-Q-M].[Accounting Period].&amp;[2019008]" c="Aug 2019" cp="1">
          <x v="2"/>
        </s>
        <s v="[Time].[Time Hierarchy Y-Q-M].[Accounting Period].&amp;[2019009]" c="Sep 2019" cp="1">
          <x v="2"/>
        </s>
        <s v="[Time].[Time Hierarchy Y-Q-M].[Accounting Period].&amp;[2019010]" c="Oct 2019" cp="1">
          <x v="3"/>
        </s>
        <s v="[Time].[Time Hierarchy Y-Q-M].[Accounting Period].&amp;[2019011]" c="Nov 2019" cp="1">
          <x v="3"/>
        </s>
        <s v="[Time].[Time Hierarchy Y-Q-M].[Accounting Period].&amp;[2019012]" c="Dec 2019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9" maxValue="2019" count="1">
        <n v="2019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9"/>
        <s v="Q2 2019"/>
        <s v="Q3 2019"/>
        <s v="Q4 2019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2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  <s v="[CB - Account].[Account CB - Description].&amp;[0439004 - Cum Effect Acct Change Tax]" c="0439004 - Cum Effect Acct Change Tax"/>
        <s v="[CB - Account].[Account CB - Description].&amp;[0439300 - ADJUST TO R/E]" c="0439300 - ADJUST TO R/E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saveData="0" refreshedBy="TJ Masucci" refreshedDate="43787.489884374998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5">
        <s v="[Time].[Time Hierarchy Y-Q-M].[Fiscal Year].&amp;[2015]" c="2015"/>
        <s v="[Time].[Time Hierarchy Y-Q-M].[Fiscal Year].&amp;[2016]" u="1" c="2016"/>
        <s v="[Time].[Time Hierarchy Y-Q-M].[Fiscal Year].&amp;[2017]" u="1" c="2017"/>
        <s v="[Time].[Time Hierarchy Y-Q-M].[Fiscal Year].&amp;[2018]" u="1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20">
        <s v="[Time].[Time Hierarchy Y-Q-M].[Calendar Quarter].&amp;[2015]&amp;[1]" c="Q1 2015" cp="1">
          <x/>
        </s>
        <s v="[Time].[Time Hierarchy Y-Q-M].[Calendar Quarter].&amp;[2015]&amp;[2]" c="Q2 2015" cp="1">
          <x/>
        </s>
        <s v="[Time].[Time Hierarchy Y-Q-M].[Calendar Quarter].&amp;[2015]&amp;[3]" c="Q3 2015" cp="1">
          <x/>
        </s>
        <s v="[Time].[Time Hierarchy Y-Q-M].[Calendar Quarter].&amp;[2015]&amp;[4]" c="Q4 2015" cp="1">
          <x/>
        </s>
        <s v="[Time].[Time Hierarchy Y-Q-M].[Calendar Quarter].&amp;[2016]&amp;[1]" u="1" c="Q1 2016"/>
        <s v="[Time].[Time Hierarchy Y-Q-M].[Calendar Quarter].&amp;[2016]&amp;[2]" u="1" c="Q2 2016"/>
        <s v="[Time].[Time Hierarchy Y-Q-M].[Calendar Quarter].&amp;[2016]&amp;[3]" u="1" c="Q3 2016"/>
        <s v="[Time].[Time Hierarchy Y-Q-M].[Calendar Quarter].&amp;[2016]&amp;[4]" u="1" c="Q4 2016"/>
        <s v="[Time].[Time Hierarchy Y-Q-M].[Calendar Quarter].&amp;[2017]&amp;[1]" u="1" c="Q1 2017"/>
        <s v="[Time].[Time Hierarchy Y-Q-M].[Calendar Quarter].&amp;[2017]&amp;[2]" u="1" c="Q2 2017"/>
        <s v="[Time].[Time Hierarchy Y-Q-M].[Calendar Quarter].&amp;[2017]&amp;[3]" u="1" c="Q3 2017"/>
        <s v="[Time].[Time Hierarchy Y-Q-M].[Calendar Quarter].&amp;[2017]&amp;[4]" u="1" c="Q4 2017"/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5001]" c="Jan 2015" cp="1">
          <x/>
        </s>
        <s v="[Time].[Time Hierarchy Y-Q-M].[Accounting Period].&amp;[2015002]" c="Feb 2015" cp="1">
          <x/>
        </s>
        <s v="[Time].[Time Hierarchy Y-Q-M].[Accounting Period].&amp;[2015003]" c="Mar 2015" cp="1">
          <x/>
        </s>
        <s v="[Time].[Time Hierarchy Y-Q-M].[Accounting Period].&amp;[2015004]" c="Apr 2015" cp="1">
          <x v="1"/>
        </s>
        <s v="[Time].[Time Hierarchy Y-Q-M].[Accounting Period].&amp;[2015005]" c="May 2015" cp="1">
          <x v="1"/>
        </s>
        <s v="[Time].[Time Hierarchy Y-Q-M].[Accounting Period].&amp;[2015006]" c="Jun 2015" cp="1">
          <x v="1"/>
        </s>
        <s v="[Time].[Time Hierarchy Y-Q-M].[Accounting Period].&amp;[2015007]" c="Jul 2015" cp="1">
          <x v="2"/>
        </s>
        <s v="[Time].[Time Hierarchy Y-Q-M].[Accounting Period].&amp;[2015008]" c="Aug 2015" cp="1">
          <x v="2"/>
        </s>
        <s v="[Time].[Time Hierarchy Y-Q-M].[Accounting Period].&amp;[2015009]" c="Sep 2015" cp="1">
          <x v="2"/>
        </s>
        <s v="[Time].[Time Hierarchy Y-Q-M].[Accounting Period].&amp;[2015010]" c="Oct 2015" cp="1">
          <x v="3"/>
        </s>
        <s v="[Time].[Time Hierarchy Y-Q-M].[Accounting Period].&amp;[2015011]" c="Nov 2015" cp="1">
          <x v="3"/>
        </s>
        <s v="[Time].[Time Hierarchy Y-Q-M].[Accounting Period].&amp;[2015012]" c="Dec 2015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5" maxValue="2015" count="1">
        <n v="2015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5"/>
        <s v="Q2 2015"/>
        <s v="Q3 2015"/>
        <s v="Q4 2015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0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Outten, Mark B" refreshedDate="43775.505688888887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3">
        <s v="[JD - Journal Name].[Journal Name].&amp;[ESPEXP]" c="ESPEXP"/>
        <s v="[JD - Journal Name].[Journal Name].&amp;[ESPMDCP]" c="ESPMDCP"/>
        <s v="[JD - Journal Name].[Journal Name].&amp;[PAYLIB1532]" c="PAYLIB1532"/>
        <s v="[JD - Journal Name].[Journal Name].&amp;[PAYLIB1533]" c="PAYLIB1533"/>
        <s v="[JD - Journal Name].[Journal Name].&amp;[PAYLIB1534]" c="PAYLIB1534"/>
        <s v="[JD - Journal Name].[Journal Name].&amp;[PAYLIB1540]" c="PAYLIB1540"/>
        <s v="[JD - Journal Name].[Journal Name].&amp;[PAYLIB3307]" c="PAYLIB3307"/>
        <s v="[JD - Journal Name].[Journal Name].&amp;[PAYLIB3308]" c="PAYLIB3308"/>
        <s v="[JD - Journal Name].[Journal Name].&amp;[PAYLIB3796]" c="PAYLIB3796"/>
        <s v="[JD - Journal Name].[Journal Name].&amp;[PAYLIB3797]" c="PAYLIB3797"/>
        <s v="[JD - Journal Name].[Journal Name].&amp;[PAYLIB4654]" c="PAYLIB4654"/>
        <s v="[JD - Journal Name].[Journal Name].&amp;[PAYLIB4655]" c="PAYLIB4655"/>
        <s v="[JD - Journal Name].[Journal Name].&amp;[PAYLIB701]" c="PAYLIB701"/>
        <s v="[JD - Journal Name].[Journal Name].&amp;[PAYLIB702]" c="PAYLIB702"/>
        <s v="[JD - Journal Name].[Journal Name].&amp;[PAYLIB7833]" c="PAYLIB7833"/>
        <s v="[JD - Journal Name].[Journal Name].&amp;[PAYLIB7834]" c="PAYLIB7834"/>
        <s v="[JD - Journal Name].[Journal Name].&amp;[PAYLIB8421]" c="PAYLIB8421"/>
        <s v="[JD - Journal Name].[Journal Name].&amp;[PAYLIB8422]" c="PAYLIB8422"/>
        <s v="[JD - Journal Name].[Journal Name].&amp;[PAYLIB8423]" c="PAYLIB8423"/>
        <s v="[JD - Journal Name].[Journal Name].&amp;[PAYLIB9878]" c="PAYLIB9878"/>
        <s v="[JD - Journal Name].[Journal Name].&amp;[PAYLIB9879]" c="PAYLIB9879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Outten, Mark B" refreshedDate="43775.505736805557" backgroundQuery="1" createdVersion="4" refreshedVersion="6" minRefreshableVersion="3" recordCount="0" supportSubquery="1" supportAdvancedDrill="1">
  <cacheSource type="external" connectionId="1"/>
  <cacheFields count="149">
    <cacheField name="[JD - Journal Name].[Journal Name].[Journal Name]" caption="Journal Name" numFmtId="0" hierarchy="569" level="1">
      <sharedItems count="3">
        <s v="[JD - Journal Name].[Journal Name].&amp;[NONEMPDIR]" c="NONEMPDIR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 mappingCount="6">
      <sharedItems count="32">
        <s v="[CB - Operating Unit].[Operating Unit CB].&amp;[199863]" c="CTGG" cp="6">
          <x/>
          <x/>
          <x/>
          <x/>
          <x/>
          <x/>
        </s>
        <s v="[CB - Operating Unit].[Operating Unit CB].&amp;[201903]" c="DGEP" cp="6">
          <x v="1"/>
          <x/>
          <x v="1"/>
          <x v="1"/>
          <x/>
          <x/>
        </s>
        <s v="[CB - Operating Unit].[Operating Unit CB].&amp;[188820]" c="DGEX" cp="6">
          <x v="2"/>
          <x/>
          <x v="2"/>
          <x v="2"/>
          <x/>
          <x/>
        </s>
        <s v="[CB - Operating Unit].[Operating Unit CB].&amp;[128005]" c="DISC" cp="6">
          <x v="3"/>
          <x/>
          <x v="3"/>
          <x v="3"/>
          <x/>
          <x/>
        </s>
        <s v="[CB - Operating Unit].[Operating Unit CB].&amp;[9314]" c="DPGC" cp="6">
          <x v="4"/>
          <x/>
          <x v="4"/>
          <x v="4"/>
          <x/>
          <x/>
        </s>
        <s v="[CB - Operating Unit].[Operating Unit CB].&amp;[9373]" c="DT25" cp="6">
          <x v="5"/>
          <x/>
          <x v="5"/>
          <x v="5"/>
          <x/>
          <x/>
        </s>
        <s v="[CB - Operating Unit].[Operating Unit CB].&amp;[11642]" c="GD5G" cp="6">
          <x v="6"/>
          <x/>
          <x v="6"/>
          <x v="6"/>
          <x/>
          <x/>
        </s>
        <s v="[CB - Operating Unit].[Operating Unit CB].&amp;[11646]" c="GDKG" cp="6">
          <x v="7"/>
          <x/>
          <x v="7"/>
          <x v="7"/>
          <x/>
          <x/>
        </s>
        <s v="[CB - Operating Unit].[Operating Unit CB].&amp;[11652]" c="GDOG" cp="6">
          <x v="8"/>
          <x/>
          <x v="8"/>
          <x v="8"/>
          <x/>
          <x/>
        </s>
        <s v="[CB - Operating Unit].[Operating Unit CB].&amp;[11812]" c="GOCG" cp="6">
          <x v="9"/>
          <x/>
          <x v="9"/>
          <x v="9"/>
          <x/>
          <x/>
        </s>
        <s v="[CB - Operating Unit].[Operating Unit CB].&amp;[11830]" c="GOPG" cp="6">
          <x v="10"/>
          <x/>
          <x v="10"/>
          <x v="10"/>
          <x/>
          <x/>
        </s>
        <s v="[CB - Operating Unit].[Operating Unit CB].&amp;[11835]" c="GOSG" cp="6">
          <x v="11"/>
          <x/>
          <x v="11"/>
          <x v="11"/>
          <x/>
          <x/>
        </s>
        <s v="[CB - Operating Unit].[Operating Unit CB].&amp;[11837]" c="GOUG" cp="6">
          <x v="12"/>
          <x/>
          <x v="12"/>
          <x v="12"/>
          <x/>
          <x/>
        </s>
        <s v="[CB - Operating Unit].[Operating Unit CB].&amp;[11915]" c="GTCG" cp="6">
          <x v="13"/>
          <x/>
          <x v="13"/>
          <x v="13"/>
          <x/>
          <x/>
        </s>
        <s v="[CB - Operating Unit].[Operating Unit CB].&amp;[199730]" c="PPCG" cp="6">
          <x v="14"/>
          <x/>
          <x v="14"/>
          <x v="14"/>
          <x/>
          <x/>
        </s>
        <s v="[CB - Operating Unit].[Operating Unit CB].&amp;[199390]" c="SG21" cp="6">
          <x v="15"/>
          <x/>
          <x v="15"/>
          <x v="15"/>
          <x/>
          <x/>
        </s>
        <s v="[CB - Operating Unit].[Operating Unit CB].&amp;[199393]" c="SG22" cp="6">
          <x v="16"/>
          <x/>
          <x v="16"/>
          <x v="16"/>
          <x/>
          <x/>
        </s>
        <s v="[CB - Operating Unit].[Operating Unit CB].&amp;[199398]" c="SG24" cp="6">
          <x v="17"/>
          <x/>
          <x v="17"/>
          <x v="17"/>
          <x/>
          <x/>
        </s>
        <s v="[CB - Operating Unit].[Operating Unit CB].&amp;[199403]" c="SG25" cp="6">
          <x v="18"/>
          <x/>
          <x v="18"/>
          <x v="18"/>
          <x/>
          <x/>
        </s>
        <s v="[CB - Operating Unit].[Operating Unit CB].&amp;[199399]" c="SG27" cp="6">
          <x v="19"/>
          <x/>
          <x v="19"/>
          <x v="19"/>
          <x/>
          <x/>
        </s>
        <s v="[CB - Operating Unit].[Operating Unit CB].&amp;[199392]" c="SG28" cp="6">
          <x v="20"/>
          <x/>
          <x v="20"/>
          <x v="20"/>
          <x/>
          <x/>
        </s>
        <s v="[CB - Operating Unit].[Operating Unit CB].&amp;[199405]" c="SG29" cp="6">
          <x v="21"/>
          <x/>
          <x v="21"/>
          <x v="21"/>
          <x/>
          <x/>
        </s>
        <s v="[CB - Operating Unit].[Operating Unit CB].&amp;[199389]" c="SG31" cp="6">
          <x v="22"/>
          <x/>
          <x v="22"/>
          <x v="22"/>
          <x/>
          <x/>
        </s>
        <s v="[CB - Operating Unit].[Operating Unit CB].&amp;[199408]" c="SG32" cp="6">
          <x v="23"/>
          <x/>
          <x v="23"/>
          <x v="23"/>
          <x/>
          <x/>
        </s>
        <s v="[CB - Operating Unit].[Operating Unit CB].&amp;[199396]" c="SG34" cp="6">
          <x v="24"/>
          <x/>
          <x v="24"/>
          <x v="24"/>
          <x/>
          <x/>
        </s>
        <s v="[CB - Operating Unit].[Operating Unit CB].&amp;[199387]" c="SG35" cp="6">
          <x v="25"/>
          <x/>
          <x v="25"/>
          <x v="25"/>
          <x/>
          <x/>
        </s>
        <s v="[CB - Operating Unit].[Operating Unit CB].&amp;[199391]" c="SG36" cp="6">
          <x v="26"/>
          <x/>
          <x v="26"/>
          <x v="26"/>
          <x/>
          <x/>
        </s>
        <s v="[CB - Operating Unit].[Operating Unit CB].&amp;[199745]" c="SG37" cp="6">
          <x v="27"/>
          <x/>
          <x v="27"/>
          <x v="27"/>
          <x/>
          <x/>
        </s>
        <s v="[CB - Operating Unit].[Operating Unit CB].&amp;[199864]" c="SG38" cp="6">
          <x v="28"/>
          <x/>
          <x v="28"/>
          <x v="28"/>
          <x/>
          <x/>
        </s>
        <s v="[CB - Operating Unit].[Operating Unit CB].&amp;[199865]" c="SG39" cp="6">
          <x v="29"/>
          <x/>
          <x v="29"/>
          <x v="29"/>
          <x/>
          <x/>
        </s>
        <s v="[CB - Operating Unit].[Operating Unit CB].&amp;[188649]" c="XP76" cp="6">
          <x v="30"/>
          <x/>
          <x v="30"/>
          <x v="30"/>
          <x/>
          <x/>
        </s>
        <s v="[CB - Operating Unit].[Operating Unit CB].&amp;[188798]" c="XP79" cp="6">
          <x v="31"/>
          <x/>
          <x v="31"/>
          <x v="31"/>
          <x/>
          <x/>
        </s>
      </sharedItems>
      <mpMap v="74"/>
      <mpMap v="75"/>
      <mpMap v="76"/>
      <mpMap v="77"/>
      <mpMap v="78"/>
      <mpMap v="79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unt="32">
        <s v="CTGG - Comm Tran Gas Gov"/>
        <s v="DGEP - Exec Saving Plan Other Gov"/>
        <s v="DGEX - Exec Governance DE"/>
        <s v="DISC - Other Segment Governance Costs"/>
        <s v="DPGC - DE Carolinas Governance"/>
        <s v="DT25 - DE Trans Holding Co LLC - GOV"/>
        <s v="GD5G - KO Transmission GOV"/>
        <s v="GDKG - DE Kentucky FR Gas GOV"/>
        <s v="GDOG - DE Ohio USFR Gas Gov"/>
        <s v="GOCG - DE Ohio USFR Elect Gov"/>
        <s v="GOPG - DE Indiana Gov"/>
        <s v="GOSG - Generation Services Corp Gov"/>
        <s v="GOUG - DE Kentucky USFR ELECT GOV"/>
        <s v="GTCG - Other - Telecom Corp Gov"/>
        <s v="PPCG - Piedmont (Gov) Three State"/>
        <s v="SG21 - PEC_Special Gov"/>
        <s v="SG22 - DEC_Special Gov"/>
        <s v="SG24 - DEO Elec_Special Gov"/>
        <s v="SG25 - DEO Gas_Special Gov"/>
        <s v="SG27 - KO Trans_Special Gov"/>
        <s v="SG28 - DEK Elec_Special Gov"/>
        <s v="SG29 - DEK Gas_Special Gov"/>
        <s v="SG31 - DEI Elec_Special Gov"/>
        <s v="SG32 - Duke Gen Svcs Hldg_Special Gov"/>
        <s v="SG34 - Duke Investments_Special Gov"/>
        <s v="SG35 - DEP_Special Gov"/>
        <s v="SG36 - DEF_Special Gov"/>
        <s v="SG37 - PNG _Special Gov 3 St."/>
        <s v="SG38 - Comm Tran Electric  Special Go"/>
        <s v="SG39 - Comm Tran Gas  Special Gov"/>
        <s v="XP76 - Mapping OU to 01RW3D Gov"/>
        <s v="XP79 - Mapping OU to 60RX3D NDF13 Gov"/>
      </sharedItems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unt="1">
        <s v="N"/>
      </sharedItems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unt="32">
        <s v="Comm Tran Gas Gov"/>
        <s v="Exec Saving Plan Other Gov"/>
        <s v="Exec Governance DE"/>
        <s v="Other Segment Governance Costs"/>
        <s v="DE Carolinas Governance"/>
        <s v="DE Trans Holding Co LLC - GOV"/>
        <s v="KO Transmission GOV"/>
        <s v="DE Kentucky FR Gas GOV"/>
        <s v="DE Ohio USFR Gas Gov"/>
        <s v="DE Ohio USFR Elect Gov"/>
        <s v="DE Indiana Gov"/>
        <s v="Generation Services Corp Gov"/>
        <s v="DE Kentucky USFR ELECT GOV"/>
        <s v="Other - Telecom Corp Gov"/>
        <s v="Piedmont (Gov) Three State"/>
        <s v="PEC_Special Gov"/>
        <s v="DEC_Special Gov"/>
        <s v="DEO Elec_Special Gov"/>
        <s v="DEO Gas_Special Gov"/>
        <s v="KO Trans_Special Gov"/>
        <s v="DEK Elec_Special Gov"/>
        <s v="DEK Gas_Special Gov"/>
        <s v="DEI Elec_Special Gov"/>
        <s v="Duke Gen Svcs Hldg_Special Gov"/>
        <s v="Duke Investments_Special Gov"/>
        <s v="DEP_Special Gov"/>
        <s v="DEF_Special Gov"/>
        <s v="PNG _Special Gov 3 St."/>
        <s v="Comm Tran Electric  Special Go"/>
        <s v="Comm Tran Gas  Special Gov"/>
        <s v="Mapping OU to 01RW3D Gov"/>
        <s v="Mapping OU to 60RX3D NDF13 Gov"/>
      </sharedItems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unt="32">
        <s v="DETGASGOV"/>
        <s v="ESPOTHERGO"/>
        <s v="EXEGOVD"/>
        <s v="OTHER GOV"/>
        <s v="DEC Gov"/>
        <s v="DETHLLCGOV"/>
        <s v="KOTGOV"/>
        <s v="DEKGASGOV"/>
        <s v="DEOGASGOV"/>
        <s v="DEOELECGOV"/>
        <s v="DEINGOV"/>
        <s v="CINSOL"/>
        <s v="DEKYELGOV"/>
        <s v="CINVEN"/>
        <s v="PNGGOV3S"/>
        <s v="PEC_SpGov"/>
        <s v="DEC_SpGov"/>
        <s v="DEOE_SpGov"/>
        <s v="DEOG_SpGov"/>
        <s v="KO_SpGov"/>
        <s v="DEKE_SpGov"/>
        <s v="DEKG_SpGov"/>
        <s v="DEIE_SpGov"/>
        <s v="DEGS_SpGov"/>
        <s v="Ivst_SpGov"/>
        <s v="DEP_SpGov"/>
        <s v="DEF_SpGov"/>
        <s v="PNG_SpGov"/>
        <s v="DETEL_SPGO"/>
        <s v="DETGS_SPGO"/>
        <s v="Map 01RW3D"/>
        <s v="Map 60RX3D"/>
      </sharedItems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unt="1">
        <s v="GA"/>
      </sharedItems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unt="1">
        <s v="DUKEN"/>
      </sharedItems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  <cacheField name="[JD - Journal Line Description].[Journal Line Description].[Journal Line Description]" caption="Journal Line Description" numFmtId="0" hierarchy="564" level="1">
      <sharedItems count="4">
        <s v="[JD - Journal Line Description].[Journal Line Description].&amp;[A &amp; G SALARIES]" c="A &amp; G SALARIES"/>
        <s v="[JD - Journal Line Description].[Journal Line Description].&amp;[NONEMPL DIRECTOR- 17.5% INT E]" c="NONEMPL DIRECTOR- 17.5% INT E"/>
        <s v="[JD - Journal Line Description].[Journal Line Description].&amp;[RECLASS APRIL ACTIVITY]" c="RECLASS APRIL ACTIVITY"/>
        <s v="[JD - Journal Line Description].[Journal Line Description].[All].UNKNOWNMEMBER" c="Unknown"/>
      </sharedItems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2" unbalanced="0">
      <fieldsUsage count="2">
        <fieldUsage x="-1"/>
        <fieldUsage x="148"/>
      </fieldsUsage>
    </cacheHierarchy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Outten, Mark B" refreshedDate="43775.50578472222" backgroundQuery="1" createdVersion="4" refreshedVersion="6" minRefreshableVersion="3" recordCount="0" supportSubquery="1" supportAdvancedDrill="1">
  <cacheSource type="external" connectionId="1"/>
  <cacheFields count="149">
    <cacheField name="[JD - Journal Name].[Journal Name].[Journal Name]" caption="Journal Name" numFmtId="0" hierarchy="569" level="1">
      <sharedItems count="6">
        <s v="[JD - Journal Name].[Journal Name].&amp;[ESPEXP]" c="ESPEXP"/>
        <s v="[JD - Journal Name].[Journal Name].&amp;[ESPMDCP]" c="ESPMDCP"/>
        <s v="[JD - Journal Name].[Journal Name].&amp;[PAYLIB3307]" c="PAYLIB3307"/>
        <s v="[JD - Journal Name].[Journal Name].&amp;[PAYLIB3308]" c="PAYLIB3308"/>
        <s v="[JD - Journal Name].[Journal Name].&amp;[SRVG370001]" c="SRVG370001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3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SPECIAL - Governance Special]" c="GOV_SPECIAL - Governance Speci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 mappingCount="6">
      <sharedItems count="47">
        <s v="[CB - Operating Unit].[Operating Unit CB].&amp;[7]" c="0193" cp="6">
          <x/>
          <x/>
          <x/>
          <x/>
          <x/>
          <x/>
        </s>
        <s v="[CB - Operating Unit].[Operating Unit CB].&amp;[1126]" c="1935" cp="6">
          <x v="1"/>
          <x/>
          <x v="1"/>
          <x v="1"/>
          <x/>
          <x/>
        </s>
        <s v="[CB - Operating Unit].[Operating Unit CB].&amp;[8482]" c="CCT1" cp="6">
          <x v="2"/>
          <x/>
          <x v="2"/>
          <x v="2"/>
          <x/>
          <x/>
        </s>
        <s v="[CB - Operating Unit].[Operating Unit CB].&amp;[199863]" c="CTGG" cp="6">
          <x v="3"/>
          <x/>
          <x v="3"/>
          <x v="3"/>
          <x/>
          <x/>
        </s>
        <s v="[CB - Operating Unit].[Operating Unit CB].&amp;[201903]" c="DGEP" cp="6">
          <x v="4"/>
          <x/>
          <x v="4"/>
          <x v="4"/>
          <x/>
          <x/>
        </s>
        <s v="[CB - Operating Unit].[Operating Unit CB].&amp;[188820]" c="DGEX" cp="6">
          <x v="5"/>
          <x/>
          <x v="5"/>
          <x v="5"/>
          <x/>
          <x/>
        </s>
        <s v="[CB - Operating Unit].[Operating Unit CB].&amp;[128005]" c="DISC" cp="6">
          <x v="6"/>
          <x/>
          <x v="6"/>
          <x v="6"/>
          <x/>
          <x/>
        </s>
        <s v="[CB - Operating Unit].[Operating Unit CB].&amp;[9314]" c="DPGC" cp="6">
          <x v="7"/>
          <x/>
          <x v="7"/>
          <x v="7"/>
          <x/>
          <x/>
        </s>
        <s v="[CB - Operating Unit].[Operating Unit CB].&amp;[9373]" c="DT25" cp="6">
          <x v="8"/>
          <x/>
          <x v="8"/>
          <x v="8"/>
          <x/>
          <x/>
        </s>
        <s v="[CB - Operating Unit].[Operating Unit CB].&amp;[9461]" c="EL03" cp="6">
          <x v="9"/>
          <x/>
          <x v="9"/>
          <x v="9"/>
          <x/>
          <x/>
        </s>
        <s v="[CB - Operating Unit].[Operating Unit CB].&amp;[11642]" c="GD5G" cp="6">
          <x v="10"/>
          <x/>
          <x v="10"/>
          <x v="10"/>
          <x/>
          <x/>
        </s>
        <s v="[CB - Operating Unit].[Operating Unit CB].&amp;[11646]" c="GDKG" cp="6">
          <x v="11"/>
          <x/>
          <x v="11"/>
          <x v="11"/>
          <x/>
          <x/>
        </s>
        <s v="[CB - Operating Unit].[Operating Unit CB].&amp;[11652]" c="GDOG" cp="6">
          <x v="12"/>
          <x/>
          <x v="12"/>
          <x v="12"/>
          <x/>
          <x/>
        </s>
        <s v="[CB - Operating Unit].[Operating Unit CB].&amp;[171017]" c="GO22" cp="6">
          <x v="13"/>
          <x/>
          <x v="13"/>
          <x v="13"/>
          <x/>
          <x/>
        </s>
        <s v="[CB - Operating Unit].[Operating Unit CB].&amp;[171004]" c="GO31" cp="6">
          <x v="14"/>
          <x/>
          <x v="14"/>
          <x v="14"/>
          <x/>
          <x/>
        </s>
        <s v="[CB - Operating Unit].[Operating Unit CB].&amp;[171016]" c="GO33" cp="6">
          <x v="15"/>
          <x/>
          <x v="15"/>
          <x v="15"/>
          <x/>
          <x/>
        </s>
        <s v="[CB - Operating Unit].[Operating Unit CB].&amp;[11812]" c="GOCG" cp="6">
          <x v="16"/>
          <x/>
          <x v="16"/>
          <x v="16"/>
          <x/>
          <x/>
        </s>
        <s v="[CB - Operating Unit].[Operating Unit CB].&amp;[11830]" c="GOPG" cp="6">
          <x v="17"/>
          <x/>
          <x v="17"/>
          <x v="17"/>
          <x/>
          <x/>
        </s>
        <s v="[CB - Operating Unit].[Operating Unit CB].&amp;[11835]" c="GOSG" cp="6">
          <x v="18"/>
          <x/>
          <x v="18"/>
          <x v="18"/>
          <x/>
          <x/>
        </s>
        <s v="[CB - Operating Unit].[Operating Unit CB].&amp;[11837]" c="GOUG" cp="6">
          <x v="19"/>
          <x/>
          <x v="19"/>
          <x v="19"/>
          <x/>
          <x/>
        </s>
        <s v="[CB - Operating Unit].[Operating Unit CB].&amp;[11915]" c="GTCG" cp="6">
          <x v="20"/>
          <x/>
          <x v="20"/>
          <x v="20"/>
          <x/>
          <x/>
        </s>
        <s v="[CB - Operating Unit].[Operating Unit CB].&amp;[188781]" c="PCGS" cp="6">
          <x v="21"/>
          <x/>
          <x v="21"/>
          <x v="21"/>
          <x/>
          <x/>
        </s>
        <s v="[CB - Operating Unit].[Operating Unit CB].&amp;[199683]" c="PCSG" cp="6">
          <x v="22"/>
          <x/>
          <x v="22"/>
          <x v="22"/>
          <x/>
          <x/>
        </s>
        <s v="[CB - Operating Unit].[Operating Unit CB].&amp;[188049]" c="PECO" cp="6">
          <x v="23"/>
          <x/>
          <x v="23"/>
          <x v="23"/>
          <x/>
          <x/>
        </s>
        <s v="[CB - Operating Unit].[Operating Unit CB].&amp;[188048]" c="PEFO" cp="6">
          <x v="24"/>
          <x/>
          <x v="24"/>
          <x v="24"/>
          <x/>
          <x/>
        </s>
        <s v="[CB - Operating Unit].[Operating Unit CB].&amp;[188738]" c="PFGS" cp="6">
          <x v="25"/>
          <x/>
          <x v="25"/>
          <x v="25"/>
          <x/>
          <x/>
        </s>
        <s v="[CB - Operating Unit].[Operating Unit CB].&amp;[14239]" c="PLIB" cp="6">
          <x v="26"/>
          <x/>
          <x v="26"/>
          <x v="26"/>
          <x/>
          <x/>
        </s>
        <s v="[CB - Operating Unit].[Operating Unit CB].&amp;[199754]" c="PNGN" cp="6">
          <x v="27"/>
          <x/>
          <x v="27"/>
          <x v="27"/>
          <x/>
          <x/>
        </s>
        <s v="[CB - Operating Unit].[Operating Unit CB].&amp;[199730]" c="PPCG" cp="6">
          <x v="28"/>
          <x/>
          <x v="28"/>
          <x v="28"/>
          <x/>
          <x/>
        </s>
        <s v="[CB - Operating Unit].[Operating Unit CB].&amp;[199390]" c="SG21" cp="6">
          <x v="29"/>
          <x/>
          <x v="29"/>
          <x v="29"/>
          <x/>
          <x/>
        </s>
        <s v="[CB - Operating Unit].[Operating Unit CB].&amp;[199393]" c="SG22" cp="6">
          <x v="30"/>
          <x/>
          <x v="30"/>
          <x v="30"/>
          <x/>
          <x/>
        </s>
        <s v="[CB - Operating Unit].[Operating Unit CB].&amp;[199398]" c="SG24" cp="6">
          <x v="31"/>
          <x/>
          <x v="31"/>
          <x v="31"/>
          <x/>
          <x/>
        </s>
        <s v="[CB - Operating Unit].[Operating Unit CB].&amp;[199403]" c="SG25" cp="6">
          <x v="32"/>
          <x/>
          <x v="32"/>
          <x v="32"/>
          <x/>
          <x/>
        </s>
        <s v="[CB - Operating Unit].[Operating Unit CB].&amp;[199399]" c="SG27" cp="6">
          <x v="33"/>
          <x/>
          <x v="33"/>
          <x v="33"/>
          <x/>
          <x/>
        </s>
        <s v="[CB - Operating Unit].[Operating Unit CB].&amp;[199392]" c="SG28" cp="6">
          <x v="34"/>
          <x/>
          <x v="34"/>
          <x v="34"/>
          <x/>
          <x/>
        </s>
        <s v="[CB - Operating Unit].[Operating Unit CB].&amp;[199405]" c="SG29" cp="6">
          <x v="35"/>
          <x/>
          <x v="35"/>
          <x v="35"/>
          <x/>
          <x/>
        </s>
        <s v="[CB - Operating Unit].[Operating Unit CB].&amp;[199389]" c="SG31" cp="6">
          <x v="36"/>
          <x/>
          <x v="36"/>
          <x v="36"/>
          <x/>
          <x/>
        </s>
        <s v="[CB - Operating Unit].[Operating Unit CB].&amp;[199408]" c="SG32" cp="6">
          <x v="37"/>
          <x/>
          <x v="37"/>
          <x v="37"/>
          <x/>
          <x/>
        </s>
        <s v="[CB - Operating Unit].[Operating Unit CB].&amp;[199396]" c="SG34" cp="6">
          <x v="38"/>
          <x/>
          <x v="38"/>
          <x v="38"/>
          <x/>
          <x/>
        </s>
        <s v="[CB - Operating Unit].[Operating Unit CB].&amp;[199387]" c="SG35" cp="6">
          <x v="39"/>
          <x/>
          <x v="39"/>
          <x v="39"/>
          <x/>
          <x/>
        </s>
        <s v="[CB - Operating Unit].[Operating Unit CB].&amp;[199391]" c="SG36" cp="6">
          <x v="40"/>
          <x/>
          <x v="40"/>
          <x v="40"/>
          <x/>
          <x/>
        </s>
        <s v="[CB - Operating Unit].[Operating Unit CB].&amp;[199745]" c="SG37" cp="6">
          <x v="41"/>
          <x/>
          <x v="41"/>
          <x v="41"/>
          <x/>
          <x/>
        </s>
        <s v="[CB - Operating Unit].[Operating Unit CB].&amp;[199864]" c="SG38" cp="6">
          <x v="42"/>
          <x/>
          <x v="42"/>
          <x v="42"/>
          <x/>
          <x/>
        </s>
        <s v="[CB - Operating Unit].[Operating Unit CB].&amp;[199865]" c="SG39" cp="6">
          <x v="43"/>
          <x/>
          <x v="43"/>
          <x v="43"/>
          <x/>
          <x/>
        </s>
        <s v="[CB - Operating Unit].[Operating Unit CB].&amp;[188822]" c="X60D" cp="6">
          <x v="44"/>
          <x/>
          <x v="44"/>
          <x v="44"/>
          <x/>
          <x/>
        </s>
        <s v="[CB - Operating Unit].[Operating Unit CB].&amp;[188649]" c="XP76" cp="6">
          <x v="45"/>
          <x/>
          <x v="45"/>
          <x v="45"/>
          <x/>
          <x/>
        </s>
        <s v="[CB - Operating Unit].[Operating Unit CB].&amp;[188798]" c="XP79" cp="6">
          <x v="46"/>
          <x/>
          <x v="46"/>
          <x v="46"/>
          <x/>
          <x/>
        </s>
      </sharedItems>
      <mpMap v="74"/>
      <mpMap v="75"/>
      <mpMap v="76"/>
      <mpMap v="77"/>
      <mpMap v="78"/>
      <mpMap v="79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unt="47">
        <s v="0193 - DE Carolinas Other Misc"/>
        <s v="1935 - Executive Benefits &amp; Rewards"/>
        <s v="CCT1 - DECE Other"/>
        <s v="CTGG - Comm Tran Gas Gov"/>
        <s v="DGEP - Exec Saving Plan Other Gov"/>
        <s v="DGEX - Exec Governance DE"/>
        <s v="DISC - Other Segment Governance Costs"/>
        <s v="DPGC - DE Carolinas Governance"/>
        <s v="DT25 - DE Trans Holding Co LLC - GOV"/>
        <s v="EL03 - DEI Misc Other Elec"/>
        <s v="GD5G - KO Transmission GOV"/>
        <s v="GDKG - DE Kentucky FR Gas GOV"/>
        <s v="GDOG - DE Ohio USFR Gas Gov"/>
        <s v="GO22 - Duke Pwr Gov Special"/>
        <s v="GO31 - DE Ind USFR ELE Gov Special"/>
        <s v="GO33 - DE Commercial Ent Gov Special"/>
        <s v="GOCG - DE Ohio USFR Elect Gov"/>
        <s v="GOPG - DE Indiana Gov"/>
        <s v="GOSG - Generation Services Corp Gov"/>
        <s v="GOUG - DE Kentucky USFR ELECT GOV"/>
        <s v="GTCG - Other - Telecom Corp Gov"/>
        <s v="PCGS - PE Carolinas Gov Special"/>
        <s v="PCSG - PNG RU Gas Gov Special 3 St."/>
        <s v="PECO - PE Carolinas Other"/>
        <s v="PEFO - PE Florida Other"/>
        <s v="PFGS - PE Florida Gov Special"/>
        <s v="PLIB - Pay 110 - Liability"/>
        <s v="PNGN - PNG Gas Other - Three State"/>
        <s v="PPCG - Piedmont (Gov) Three State"/>
        <s v="SG21 - PEC_Special Gov"/>
        <s v="SG22 - DEC_Special Gov"/>
        <s v="SG24 - DEO Elec_Special Gov"/>
        <s v="SG25 - DEO Gas_Special Gov"/>
        <s v="SG27 - KO Trans_Special Gov"/>
        <s v="SG28 - DEK Elec_Special Gov"/>
        <s v="SG29 - DEK Gas_Special Gov"/>
        <s v="SG31 - DEI Elec_Special Gov"/>
        <s v="SG32 - Duke Gen Svcs Hldg_Special Gov"/>
        <s v="SG34 - Duke Investments_Special Gov"/>
        <s v="SG35 - DEP_Special Gov"/>
        <s v="SG36 - DEF_Special Gov"/>
        <s v="SG37 - PNG _Special Gov 3 St."/>
        <s v="SG38 - Comm Tran Electric  Special Go"/>
        <s v="SG39 - Comm Tran Gas  Special Gov"/>
        <s v="X60D - PEF LEGAL ENTITY"/>
        <s v="XP76 - Mapping OU to 01RW3D Gov"/>
        <s v="XP79 - Mapping OU to 60RX3D NDF13 Gov"/>
      </sharedItems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unt="1">
        <s v="N"/>
      </sharedItems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unt="47">
        <s v="DE Carolinas Other Misc"/>
        <s v="Executive Benefits &amp; Rewards"/>
        <s v="DECE Other"/>
        <s v="Comm Tran Gas Gov"/>
        <s v="Exec Saving Plan Other Gov"/>
        <s v="Exec Governance DE"/>
        <s v="Other Segment Governance Costs"/>
        <s v="DE Carolinas Governance"/>
        <s v="DE Trans Holding Co LLC - GOV"/>
        <s v="DEI Misc Other Elec"/>
        <s v="KO Transmission GOV"/>
        <s v="DE Kentucky FR Gas GOV"/>
        <s v="DE Ohio USFR Gas Gov"/>
        <s v="Duke Pwr Gov Special"/>
        <s v="DE Ind USFR ELE Gov Special"/>
        <s v="DE Commercial Ent Gov Special"/>
        <s v="DE Ohio USFR Elect Gov"/>
        <s v="DE Indiana Gov"/>
        <s v="Generation Services Corp Gov"/>
        <s v="DE Kentucky USFR ELECT GOV"/>
        <s v="Other - Telecom Corp Gov"/>
        <s v="PE Carolinas Gov Special"/>
        <s v="PNG RU Gas Gov Special 3 St."/>
        <s v="PE Carolinas Other"/>
        <s v="PE Florida Other"/>
        <s v="PE Florida Gov Special"/>
        <s v="Pay 110 - Liability"/>
        <s v="PNG Gas Other - Three State"/>
        <s v="Piedmont (Gov) Three State"/>
        <s v="PEC_Special Gov"/>
        <s v="DEC_Special Gov"/>
        <s v="DEO Elec_Special Gov"/>
        <s v="DEO Gas_Special Gov"/>
        <s v="KO Trans_Special Gov"/>
        <s v="DEK Elec_Special Gov"/>
        <s v="DEK Gas_Special Gov"/>
        <s v="DEI Elec_Special Gov"/>
        <s v="Duke Gen Svcs Hldg_Special Gov"/>
        <s v="Duke Investments_Special Gov"/>
        <s v="DEP_Special Gov"/>
        <s v="DEF_Special Gov"/>
        <s v="PNG _Special Gov 3 St."/>
        <s v="Comm Tran Electric  Special Go"/>
        <s v="Comm Tran Gas  Special Gov"/>
        <s v="PEF LEGAL ENTITY"/>
        <s v="Mapping OU to 01RW3D Gov"/>
        <s v="Mapping OU to 60RX3D NDF13 Gov"/>
      </sharedItems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unt="47">
        <s v="DECaroOthr"/>
        <s v="ExecBenRew"/>
        <s v="DECE OTHER"/>
        <s v="DETGASGOV"/>
        <s v="ESPOTHERGO"/>
        <s v="EXEGOVD"/>
        <s v="OTHER GOV"/>
        <s v="DEC Gov"/>
        <s v="DETHLLCGOV"/>
        <s v="DEI MiscEl"/>
        <s v="KOTGOV"/>
        <s v="DEKGASGOV"/>
        <s v="DEOGASGOV"/>
        <s v="DUKPWRGOVS"/>
        <s v="INDELEGOVS"/>
        <s v="DECOMGOVSP"/>
        <s v="DEOELECGOV"/>
        <s v="DEINGOV"/>
        <s v="CINSOL"/>
        <s v="DEKYELGOV"/>
        <s v="CINVEN"/>
        <s v="PECGovSpcl"/>
        <s v="PNGSGOV3S"/>
        <s v="PECarOthr"/>
        <s v="PEFlOther"/>
        <s v="PEFGovSpl"/>
        <s v="PAY110LIA"/>
        <s v="PGASOTH3ST"/>
        <s v="PNGGOV3S"/>
        <s v="PEC_SpGov"/>
        <s v="DEC_SpGov"/>
        <s v="DEOE_SpGov"/>
        <s v="DEOG_SpGov"/>
        <s v="KO_SpGov"/>
        <s v="DEKE_SpGov"/>
        <s v="DEKG_SpGov"/>
        <s v="DEIE_SpGov"/>
        <s v="DEGS_SpGov"/>
        <s v="Ivst_SpGov"/>
        <s v="DEP_SpGov"/>
        <s v="DEF_SpGov"/>
        <s v="PNG_SpGov"/>
        <s v="DETEL_SPGO"/>
        <s v="DETGS_SPGO"/>
        <s v="60X00D"/>
        <s v="Map 01RW3D"/>
        <s v="Map 60RX3D"/>
      </sharedItems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unt="1">
        <s v="GA"/>
      </sharedItems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unt="1">
        <s v="DUKEN"/>
      </sharedItems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  <cacheField name="[JD - Journal Line Description].[Journal Line Description].[Journal Line Description]" caption="Journal Line Description" numFmtId="0" hierarchy="564" level="1">
      <sharedItems count="9">
        <s v="[JD - Journal Line Description].[Journal Line Description].&amp;[100 ESPFI]" c="100 ESPFI"/>
        <s v="[JD - Journal Line Description].[Journal Line Description].&amp;[110 ESPFI]" c="110 ESPFI"/>
        <s v="[JD - Journal Line Description].[Journal Line Description].&amp;[ESP - DIVIDENDS]" c="ESP - DIVIDENDS"/>
        <s v="[JD - Journal Line Description].[Journal Line Description].&amp;[ESP - MV CHG]" c="ESP - MV CHG"/>
        <s v="[JD - Journal Line Description].[Journal Line Description].&amp;[MDCP - MV]" c="MDCP - MV"/>
        <s v="[JD - Journal Line Description].[Journal Line Description].&amp;[RC APRIL ESPEXP DIV TO NEW BU]" c="RC APRIL ESPEXP DIV TO NEW BU"/>
        <s v="[JD - Journal Line Description].[Journal Line Description].&amp;[RC APRIL ESPEXP MV TO NEW BU]" c="RC APRIL ESPEXP MV TO NEW BU"/>
        <s v="[JD - Journal Line Description].[Journal Line Description].&amp;[RC APRIL MDCP MV TO NEW BU]" c="RC APRIL MDCP MV TO NEW BU"/>
        <s v="[JD - Journal Line Description].[Journal Line Description].[All].UNKNOWNMEMBER" c="Unknown"/>
      </sharedItems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2" unbalanced="0">
      <fieldsUsage count="2">
        <fieldUsage x="-1"/>
        <fieldUsage x="148"/>
      </fieldsUsage>
    </cacheHierarchy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Outten, Mark B" refreshedDate="43775.50578796296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5">
        <s v="[JD - Journal Name].[Journal Name].&amp;[ESPEXP]" c="ESPEXP"/>
        <s v="[JD - Journal Name].[Journal Name].&amp;[ESPMDCP]" c="ESPMDCP"/>
        <s v="[JD - Journal Name].[Journal Name].&amp;[PAYLIB9878]" c="PAYLIB9878"/>
        <s v="[JD - Journal Name].[Journal Name].&amp;[PAYLIB9879]" c="PAYLIB9879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Outten, Mark B" refreshedDate="43775.505791550924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">
        <s v="[JD - Journal Name].[Journal Name].&amp;[NONEMPDIR]" c="NONEMPDIR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Outten, Mark B" refreshedDate="43775.505794791665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5">
        <s v="[JD - Journal Name].[Journal Name].&amp;[ESPEXP]" c="ESPEXP"/>
        <s v="[JD - Journal Name].[Journal Name].&amp;[ESPMDCP]" c="ESPMDCP"/>
        <s v="[JD - Journal Name].[Journal Name].&amp;[PAYLIB701]" c="PAYLIB701"/>
        <s v="[JD - Journal Name].[Journal Name].&amp;[PAYLIB702]" c="PAYLIB702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Outten, Mark B" refreshedDate="43775.505797800928" backgroundQuery="1" createdVersion="4" refreshedVersion="6" minRefreshableVersion="3" recordCount="0" supportSubquery="1" supportAdvancedDrill="1">
  <cacheSource type="external" connectionId="1"/>
  <cacheFields count="148">
    <cacheField name="[JD - Journal Name].[Journal Name].[Journal Name]" caption="Journal Name" numFmtId="0" hierarchy="569" level="1">
      <sharedItems count="2">
        <s v="[JD - Journal Name].[Journal Name].&amp;[NONEMPDIR]" c="NONEMPDIR"/>
        <s v="[JD - Journal Name].[Journal Name].&amp;[SRVGD10001]" c="SRVGD10001"/>
      </sharedItems>
    </cacheField>
    <cacheField name="[Measures].[Monetary Amount]" caption="Monetary Amount" numFmtId="0" hierarchy="603" level="32767"/>
    <cacheField name="[Time].[Time Hierarchy Y-Q-M].[Fiscal Year]" caption="Fiscal Year" numFmtId="0" hierarchy="587" level="1">
      <sharedItems count="1">
        <s v="[Time].[Time Hierarchy Y-Q-M].[Fiscal Year].&amp;[2019]" c="2019"/>
      </sharedItems>
    </cacheField>
    <cacheField name="[Time].[Time Hierarchy Y-Q-M].[Calendar Quarter]" caption="Calendar Quarter" numFmtId="0" hierarchy="587" level="2">
      <sharedItems count="1">
        <s v="[Time].[Time Hierarchy Y-Q-M].[Calendar Quarter].&amp;[2019]&amp;[1]" c="Q1 2019"/>
      </sharedItems>
    </cacheField>
    <cacheField name="[Time].[Time Hierarchy Y-Q-M].[Accounting Period]" caption="Accounting Period" numFmtId="0" hierarchy="587" level="3">
      <sharedItems count="3">
        <s v="[Time].[Time Hierarchy Y-Q-M].[Accounting Period].&amp;[2019001]" c="Jan 2019"/>
        <s v="[Time].[Time Hierarchy Y-Q-M].[Accounting Period].&amp;[2019002]" c="Feb 2019"/>
        <s v="[Time].[Time Hierarchy Y-Q-M].[Accounting Period].&amp;[2019003]" c="Mar 2019"/>
      </sharedItems>
    </cacheField>
    <cacheField name="[Time].[Time Hierarchy Y-Q-M].[Calendar Quarter].[Fiscal Year]" caption="Fiscal Year" propertyName="Fiscal Year" numFmtId="0" hierarchy="587" level="2" memberPropertyField="1">
      <sharedItems containsSemiMixedTypes="0" containsString="0"/>
    </cacheField>
    <cacheField name="[Time].[Time Hierarchy Y-Q-M].[Accounting Period].[Calendar Quarter]" caption="Calendar Quarter" propertyName="Calendar Quarter" numFmtId="0" hierarchy="587" level="3" memberPropertyField="1">
      <sharedItems containsSemiMixedTypes="0" containsString="0"/>
    </cacheField>
    <cacheField name="[CB - Resource Type].[Resource Type CB - Description].[Resource Type CB - Description]" caption="Resource Type CB - Description" numFmtId="0" hierarchy="460" level="1">
      <sharedItems containsSemiMixedTypes="0" containsString="0"/>
    </cacheField>
    <cacheField name="[CB - Business Unit HIER].[Business Unit Hierarchy].[Business Unit Hierarchy Name]" caption="Business Unit Hierarchy Name" numFmtId="0" hierarchy="212" level="1">
      <sharedItems count="1">
        <s v="[CB - Business Unit HIER].[Business Unit Hierarchy].[Business Unit Hierarchy Name].&amp;[SEGMENT]" c="SEGMENT"/>
      </sharedItems>
    </cacheField>
    <cacheField name="[CB - Business Unit HIER].[Business Unit Hierarchy].[Business Unit Level 01 Name - Description]" caption="Business Unit Level 01 Name - Description" numFmtId="0" hierarchy="212" level="2" mappingCount="1">
      <sharedItems count="1">
        <s v="[CB - Business Unit HIER].[Business Unit Hierarchy].[Business Unit Level 01 Name - Description].&amp;[SEGMENT]&amp;[DEC_CONSOL_GROUP - DEC Consolidation Group]" c="DEC_CONSOL_GROUP - DEC Consolidation Group" cp="1">
          <x/>
        </s>
      </sharedItems>
      <mpMap v="24"/>
    </cacheField>
    <cacheField name="[CB - Business Unit HIER].[Business Unit Hierarchy].[Business Unit Level 02 Name - Description]" caption="Business Unit Level 02 Name - Description" numFmtId="0" hierarchy="212" level="3" mappingCount="1">
      <sharedItems count="4">
        <s v="[CB - Business Unit HIER].[Business Unit Hierarchy].[Business Unit Level 02 Name - Description].&amp;[SEGMENT]&amp;[DEC_CONSOL_GROUP - DEC Consolidation Group]&amp;[COMM_POWER - Commercial Renewables]" c="COMM_POWER - Commercial Renewables" cp="1">
          <x/>
        </s>
        <s v="[CB - Business Unit HIER].[Business Unit Hierarchy].[Business Unit Level 02 Name - Description].&amp;[SEGMENT]&amp;[DEC_CONSOL_GROUP - DEC Consolidation Group]&amp;[GAS_OPERATIONS - Gas Utilities &amp; Infrastructure]" c="GAS_OPERATIONS - Gas Utilities &amp; Infrastructure" cp="1">
          <x/>
        </s>
        <s v="[CB - Business Unit HIER].[Business Unit Hierarchy].[Business Unit Level 02 Name - Description].&amp;[SEGMENT]&amp;[DEC_CONSOL_GROUP - DEC Consolidation Group]&amp;[OTHER_CONSOL - Other Consol]" c="OTHER_CONSOL - Other Consol" cp="1">
          <x/>
        </s>
        <s v="[CB - Business Unit HIER].[Business Unit Hierarchy].[Business Unit Level 02 Name - Description].&amp;[SEGMENT]&amp;[DEC_CONSOL_GROUP - DEC Consolidation Group]&amp;[US_FRAN_ELECT_GAS - Electric Util &amp; Infrastructure]" c="US_FRAN_ELECT_GAS - Electric Util &amp; Infrastructure" cp="1">
          <x/>
        </s>
      </sharedItems>
      <mpMap v="25"/>
    </cacheField>
    <cacheField name="[CB - Business Unit HIER].[Business Unit Hierarchy].[Business Unit Level 03 Name - Description]" caption="Business Unit Level 03 Name - Description" numFmtId="0" hierarchy="212" level="4" mappingCount="1">
      <sharedItems count="1">
        <s v="[CB - Business Unit HIER].[Business Unit Hierarchy].[Business Unit Level 03 Name - Description].&amp;[SEGMENT]&amp;[DEC_CONSOL_GROUP - DEC Consolidation Group]&amp;[OTHER_CONSOL - Other Consol]&amp;[SHARED_SERVICES_GOV - Shared Services &amp; Governance]" c="SHARED_SERVICES_GOV - Shared Services &amp; Governance" cp="1">
          <x/>
        </s>
      </sharedItems>
      <mpMap v="26"/>
    </cacheField>
    <cacheField name="[CB - Business Unit HIER].[Business Unit Hierarchy].[Business Unit Level 04 Name - Description]" caption="Business Unit Level 04 Name - Description" numFmtId="0" hierarchy="212" level="5" mappingCount="1">
      <sharedItems count="2" longText="1">
        <s v="[CB - Business Unit HIER].[Business Unit Hierarchy].[Business Unit Level 04 Name - Description].&amp;[SEGMENT]&amp;[DEC_CONSOL_GROUP - DEC Consolidation Group]&amp;[OTHER_CONSOL - Other Consol]&amp;[SHARED_SERVICES_GOV - Shared Services &amp; Governance]&amp;[GOVERNANCE - Governance]" c="GOVERNANCE - Governance" cp="1">
          <x/>
        </s>
        <s v="[CB - Business Unit HIER].[Business Unit Hierarchy].[Business Unit Level 04 Name - Description].&amp;[SEGMENT]&amp;[DEC_CONSOL_GROUP - DEC Consolidation Group]&amp;[OTHER_CONSOL - Other Consol]&amp;[SHARED_SERVICES_GOV - Shared Services &amp; Governance]&amp;[SHARED_SERVICES - Shared Services]" c="SHARED_SERVICES - Shared Services" cp="1">
          <x/>
        </s>
      </sharedItems>
      <mpMap v="27"/>
    </cacheField>
    <cacheField name="[CB - Business Unit HIER].[Business Unit Hierarchy].[Business Unit Level 05 Name - Description]" caption="Business Unit Level 05 Name - Description" numFmtId="0" hierarchy="212" level="6" mappingCount="1">
      <sharedItems count="2" longText="1">
        <s v="[CB - Business Unit HIER].[Business Unit Hierarchy].[Business Unit Level 05 Name - Description].&amp;[SEGMENT]&amp;[DEC_CONSOL_GROUP - DEC Consolidation Group]&amp;[OTHER_CONSOL - Other Consol]&amp;[SHARED_SERVICES_GOV - Shared Services &amp; Governance]&amp;[GOVERNANCE - Governance]&amp;[GOV_NORMAL - Governance Normal]" c="GOV_NORMAL - Governance Normal" cp="1">
          <x/>
        </s>
        <s v="[CB - Business Unit HIER].[Business Unit Hierarchy].[Business Unit Level 05 Name - Description].&amp;[SEGMENT]&amp;[DEC_CONSOL_GROUP - DEC Consolidation Group]&amp;[OTHER_CONSOL - Other Consol]&amp;[SHARED_SERVICES_GOV - Shared Services &amp; Governance]&amp;[SHARED_SERVICES - Shared Services]&amp;[20013 - Duke Energy Business Services]" c="20013 - Duke Energy Business Services" cp="1">
          <x v="1"/>
        </s>
      </sharedItems>
      <mpMap v="28"/>
    </cacheField>
    <cacheField name="[CB - Business Unit HIER].[Business Unit Hierarchy].[Business Unit Level 06 Name - Description]" caption="Business Unit Level 06 Name - Description" numFmtId="0" hierarchy="212" level="7" mappingCount="1">
      <sharedItems count="2" longText="1"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10147 - PEC Governance]" c="10147 - PEC Governance" cp="1">
          <x/>
        </s>
        <s v="[CB - Business Unit HIER].[Business Unit Hierarchy].[Business Unit Level 06 Name - Description].&amp;[SEGMENT]&amp;[DEC_CONSOL_GROUP - DEC Consolidation Group]&amp;[OTHER_CONSOL - Other Consol]&amp;[SHARED_SERVICES_GOV - Shared Services &amp; Governance]&amp;[GOVERNANCE - Governance]&amp;[GOV_NORMAL - Governance Normal]&amp;[75777 - Duke Investments, LLC (GOV)]" c="75777 - Duke Investments, LLC (GOV)" cp="1">
          <x/>
        </s>
      </sharedItems>
      <mpMap v="29"/>
    </cacheField>
    <cacheField name="[CB - Business Unit HIER].[Business Unit Hierarchy].[Business Unit Level 07 Name - Description]" caption="Business Unit Level 07 Name - Description" numFmtId="0" hierarchy="212" level="8">
      <sharedItems containsSemiMixedTypes="0" containsString="0"/>
    </cacheField>
    <cacheField name="[CB - Business Unit HIER].[Business Unit Hierarchy].[Business Unit Level 08 Name - Description]" caption="Business Unit Level 08 Name - Description" numFmtId="0" hierarchy="212" level="9">
      <sharedItems containsSemiMixedTypes="0" containsString="0"/>
    </cacheField>
    <cacheField name="[CB - Business Unit HIER].[Business Unit Hierarchy].[Business Unit Level 09 Name - Description]" caption="Business Unit Level 09 Name - Description" numFmtId="0" hierarchy="212" level="10">
      <sharedItems containsSemiMixedTypes="0" containsString="0"/>
    </cacheField>
    <cacheField name="[CB - Business Unit HIER].[Business Unit Hierarchy].[Business Unit Level 10 Name - Description]" caption="Business Unit Level 10 Name - Description" numFmtId="0" hierarchy="212" level="11">
      <sharedItems containsSemiMixedTypes="0" containsString="0"/>
    </cacheField>
    <cacheField name="[CB - Business Unit HIER].[Business Unit Hierarchy].[Business Unit Level 11 Name - Description]" caption="Business Unit Level 11 Name - Description" numFmtId="0" hierarchy="212" level="12">
      <sharedItems containsSemiMixedTypes="0" containsString="0"/>
    </cacheField>
    <cacheField name="[CB - Business Unit HIER].[Business Unit Hierarchy].[Business Unit Level 12 Name - Description]" caption="Business Unit Level 12 Name - Description" numFmtId="0" hierarchy="212" level="13">
      <sharedItems containsSemiMixedTypes="0" containsString="0"/>
    </cacheField>
    <cacheField name="[CB - Business Unit HIER].[Business Unit Hierarchy].[Business Unit Level 13 Name - Description]" caption="Business Unit Level 13 Name - Description" numFmtId="0" hierarchy="212" level="14">
      <sharedItems containsSemiMixedTypes="0" containsString="0"/>
    </cacheField>
    <cacheField name="[CB - Business Unit HIER].[Business Unit Hierarchy].[Business Unit Level 14 Name - Description]" caption="Business Unit Level 14 Name - Description" numFmtId="0" hierarchy="212" level="15">
      <sharedItems containsSemiMixedTypes="0" containsString="0"/>
    </cacheField>
    <cacheField name="[CB - Business Unit HIER].[Business Unit Hierarchy].[Business Unit HIER]" caption="Business Unit HIER" numFmtId="0" hierarchy="212" level="16">
      <sharedItems containsSemiMixedTypes="0" containsString="0"/>
    </cacheField>
    <cacheField name="[CB - Business Unit HIER].[Business Unit Hierarchy].[Business Unit Level 01 Name - Description].[Business Unit Hierarchy Name]" caption="Business Unit Hierarchy Name" propertyName="Business Unit Hierarchy Name" numFmtId="0" hierarchy="212" level="2" memberPropertyField="1">
      <sharedItems count="1">
        <s v="SEGMENT"/>
      </sharedItems>
    </cacheField>
    <cacheField name="[CB - Business Unit HIER].[Business Unit Hierarchy].[Business Unit Level 02 Name - Description].[Business Unit Level 01 Name - Description]" caption="Business Unit Level 01 Name - Description" propertyName="Business Unit Level 01 Name - Description" numFmtId="0" hierarchy="212" level="3" memberPropertyField="1">
      <sharedItems count="1">
        <s v="DEC_CONSOL_GROUP - DEC Consolidation Group"/>
      </sharedItems>
    </cacheField>
    <cacheField name="[CB - Business Unit HIER].[Business Unit Hierarchy].[Business Unit Level 03 Name - Description].[Business Unit Level 02 Name - Description]" caption="Business Unit Level 02 Name - Description" propertyName="Business Unit Level 02 Name - Description" numFmtId="0" hierarchy="212" level="4" memberPropertyField="1">
      <sharedItems count="1">
        <s v="OTHER_CONSOL - Other Consol"/>
      </sharedItems>
    </cacheField>
    <cacheField name="[CB - Business Unit HIER].[Business Unit Hierarchy].[Business Unit Level 04 Name - Description].[Business Unit Level 03 Name - Description]" caption="Business Unit Level 03 Name - Description" propertyName="Business Unit Level 03 Name - Description" numFmtId="0" hierarchy="212" level="5" memberPropertyField="1">
      <sharedItems count="1">
        <s v="SHARED_SERVICES_GOV - Shared Services &amp; Governance"/>
      </sharedItems>
    </cacheField>
    <cacheField name="[CB - Business Unit HIER].[Business Unit Hierarchy].[Business Unit Level 05 Name - Description].[Business Unit Level 04 Name - Description]" caption="Business Unit Level 04 Name - Description" propertyName="Business Unit Level 04 Name - Description" numFmtId="0" hierarchy="212" level="6" memberPropertyField="1">
      <sharedItems count="2">
        <s v="GOVERNANCE - Governance"/>
        <s v="SHARED_SERVICES - Shared Services"/>
      </sharedItems>
    </cacheField>
    <cacheField name="[CB - Business Unit HIER].[Business Unit Hierarchy].[Business Unit Level 06 Name - Description].[Business Unit Level 05 Name - Description]" caption="Business Unit Level 05 Name - Description" propertyName="Business Unit Level 05 Name - Description" numFmtId="0" hierarchy="212" level="7" memberPropertyField="1">
      <sharedItems count="1">
        <s v="GOV_NORMAL - Governance Normal"/>
      </sharedItems>
    </cacheField>
    <cacheField name="[CB - Business Unit HIER].[Business Unit Hierarchy].[Business Unit Level 07 Name - Description].[Business Unit Level 06 Name - Description]" caption="Business Unit Level 06 Name - Description" propertyName="Business Unit Level 06 Name - Description" numFmtId="0" hierarchy="212" level="8" memberPropertyField="1">
      <sharedItems containsSemiMixedTypes="0" containsString="0"/>
    </cacheField>
    <cacheField name="[CB - Business Unit HIER].[Business Unit Hierarchy].[Business Unit Level 08 Name - Description].[Business Unit Level 07 Name - Description]" caption="Business Unit Level 07 Name - Description" propertyName="Business Unit Level 07 Name - Description" numFmtId="0" hierarchy="212" level="9" memberPropertyField="1">
      <sharedItems containsSemiMixedTypes="0" containsString="0"/>
    </cacheField>
    <cacheField name="[CB - Business Unit HIER].[Business Unit Hierarchy].[Business Unit Level 09 Name - Description].[Business Unit Level 08 Name - Description]" caption="Business Unit Level 08 Name - Description" propertyName="Business Unit Level 08 Name - Description" numFmtId="0" hierarchy="212" level="10" memberPropertyField="1">
      <sharedItems containsSemiMixedTypes="0" containsString="0"/>
    </cacheField>
    <cacheField name="[CB - Business Unit HIER].[Business Unit Hierarchy].[Business Unit Level 10 Name - Description].[Business Unit Level 09 Name - Description]" caption="Business Unit Level 09 Name - Description" propertyName="Business Unit Level 09 Name - Description" numFmtId="0" hierarchy="212" level="11" memberPropertyField="1">
      <sharedItems containsSemiMixedTypes="0" containsString="0"/>
    </cacheField>
    <cacheField name="[CB - Business Unit HIER].[Business Unit Hierarchy].[Business Unit Level 11 Name - Description].[Business Unit Level 10 Name - Description]" caption="Business Unit Level 10 Name - Description" propertyName="Business Unit Level 10 Name - Description" numFmtId="0" hierarchy="212" level="12" memberPropertyField="1">
      <sharedItems containsSemiMixedTypes="0" containsString="0"/>
    </cacheField>
    <cacheField name="[CB - Business Unit HIER].[Business Unit Hierarchy].[Business Unit Level 12 Name - Description].[Business Unit Level 11 Name - Description]" caption="Business Unit Level 11 Name - Description" propertyName="Business Unit Level 11 Name - Description" numFmtId="0" hierarchy="212" level="13" memberPropertyField="1">
      <sharedItems containsSemiMixedTypes="0" containsString="0"/>
    </cacheField>
    <cacheField name="[CB - Business Unit HIER].[Business Unit Hierarchy].[Business Unit Level 13 Name - Description].[Business Unit Level 12 Name - Description]" caption="Business Unit Level 12 Name - Description" propertyName="Business Unit Level 12 Name - Description" numFmtId="0" hierarchy="212" level="14" memberPropertyField="1">
      <sharedItems containsSemiMixedTypes="0" containsString="0"/>
    </cacheField>
    <cacheField name="[CB - Business Unit HIER].[Business Unit Hierarchy].[Business Unit Level 14 Name - Description].[Business Unit Level 13 Name - Description]" caption="Business Unit Level 13 Name - Description" propertyName="Business Unit Level 13 Name - Description" numFmtId="0" hierarchy="212" level="15" memberPropertyField="1">
      <sharedItems containsSemiMixedTypes="0" containsString="0"/>
    </cacheField>
    <cacheField name="[CB - Business Unit HIER].[Business Unit Hierarchy].[Business Unit HIER].[Business Unit HIER Description Long]" caption="Business Unit HIER Description Long" propertyName="Business Unit HIER Description Long" numFmtId="0" hierarchy="212" level="16" memberPropertyField="1">
      <sharedItems containsSemiMixedTypes="0" containsString="0"/>
    </cacheField>
    <cacheField name="[CB - Business Unit HIER].[Business Unit Hierarchy].[Business Unit HIER].[Business Unit HIER Description Short]" caption="Business Unit HIER Description Short" propertyName="Business Unit HIER Description Short" numFmtId="0" hierarchy="212" level="16" memberPropertyField="1">
      <sharedItems containsSemiMixedTypes="0" containsString="0"/>
    </cacheField>
    <cacheField name="[CB - Business Unit HIER].[Business Unit Hierarchy].[Business Unit HIER].[Business Unit Level 01 Description]" caption="Business Unit Level 01 Description" propertyName="Business Unit Level 0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1 Name]" caption="Business Unit Level 01 Name" propertyName="Business Unit Level 01 Name" numFmtId="0" hierarchy="212" level="16" memberPropertyField="1">
      <sharedItems containsSemiMixedTypes="0" containsString="0"/>
    </cacheField>
    <cacheField name="[CB - Business Unit HIER].[Business Unit Hierarchy].[Business Unit HIER].[Business Unit Level 02 Description]" caption="Business Unit Level 02 Description" propertyName="Business Unit Level 0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2 Name]" caption="Business Unit Level 02 Name" propertyName="Business Unit Level 02 Name" numFmtId="0" hierarchy="212" level="16" memberPropertyField="1">
      <sharedItems containsSemiMixedTypes="0" containsString="0"/>
    </cacheField>
    <cacheField name="[CB - Business Unit HIER].[Business Unit Hierarchy].[Business Unit HIER].[Business Unit Level 03 Description]" caption="Business Unit Level 03 Description" propertyName="Business Unit Level 0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3 Name]" caption="Business Unit Level 03 Name" propertyName="Business Unit Level 03 Name" numFmtId="0" hierarchy="212" level="16" memberPropertyField="1">
      <sharedItems containsSemiMixedTypes="0" containsString="0"/>
    </cacheField>
    <cacheField name="[CB - Business Unit HIER].[Business Unit Hierarchy].[Business Unit HIER].[Business Unit Level 04 Description]" caption="Business Unit Level 04 Description" propertyName="Business Unit Level 0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4 Name]" caption="Business Unit Level 04 Name" propertyName="Business Unit Level 04 Name" numFmtId="0" hierarchy="212" level="16" memberPropertyField="1">
      <sharedItems containsSemiMixedTypes="0" containsString="0"/>
    </cacheField>
    <cacheField name="[CB - Business Unit HIER].[Business Unit Hierarchy].[Business Unit HIER].[Business Unit Level 05 Description]" caption="Business Unit Level 05 Description" propertyName="Business Unit Level 05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5 Name]" caption="Business Unit Level 05 Name" propertyName="Business Unit Level 05 Name" numFmtId="0" hierarchy="212" level="16" memberPropertyField="1">
      <sharedItems containsSemiMixedTypes="0" containsString="0"/>
    </cacheField>
    <cacheField name="[CB - Business Unit HIER].[Business Unit Hierarchy].[Business Unit HIER].[Business Unit Level 06 Description]" caption="Business Unit Level 06 Description" propertyName="Business Unit Level 06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6 Name]" caption="Business Unit Level 06 Name" propertyName="Business Unit Level 06 Name" numFmtId="0" hierarchy="212" level="16" memberPropertyField="1">
      <sharedItems containsSemiMixedTypes="0" containsString="0"/>
    </cacheField>
    <cacheField name="[CB - Business Unit HIER].[Business Unit Hierarchy].[Business Unit HIER].[Business Unit Level 07 Description]" caption="Business Unit Level 07 Description" propertyName="Business Unit Level 07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7 Name]" caption="Business Unit Level 07 Name" propertyName="Business Unit Level 07 Name" numFmtId="0" hierarchy="212" level="16" memberPropertyField="1">
      <sharedItems containsSemiMixedTypes="0" containsString="0"/>
    </cacheField>
    <cacheField name="[CB - Business Unit HIER].[Business Unit Hierarchy].[Business Unit HIER].[Business Unit Level 08 Description]" caption="Business Unit Level 08 Description" propertyName="Business Unit Level 08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8 Name]" caption="Business Unit Level 08 Name" propertyName="Business Unit Level 08 Name" numFmtId="0" hierarchy="212" level="16" memberPropertyField="1">
      <sharedItems containsSemiMixedTypes="0" containsString="0"/>
    </cacheField>
    <cacheField name="[CB - Business Unit HIER].[Business Unit Hierarchy].[Business Unit HIER].[Business Unit Level 09 Description]" caption="Business Unit Level 09 Description" propertyName="Business Unit Level 09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09 Name]" caption="Business Unit Level 09 Name" propertyName="Business Unit Level 09 Name" numFmtId="0" hierarchy="212" level="16" memberPropertyField="1">
      <sharedItems containsSemiMixedTypes="0" containsString="0"/>
    </cacheField>
    <cacheField name="[CB - Business Unit HIER].[Business Unit Hierarchy].[Business Unit HIER].[Business Unit Level 10 Description]" caption="Business Unit Level 10 Description" propertyName="Business Unit Level 10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0 Name]" caption="Business Unit Level 10 Name" propertyName="Business Unit Level 10 Name" numFmtId="0" hierarchy="212" level="16" memberPropertyField="1">
      <sharedItems containsSemiMixedTypes="0" containsString="0"/>
    </cacheField>
    <cacheField name="[CB - Business Unit HIER].[Business Unit Hierarchy].[Business Unit HIER].[Business Unit Level 11 Description]" caption="Business Unit Level 11 Description" propertyName="Business Unit Level 11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1 Name]" caption="Business Unit Level 11 Name" propertyName="Business Unit Level 11 Name" numFmtId="0" hierarchy="212" level="16" memberPropertyField="1">
      <sharedItems containsSemiMixedTypes="0" containsString="0"/>
    </cacheField>
    <cacheField name="[CB - Business Unit HIER].[Business Unit Hierarchy].[Business Unit HIER].[Business Unit Level 12 Description]" caption="Business Unit Level 12 Description" propertyName="Business Unit Level 12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2 Name]" caption="Business Unit Level 12 Name" propertyName="Business Unit Level 12 Name" numFmtId="0" hierarchy="212" level="16" memberPropertyField="1">
      <sharedItems containsSemiMixedTypes="0" containsString="0"/>
    </cacheField>
    <cacheField name="[CB - Business Unit HIER].[Business Unit Hierarchy].[Business Unit HIER].[Business Unit Level 13 Description]" caption="Business Unit Level 13 Description" propertyName="Business Unit Level 13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3 Name]" caption="Business Unit Level 13 Name" propertyName="Business Unit Level 13 Name" numFmtId="0" hierarchy="212" level="16" memberPropertyField="1">
      <sharedItems containsSemiMixedTypes="0" containsString="0"/>
    </cacheField>
    <cacheField name="[CB - Business Unit HIER].[Business Unit Hierarchy].[Business Unit HIER].[Business Unit Level 14 Description]" caption="Business Unit Level 14 Description" propertyName="Business Unit Level 14 Description" numFmtId="0" hierarchy="212" level="16" memberPropertyField="1">
      <sharedItems containsSemiMixedTypes="0" containsString="0"/>
    </cacheField>
    <cacheField name="[CB - Business Unit HIER].[Business Unit Hierarchy].[Business Unit HIER].[Business Unit Level 14 Name]" caption="Business Unit Level 14 Name" propertyName="Business Unit Level 14 Name" numFmtId="0" hierarchy="212" level="16" memberPropertyField="1">
      <sharedItems containsSemiMixedTypes="0" containsString="0"/>
    </cacheField>
    <cacheField name="[CB - Business Unit HIER].[Business Unit Hierarchy].[Business Unit HIER].[Business Unit Level 14 Name - Description]" caption="Business Unit Level 14 Name - Description" propertyName="Business Unit Level 14 Name -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Description]" caption="Business Unit Parent Description" propertyName="Business Unit Parent Description" numFmtId="0" hierarchy="212" level="16" memberPropertyField="1">
      <sharedItems containsSemiMixedTypes="0" containsString="0"/>
    </cacheField>
    <cacheField name="[CB - Business Unit HIER].[Business Unit Hierarchy].[Business Unit HIER].[Business Unit Parent Name]" caption="Business Unit Parent Name" propertyName="Business Unit Parent Name" numFmtId="0" hierarchy="212" level="16" memberPropertyField="1">
      <sharedItems containsSemiMixedTypes="0" containsString="0"/>
    </cacheField>
    <cacheField name="[JD - Journal Description].[Journal Description].[Journal Description]" caption="Journal Description" numFmtId="0" hierarchy="563" level="1">
      <sharedItems containsSemiMixedTypes="0" containsString="0"/>
    </cacheField>
    <cacheField name="[CB - Business Unit].[Business Unit CB - Description].[Business Unit CB - Description]" caption="Business Unit CB - Description" numFmtId="0" hierarchy="205" level="1">
      <sharedItems containsSemiMixedTypes="0" containsString="0"/>
    </cacheField>
    <cacheField name="[CB - Operating Unit].[Operating Unit CB].[Operating Unit CB]" caption="Operating Unit CB" numFmtId="0" hierarchy="291" level="1">
      <sharedItems containsSemiMixedTypes="0" containsString="0"/>
    </cacheField>
    <cacheField name="[CB - Operating Unit].[Operating Unit CB].[Operating Unit CB].[Operating Unit - Description]" caption="Operating Unit - Description" propertyName="Operating Unit - Description" numFmtId="0" hierarchy="291" level="1" memberPropertyField="1">
      <sharedItems containsSemiMixedTypes="0" containsString="0"/>
    </cacheField>
    <cacheField name="[CB - Operating Unit].[Operating Unit CB].[Operating Unit CB].[Operating Unit CB Budget Only Indicator]" caption="Operating Unit CB Budget Only Indicator" propertyName="Operating Unit CB Budget Only Indicator" numFmtId="0" hierarchy="291" level="1" memberPropertyField="1">
      <sharedItems containsSemiMixedTypes="0" containsString="0"/>
    </cacheField>
    <cacheField name="[CB - Operating Unit].[Operating Unit CB].[Operating Unit CB].[Operating Unit CB Description Long]" caption="Operating Unit CB Description Long" propertyName="Operating Unit CB Description Long" numFmtId="0" hierarchy="291" level="1" memberPropertyField="1">
      <sharedItems containsSemiMixedTypes="0" containsString="0"/>
    </cacheField>
    <cacheField name="[CB - Operating Unit].[Operating Unit CB].[Operating Unit CB].[Operating Unit CB Description Short]" caption="Operating Unit CB Description Short" propertyName="Operating Unit CB Description Short" numFmtId="0" hierarchy="291" level="1" memberPropertyField="1">
      <sharedItems containsSemiMixedTypes="0" containsString="0"/>
    </cacheField>
    <cacheField name="[CB - Operating Unit].[Operating Unit CB].[Operating Unit CB].[Operating Unit CB Group]" caption="Operating Unit CB Group" propertyName="Operating Unit CB Group" numFmtId="0" hierarchy="291" level="1" memberPropertyField="1">
      <sharedItems containsSemiMixedTypes="0" containsString="0"/>
    </cacheField>
    <cacheField name="[CB - Operating Unit].[Operating Unit CB].[Operating Unit CB].[Operating Unit CB Type Set ID]" caption="Operating Unit CB Type Set ID" propertyName="Operating Unit CB Type Set ID" numFmtId="0" hierarchy="291" level="1" memberPropertyField="1">
      <sharedItems containsSemiMixedTypes="0" containsString="0"/>
    </cacheField>
    <cacheField name="[CB - Responsibility Center].[Responsibility Center CB].[Responsibility Center CB]" caption="Responsibility Center CB" numFmtId="0" hierarchy="499" level="1">
      <sharedItems containsSemiMixedTypes="0" containsString="0"/>
    </cacheField>
    <cacheField name="[CB - Responsibility Center].[Responsibility Center CB].[Responsibility Center CB].[Responsibility Center CB - Description]" caption="Responsibility Center CB - Description" propertyName="Responsibility Center CB - Description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Budget Only Indicator]" caption="Responsibility Center CB Budget Only Indicator" propertyName="Responsibility Center CB Budget Only Indicator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Long]" caption="Responsibility Center CB Description Long" propertyName="Responsibility Center CB Description Long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Description Short]" caption="Responsibility Center CB Description Short" propertyName="Responsibility Center CB Description Short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Manager Name]" caption="Responsibility Center CB Manager Name" propertyName="Responsibility Center CB Manager Name" numFmtId="0" hierarchy="499" level="1" memberPropertyField="1">
      <sharedItems containsSemiMixedTypes="0" containsString="0"/>
    </cacheField>
    <cacheField name="[CB - Responsibility Center].[Responsibility Center CB].[Responsibility Center CB].[Responsibility Center CB Type Set ID]" caption="Responsibility Center CB Type Set ID" propertyName="Responsibility Center CB Type Set ID" numFmtId="0" hierarchy="499" level="1" memberPropertyField="1">
      <sharedItems containsSemiMixedTypes="0" containsString="0"/>
    </cacheField>
    <cacheField name="[CB - Responsibility Center].[Responsibility Center CB - Description].[Responsibility Center CB - Description]" caption="Responsibility Center CB - Description" numFmtId="0" hierarchy="500" level="1">
      <sharedItems containsSemiMixedTypes="0" containsString="0"/>
    </cacheField>
    <cacheField name="[CB - Account].[Account CB - Description].[Account CB - Description]" caption="Account CB - Description" numFmtId="0" hierarchy="123" level="1">
      <sharedItems containsSemiMixedTypes="0" containsString="0"/>
    </cacheField>
    <cacheField name="[CB - Account HIER].[Account Hierarchy].[Account Hierarchy Name]" caption="Account Hierarchy Name" numFmtId="0" hierarchy="133" level="1">
      <sharedItems containsSemiMixedTypes="0" containsString="0"/>
    </cacheField>
    <cacheField name="[CB - Account HIER].[Account Hierarchy].[Account Level 01 Name - Description]" caption="Account Level 01 Name - Description" numFmtId="0" hierarchy="133" level="2">
      <sharedItems containsSemiMixedTypes="0" containsString="0"/>
    </cacheField>
    <cacheField name="[CB - Account HIER].[Account Hierarchy].[Account Level 02 Name - Description]" caption="Account Level 02 Name - Description" numFmtId="0" hierarchy="133" level="3">
      <sharedItems containsSemiMixedTypes="0" containsString="0"/>
    </cacheField>
    <cacheField name="[CB - Account HIER].[Account Hierarchy].[Account Level 03 Name - Description]" caption="Account Level 03 Name - Description" numFmtId="0" hierarchy="133" level="4">
      <sharedItems containsSemiMixedTypes="0" containsString="0"/>
    </cacheField>
    <cacheField name="[CB - Account HIER].[Account Hierarchy].[Account Level 04 Name - Description]" caption="Account Level 04 Name - Description" numFmtId="0" hierarchy="133" level="5">
      <sharedItems containsSemiMixedTypes="0" containsString="0"/>
    </cacheField>
    <cacheField name="[CB - Account HIER].[Account Hierarchy].[Account Level 05 Name - Description]" caption="Account Level 05 Name - Description" numFmtId="0" hierarchy="133" level="6">
      <sharedItems containsSemiMixedTypes="0" containsString="0"/>
    </cacheField>
    <cacheField name="[CB - Account HIER].[Account Hierarchy].[Account Level 06 Name - Description]" caption="Account Level 06 Name - Description" numFmtId="0" hierarchy="133" level="7">
      <sharedItems containsSemiMixedTypes="0" containsString="0"/>
    </cacheField>
    <cacheField name="[CB - Account HIER].[Account Hierarchy].[Account Level 07 Name - Description]" caption="Account Level 07 Name - Description" numFmtId="0" hierarchy="133" level="8">
      <sharedItems containsSemiMixedTypes="0" containsString="0"/>
    </cacheField>
    <cacheField name="[CB - Account HIER].[Account Hierarchy].[Account Level 08 Name - Description]" caption="Account Level 08 Name - Description" numFmtId="0" hierarchy="133" level="9">
      <sharedItems containsSemiMixedTypes="0" containsString="0"/>
    </cacheField>
    <cacheField name="[CB - Account HIER].[Account Hierarchy].[Account Level 09 Name - Description]" caption="Account Level 09 Name - Description" numFmtId="0" hierarchy="133" level="10">
      <sharedItems containsSemiMixedTypes="0" containsString="0"/>
    </cacheField>
    <cacheField name="[CB - Account HIER].[Account Hierarchy].[Account Level 10 Name - Description]" caption="Account Level 10 Name - Description" numFmtId="0" hierarchy="133" level="11">
      <sharedItems containsSemiMixedTypes="0" containsString="0"/>
    </cacheField>
    <cacheField name="[CB - Account HIER].[Account Hierarchy].[Account Level 11 Name - Description]" caption="Account Level 11 Name - Description" numFmtId="0" hierarchy="133" level="12">
      <sharedItems containsSemiMixedTypes="0" containsString="0"/>
    </cacheField>
    <cacheField name="[CB - Account HIER].[Account Hierarchy].[Account Level 12 Name - Description]" caption="Account Level 12 Name - Description" numFmtId="0" hierarchy="133" level="13">
      <sharedItems containsSemiMixedTypes="0" containsString="0"/>
    </cacheField>
    <cacheField name="[CB - Account HIER].[Account Hierarchy].[Account HIER]" caption="Account HIER" numFmtId="0" hierarchy="133" level="14">
      <sharedItems containsSemiMixedTypes="0" containsString="0"/>
    </cacheField>
    <cacheField name="[CB - Account HIER].[Account Hierarchy].[Account Level 01 Name - Description].[Account Hierarchy Name]" caption="Account Hierarchy Name" propertyName="Account Hierarchy Name" numFmtId="0" hierarchy="133" level="2" memberPropertyField="1">
      <sharedItems containsSemiMixedTypes="0" containsString="0"/>
    </cacheField>
    <cacheField name="[CB - Account HIER].[Account Hierarchy].[Account Level 02 Name - Description].[Account Level 01 Name - Description]" caption="Account Level 01 Name - Description" propertyName="Account Level 01 Name - Description" numFmtId="0" hierarchy="133" level="3" memberPropertyField="1">
      <sharedItems containsSemiMixedTypes="0" containsString="0"/>
    </cacheField>
    <cacheField name="[CB - Account HIER].[Account Hierarchy].[Account Level 03 Name - Description].[Account Level 02 Name - Description]" caption="Account Level 02 Name - Description" propertyName="Account Level 02 Name - Description" numFmtId="0" hierarchy="133" level="4" memberPropertyField="1">
      <sharedItems containsSemiMixedTypes="0" containsString="0"/>
    </cacheField>
    <cacheField name="[CB - Account HIER].[Account Hierarchy].[Account Level 04 Name - Description].[Account Level 03 Name - Description]" caption="Account Level 03 Name - Description" propertyName="Account Level 03 Name - Description" numFmtId="0" hierarchy="133" level="5" memberPropertyField="1">
      <sharedItems containsSemiMixedTypes="0" containsString="0"/>
    </cacheField>
    <cacheField name="[CB - Account HIER].[Account Hierarchy].[Account Level 05 Name - Description].[Account Level 04 Name - Description]" caption="Account Level 04 Name - Description" propertyName="Account Level 04 Name - Description" numFmtId="0" hierarchy="133" level="6" memberPropertyField="1">
      <sharedItems containsSemiMixedTypes="0" containsString="0"/>
    </cacheField>
    <cacheField name="[CB - Account HIER].[Account Hierarchy].[Account Level 06 Name - Description].[Account Level 05 Name - Description]" caption="Account Level 05 Name - Description" propertyName="Account Level 05 Name - Description" numFmtId="0" hierarchy="133" level="7" memberPropertyField="1">
      <sharedItems containsSemiMixedTypes="0" containsString="0"/>
    </cacheField>
    <cacheField name="[CB - Account HIER].[Account Hierarchy].[Account Level 07 Name - Description].[Account Level 06 Name - Description]" caption="Account Level 06 Name - Description" propertyName="Account Level 06 Name - Description" numFmtId="0" hierarchy="133" level="8" memberPropertyField="1">
      <sharedItems containsSemiMixedTypes="0" containsString="0"/>
    </cacheField>
    <cacheField name="[CB - Account HIER].[Account Hierarchy].[Account Level 08 Name - Description].[Account Level 07 Name - Description]" caption="Account Level 07 Name - Description" propertyName="Account Level 07 Name - Description" numFmtId="0" hierarchy="133" level="9" memberPropertyField="1">
      <sharedItems containsSemiMixedTypes="0" containsString="0"/>
    </cacheField>
    <cacheField name="[CB - Account HIER].[Account Hierarchy].[Account Level 09 Name - Description].[Account Level 08 Name - Description]" caption="Account Level 08 Name - Description" propertyName="Account Level 08 Name - Description" numFmtId="0" hierarchy="133" level="10" memberPropertyField="1">
      <sharedItems containsSemiMixedTypes="0" containsString="0"/>
    </cacheField>
    <cacheField name="[CB - Account HIER].[Account Hierarchy].[Account Level 10 Name - Description].[Account Level 09 Name - Description]" caption="Account Level 09 Name - Description" propertyName="Account Level 09 Name - Description" numFmtId="0" hierarchy="133" level="11" memberPropertyField="1">
      <sharedItems containsSemiMixedTypes="0" containsString="0"/>
    </cacheField>
    <cacheField name="[CB - Account HIER].[Account Hierarchy].[Account Level 11 Name - Description].[Account Level 10 Name - Description]" caption="Account Level 10 Name - Description" propertyName="Account Level 10 Name - Description" numFmtId="0" hierarchy="133" level="12" memberPropertyField="1">
      <sharedItems containsSemiMixedTypes="0" containsString="0"/>
    </cacheField>
    <cacheField name="[CB - Account HIER].[Account Hierarchy].[Account Level 12 Name - Description].[Account Level 11 Name - Description]" caption="Account Level 11 Name - Description" propertyName="Account Level 11 Name - Description" numFmtId="0" hierarchy="133" level="13" memberPropertyField="1">
      <sharedItems containsSemiMixedTypes="0" containsString="0"/>
    </cacheField>
    <cacheField name="[CB - Account HIER].[Account Hierarchy].[Account HIER].[Account HIER Description Long]" caption="Account HIER Description Long" propertyName="Account HIER Description Long" numFmtId="0" hierarchy="133" level="14" memberPropertyField="1">
      <sharedItems containsSemiMixedTypes="0" containsString="0"/>
    </cacheField>
    <cacheField name="[CB - Account HIER].[Account Hierarchy].[Account HIER].[Account HIER Description Short]" caption="Account HIER Description Short" propertyName="Account HIER Description Short" numFmtId="0" hierarchy="133" level="14" memberPropertyField="1">
      <sharedItems containsSemiMixedTypes="0" containsString="0"/>
    </cacheField>
    <cacheField name="[CB - Account HIER].[Account Hierarchy].[Account HIER].[Account HIER Set ID]" caption="Account HIER Set ID" propertyName="Account HIER Set ID" numFmtId="0" hierarchy="133" level="14" memberPropertyField="1">
      <sharedItems containsSemiMixedTypes="0" containsString="0"/>
    </cacheField>
    <cacheField name="[CB - Account HIER].[Account Hierarchy].[Account HIER].[Account Level 01 Description]" caption="Account Level 01 Description" propertyName="Account Level 01 Description" numFmtId="0" hierarchy="133" level="14" memberPropertyField="1">
      <sharedItems containsSemiMixedTypes="0" containsString="0"/>
    </cacheField>
    <cacheField name="[CB - Account HIER].[Account Hierarchy].[Account HIER].[Account Level 01 Name]" caption="Account Level 01 Name" propertyName="Account Level 01 Name" numFmtId="0" hierarchy="133" level="14" memberPropertyField="1">
      <sharedItems containsSemiMixedTypes="0" containsString="0"/>
    </cacheField>
    <cacheField name="[CB - Account HIER].[Account Hierarchy].[Account HIER].[Account Level 02 Description]" caption="Account Level 02 Description" propertyName="Account Level 02 Description" numFmtId="0" hierarchy="133" level="14" memberPropertyField="1">
      <sharedItems containsSemiMixedTypes="0" containsString="0"/>
    </cacheField>
    <cacheField name="[CB - Account HIER].[Account Hierarchy].[Account HIER].[Account Level 02 Name]" caption="Account Level 02 Name" propertyName="Account Level 02 Name" numFmtId="0" hierarchy="133" level="14" memberPropertyField="1">
      <sharedItems containsSemiMixedTypes="0" containsString="0"/>
    </cacheField>
    <cacheField name="[CB - Account HIER].[Account Hierarchy].[Account HIER].[Account Level 03 Description]" caption="Account Level 03 Description" propertyName="Account Level 03 Description" numFmtId="0" hierarchy="133" level="14" memberPropertyField="1">
      <sharedItems containsSemiMixedTypes="0" containsString="0"/>
    </cacheField>
    <cacheField name="[CB - Account HIER].[Account Hierarchy].[Account HIER].[Account Level 03 Name]" caption="Account Level 03 Name" propertyName="Account Level 03 Name" numFmtId="0" hierarchy="133" level="14" memberPropertyField="1">
      <sharedItems containsSemiMixedTypes="0" containsString="0"/>
    </cacheField>
    <cacheField name="[CB - Account HIER].[Account Hierarchy].[Account HIER].[Account Level 04 Description]" caption="Account Level 04 Description" propertyName="Account Level 04 Description" numFmtId="0" hierarchy="133" level="14" memberPropertyField="1">
      <sharedItems containsSemiMixedTypes="0" containsString="0"/>
    </cacheField>
    <cacheField name="[CB - Account HIER].[Account Hierarchy].[Account HIER].[Account Level 04 Name]" caption="Account Level 04 Name" propertyName="Account Level 04 Name" numFmtId="0" hierarchy="133" level="14" memberPropertyField="1">
      <sharedItems containsSemiMixedTypes="0" containsString="0"/>
    </cacheField>
    <cacheField name="[CB - Account HIER].[Account Hierarchy].[Account HIER].[Account Level 05 Description]" caption="Account Level 05 Description" propertyName="Account Level 05 Description" numFmtId="0" hierarchy="133" level="14" memberPropertyField="1">
      <sharedItems containsSemiMixedTypes="0" containsString="0"/>
    </cacheField>
    <cacheField name="[CB - Account HIER].[Account Hierarchy].[Account HIER].[Account Level 05 Name]" caption="Account Level 05 Name" propertyName="Account Level 05 Name" numFmtId="0" hierarchy="133" level="14" memberPropertyField="1">
      <sharedItems containsSemiMixedTypes="0" containsString="0"/>
    </cacheField>
    <cacheField name="[CB - Account HIER].[Account Hierarchy].[Account HIER].[Account Level 06 Description]" caption="Account Level 06 Description" propertyName="Account Level 06 Description" numFmtId="0" hierarchy="133" level="14" memberPropertyField="1">
      <sharedItems containsSemiMixedTypes="0" containsString="0"/>
    </cacheField>
    <cacheField name="[CB - Account HIER].[Account Hierarchy].[Account HIER].[Account Level 06 Name]" caption="Account Level 06 Name" propertyName="Account Level 06 Name" numFmtId="0" hierarchy="133" level="14" memberPropertyField="1">
      <sharedItems containsSemiMixedTypes="0" containsString="0"/>
    </cacheField>
    <cacheField name="[CB - Account HIER].[Account Hierarchy].[Account HIER].[Account Level 07 Description]" caption="Account Level 07 Description" propertyName="Account Level 07 Description" numFmtId="0" hierarchy="133" level="14" memberPropertyField="1">
      <sharedItems containsSemiMixedTypes="0" containsString="0"/>
    </cacheField>
    <cacheField name="[CB - Account HIER].[Account Hierarchy].[Account HIER].[Account Level 07 Name]" caption="Account Level 07 Name" propertyName="Account Level 07 Name" numFmtId="0" hierarchy="133" level="14" memberPropertyField="1">
      <sharedItems containsSemiMixedTypes="0" containsString="0"/>
    </cacheField>
    <cacheField name="[CB - Account HIER].[Account Hierarchy].[Account HIER].[Account Level 08 Description]" caption="Account Level 08 Description" propertyName="Account Level 08 Description" numFmtId="0" hierarchy="133" level="14" memberPropertyField="1">
      <sharedItems containsSemiMixedTypes="0" containsString="0"/>
    </cacheField>
    <cacheField name="[CB - Account HIER].[Account Hierarchy].[Account HIER].[Account Level 08 Name]" caption="Account Level 08 Name" propertyName="Account Level 08 Name" numFmtId="0" hierarchy="133" level="14" memberPropertyField="1">
      <sharedItems containsSemiMixedTypes="0" containsString="0"/>
    </cacheField>
    <cacheField name="[CB - Account HIER].[Account Hierarchy].[Account HIER].[Account Level 09 Description]" caption="Account Level 09 Description" propertyName="Account Level 09 Description" numFmtId="0" hierarchy="133" level="14" memberPropertyField="1">
      <sharedItems containsSemiMixedTypes="0" containsString="0"/>
    </cacheField>
    <cacheField name="[CB - Account HIER].[Account Hierarchy].[Account HIER].[Account Level 09 Name]" caption="Account Level 09 Name" propertyName="Account Level 09 Name" numFmtId="0" hierarchy="133" level="14" memberPropertyField="1">
      <sharedItems containsSemiMixedTypes="0" containsString="0"/>
    </cacheField>
    <cacheField name="[CB - Account HIER].[Account Hierarchy].[Account HIER].[Account Level 10 Description]" caption="Account Level 10 Description" propertyName="Account Level 10 Description" numFmtId="0" hierarchy="133" level="14" memberPropertyField="1">
      <sharedItems containsSemiMixedTypes="0" containsString="0"/>
    </cacheField>
    <cacheField name="[CB - Account HIER].[Account Hierarchy].[Account HIER].[Account Level 10 Name]" caption="Account Level 10 Name" propertyName="Account Level 10 Name" numFmtId="0" hierarchy="133" level="14" memberPropertyField="1">
      <sharedItems containsSemiMixedTypes="0" containsString="0"/>
    </cacheField>
    <cacheField name="[CB - Account HIER].[Account Hierarchy].[Account HIER].[Account Level 11 Description]" caption="Account Level 11 Description" propertyName="Account Level 11 Description" numFmtId="0" hierarchy="133" level="14" memberPropertyField="1">
      <sharedItems containsSemiMixedTypes="0" containsString="0"/>
    </cacheField>
    <cacheField name="[CB - Account HIER].[Account Hierarchy].[Account HIER].[Account Level 11 Name]" caption="Account Level 11 Name" propertyName="Account Level 11 Name" numFmtId="0" hierarchy="133" level="14" memberPropertyField="1">
      <sharedItems containsSemiMixedTypes="0" containsString="0"/>
    </cacheField>
    <cacheField name="[CB - Account HIER].[Account Hierarchy].[Account HIER].[Account Level 12 Description]" caption="Account Level 12 Description" propertyName="Account Level 12 Description" numFmtId="0" hierarchy="133" level="14" memberPropertyField="1">
      <sharedItems containsSemiMixedTypes="0" containsString="0"/>
    </cacheField>
    <cacheField name="[CB - Account HIER].[Account Hierarchy].[Account HIER].[Account Level 12 Name]" caption="Account Level 12 Name" propertyName="Account Level 12 Name" numFmtId="0" hierarchy="133" level="14" memberPropertyField="1">
      <sharedItems containsSemiMixedTypes="0" containsString="0"/>
    </cacheField>
    <cacheField name="[CB - Account HIER].[Account Hierarchy].[Account HIER].[Account Level 12 Name - Description]" caption="Account Level 12 Name - Description" propertyName="Account Level 12 Name - Description" numFmtId="0" hierarchy="133" level="14" memberPropertyField="1">
      <sharedItems containsSemiMixedTypes="0" containsString="0"/>
    </cacheField>
    <cacheField name="[CB - Account HIER].[Account Hierarchy].[Account HIER].[Account Parent Description]" caption="Account Parent Description" propertyName="Account Parent Description" numFmtId="0" hierarchy="133" level="14" memberPropertyField="1">
      <sharedItems containsSemiMixedTypes="0" containsString="0"/>
    </cacheField>
    <cacheField name="[CB - Account HIER].[Account Hierarchy].[Account HIER].[Account Parent Name]" caption="Account Parent Name" propertyName="Account Parent Name" numFmtId="0" hierarchy="133" level="14" memberPropertyField="1">
      <sharedItems containsSemiMixedTypes="0" containsString="0"/>
    </cacheField>
    <cacheField name="[Time].[Time Hierarchy Y-Q-M].[Current Reporting Month]" caption="Current Reporting Month" numFmtId="0" hierarchy="587" level="4">
      <sharedItems count="3">
        <s v="[Time].[Time Hierarchy Y-Q-M].[Current Reporting Month].&amp;[Jan 2019]" c="Jan 2019"/>
        <s v="[Time].[Time Hierarchy Y-Q-M].[Current Reporting Month].&amp;[Feb 2019]" c="Feb 2019"/>
        <s v="[Time].[Time Hierarchy Y-Q-M].[Current Reporting Month].&amp;[Mar 2019]" c="Mar 2019"/>
      </sharedItems>
    </cacheField>
    <cacheField name="[Time].[Time Hierarchy Y-Q-M].[Current Reporting Month].[Accounting Period]" caption="Accounting Period" propertyName="Accounting Period" numFmtId="0" hierarchy="587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87" level="4" memberPropertyField="1">
      <sharedItems containsSemiMixedTypes="0" containsString="0"/>
    </cacheField>
  </cacheFields>
  <cacheHierarchies count="615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0" unbalanced="0"/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88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15" unbalanced="0">
      <fieldsUsage count="15">
        <fieldUsage x="-1"/>
        <fieldUsage x="89"/>
        <fieldUsage x="90"/>
        <fieldUsage x="91"/>
        <fieldUsage x="92"/>
        <fieldUsage x="93"/>
        <fieldUsage x="94"/>
        <fieldUsage x="95"/>
        <fieldUsage x="96"/>
        <fieldUsage x="97"/>
        <fieldUsage x="98"/>
        <fieldUsage x="99"/>
        <fieldUsage x="100"/>
        <fieldUsage x="101"/>
        <fieldUsage x="102"/>
      </fieldsUsage>
    </cacheHierarchy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0" unbalanced="0"/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2" unbalanced="0">
      <fieldsUsage count="2">
        <fieldUsage x="-1"/>
        <fieldUsage x="72"/>
      </fieldsUsage>
    </cacheHierarchy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17" unbalanced="0">
      <fieldsUsage count="17">
        <fieldUsage x="-1"/>
        <fieldUsage x="8"/>
        <fieldUsage x="9"/>
        <fieldUsage x="10"/>
        <fieldUsage x="11"/>
        <fieldUsage x="12"/>
        <fieldUsage x="13"/>
        <fieldUsage x="14"/>
        <fieldUsage x="15"/>
        <fieldUsage x="16"/>
        <fieldUsage x="17"/>
        <fieldUsage x="18"/>
        <fieldUsage x="19"/>
        <fieldUsage x="20"/>
        <fieldUsage x="21"/>
        <fieldUsage x="22"/>
        <fieldUsage x="23"/>
      </fieldsUsage>
    </cacheHierarchy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2" unbalanced="0">
      <fieldsUsage count="2">
        <fieldUsage x="-1"/>
        <fieldUsage x="73"/>
      </fieldsUsage>
    </cacheHierarchy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Project Activity - JD].[Project Activity]" caption="Project Activity" attribute="1" defaultMemberUniqueName="[CB - Project Activity - JD].[Project Activity].[All]" allUniqueName="[CB - Project Activity - JD].[Project Activity].[All]" dimensionUniqueName="[CB - Project Activity - JD]" displayFolder="" count="0" unbalanced="0"/>
    <cacheHierarchy uniqueName="[CB - Project Activity - JD].[Project Activity Description]" caption="Project Activity Description" attribute="1" defaultMemberUniqueName="[CB - Project Activity - JD].[Project Activity Description].[All]" allUniqueName="[CB - Project Activity - JD].[Project Activity Description].[All]" dimensionUniqueName="[CB - Project Activity - JD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2" unbalanced="0">
      <fieldsUsage count="2">
        <fieldUsage x="-1"/>
        <fieldUsage x="7"/>
      </fieldsUsage>
    </cacheHierarchy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2" unbalanced="0">
      <fieldsUsage count="2">
        <fieldUsage x="-1"/>
        <fieldUsage x="80"/>
      </fieldsUsage>
    </cacheHierarchy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2" unbalanced="0">
      <fieldsUsage count="2">
        <fieldUsage x="-1"/>
        <fieldUsage x="87"/>
      </fieldsUsage>
    </cacheHierarchy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JD - Affiliate FERC Account].[Affiliate FERC Account]" caption="Affiliate FERC Account" attribute="1" keyAttribute="1" defaultMemberUniqueName="[JD - Affiliate FERC Account].[Affiliate FERC Account].[All]" allUniqueName="[JD - Affiliate FERC Account].[Affiliate FERC Account].[All]" dimensionUniqueName="[JD - Affiliate FERC Account]" displayFolder="" count="0" unbalanced="0"/>
    <cacheHierarchy uniqueName="[JD - CAPS Work ID].[CAPS WORK ID]" caption="CAPS WORK ID" attribute="1" keyAttribute="1" defaultMemberUniqueName="[JD - CAPS Work ID].[CAPS WORK ID].[All]" allUniqueName="[JD - CAPS Work ID].[CAPS WORK ID].[All]" dimensionUniqueName="[JD - CAPS Work ID]" displayFolder="" count="0" unbalanced="0"/>
    <cacheHierarchy uniqueName="[JD - Credit Card Holder Name].[Credit Card Holder Name]" caption="Credit Card Holder Name" attribute="1" keyAttribute="1" defaultMemberUniqueName="[JD - Credit Card Holder Name].[Credit Card Holder Name].[All]" allUniqueName="[JD - Credit Card Holder Name].[Credit Card Holder Name].[All]" dimensionUniqueName="[JD - Credit Card Holder Name]" displayFolder="" count="0" unbalanced="0"/>
    <cacheHierarchy uniqueName="[JD - Detail Cost Element Code].[Detail Cost Element Code]" caption="Detail Cost Element Code" attribute="1" keyAttribute="1" defaultMemberUniqueName="[JD - Detail Cost Element Code].[Detail Cost Element Code].[All]" allUniqueName="[JD - Detail Cost Element Code].[Detail Cost Element Code].[All]" dimensionUniqueName="[JD - Detail Cost Element Code]" displayFolder="" count="0" unbalanced="0"/>
    <cacheHierarchy uniqueName="[JD - Employee Name].[Employee ID]" caption="Employee ID" attribute="1" defaultMemberUniqueName="[JD - Employee Name].[Employee ID].[All]" allUniqueName="[JD - Employee Name].[Employee ID].[All]" dimensionUniqueName="[JD - Employee Name]" displayFolder="" count="0" unbalanced="0"/>
    <cacheHierarchy uniqueName="[JD - Employee Name].[Employee Name]" caption="Employee Name" attribute="1" defaultMemberUniqueName="[JD - Employee Name].[Employee Name].[All]" allUniqueName="[JD - Employee Name].[Employee Name].[All]" dimensionUniqueName="[JD - Employee Name]" displayFolder="" count="0" unbalanced="0"/>
    <cacheHierarchy uniqueName="[JD - GL Customer Segment].[GL Customer Segment]" caption="GL Customer Segment" attribute="1" keyAttribute="1" defaultMemberUniqueName="[JD - GL Customer Segment].[GL Customer Segment].[All]" allUniqueName="[JD - GL Customer Segment].[GL Customer Segment].[All]" dimensionUniqueName="[JD - GL Customer Segment]" displayFolder="" count="0" unbalanced="0"/>
    <cacheHierarchy uniqueName="[JD - GL Customer Segment Desc].[GL Customer Segment Desc]" caption="GL Customer Segment Desc" attribute="1" keyAttribute="1" defaultMemberUniqueName="[JD - GL Customer Segment Desc].[GL Customer Segment Desc].[All]" allUniqueName="[JD - GL Customer Segment Desc].[GL Customer Segment Desc].[All]" dimensionUniqueName="[JD - GL Customer Segment Desc]" displayFolder="" count="0" unbalanced="0"/>
    <cacheHierarchy uniqueName="[JD - Invoice ID].[Invoice ID]" caption="Invoice ID" attribute="1" keyAttribute="1" defaultMemberUniqueName="[JD - Invoice ID].[Invoice ID].[All]" allUniqueName="[JD - Invoice ID].[Invoice ID].[All]" dimensionUniqueName="[JD - Invoice ID]" displayFolder="" count="0" unbalanced="0"/>
    <cacheHierarchy uniqueName="[JD - Journal Description].[Journal Description]" caption="Journal Description" attribute="1" keyAttribute="1" defaultMemberUniqueName="[JD - Journal Description].[Journal Description].[All]" allUniqueName="[JD - Journal Description].[Journal Description].[All]" dimensionUniqueName="[JD - Journal Description]" displayFolder="" count="2" unbalanced="0">
      <fieldsUsage count="2">
        <fieldUsage x="-1"/>
        <fieldUsage x="71"/>
      </fieldsUsage>
    </cacheHierarchy>
    <cacheHierarchy uniqueName="[JD - Journal Line Description].[Journal Line Description]" caption="Journal Line Description" attribute="1" keyAttribute="1" defaultMemberUniqueName="[JD - Journal Line Description].[Journal Line Description].[All]" allUniqueName="[JD - Journal Line Description].[Journal Line Description].[All]" dimensionUniqueName="[JD - Journal Line Description]" displayFolder="" count="0" unbalanced="0"/>
    <cacheHierarchy uniqueName="[JD - Journal Line Number].[Journal Line Number]" caption="Journal Line Number" attribute="1" keyAttribute="1" defaultMemberUniqueName="[JD - Journal Line Number].[Journal Line Number].[All]" allUniqueName="[JD - Journal Line Number].[Journal Line Number].[All]" dimensionUniqueName="[JD - Journal Line Number]" displayFolder="" count="0" unbalanced="0"/>
    <cacheHierarchy uniqueName="[JD - Journal Line Reference ID].[Journal Line Reference ID]" caption="Journal Line Reference ID" attribute="1" keyAttribute="1" defaultMemberUniqueName="[JD - Journal Line Reference ID].[Journal Line Reference ID].[All]" allUniqueName="[JD - Journal Line Reference ID].[Journal Line Reference ID].[All]" dimensionUniqueName="[JD - Journal Line Reference ID]" displayFolder="" count="0" unbalanced="0"/>
    <cacheHierarchy uniqueName="[JD - Journal Mask].[Journal Mask]" caption="Journal Mask" attribute="1" keyAttribute="1" defaultMemberUniqueName="[JD - Journal Mask].[Journal Mask].[All]" allUniqueName="[JD - Journal Mask].[Journal Mask].[All]" dimensionUniqueName="[JD - Journal Mask]" displayFolder="" count="0" unbalanced="0"/>
    <cacheHierarchy uniqueName="[JD - Journal Mask Desc].[Journal Mask Desc]" caption="Journal Mask Desc" attribute="1" keyAttribute="1" defaultMemberUniqueName="[JD - Journal Mask Desc].[Journal Mask Desc].[All]" allUniqueName="[JD - Journal Mask Desc].[Journal Mask Desc].[All]" dimensionUniqueName="[JD - Journal Mask Desc]" displayFolder="" count="0" unbalanced="0"/>
    <cacheHierarchy uniqueName="[JD - Journal Name].[Journal Name]" caption="Journal Name" attribute="1" keyAttribute="1" defaultMemberUniqueName="[JD - Journal Name].[Journal Name].[All]" allUniqueName="[JD - Journal Name].[Journal Name].[All]" dimensionUniqueName="[JD - Journal Name]" displayFolder="" count="2" unbalanced="0">
      <fieldsUsage count="2">
        <fieldUsage x="-1"/>
        <fieldUsage x="0"/>
      </fieldsUsage>
    </cacheHierarchy>
    <cacheHierarchy uniqueName="[JD - Journal Source].[Journal Source]" caption="Journal Source" attribute="1" keyAttribute="1" defaultMemberUniqueName="[JD - Journal Source].[Journal Source].[All]" allUniqueName="[JD - Journal Source].[Journal Source].[All]" dimensionUniqueName="[JD - Journal Source]" displayFolder="" count="0" unbalanced="0"/>
    <cacheHierarchy uniqueName="[JD - Journal Source Desc].[Journal Source Desc]" caption="Journal Source Desc" attribute="1" keyAttribute="1" defaultMemberUniqueName="[JD - Journal Source Desc].[Journal Source Desc].[All]" allUniqueName="[JD - Journal Source Desc].[Journal Source Desc].[All]" dimensionUniqueName="[JD - Journal Source Desc]" displayFolder="" count="0" unbalanced="0"/>
    <cacheHierarchy uniqueName="[JD - Material Description].[Material Description]" caption="Material Description" attribute="1" keyAttribute="1" defaultMemberUniqueName="[JD - Material Description].[Material Description].[All]" allUniqueName="[JD - Material Description].[Material Description].[All]" dimensionUniqueName="[JD - Material Description]" displayFolder="" count="0" unbalanced="0"/>
    <cacheHierarchy uniqueName="[JD - Material ID Reference].[Material Id Reference]" caption="Material Id Reference" attribute="1" keyAttribute="1" defaultMemberUniqueName="[JD - Material ID Reference].[Material Id Reference].[All]" allUniqueName="[JD - Material ID Reference].[Material Id Reference].[All]" dimensionUniqueName="[JD - Material ID Reference]" displayFolder="" count="0" unbalanced="0"/>
    <cacheHierarchy uniqueName="[JD - Material Stock Code].[Material Stock Code]" caption="Material Stock Code" attribute="1" keyAttribute="1" defaultMemberUniqueName="[JD - Material Stock Code].[Material Stock Code].[All]" allUniqueName="[JD - Material Stock Code].[Material Stock Code].[All]" dimensionUniqueName="[JD - Material Stock Code]" displayFolder="" count="0" unbalanced="0"/>
    <cacheHierarchy uniqueName="[JD - Measure Unit].[Measure Unit]" caption="Measure Unit" attribute="1" keyAttribute="1" defaultMemberUniqueName="[JD - Measure Unit].[Measure Unit].[All]" allUniqueName="[JD - Measure Unit].[Measure Unit].[All]" dimensionUniqueName="[JD - Measure Unit]" displayFolder="" count="0" unbalanced="0"/>
    <cacheHierarchy uniqueName="[JD - Operator ID].[Operator ID]" caption="Operator ID" attribute="1" keyAttribute="1" defaultMemberUniqueName="[JD - Operator ID].[Operator ID].[All]" allUniqueName="[JD - Operator ID].[Operator ID].[All]" dimensionUniqueName="[JD - Operator ID]" displayFolder="" count="0" unbalanced="0"/>
    <cacheHierarchy uniqueName="[JD - Operator ID Descr].[Operator ID Descr]" caption="Operator ID Descr" attribute="1" keyAttribute="1" defaultMemberUniqueName="[JD - Operator ID Descr].[Operator ID Descr].[All]" allUniqueName="[JD - Operator ID Descr].[Operator ID Descr].[All]" dimensionUniqueName="[JD - Operator ID Descr]" displayFolder="" count="0" unbalanced="0"/>
    <cacheHierarchy uniqueName="[JD - Post Date].[Post Date]" caption="Post Date" attribute="1" keyAttribute="1" defaultMemberUniqueName="[JD - Post Date].[Post Date].[All]" allUniqueName="[JD - Post Date].[Post Date].[All]" dimensionUniqueName="[JD - Post Date]" displayFolder="" count="0" unbalanced="0"/>
    <cacheHierarchy uniqueName="[JD - Purchase Order ID].[Purchase Order ID]" caption="Purchase Order ID" attribute="1" keyAttribute="1" defaultMemberUniqueName="[JD - Purchase Order ID].[Purchase Order ID].[All]" allUniqueName="[JD - Purchase Order ID].[Purchase Order ID].[All]" dimensionUniqueName="[JD - Purchase Order ID]" displayFolder="" count="0" unbalanced="0"/>
    <cacheHierarchy uniqueName="[JD - Reversal Type].[Reversal Type]" caption="Reversal Type" attribute="1" keyAttribute="1" defaultMemberUniqueName="[JD - Reversal Type].[Reversal Type].[All]" allUniqueName="[JD - Reversal Type].[Reversal Type].[All]" dimensionUniqueName="[JD - Reversal Type]" displayFolder="" count="0" unbalanced="0"/>
    <cacheHierarchy uniqueName="[JD - Transaction Reference].[Transaction Reference]" caption="Transaction Reference" attribute="1" keyAttribute="1" defaultMemberUniqueName="[JD - Transaction Reference].[Transaction Reference].[All]" allUniqueName="[JD - Transaction Reference].[Transaction Reference].[All]" dimensionUniqueName="[JD - Transaction Reference]" displayFolder="" count="0" unbalanced="0"/>
    <cacheHierarchy uniqueName="[JD - Vendor Id Reference].[Vendor ID]" caption="Vendor ID" attribute="1" keyAttribute="1" defaultMemberUniqueName="[JD - Vendor Id Reference].[Vendor ID].[All]" allUniqueName="[JD - Vendor Id Reference].[Vendor ID].[All]" dimensionUniqueName="[JD - Vendor Id Reference]" displayFolder="" count="0" unbalanced="0"/>
    <cacheHierarchy uniqueName="[JD - Vendor Name].[Vendor Name]" caption="Vendor Name" attribute="1" keyAttribute="1" defaultMemberUniqueName="[JD - Vendor Name].[Vendor Name].[All]" allUniqueName="[JD - Vendor Name].[Vendor Name].[All]" dimensionUniqueName="[JD - Vendor Name]" displayFolder="" count="0" unbalanced="0"/>
    <cacheHierarchy uniqueName="[JD - Voucher ID].[Voucher ID]" caption="Voucher ID" attribute="1" keyAttribute="1" defaultMemberUniqueName="[JD - Voucher ID].[Voucher ID].[All]" allUniqueName="[JD - Voucher ID].[Voucher ID].[All]" dimensionUniqueName="[JD - Voucher ID]" displayFolder="" count="0" unbalanced="0"/>
    <cacheHierarchy uniqueName="[JD - Work Order Num].[Work Order Num]" caption="Work Order Num" attribute="1" keyAttribute="1" defaultMemberUniqueName="[JD - Work Order Num].[Work Order Num].[All]" allUniqueName="[JD - Work Order Num].[Work Order Num].[All]" dimensionUniqueName="[JD - Work Order Num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2"/>
        <fieldUsage x="3"/>
        <fieldUsage x="4"/>
        <fieldUsage x="145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CB - Project Activity - JD].[FI PROJECT ACTIVITY ORIGL ID]" caption="FI PROJECT ACTIVITY ORIGL ID" attribute="1" keyAttribute="1" defaultMemberUniqueName="[CB - Project Activity - JD].[FI PROJECT ACTIVITY ORIGL ID].[All]" allUniqueName="[CB - Project Activity - JD].[FI PROJECT ACTIVITY ORIGL ID].[All]" dimensionUniqueName="[CB - Project Activity - JD]" displayFolder="" count="0" unbalanced="0" hidden="1"/>
    <cacheHierarchy uniqueName="[JD - Employee Name].[JOURNAL LINE DESCRIPTION]" caption="JOURNAL LINE DESCRIPTION" attribute="1" keyAttribute="1" defaultMemberUniqueName="[JD - Employee Name].[JOURNAL LINE DESCRIPTION].[All]" allUniqueName="[JD - Employee Name].[JOURNAL LINE DESCRIPTION].[All]" dimensionUniqueName="[JD - Employee Name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SYSTEM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aterial Quantity]" caption="Material Quantity" measure="1" displayFolder="" measureGroup="Journal Detail" count="0"/>
    <cacheHierarchy uniqueName="[Measures].[Monetary Amount]" caption="Monetary Amount" measure="1" displayFolder="" measureGroup="Journal Detail" count="0" oneField="1">
      <fieldsUsage count="1">
        <fieldUsage x="1"/>
      </fieldsUsage>
    </cacheHierarchy>
    <cacheHierarchy uniqueName="[Measures].[Statistics Amount]" caption="Statistics Amount" measure="1" displayFolder="" measureGroup="Journal Detail" count="0"/>
    <cacheHierarchy uniqueName="[Measures].[BUSINESS RULE BRIDGE Count]" caption="BUSINESS RULE BRIDGE Count" measure="1" displayFolder="" measureGroup="Business Rule Bridge" count="0" hidden="1"/>
    <cacheHierarchy uniqueName="[Measures].[PROCESS TREE BRIDGE Count]" caption="PROCESS TREE BRIDGE Count" measure="1" displayFolder="" measureGroup="PROCESS TREE BRIDGE" count="0" hidden="1"/>
    <cacheHierarchy uniqueName="[Measures].[OPERUNIT TREE BRIDGE Count]" caption="OPERUNIT TREE BRIDGE Count" measure="1" displayFolder="" measureGroup="OPERUNIT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RSRCTYPE TREE BRIDGE Count]" caption="RSRCTYPE TREE BRIDGE Count" measure="1" displayFolder="" measureGroup="RSRCTYPE TRE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DUCT TREE BRIDGE Count]" caption="PRODUCT TREE BRIDGE Count" measure="1" displayFolder="" measureGroup="PRODUCT TREE BRIDGE" count="0" hidden="1"/>
    <cacheHierarchy uniqueName="[Measures].[RESP CENTER TREE BRIDGE Count]" caption="RESP CENTER TREE BRIDGE Count" measure="1" displayFolder="" measureGroup="RESP CENTER TREE BRIDGE" count="0" hidden="1"/>
  </cacheHierarchies>
  <kpis count="0"/>
  <dimensions count="5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Project Activity - JD" uniqueName="[CB - Project Activity - JD]" caption="CB - Project Activity - JD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tatistics Code" uniqueName="[GL Statistics Code]" caption="GL Statistics Code"/>
    <dimension name="JD - Affiliate FERC Account" uniqueName="[JD - Affiliate FERC Account]" caption="JD - Affiliate FERC Account"/>
    <dimension name="JD - CAPS Work ID" uniqueName="[JD - CAPS Work ID]" caption="JD - CAPS Work ID"/>
    <dimension name="JD - Credit Card Holder Name" uniqueName="[JD - Credit Card Holder Name]" caption="JD - Credit Card Holder Name"/>
    <dimension name="JD - Detail Cost Element Code" uniqueName="[JD - Detail Cost Element Code]" caption="JD - Detail Cost Element Code"/>
    <dimension name="JD - Employee Name" uniqueName="[JD - Employee Name]" caption="JD - Employee Name"/>
    <dimension name="JD - GL Customer Segment" uniqueName="[JD - GL Customer Segment]" caption="JD - GL Customer Segment"/>
    <dimension name="JD - GL Customer Segment Desc" uniqueName="[JD - GL Customer Segment Desc]" caption="JD - GL Customer Segment Desc"/>
    <dimension name="JD - Invoice ID" uniqueName="[JD - Invoice ID]" caption="JD - Invoice ID"/>
    <dimension name="JD - Journal Description" uniqueName="[JD - Journal Description]" caption="JD - Journal Description"/>
    <dimension name="JD - Journal Line Description" uniqueName="[JD - Journal Line Description]" caption="JD - Journal Line Description"/>
    <dimension name="JD - Journal Line Number" uniqueName="[JD - Journal Line Number]" caption="JD - Journal Line Number"/>
    <dimension name="JD - Journal Line Reference ID" uniqueName="[JD - Journal Line Reference ID]" caption="JD - Journal Line Reference ID"/>
    <dimension name="JD - Journal Mask" uniqueName="[JD - Journal Mask]" caption="JD - Journal Mask"/>
    <dimension name="JD - Journal Mask Desc" uniqueName="[JD - Journal Mask Desc]" caption="JD - Journal Mask Desc"/>
    <dimension name="JD - Journal Name" uniqueName="[JD - Journal Name]" caption="JD - Journal Name"/>
    <dimension name="JD - Journal Source" uniqueName="[JD - Journal Source]" caption="JD - Journal Source"/>
    <dimension name="JD - Journal Source Desc" uniqueName="[JD - Journal Source Desc]" caption="JD - Journal Source Desc"/>
    <dimension name="JD - Material Description" uniqueName="[JD - Material Description]" caption="JD - Material Description"/>
    <dimension name="JD - Material ID Reference" uniqueName="[JD - Material ID Reference]" caption="JD - Material ID Reference"/>
    <dimension name="JD - Material Stock Code" uniqueName="[JD - Material Stock Code]" caption="JD - Material Stock Code"/>
    <dimension name="JD - Measure Unit" uniqueName="[JD - Measure Unit]" caption="JD - Measure Unit"/>
    <dimension name="JD - Operator ID" uniqueName="[JD - Operator ID]" caption="JD - Operator ID"/>
    <dimension name="JD - Operator ID Descr" uniqueName="[JD - Operator ID Descr]" caption="JD - Operator ID Descr"/>
    <dimension name="JD - Post Date" uniqueName="[JD - Post Date]" caption="JD - Post Date"/>
    <dimension name="JD - Purchase Order ID" uniqueName="[JD - Purchase Order ID]" caption="JD - Purchase Order ID"/>
    <dimension name="JD - Reversal Type" uniqueName="[JD - Reversal Type]" caption="JD - Reversal Type"/>
    <dimension name="JD - Transaction Reference" uniqueName="[JD - Transaction Reference]" caption="JD - Transaction Reference"/>
    <dimension name="JD - Vendor Id Reference" uniqueName="[JD - Vendor Id Reference]" caption="JD - Vendor Id Reference"/>
    <dimension name="JD - Vendor Name" uniqueName="[JD - Vendor Name]" caption="JD - Vendor Name"/>
    <dimension name="JD - Voucher ID" uniqueName="[JD - Voucher ID]" caption="JD - Voucher ID"/>
    <dimension name="JD - Work Order Num" uniqueName="[JD - Work Order Num]" caption="JD - Work Order Num"/>
    <dimension measure="1" name="Measures" uniqueName="[Measures]" caption="Measures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Journal Detail" caption="Journal Detail"/>
    <measureGroup name="LOCATION TREE BRIDGE" caption="LOCATION TREE BRIDGE"/>
    <measureGroup name="OPERUNIT TREE BRIDGE" caption="OPER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TYPE TREE BRIDGE" caption="RSRCTYPE TREE BRIDGE"/>
  </measureGroups>
  <maps count="75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3"/>
    <map measureGroup="4" dimension="24"/>
    <map measureGroup="4" dimension="25"/>
    <map measureGroup="4" dimension="26"/>
    <map measureGroup="4" dimension="27"/>
    <map measureGroup="4" dimension="28"/>
    <map measureGroup="4" dimension="29"/>
    <map measureGroup="4" dimension="30"/>
    <map measureGroup="4" dimension="31"/>
    <map measureGroup="4" dimension="32"/>
    <map measureGroup="4" dimension="33"/>
    <map measureGroup="4" dimension="34"/>
    <map measureGroup="4" dimension="35"/>
    <map measureGroup="4" dimension="36"/>
    <map measureGroup="4" dimension="37"/>
    <map measureGroup="4" dimension="38"/>
    <map measureGroup="4" dimension="39"/>
    <map measureGroup="4" dimension="40"/>
    <map measureGroup="4" dimension="41"/>
    <map measureGroup="4" dimension="42"/>
    <map measureGroup="4" dimension="43"/>
    <map measureGroup="4" dimension="44"/>
    <map measureGroup="4" dimension="45"/>
    <map measureGroup="4" dimension="46"/>
    <map measureGroup="4" dimension="47"/>
    <map measureGroup="4" dimension="48"/>
    <map measureGroup="4" dimension="49"/>
    <map measureGroup="4" dimension="50"/>
    <map measureGroup="4" dimension="51"/>
    <map measureGroup="4" dimension="52"/>
    <map measureGroup="4" dimension="53"/>
    <map measureGroup="4" dimension="55"/>
    <map measureGroup="4" dimension="5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20"/>
    <map measureGroup="9" dimension="21"/>
    <map measureGroup="10" dimension="18"/>
    <map measureGroup="10" dimension="19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TJ Masucci" refreshedDate="43787.48401388889" backgroundQuery="1" createdVersion="6" refreshedVersion="6" minRefreshableVersion="3" recordCount="0" supportSubquery="1" supportAdvancedDrill="1">
  <cacheSource type="external" connectionId="2"/>
  <cacheFields count="22">
    <cacheField name="[Measures].[TTD Actual Amount]" caption="TTD Actual Amount" numFmtId="0" hierarchy="593" level="32767"/>
    <cacheField name="[CB - Account].[Account CB].[Account CB]" caption="Account CB" numFmtId="0" hierarchy="122" level="1" mappingCount="6">
      <sharedItems count="22">
        <s v="[CB - Account].[Account CB].&amp;[3197]" c="0201000" cp="6">
          <x/>
          <x/>
          <x/>
          <x/>
          <x/>
          <x/>
        </s>
        <s v="[CB - Account].[Account CB].&amp;[3246]" c="0208000" cp="6">
          <x v="1"/>
          <x v="1"/>
          <x v="1"/>
          <x/>
          <x v="1"/>
          <x v="1"/>
        </s>
        <s v="[CB - Account].[Account CB].&amp;[3249]" c="0208010" cp="6">
          <x v="2"/>
          <x v="2"/>
          <x v="2"/>
          <x/>
          <x v="1"/>
          <x v="1"/>
        </s>
        <s v="[CB - Account].[Account CB].&amp;[3261]" c="0211003" cp="6">
          <x v="3"/>
          <x v="3"/>
          <x v="3"/>
          <x/>
          <x/>
          <x v="2"/>
        </s>
        <s v="[CB - Account].[Account CB].&amp;[3262]" c="0211004" cp="6">
          <x v="4"/>
          <x v="4"/>
          <x v="4"/>
          <x/>
          <x v="1"/>
          <x v="2"/>
        </s>
        <s v="[CB - Account].[Account CB].&amp;[3264]" c="0211005" cp="6">
          <x v="5"/>
          <x v="5"/>
          <x v="4"/>
          <x/>
          <x v="1"/>
          <x v="2"/>
        </s>
        <s v="[CB - Account].[Account CB].&amp;[3289]" c="0216000" cp="6">
          <x v="6"/>
          <x v="6"/>
          <x v="5"/>
          <x/>
          <x/>
          <x v="3"/>
        </s>
        <s v="[CB - Account].[Account CB].&amp;[3296]" c="0216100" cp="6">
          <x v="7"/>
          <x v="7"/>
          <x v="6"/>
          <x/>
          <x/>
          <x v="4"/>
        </s>
        <s v="[CB - Account].[Account CB].&amp;[3364]" c="0219020" cp="6">
          <x v="8"/>
          <x v="8"/>
          <x v="7"/>
          <x/>
          <x/>
          <x v="5"/>
        </s>
        <s v="[CB - Account].[Account CB].&amp;[3386]" c="0219035" cp="6">
          <x v="9"/>
          <x v="9"/>
          <x v="8"/>
          <x/>
          <x v="1"/>
          <x v="5"/>
        </s>
        <s v="[CB - Account].[Account CB].&amp;[3388]" c="0219036" cp="6">
          <x v="10"/>
          <x v="10"/>
          <x v="8"/>
          <x/>
          <x v="1"/>
          <x v="5"/>
        </s>
        <s v="[CB - Account].[Account CB].&amp;[3390]" c="0219037" cp="6">
          <x v="11"/>
          <x v="11"/>
          <x v="8"/>
          <x/>
          <x v="1"/>
          <x v="5"/>
        </s>
        <s v="[CB - Account].[Account CB].&amp;[3392]" c="0219038" cp="6">
          <x v="12"/>
          <x v="12"/>
          <x v="8"/>
          <x/>
          <x v="1"/>
          <x v="5"/>
        </s>
        <s v="[CB - Account].[Account CB].&amp;[3394]" c="0219039" cp="6">
          <x v="13"/>
          <x v="13"/>
          <x v="8"/>
          <x/>
          <x v="1"/>
          <x v="5"/>
        </s>
        <s v="[CB - Account].[Account CB].&amp;[3396]" c="0219040" cp="6">
          <x v="14"/>
          <x v="14"/>
          <x v="8"/>
          <x/>
          <x v="1"/>
          <x v="5"/>
        </s>
        <s v="[CB - Account].[Account CB].&amp;[3398]" c="0219041" cp="6">
          <x v="15"/>
          <x v="15"/>
          <x v="9"/>
          <x/>
          <x v="1"/>
          <x v="5"/>
        </s>
        <s v="[CB - Account].[Account CB].&amp;[3400]" c="0219042" cp="6">
          <x v="16"/>
          <x v="16"/>
          <x v="9"/>
          <x/>
          <x v="1"/>
          <x v="5"/>
        </s>
        <s v="[CB - Account].[Account CB].&amp;[4437]" c="0232232" cp="6">
          <x v="17"/>
          <x v="17"/>
          <x v="10"/>
          <x/>
          <x v="1"/>
          <x v="6"/>
        </s>
        <s v="[CB - Account].[Account CB].&amp;[4575]" c="0233150" cp="6">
          <x v="18"/>
          <x v="18"/>
          <x v="11"/>
          <x/>
          <x v="1"/>
          <x v="7"/>
        </s>
        <s v="[CB - Account].[Account CB].&amp;[4582]" c="0234000" cp="6">
          <x v="19"/>
          <x v="19"/>
          <x v="12"/>
          <x/>
          <x v="1"/>
          <x v="6"/>
        </s>
        <s v="[CB - Account].[Account CB].&amp;[7441]" u="1" c="0439004"/>
        <s v="[CB - Account].[Account CB].&amp;[276004]" u="1" c="0439300"/>
      </sharedItems>
      <mpMap v="2"/>
      <mpMap v="3"/>
      <mpMap v="4"/>
      <mpMap v="5"/>
      <mpMap v="6"/>
      <mpMap v="7"/>
    </cacheField>
    <cacheField name="[CB - Account].[Account CB].[Account CB].[Account CB - Description]" caption="Account CB - Description" propertyName="Account CB - Description" numFmtId="0" hierarchy="122" level="1" memberPropertyField="1">
      <sharedItems count="20">
        <s v="0201000 - Common Stock Issued"/>
        <s v="0208000 - Donations From Stockholder"/>
        <s v="0208010 - Donat Recvd From Stkhld Tax"/>
        <s v="0211003 - Misc Paid-In-Capital"/>
        <s v="0211004 - Misc PIC Purch Acctg"/>
        <s v="0211005 - Misc PIC Premerger Equity"/>
        <s v="0216000 - Unapprop Retained Earnings"/>
        <s v="0216100 - Unappr Undistr Subsid Earnings"/>
        <s v="0219020 - FAS 106 Actuarial Gain/Loss"/>
        <s v="0219035 - OCI-Actuarial GL Qual"/>
        <s v="0219036 - OCI-Actuarial GL Qual Fed Tx"/>
        <s v="0219037 - OCI-Actuarial GL Qual St Tx"/>
        <s v="0219038 - OCI-Actuarial GL NQ"/>
        <s v="0219039 - OCI-Actuarial GL NQ Fed Tx"/>
        <s v="0219040 - OCI Actuarial GL NQ St Tx"/>
        <s v="0219041 - FAS 106 Actuarial GL Fed Tx"/>
        <s v="0219042 - FAS 106 Actuarial GL St Tx"/>
        <s v="0232232 - AP Affiliates"/>
        <s v="0233150 - IC Moneypool - ST Notes Pay"/>
        <s v="0234000 - IC Moneypool - ST Interest Pay"/>
      </sharedItems>
    </cacheField>
    <cacheField name="[CB - Account].[Account CB].[Account CB].[Account CB Description Long]" caption="Account CB Description Long" propertyName="Account CB Description Long" numFmtId="0" hierarchy="122" level="1" memberPropertyField="1">
      <sharedItems count="20">
        <s v="Common Stock Issued"/>
        <s v="Donations From Stockholder"/>
        <s v="Donat Recvd From Stkhld Tax"/>
        <s v="Misc Paid-In-Capital"/>
        <s v="Misc PIC Purch Acctg"/>
        <s v="Misc PIC Premerger Equity"/>
        <s v="Unapprop Retained Earnings"/>
        <s v="Unappr Undistr Subsid Earnings"/>
        <s v="FAS 106 Actuarial Gain/Loss"/>
        <s v="OCI-Actuarial GL Qual"/>
        <s v="OCI-Actuarial GL Qual Fed Tx"/>
        <s v="OCI-Actuarial GL Qual St Tx"/>
        <s v="OCI-Actuarial GL NQ"/>
        <s v="OCI-Actuarial GL NQ Fed Tx"/>
        <s v="OCI Actuarial GL NQ St Tx"/>
        <s v="FAS 106 Actuarial GL Fed Tx"/>
        <s v="FAS 106 Actuarial GL St Tx"/>
        <s v="AP Affiliates"/>
        <s v="IC Moneypool - ST Notes Pay"/>
        <s v="IC Moneypool - ST Interest Pay"/>
      </sharedItems>
    </cacheField>
    <cacheField name="[CB - Account].[Account CB].[Account CB].[Account CB Description Short]" caption="Account CB Description Short" propertyName="Account CB Description Short" numFmtId="0" hierarchy="122" level="1" memberPropertyField="1">
      <sharedItems count="13">
        <s v="Comstk Iss"/>
        <s v="Pic-Stk D"/>
        <s v="Donat"/>
        <s v="Pic-Misc"/>
        <s v="PIC"/>
        <s v="Unappr Re"/>
        <s v="Sub Una Re"/>
        <s v="FAS106_ATX"/>
        <s v="OCI"/>
        <s v="FAS106"/>
        <s v="AP Aff"/>
        <s v="NotePayAff"/>
        <s v="IntPay"/>
      </sharedItems>
    </cacheField>
    <cacheField name="[CB - Account].[Account CB].[Account CB].[Account CB Set ID]" caption="Account CB Set ID" propertyName="Account CB Set ID" numFmtId="0" hierarchy="122" level="1" memberPropertyField="1">
      <sharedItems count="1">
        <s v="ELECT"/>
      </sharedItems>
    </cacheField>
    <cacheField name="[CB - Account].[Account CB].[Account CB].[Account CB Type]" caption="Account CB Type" propertyName="Account CB Type" numFmtId="0" hierarchy="122" level="1" memberPropertyField="1">
      <sharedItems count="2">
        <s v="Q"/>
        <s v="L"/>
      </sharedItems>
    </cacheField>
    <cacheField name="[CB - Account].[Account CB].[Account CB].[GL FERC Account]" caption="GL FERC Account" propertyName="GL FERC Account" numFmtId="0" hierarchy="122" level="1" memberPropertyField="1">
      <sharedItems count="8">
        <s v="201"/>
        <s v="208"/>
        <s v="211"/>
        <s v="216"/>
        <s v="216.1"/>
        <s v="219"/>
        <s v="234"/>
        <s v="233"/>
      </sharedItems>
    </cacheField>
    <cacheField name="[CB - Business Unit].[Business Unit CB].[Business Unit CB]" caption="Business Unit CB" numFmtId="0" hierarchy="204" level="1">
      <sharedItems containsSemiMixedTypes="0" containsString="0"/>
    </cacheField>
    <cacheField name="[CB - Business Unit].[Business Unit CB].[Business Unit CB].[Business Unit CB - Description]" caption="Business Unit CB - Description" propertyName="Business Unit CB - Description" numFmtId="0" hierarchy="204" level="1" memberPropertyField="1">
      <sharedItems containsSemiMixedTypes="0" containsString="0"/>
    </cacheField>
    <cacheField name="[CB - Business Unit].[Business Unit CB].[Business Unit CB].[Business Unit CB Description Long]" caption="Business Unit CB Description Long" propertyName="Business Unit CB Description Long" numFmtId="0" hierarchy="204" level="1" memberPropertyField="1">
      <sharedItems containsSemiMixedTypes="0" containsString="0"/>
    </cacheField>
    <cacheField name="[CB - Business Unit].[Business Unit CB].[Business Unit CB].[Business Unit CB Eliminations Only Indicator]" caption="Business Unit CB Eliminations Only Indicator" propertyName="Business Unit CB Eliminations Only Indicator" numFmtId="0" hierarchy="204" level="1" memberPropertyField="1">
      <sharedItems containsSemiMixedTypes="0" containsString="0"/>
    </cacheField>
    <cacheField name="[CB - Business Unit].[Business Unit CB].[Business Unit CB].[SHORT DESCRIPTION]" caption="SHORT DESCRIPTION" propertyName="SHORT DESCRIPTION" numFmtId="0" hierarchy="204" level="1" memberPropertyField="1">
      <sharedItems containsSemiMixedTypes="0" containsString="0"/>
    </cacheField>
    <cacheField name="[Time].[Time Hierarchy Y-Q-M].[Fiscal Year]" caption="Fiscal Year" numFmtId="0" hierarchy="560" level="1">
      <sharedItems count="4">
        <s v="[Time].[Time Hierarchy Y-Q-M].[Fiscal Year].&amp;[2016]" c="2016"/>
        <s v="[Time].[Time Hierarchy Y-Q-M].[Fiscal Year].&amp;[2017]" u="1" c="2017"/>
        <s v="[Time].[Time Hierarchy Y-Q-M].[Fiscal Year].&amp;[2018]" u="1" c="2018"/>
        <s v="[Time].[Time Hierarchy Y-Q-M].[Fiscal Year].&amp;[2019]" u="1" c="2019"/>
      </sharedItems>
    </cacheField>
    <cacheField name="[Time].[Time Hierarchy Y-Q-M].[Calendar Quarter]" caption="Calendar Quarter" numFmtId="0" hierarchy="560" level="2" mappingCount="1">
      <sharedItems count="16">
        <s v="[Time].[Time Hierarchy Y-Q-M].[Calendar Quarter].&amp;[2016]&amp;[1]" c="Q1 2016" cp="1">
          <x/>
        </s>
        <s v="[Time].[Time Hierarchy Y-Q-M].[Calendar Quarter].&amp;[2016]&amp;[2]" c="Q2 2016" cp="1">
          <x/>
        </s>
        <s v="[Time].[Time Hierarchy Y-Q-M].[Calendar Quarter].&amp;[2016]&amp;[3]" c="Q3 2016" cp="1">
          <x/>
        </s>
        <s v="[Time].[Time Hierarchy Y-Q-M].[Calendar Quarter].&amp;[2016]&amp;[4]" c="Q4 2016" cp="1">
          <x/>
        </s>
        <s v="[Time].[Time Hierarchy Y-Q-M].[Calendar Quarter].&amp;[2017]&amp;[1]" u="1" c="Q1 2017"/>
        <s v="[Time].[Time Hierarchy Y-Q-M].[Calendar Quarter].&amp;[2017]&amp;[2]" u="1" c="Q2 2017"/>
        <s v="[Time].[Time Hierarchy Y-Q-M].[Calendar Quarter].&amp;[2017]&amp;[3]" u="1" c="Q3 2017"/>
        <s v="[Time].[Time Hierarchy Y-Q-M].[Calendar Quarter].&amp;[2017]&amp;[4]" u="1" c="Q4 2017"/>
        <s v="[Time].[Time Hierarchy Y-Q-M].[Calendar Quarter].&amp;[2018]&amp;[1]" u="1" c="Q1 2018"/>
        <s v="[Time].[Time Hierarchy Y-Q-M].[Calendar Quarter].&amp;[2018]&amp;[2]" u="1" c="Q2 2018"/>
        <s v="[Time].[Time Hierarchy Y-Q-M].[Calendar Quarter].&amp;[2018]&amp;[3]" u="1" c="Q3 2018"/>
        <s v="[Time].[Time Hierarchy Y-Q-M].[Calendar Quarter].&amp;[2018]&amp;[4]" u="1" c="Q4 2018"/>
        <s v="[Time].[Time Hierarchy Y-Q-M].[Calendar Quarter].&amp;[2019]&amp;[1]" u="1" c="Q1 2019"/>
        <s v="[Time].[Time Hierarchy Y-Q-M].[Calendar Quarter].&amp;[2019]&amp;[2]" u="1" c="Q2 2019"/>
        <s v="[Time].[Time Hierarchy Y-Q-M].[Calendar Quarter].&amp;[2019]&amp;[3]" u="1" c="Q3 2019"/>
        <s v="[Time].[Time Hierarchy Y-Q-M].[Calendar Quarter].&amp;[2019]&amp;[4]" u="1" c="Q4 2019"/>
      </sharedItems>
      <mpMap v="17"/>
    </cacheField>
    <cacheField name="[Time].[Time Hierarchy Y-Q-M].[Accounting Period]" caption="Accounting Period" numFmtId="0" hierarchy="560" level="3" mappingCount="1">
      <sharedItems count="12">
        <s v="[Time].[Time Hierarchy Y-Q-M].[Accounting Period].&amp;[2016001]" c="Jan 2016" cp="1">
          <x/>
        </s>
        <s v="[Time].[Time Hierarchy Y-Q-M].[Accounting Period].&amp;[2016002]" c="Feb 2016" cp="1">
          <x/>
        </s>
        <s v="[Time].[Time Hierarchy Y-Q-M].[Accounting Period].&amp;[2016003]" c="Mar 2016" cp="1">
          <x/>
        </s>
        <s v="[Time].[Time Hierarchy Y-Q-M].[Accounting Period].&amp;[2016004]" c="Apr 2016" cp="1">
          <x v="1"/>
        </s>
        <s v="[Time].[Time Hierarchy Y-Q-M].[Accounting Period].&amp;[2016005]" c="May 2016" cp="1">
          <x v="1"/>
        </s>
        <s v="[Time].[Time Hierarchy Y-Q-M].[Accounting Period].&amp;[2016006]" c="Jun 2016" cp="1">
          <x v="1"/>
        </s>
        <s v="[Time].[Time Hierarchy Y-Q-M].[Accounting Period].&amp;[2016007]" c="Jul 2016" cp="1">
          <x v="2"/>
        </s>
        <s v="[Time].[Time Hierarchy Y-Q-M].[Accounting Period].&amp;[2016008]" c="Aug 2016" cp="1">
          <x v="2"/>
        </s>
        <s v="[Time].[Time Hierarchy Y-Q-M].[Accounting Period].&amp;[2016009]" c="Sep 2016" cp="1">
          <x v="2"/>
        </s>
        <s v="[Time].[Time Hierarchy Y-Q-M].[Accounting Period].&amp;[2016010]" c="Oct 2016" cp="1">
          <x v="3"/>
        </s>
        <s v="[Time].[Time Hierarchy Y-Q-M].[Accounting Period].&amp;[2016011]" c="Nov 2016" cp="1">
          <x v="3"/>
        </s>
        <s v="[Time].[Time Hierarchy Y-Q-M].[Accounting Period].&amp;[2016012]" c="Dec 2016" cp="1">
          <x v="3"/>
        </s>
      </sharedItems>
      <mpMap v="18"/>
    </cacheField>
    <cacheField name="[Time].[Time Hierarchy Y-Q-M].[Current Reporting Month]" caption="Current Reporting Month" numFmtId="0" hierarchy="560" level="4">
      <sharedItems containsSemiMixedTypes="0" containsString="0"/>
    </cacheField>
    <cacheField name="[Time].[Time Hierarchy Y-Q-M].[Calendar Quarter].[Fiscal Year]" caption="Fiscal Year" propertyName="Fiscal Year" numFmtId="0" hierarchy="560" level="2" memberPropertyField="1">
      <sharedItems containsSemiMixedTypes="0" containsString="0" containsNumber="1" containsInteger="1" minValue="2016" maxValue="2016" count="1">
        <n v="2016"/>
      </sharedItems>
    </cacheField>
    <cacheField name="[Time].[Time Hierarchy Y-Q-M].[Accounting Period].[Calendar Quarter]" caption="Calendar Quarter" propertyName="Calendar Quarter" numFmtId="0" hierarchy="560" level="3" memberPropertyField="1">
      <sharedItems count="4">
        <s v="Q1 2016"/>
        <s v="Q2 2016"/>
        <s v="Q3 2016"/>
        <s v="Q4 2016"/>
      </sharedItems>
    </cacheField>
    <cacheField name="[Time].[Time Hierarchy Y-Q-M].[Current Reporting Month].[Accounting Period]" caption="Accounting Period" propertyName="Accounting Period" numFmtId="0" hierarchy="560" level="4" memberPropertyField="1">
      <sharedItems containsSemiMixedTypes="0" containsString="0"/>
    </cacheField>
    <cacheField name="[Time].[Time Hierarchy Y-Q-M].[Current Reporting Month].[Accounting Period Number]" caption="Accounting Period Number" propertyName="Accounting Period Number" numFmtId="0" hierarchy="560" level="4" memberPropertyField="1">
      <sharedItems containsSemiMixedTypes="0" containsString="0"/>
    </cacheField>
    <cacheField name="[CB - Account].[Account CB - Description].[Account CB - Description]" caption="Account CB - Description" numFmtId="0" hierarchy="123" level="1">
      <sharedItems count="20">
        <s v="[CB - Account].[Account CB - Description].&amp;[0201000 - Common Stock Issued]" c="0201000 - Common Stock Issued"/>
        <s v="[CB - Account].[Account CB - Description].&amp;[0208000 - Donations From Stockholder]" c="0208000 - Donations From Stockholder"/>
        <s v="[CB - Account].[Account CB - Description].&amp;[0208010 - Donat Recvd From Stkhld Tax]" c="0208010 - Donat Recvd From Stkhld Tax"/>
        <s v="[CB - Account].[Account CB - Description].&amp;[0211003 - Misc Paid-In-Capital]" c="0211003 - Misc Paid-In-Capital"/>
        <s v="[CB - Account].[Account CB - Description].&amp;[0211004 - Misc PIC Purch Acctg]" c="0211004 - Misc PIC Purch Acctg"/>
        <s v="[CB - Account].[Account CB - Description].&amp;[0211005 - Misc PIC Premerger Equity]" c="0211005 - Misc PIC Premerger Equity"/>
        <s v="[CB - Account].[Account CB - Description].&amp;[0216000 - Unapprop Retained Earnings]" c="0216000 - Unapprop Retained Earnings"/>
        <s v="[CB - Account].[Account CB - Description].&amp;[0216100 - Unappr Undistr Subsid Earnings]" c="0216100 - Unappr Undistr Subsid Earnings"/>
        <s v="[CB - Account].[Account CB - Description].&amp;[0219020 - FAS 106 Actuarial Gain/Loss]" c="0219020 - FAS 106 Actuarial Gain/Loss"/>
        <s v="[CB - Account].[Account CB - Description].&amp;[0219035 - OCI-Actuarial GL Qual]" c="0219035 - OCI-Actuarial GL Qual"/>
        <s v="[CB - Account].[Account CB - Description].&amp;[0219036 - OCI-Actuarial GL Qual Fed Tx]" c="0219036 - OCI-Actuarial GL Qual Fed Tx"/>
        <s v="[CB - Account].[Account CB - Description].&amp;[0219037 - OCI-Actuarial GL Qual St Tx]" c="0219037 - OCI-Actuarial GL Qual St Tx"/>
        <s v="[CB - Account].[Account CB - Description].&amp;[0219038 - OCI-Actuarial GL NQ]" c="0219038 - OCI-Actuarial GL NQ"/>
        <s v="[CB - Account].[Account CB - Description].&amp;[0219039 - OCI-Actuarial GL NQ Fed Tx]" c="0219039 - OCI-Actuarial GL NQ Fed Tx"/>
        <s v="[CB - Account].[Account CB - Description].&amp;[0219040 - OCI Actuarial GL NQ St Tx]" c="0219040 - OCI Actuarial GL NQ St Tx"/>
        <s v="[CB - Account].[Account CB - Description].&amp;[0219041 - FAS 106 Actuarial GL Fed Tx]" c="0219041 - FAS 106 Actuarial GL Fed Tx"/>
        <s v="[CB - Account].[Account CB - Description].&amp;[0219042 - FAS 106 Actuarial GL St Tx]" c="0219042 - FAS 106 Actuarial GL St Tx"/>
        <s v="[CB - Account].[Account CB - Description].&amp;[0232232 - AP Affiliates]" c="0232232 - AP Affiliates"/>
        <s v="[CB - Account].[Account CB - Description].&amp;[0233150 - IC Moneypool - ST Notes Pay]" c="0233150 - IC Moneypool - ST Notes Pay"/>
        <s v="[CB - Account].[Account CB - Description].&amp;[0234000 - IC Moneypool - ST Interest Pay]" c="0234000 - IC Moneypool - ST Interest Pay"/>
      </sharedItems>
    </cacheField>
  </cacheFields>
  <cacheHierarchies count="626">
    <cacheHierarchy uniqueName="[Business Rule].[_Current Rule Year]" caption="_Current Rule Year" attribute="1" defaultMemberUniqueName="[Business Rule].[_Current Rule Year].[All]" allUniqueName="[Business Rule].[_Current Rule Year].[All]" dimensionUniqueName="[Business Rule]" displayFolder="" count="0" unbalanced="0"/>
    <cacheHierarchy uniqueName="[Business Rule].[_Rule Year]" caption="_Rule Year" attribute="1" defaultMemberUniqueName="[Business Rule].[_Rule Year].[All]" allUniqueName="[Business Rule].[_Rule Year].[All]" dimensionUniqueName="[Business Rule]" displayFolder="" count="0" unbalanced="0"/>
    <cacheHierarchy uniqueName="[Business Rule].[COM Account Categories HFM]" caption="COM Account Categories HFM" attribute="1" defaultMemberUniqueName="[Business Rule].[COM Account Categories HFM].[All]" allUniqueName="[Business Rule].[COM Account Categories HFM].[All]" dimensionUniqueName="[Business Rule]" displayFolder="" count="0" unbalanced="0"/>
    <cacheHierarchy uniqueName="[Business Rule].[COM Business Segment]" caption="COM Business Segment" attribute="1" defaultMemberUniqueName="[Business Rule].[COM Business Segment].[All]" allUniqueName="[Business Rule].[COM Business Segment].[All]" dimensionUniqueName="[Business Rule]" displayFolder="" count="0" unbalanced="0"/>
    <cacheHierarchy uniqueName="[Business Rule].[COM Business Unit Grouping]" caption="COM Business Unit Grouping" attribute="1" defaultMemberUniqueName="[Business Rule].[COM Business Unit Grouping].[All]" allUniqueName="[Business Rule].[COM Business Unit Grouping].[All]" dimensionUniqueName="[Business Rule]" displayFolder="" count="0" unbalanced="0"/>
    <cacheHierarchy uniqueName="[Business Rule].[COM Entity]" caption="COM Entity" attribute="1" defaultMemberUniqueName="[Business Rule].[COM Entity].[All]" allUniqueName="[Business Rule].[COM Entity].[All]" dimensionUniqueName="[Business Rule]" displayFolder="" count="0" unbalanced="0"/>
    <cacheHierarchy uniqueName="[Business Rule].[COM OM Groupings CC Vs Degs]" caption="COM OM Groupings CC Vs Degs" attribute="1" defaultMemberUniqueName="[Business Rule].[COM OM Groupings CC Vs Degs].[All]" allUniqueName="[Business Rule].[COM OM Groupings CC Vs Degs].[All]" dimensionUniqueName="[Business Rule]" displayFolder="" count="0" unbalanced="0"/>
    <cacheHierarchy uniqueName="[Business Rule].[COM OM Groupings Rc Lv2]" caption="COM OM Groupings Rc Lv2" attribute="1" defaultMemberUniqueName="[Business Rule].[COM OM Groupings Rc Lv2].[All]" allUniqueName="[Business Rule].[COM OM Groupings Rc Lv2].[All]" dimensionUniqueName="[Business Rule]" displayFolder="" count="0" unbalanced="0"/>
    <cacheHierarchy uniqueName="[Business Rule].[COM RC Grouping For OM]" caption="COM RC Grouping For OM" attribute="1" defaultMemberUniqueName="[Business Rule].[COM RC Grouping For OM].[All]" allUniqueName="[Business Rule].[COM RC Grouping For OM].[All]" dimensionUniqueName="[Business Rule]" displayFolder="" count="0" unbalanced="0"/>
    <cacheHierarchy uniqueName="[Business Rule].[COM Rule 1]" caption="COM Rule 1" attribute="1" defaultMemberUniqueName="[Business Rule].[COM Rule 1].[All]" allUniqueName="[Business Rule].[COM Rule 1].[All]" dimensionUniqueName="[Business Rule]" displayFolder="" count="0" unbalanced="0"/>
    <cacheHierarchy uniqueName="[Business Rule].[COM Rule 1 Subcat]" caption="COM Rule 1 Subcat" attribute="1" defaultMemberUniqueName="[Business Rule].[COM Rule 1 Subcat].[All]" allUniqueName="[Business Rule].[COM Rule 1 Subcat].[All]" dimensionUniqueName="[Business Rule]" displayFolder="" count="0" unbalanced="0"/>
    <cacheHierarchy uniqueName="[Business Rule].[COM Rule 2]" caption="COM Rule 2" attribute="1" defaultMemberUniqueName="[Business Rule].[COM Rule 2].[All]" allUniqueName="[Business Rule].[COM Rule 2].[All]" dimensionUniqueName="[Business Rule]" displayFolder="" count="0" unbalanced="0"/>
    <cacheHierarchy uniqueName="[Business Rule].[COM Rule 2 Subcat]" caption="COM Rule 2 Subcat" attribute="1" defaultMemberUniqueName="[Business Rule].[COM Rule 2 Subcat].[All]" allUniqueName="[Business Rule].[COM Rule 2 Subcat].[All]" dimensionUniqueName="[Business Rule]" displayFolder="" count="0" unbalanced="0"/>
    <cacheHierarchy uniqueName="[Business Rule].[CORP Dirc Or Alloc]" caption="CORP Dirc Or Alloc" attribute="1" defaultMemberUniqueName="[Business Rule].[CORP Dirc Or Alloc].[All]" allUniqueName="[Business Rule].[CORP Dirc Or Alloc].[All]" dimensionUniqueName="[Business Rule]" displayFolder="" count="0" unbalanced="0"/>
    <cacheHierarchy uniqueName="[Business Rule].[CORP Group]" caption="CORP Group" attribute="1" defaultMemberUniqueName="[Business Rule].[CORP Group].[All]" allUniqueName="[Business Rule].[CORP Group].[All]" dimensionUniqueName="[Business Rule]" displayFolder="" count="0" unbalanced="0"/>
    <cacheHierarchy uniqueName="[Business Rule].[CORP Grp Strtgc Srvcs]" caption="CORP Grp Strtgc Srvcs" attribute="1" defaultMemberUniqueName="[Business Rule].[CORP Grp Strtgc Srvcs].[All]" allUniqueName="[Business Rule].[CORP Grp Strtgc Srvcs].[All]" dimensionUniqueName="[Business Rule]" displayFolder="" count="0" unbalanced="0"/>
    <cacheHierarchy uniqueName="[Business Rule].[CORP Resource Group]" caption="CORP Resource Group" attribute="1" defaultMemberUniqueName="[Business Rule].[CORP Resource Group].[All]" allUniqueName="[Business Rule].[CORP Resource Group].[All]" dimensionUniqueName="[Business Rule]" displayFolder="" count="0" unbalanced="0"/>
    <cacheHierarchy uniqueName="[Business Rule].[CORP Resource Grouping]" caption="CORP Resource Grouping" attribute="1" defaultMemberUniqueName="[Business Rule].[CORP Resource Grouping].[All]" allUniqueName="[Business Rule].[CORP Resource Grouping].[All]" dimensionUniqueName="[Business Rule]" displayFolder="" count="0" unbalanced="0"/>
    <cacheHierarchy uniqueName="[Business Rule].[CORP Rule 1]" caption="CORP Rule 1" attribute="1" defaultMemberUniqueName="[Business Rule].[CORP Rule 1].[All]" allUniqueName="[Business Rule].[CORP Rule 1].[All]" dimensionUniqueName="[Business Rule]" displayFolder="" count="0" unbalanced="0"/>
    <cacheHierarchy uniqueName="[Business Rule].[CORP Rule 1 Subcat]" caption="CORP Rule 1 Subcat" attribute="1" defaultMemberUniqueName="[Business Rule].[CORP Rule 1 Subcat].[All]" allUniqueName="[Business Rule].[CORP Rule 1 Subcat].[All]" dimensionUniqueName="[Business Rule]" displayFolder="" count="0" unbalanced="0"/>
    <cacheHierarchy uniqueName="[Business Rule].[CORP Rule 2]" caption="CORP Rule 2" attribute="1" defaultMemberUniqueName="[Business Rule].[CORP Rule 2].[All]" allUniqueName="[Business Rule].[CORP Rule 2].[All]" dimensionUniqueName="[Business Rule]" displayFolder="" count="0" unbalanced="0"/>
    <cacheHierarchy uniqueName="[Business Rule].[CORP Rule 2 Subcat]" caption="CORP Rule 2 Subcat" attribute="1" defaultMemberUniqueName="[Business Rule].[CORP Rule 2 Subcat].[All]" allUniqueName="[Business Rule].[CORP Rule 2 Subcat].[All]" dimensionUniqueName="[Business Rule]" displayFolder="" count="0" unbalanced="0"/>
    <cacheHierarchy uniqueName="[Business Rule].[CORP Segment]" caption="CORP Segment" attribute="1" defaultMemberUniqueName="[Business Rule].[CORP Segment].[All]" allUniqueName="[Business Rule].[CORP Segment].[All]" dimensionUniqueName="[Business Rule]" displayFolder="" count="0" unbalanced="0"/>
    <cacheHierarchy uniqueName="[Business Rule].[CORP Turn Exclusions]" caption="CORP Turn Exclusions" attribute="1" defaultMemberUniqueName="[Business Rule].[CORP Turn Exclusions].[All]" allUniqueName="[Business Rule].[CORP Turn Exclusions].[All]" dimensionUniqueName="[Business Rule]" displayFolder="" count="0" unbalanced="0"/>
    <cacheHierarchy uniqueName="[Business Rule].[CUST Category]" caption="CUST Category" attribute="1" defaultMemberUniqueName="[Business Rule].[CUST Category].[All]" allUniqueName="[Business Rule].[CUST Category].[All]" dimensionUniqueName="[Business Rule]" displayFolder="" count="0" unbalanced="0"/>
    <cacheHierarchy uniqueName="[Business Rule].[CUST New Resp Level]" caption="CUST New Resp Level" attribute="1" defaultMemberUniqueName="[Business Rule].[CUST New Resp Level].[All]" allUniqueName="[Business Rule].[CUST New Resp Level].[All]" dimensionUniqueName="[Business Rule]" displayFolder="" count="0" unbalanced="0"/>
    <cacheHierarchy uniqueName="[Business Rule].[CUST Process Driver]" caption="CUST Process Driver" attribute="1" defaultMemberUniqueName="[Business Rule].[CUST Process Driver].[All]" allUniqueName="[Business Rule].[CUST Process Driver].[All]" dimensionUniqueName="[Business Rule]" displayFolder="" count="0" unbalanced="0"/>
    <cacheHierarchy uniqueName="[Business Rule].[CUST Rule 1]" caption="CUST Rule 1" attribute="1" defaultMemberUniqueName="[Business Rule].[CUST Rule 1].[All]" allUniqueName="[Business Rule].[CUST Rule 1].[All]" dimensionUniqueName="[Business Rule]" displayFolder="" count="0" unbalanced="0"/>
    <cacheHierarchy uniqueName="[Business Rule].[CUST Rule 1 Subcat]" caption="CUST Rule 1 Subcat" attribute="1" defaultMemberUniqueName="[Business Rule].[CUST Rule 1 Subcat].[All]" allUniqueName="[Business Rule].[CUST Rule 1 Subcat].[All]" dimensionUniqueName="[Business Rule]" displayFolder="" count="0" unbalanced="0"/>
    <cacheHierarchy uniqueName="[Business Rule].[CUST Rule 2]" caption="CUST Rule 2" attribute="1" defaultMemberUniqueName="[Business Rule].[CUST Rule 2].[All]" allUniqueName="[Business Rule].[CUST Rule 2].[All]" dimensionUniqueName="[Business Rule]" displayFolder="" count="0" unbalanced="0"/>
    <cacheHierarchy uniqueName="[Business Rule].[CUST Rule 2 Subcat]" caption="CUST Rule 2 Subcat" attribute="1" defaultMemberUniqueName="[Business Rule].[CUST Rule 2 Subcat].[All]" allUniqueName="[Business Rule].[CUST Rule 2 Subcat].[All]" dimensionUniqueName="[Business Rule]" displayFolder="" count="0" unbalanced="0"/>
    <cacheHierarchy uniqueName="[Business Rule].[DER From Group]" caption="DER From Group" attribute="1" defaultMemberUniqueName="[Business Rule].[DER From Group].[All]" allUniqueName="[Business Rule].[DER From Group].[All]" dimensionUniqueName="[Business Rule]" displayFolder="" count="0" unbalanced="0"/>
    <cacheHierarchy uniqueName="[Business Rule].[DER To Group]" caption="DER To Group" attribute="1" defaultMemberUniqueName="[Business Rule].[DER To Group].[All]" allUniqueName="[Business Rule].[DER To Group].[All]" dimensionUniqueName="[Business Rule]" displayFolder="" count="0" unbalanced="0"/>
    <cacheHierarchy uniqueName="[Business Rule].[EASP Cost Driver]" caption="EASP Cost Driver" attribute="1" defaultMemberUniqueName="[Business Rule].[EASP Cost Driver].[All]" allUniqueName="[Business Rule].[EASP Cost Driver].[All]" dimensionUniqueName="[Business Rule]" displayFolder="" count="0" unbalanced="0"/>
    <cacheHierarchy uniqueName="[Business Rule].[EASP Reporting Category]" caption="EASP Reporting Category" attribute="1" defaultMemberUniqueName="[Business Rule].[EASP Reporting Category].[All]" allUniqueName="[Business Rule].[EASP Reporting Category].[All]" dimensionUniqueName="[Business Rule]" displayFolder="" count="0" unbalanced="0"/>
    <cacheHierarchy uniqueName="[Business Rule].[ENT Accounting Class]" caption="ENT Accounting Class" attribute="1" defaultMemberUniqueName="[Business Rule].[ENT Accounting Class].[All]" allUniqueName="[Business Rule].[ENT Accounting Class].[All]" dimensionUniqueName="[Business Rule]" displayFolder="" count="0" unbalanced="0"/>
    <cacheHierarchy uniqueName="[Business Rule].[ENT Accounting Class Sub]" caption="ENT Accounting Class Sub" attribute="1" defaultMemberUniqueName="[Business Rule].[ENT Accounting Class Sub].[All]" allUniqueName="[Business Rule].[ENT Accounting Class Sub].[All]" dimensionUniqueName="[Business Rule]" displayFolder="" count="0" unbalanced="0"/>
    <cacheHierarchy uniqueName="[Business Rule].[ENT Capital Category]" caption="ENT Capital Category" attribute="1" defaultMemberUniqueName="[Business Rule].[ENT Capital Category].[All]" allUniqueName="[Business Rule].[ENT Capital Category].[All]" dimensionUniqueName="[Business Rule]" displayFolder="" count="0" unbalanced="0"/>
    <cacheHierarchy uniqueName="[Business Rule].[ENT Electric Gas Split]" caption="ENT Electric Gas Split" attribute="1" defaultMemberUniqueName="[Business Rule].[ENT Electric Gas Split].[All]" allUniqueName="[Business Rule].[ENT Electric Gas Split].[All]" dimensionUniqueName="[Business Rule]" displayFolder="" count="0" unbalanced="0"/>
    <cacheHierarchy uniqueName="[Business Rule].[ENT Function]" caption="ENT Function" attribute="1" defaultMemberUniqueName="[Business Rule].[ENT Function].[All]" allUniqueName="[Business Rule].[ENT Function].[All]" dimensionUniqueName="[Business Rule]" displayFolder="" count="0" unbalanced="0"/>
    <cacheHierarchy uniqueName="[Business Rule].[ENT Jurisdiction]" caption="ENT Jurisdiction" attribute="1" defaultMemberUniqueName="[Business Rule].[ENT Jurisdiction].[All]" allUniqueName="[Business Rule].[ENT Jurisdiction].[All]" dimensionUniqueName="[Business Rule]" displayFolder="" count="0" unbalanced="0"/>
    <cacheHierarchy uniqueName="[Business Rule].[ENT Rule 1]" caption="ENT Rule 1" attribute="1" defaultMemberUniqueName="[Business Rule].[ENT Rule 1].[All]" allUniqueName="[Business Rule].[ENT Rule 1].[All]" dimensionUniqueName="[Business Rule]" displayFolder="" count="0" unbalanced="0"/>
    <cacheHierarchy uniqueName="[Business Rule].[ENT Rule 1 Subcat]" caption="ENT Rule 1 Subcat" attribute="1" defaultMemberUniqueName="[Business Rule].[ENT Rule 1 Subcat].[All]" allUniqueName="[Business Rule].[ENT Rule 1 Subcat].[All]" dimensionUniqueName="[Business Rule]" displayFolder="" count="0" unbalanced="0"/>
    <cacheHierarchy uniqueName="[Business Rule].[ENT Rule 2]" caption="ENT Rule 2" attribute="1" defaultMemberUniqueName="[Business Rule].[ENT Rule 2].[All]" allUniqueName="[Business Rule].[ENT Rule 2].[All]" dimensionUniqueName="[Business Rule]" displayFolder="" count="0" unbalanced="0"/>
    <cacheHierarchy uniqueName="[Business Rule].[ENT Rule 2 Subcat]" caption="ENT Rule 2 Subcat" attribute="1" defaultMemberUniqueName="[Business Rule].[ENT Rule 2 Subcat].[All]" allUniqueName="[Business Rule].[ENT Rule 2 Subcat].[All]" dimensionUniqueName="[Business Rule]" displayFolder="" count="0" unbalanced="0"/>
    <cacheHierarchy uniqueName="[Business Rule].[ENT Segment]" caption="ENT Segment" attribute="1" defaultMemberUniqueName="[Business Rule].[ENT Segment].[All]" allUniqueName="[Business Rule].[ENT Segment].[All]" dimensionUniqueName="[Business Rule]" displayFolder="" count="0" unbalanced="0"/>
    <cacheHierarchy uniqueName="[Business Rule].[ENT Special Item Func]" caption="ENT Special Item Func" attribute="1" defaultMemberUniqueName="[Business Rule].[ENT Special Item Func].[All]" allUniqueName="[Business Rule].[ENT Special Item Func].[All]" dimensionUniqueName="[Business Rule]" displayFolder="" count="0" unbalanced="0"/>
    <cacheHierarchy uniqueName="[Business Rule].[ENT Special Items]" caption="ENT Special Items" attribute="1" defaultMemberUniqueName="[Business Rule].[ENT Special Items].[All]" allUniqueName="[Business Rule].[ENT Special Items].[All]" dimensionUniqueName="[Business Rule]" displayFolder="" count="0" unbalanced="0"/>
    <cacheHierarchy uniqueName="[Business Rule].[ENT Special Items Desc]" caption="ENT Special Items Desc" attribute="1" defaultMemberUniqueName="[Business Rule].[ENT Special Items Desc].[All]" allUniqueName="[Business Rule].[ENT Special Items Desc].[All]" dimensionUniqueName="[Business Rule]" displayFolder="" count="0" unbalanced="0"/>
    <cacheHierarchy uniqueName="[Business Rule].[FHO Acct Class Detail]" caption="FHO Acct Class Detail" attribute="1" defaultMemberUniqueName="[Business Rule].[FHO Acct Class Detail].[All]" allUniqueName="[Business Rule].[FHO Acct Class Detail].[All]" dimensionUniqueName="[Business Rule]" displayFolder="" count="0" unbalanced="0"/>
    <cacheHierarchy uniqueName="[Business Rule].[FHO Allocation Detail]" caption="FHO Allocation Detail" attribute="1" defaultMemberUniqueName="[Business Rule].[FHO Allocation Detail].[All]" allUniqueName="[Business Rule].[FHO Allocation Detail].[All]" dimensionUniqueName="[Business Rule]" displayFolder="" count="0" unbalanced="0"/>
    <cacheHierarchy uniqueName="[Business Rule].[FHO Cost Type]" caption="FHO Cost Type" attribute="1" defaultMemberUniqueName="[Business Rule].[FHO Cost Type].[All]" allUniqueName="[Business Rule].[FHO Cost Type].[All]" dimensionUniqueName="[Business Rule]" displayFolder="" count="0" unbalanced="0"/>
    <cacheHierarchy uniqueName="[Business Rule].[FHO Cost Type Detail]" caption="FHO Cost Type Detail" attribute="1" defaultMemberUniqueName="[Business Rule].[FHO Cost Type Detail].[All]" allUniqueName="[Business Rule].[FHO Cost Type Detail].[All]" dimensionUniqueName="[Business Rule]" displayFolder="" count="0" unbalanced="0"/>
    <cacheHierarchy uniqueName="[Business Rule].[FHO Customer View]" caption="FHO Customer View" attribute="1" defaultMemberUniqueName="[Business Rule].[FHO Customer View].[All]" allUniqueName="[Business Rule].[FHO Customer View].[All]" dimensionUniqueName="[Business Rule]" displayFolder="" count="0" unbalanced="0"/>
    <cacheHierarchy uniqueName="[Business Rule].[FHO Dirc Or Alloc]" caption="FHO Dirc Or Alloc" attribute="1" defaultMemberUniqueName="[Business Rule].[FHO Dirc Or Alloc].[All]" allUniqueName="[Business Rule].[FHO Dirc Or Alloc].[All]" dimensionUniqueName="[Business Rule]" displayFolder="" count="0" unbalanced="0"/>
    <cacheHierarchy uniqueName="[Business Rule].[FHO Managed By]" caption="FHO Managed By" attribute="1" defaultMemberUniqueName="[Business Rule].[FHO Managed By].[All]" allUniqueName="[Business Rule].[FHO Managed By].[All]" dimensionUniqueName="[Business Rule]" displayFolder="" count="0" unbalanced="0"/>
    <cacheHierarchy uniqueName="[Business Rule].[FHO Region]" caption="FHO Region" attribute="1" defaultMemberUniqueName="[Business Rule].[FHO Region].[All]" allUniqueName="[Business Rule].[FHO Region].[All]" dimensionUniqueName="[Business Rule]" displayFolder="" count="0" unbalanced="0"/>
    <cacheHierarchy uniqueName="[Business Rule].[FHO Resource Grouping]" caption="FHO Resource Grouping" attribute="1" defaultMemberUniqueName="[Business Rule].[FHO Resource Grouping].[All]" allUniqueName="[Business Rule].[FHO Resource Grouping].[All]" dimensionUniqueName="[Business Rule]" displayFolder="" count="0" unbalanced="0"/>
    <cacheHierarchy uniqueName="[Business Rule].[FHO Resource Grping Subcat]" caption="FHO Resource Grping Subcat" attribute="1" defaultMemberUniqueName="[Business Rule].[FHO Resource Grping Subcat].[All]" allUniqueName="[Business Rule].[FHO Resource Grping Subcat].[All]" dimensionUniqueName="[Business Rule]" displayFolder="" count="0" unbalanced="0"/>
    <cacheHierarchy uniqueName="[Business Rule].[FHO Rule 1]" caption="FHO Rule 1" attribute="1" defaultMemberUniqueName="[Business Rule].[FHO Rule 1].[All]" allUniqueName="[Business Rule].[FHO Rule 1].[All]" dimensionUniqueName="[Business Rule]" displayFolder="" count="0" unbalanced="0"/>
    <cacheHierarchy uniqueName="[Business Rule].[FHO Rule 1 Subcat]" caption="FHO Rule 1 Subcat" attribute="1" defaultMemberUniqueName="[Business Rule].[FHO Rule 1 Subcat].[All]" allUniqueName="[Business Rule].[FHO Rule 1 Subcat].[All]" dimensionUniqueName="[Business Rule]" displayFolder="" count="0" unbalanced="0"/>
    <cacheHierarchy uniqueName="[Business Rule].[FHO Rule 2]" caption="FHO Rule 2" attribute="1" defaultMemberUniqueName="[Business Rule].[FHO Rule 2].[All]" allUniqueName="[Business Rule].[FHO Rule 2].[All]" dimensionUniqueName="[Business Rule]" displayFolder="" count="0" unbalanced="0"/>
    <cacheHierarchy uniqueName="[Business Rule].[FHO Rule 2 Subcat]" caption="FHO Rule 2 Subcat" attribute="1" defaultMemberUniqueName="[Business Rule].[FHO Rule 2 Subcat].[All]" allUniqueName="[Business Rule].[FHO Rule 2 Subcat].[All]" dimensionUniqueName="[Business Rule]" displayFolder="" count="0" unbalanced="0"/>
    <cacheHierarchy uniqueName="[Business Rule].[FHO Service Provider]" caption="FHO Service Provider" attribute="1" defaultMemberUniqueName="[Business Rule].[FHO Service Provider].[All]" allUniqueName="[Business Rule].[FHO Service Provider].[All]" dimensionUniqueName="[Business Rule]" displayFolder="" count="0" unbalanced="0"/>
    <cacheHierarchy uniqueName="[Business Rule].[FHO Station Rule]" caption="FHO Station Rule" attribute="1" defaultMemberUniqueName="[Business Rule].[FHO Station Rule].[All]" allUniqueName="[Business Rule].[FHO Station Rule].[All]" dimensionUniqueName="[Business Rule]" displayFolder="" count="0" unbalanced="0"/>
    <cacheHierarchy uniqueName="[Business Rule].[GAS Cost Driver]" caption="GAS Cost Driver" attribute="1" defaultMemberUniqueName="[Business Rule].[GAS Cost Driver].[All]" allUniqueName="[Business Rule].[GAS Cost Driver].[All]" dimensionUniqueName="[Business Rule]" displayFolder="" count="0" unbalanced="0"/>
    <cacheHierarchy uniqueName="[Business Rule].[GAS Rule 1]" caption="GAS Rule 1" attribute="1" defaultMemberUniqueName="[Business Rule].[GAS Rule 1].[All]" allUniqueName="[Business Rule].[GAS Rule 1].[All]" dimensionUniqueName="[Business Rule]" displayFolder="" count="0" unbalanced="0"/>
    <cacheHierarchy uniqueName="[Business Rule].[GAS Rule 1 Subcat]" caption="GAS Rule 1 Subcat" attribute="1" defaultMemberUniqueName="[Business Rule].[GAS Rule 1 Subcat].[All]" allUniqueName="[Business Rule].[GAS Rule 1 Subcat].[All]" dimensionUniqueName="[Business Rule]" displayFolder="" count="0" unbalanced="0"/>
    <cacheHierarchy uniqueName="[Business Rule].[GAS Rule 2]" caption="GAS Rule 2" attribute="1" defaultMemberUniqueName="[Business Rule].[GAS Rule 2].[All]" allUniqueName="[Business Rule].[GAS Rule 2].[All]" dimensionUniqueName="[Business Rule]" displayFolder="" count="0" unbalanced="0"/>
    <cacheHierarchy uniqueName="[Business Rule].[GAS Rule 2 Subcat]" caption="GAS Rule 2 Subcat" attribute="1" defaultMemberUniqueName="[Business Rule].[GAS Rule 2 Subcat].[All]" allUniqueName="[Business Rule].[GAS Rule 2 Subcat].[All]" dimensionUniqueName="[Business Rule]" displayFolder="" count="0" unbalanced="0"/>
    <cacheHierarchy uniqueName="[Business Rule].[HR Cost Category]" caption="HR Cost Category" attribute="1" defaultMemberUniqueName="[Business Rule].[HR Cost Category].[All]" allUniqueName="[Business Rule].[HR Cost Category].[All]" dimensionUniqueName="[Business Rule]" displayFolder="" count="0" unbalanced="0"/>
    <cacheHierarchy uniqueName="[Business Rule].[HR Exec Bnfts RT Group]" caption="HR Exec Bnfts RT Group" attribute="1" defaultMemberUniqueName="[Business Rule].[HR Exec Bnfts RT Group].[All]" allUniqueName="[Business Rule].[HR Exec Bnfts RT Group].[All]" dimensionUniqueName="[Business Rule]" displayFolder="" count="0" unbalanced="0"/>
    <cacheHierarchy uniqueName="[Business Rule].[INTL Mt Category]" caption="INTL Mt Category" attribute="1" defaultMemberUniqueName="[Business Rule].[INTL Mt Category].[All]" allUniqueName="[Business Rule].[INTL Mt Category].[All]" dimensionUniqueName="[Business Rule]" displayFolder="" count="0" unbalanced="0"/>
    <cacheHierarchy uniqueName="[Business Rule].[INTL Owner]" caption="INTL Owner" attribute="1" defaultMemberUniqueName="[Business Rule].[INTL Owner].[All]" allUniqueName="[Business Rule].[INTL Owner].[All]" dimensionUniqueName="[Business Rule]" displayFolder="" count="0" unbalanced="0"/>
    <cacheHierarchy uniqueName="[Business Rule].[MKT Business Group]" caption="MKT Business Group" attribute="1" defaultMemberUniqueName="[Business Rule].[MKT Business Group].[All]" allUniqueName="[Business Rule].[MKT Business Group].[All]" dimensionUniqueName="[Business Rule]" displayFolder="" count="0" unbalanced="0"/>
    <cacheHierarchy uniqueName="[Business Rule].[MKT Category Output]" caption="MKT Category Output" attribute="1" defaultMemberUniqueName="[Business Rule].[MKT Category Output].[All]" allUniqueName="[Business Rule].[MKT Category Output].[All]" dimensionUniqueName="[Business Rule]" displayFolder="" count="0" unbalanced="0"/>
    <cacheHierarchy uniqueName="[Business Rule].[MKT Cost Driver]" caption="MKT Cost Driver" attribute="1" defaultMemberUniqueName="[Business Rule].[MKT Cost Driver].[All]" allUniqueName="[Business Rule].[MKT Cost Driver].[All]" dimensionUniqueName="[Business Rule]" displayFolder="" count="0" unbalanced="0"/>
    <cacheHierarchy uniqueName="[Business Rule].[MKT PPR Reporting]" caption="MKT PPR Reporting" attribute="1" defaultMemberUniqueName="[Business Rule].[MKT PPR Reporting].[All]" allUniqueName="[Business Rule].[MKT PPR Reporting].[All]" dimensionUniqueName="[Business Rule]" displayFolder="" count="0" unbalanced="0"/>
    <cacheHierarchy uniqueName="[Business Rule].[MKT Rule 1]" caption="MKT Rule 1" attribute="1" defaultMemberUniqueName="[Business Rule].[MKT Rule 1].[All]" allUniqueName="[Business Rule].[MKT Rule 1].[All]" dimensionUniqueName="[Business Rule]" displayFolder="" count="0" unbalanced="0"/>
    <cacheHierarchy uniqueName="[Business Rule].[MKT Rule 1 Subcat]" caption="MKT Rule 1 Subcat" attribute="1" defaultMemberUniqueName="[Business Rule].[MKT Rule 1 Subcat].[All]" allUniqueName="[Business Rule].[MKT Rule 1 Subcat].[All]" dimensionUniqueName="[Business Rule]" displayFolder="" count="0" unbalanced="0"/>
    <cacheHierarchy uniqueName="[Business Rule].[MKT Rule 2]" caption="MKT Rule 2" attribute="1" defaultMemberUniqueName="[Business Rule].[MKT Rule 2].[All]" allUniqueName="[Business Rule].[MKT Rule 2].[All]" dimensionUniqueName="[Business Rule]" displayFolder="" count="0" unbalanced="0"/>
    <cacheHierarchy uniqueName="[Business Rule].[MKT Rule 2 Subcat]" caption="MKT Rule 2 Subcat" attribute="1" defaultMemberUniqueName="[Business Rule].[MKT Rule 2 Subcat].[All]" allUniqueName="[Business Rule].[MKT Rule 2 Subcat].[All]" dimensionUniqueName="[Business Rule]" displayFolder="" count="0" unbalanced="0"/>
    <cacheHierarchy uniqueName="[Business Rule].[MKT Sol Reporting]" caption="MKT Sol Reporting" attribute="1" defaultMemberUniqueName="[Business Rule].[MKT Sol Reporting].[All]" allUniqueName="[Business Rule].[MKT Sol Reporting].[All]" dimensionUniqueName="[Business Rule]" displayFolder="" count="0" unbalanced="0"/>
    <cacheHierarchy uniqueName="[Business Rule].[NUC Accountable Group Resp]" caption="NUC Accountable Group Resp" attribute="1" defaultMemberUniqueName="[Business Rule].[NUC Accountable Group Resp].[All]" allUniqueName="[Business Rule].[NUC Accountable Group Resp].[All]" dimensionUniqueName="[Business Rule]" displayFolder="" count="0" unbalanced="0"/>
    <cacheHierarchy uniqueName="[Business Rule].[NUC Capital Groups]" caption="NUC Capital Groups" attribute="1" defaultMemberUniqueName="[Business Rule].[NUC Capital Groups].[All]" allUniqueName="[Business Rule].[NUC Capital Groups].[All]" dimensionUniqueName="[Business Rule]" displayFolder="" count="0" unbalanced="0"/>
    <cacheHierarchy uniqueName="[Business Rule].[NUC Capital Groups Sum]" caption="NUC Capital Groups Sum" attribute="1" defaultMemberUniqueName="[Business Rule].[NUC Capital Groups Sum].[All]" allUniqueName="[Business Rule].[NUC Capital Groups Sum].[All]" dimensionUniqueName="[Business Rule]" displayFolder="" count="0" unbalanced="0"/>
    <cacheHierarchy uniqueName="[Business Rule].[NUC Capital Report Rollups]" caption="NUC Capital Report Rollups" attribute="1" defaultMemberUniqueName="[Business Rule].[NUC Capital Report Rollups].[All]" allUniqueName="[Business Rule].[NUC Capital Report Rollups].[All]" dimensionUniqueName="[Business Rule]" displayFolder="" count="0" unbalanced="0"/>
    <cacheHierarchy uniqueName="[Business Rule].[NUC Corp Avb Cst Cat]" caption="NUC Corp Avb Cst Cat" attribute="1" defaultMemberUniqueName="[Business Rule].[NUC Corp Avb Cst Cat].[All]" allUniqueName="[Business Rule].[NUC Corp Avb Cst Cat].[All]" dimensionUniqueName="[Business Rule]" displayFolder="" count="0" unbalanced="0"/>
    <cacheHierarchy uniqueName="[Business Rule].[NUC Cost Category]" caption="NUC Cost Category" attribute="1" defaultMemberUniqueName="[Business Rule].[NUC Cost Category].[All]" allUniqueName="[Business Rule].[NUC Cost Category].[All]" dimensionUniqueName="[Business Rule]" displayFolder="" count="0" unbalanced="0"/>
    <cacheHierarchy uniqueName="[Business Rule].[NUC Excl For Outages]" caption="NUC Excl For Outages" attribute="1" defaultMemberUniqueName="[Business Rule].[NUC Excl For Outages].[All]" allUniqueName="[Business Rule].[NUC Excl For Outages].[All]" dimensionUniqueName="[Business Rule]" displayFolder="" count="0" unbalanced="0"/>
    <cacheHierarchy uniqueName="[Business Rule].[NUC Jurisdiction]" caption="NUC Jurisdiction" attribute="1" defaultMemberUniqueName="[Business Rule].[NUC Jurisdiction].[All]" allUniqueName="[Business Rule].[NUC Jurisdiction].[All]" dimensionUniqueName="[Business Rule]" displayFolder="" count="0" unbalanced="0"/>
    <cacheHierarchy uniqueName="[Business Rule].[NUC Labor St]" caption="NUC Labor St" attribute="1" defaultMemberUniqueName="[Business Rule].[NUC Labor St].[All]" allUniqueName="[Business Rule].[NUC Labor St].[All]" dimensionUniqueName="[Business Rule]" displayFolder="" count="0" unbalanced="0"/>
    <cacheHierarchy uniqueName="[Business Rule].[NUC Ou Total Na]" caption="NUC Ou Total Na" attribute="1" defaultMemberUniqueName="[Business Rule].[NUC Ou Total Na].[All]" allUniqueName="[Business Rule].[NUC Ou Total Na].[All]" dimensionUniqueName="[Business Rule]" displayFolder="" count="0" unbalanced="0"/>
    <cacheHierarchy uniqueName="[Business Rule].[NUC Procs Cat Grp]" caption="NUC Procs Cat Grp" attribute="1" defaultMemberUniqueName="[Business Rule].[NUC Procs Cat Grp].[All]" allUniqueName="[Business Rule].[NUC Procs Cat Grp].[All]" dimensionUniqueName="[Business Rule]" displayFolder="" count="0" unbalanced="0"/>
    <cacheHierarchy uniqueName="[Business Rule].[NUC Routine NonRoutine]" caption="NUC Routine NonRoutine" attribute="1" defaultMemberUniqueName="[Business Rule].[NUC Routine NonRoutine].[All]" allUniqueName="[Business Rule].[NUC Routine NonRoutine].[All]" dimensionUniqueName="[Business Rule]" displayFolder="" count="0" unbalanced="0"/>
    <cacheHierarchy uniqueName="[Business Rule].[NUC Routine NonRoutine Subcat]" caption="NUC Routine NonRoutine Subcat" attribute="1" defaultMemberUniqueName="[Business Rule].[NUC Routine NonRoutine Subcat].[All]" allUniqueName="[Business Rule].[NUC Routine NonRoutine Subcat].[All]" dimensionUniqueName="[Business Rule]" displayFolder="" count="0" unbalanced="0"/>
    <cacheHierarchy uniqueName="[Business Rule].[NUC Rsrc Group]" caption="NUC Rsrc Group" attribute="1" defaultMemberUniqueName="[Business Rule].[NUC Rsrc Group].[All]" allUniqueName="[Business Rule].[NUC Rsrc Group].[All]" dimensionUniqueName="[Business Rule]" displayFolder="" count="0" unbalanced="0"/>
    <cacheHierarchy uniqueName="[Business Rule].[NUC Rule 1]" caption="NUC Rule 1" attribute="1" defaultMemberUniqueName="[Business Rule].[NUC Rule 1].[All]" allUniqueName="[Business Rule].[NUC Rule 1].[All]" dimensionUniqueName="[Business Rule]" displayFolder="" count="0" unbalanced="0"/>
    <cacheHierarchy uniqueName="[Business Rule].[NUC Rule 1 Subcat]" caption="NUC Rule 1 Subcat" attribute="1" defaultMemberUniqueName="[Business Rule].[NUC Rule 1 Subcat].[All]" allUniqueName="[Business Rule].[NUC Rule 1 Subcat].[All]" dimensionUniqueName="[Business Rule]" displayFolder="" count="0" unbalanced="0"/>
    <cacheHierarchy uniqueName="[Business Rule].[NUC Rule 2]" caption="NUC Rule 2" attribute="1" defaultMemberUniqueName="[Business Rule].[NUC Rule 2].[All]" allUniqueName="[Business Rule].[NUC Rule 2].[All]" dimensionUniqueName="[Business Rule]" displayFolder="" count="0" unbalanced="0"/>
    <cacheHierarchy uniqueName="[Business Rule].[NUC Rule 2 Subcat]" caption="NUC Rule 2 Subcat" attribute="1" defaultMemberUniqueName="[Business Rule].[NUC Rule 2 Subcat].[All]" allUniqueName="[Business Rule].[NUC Rule 2 Subcat].[All]" dimensionUniqueName="[Business Rule]" displayFolder="" count="0" unbalanced="0"/>
    <cacheHierarchy uniqueName="[Business Rule].[NUC Wrk Grp Sum Rsp]" caption="NUC Wrk Grp Sum Rsp" attribute="1" defaultMemberUniqueName="[Business Rule].[NUC Wrk Grp Sum Rsp].[All]" allUniqueName="[Business Rule].[NUC Wrk Grp Sum Rsp].[All]" dimensionUniqueName="[Business Rule]" displayFolder="" count="0" unbalanced="0"/>
    <cacheHierarchy uniqueName="[Business Rule].[OTH Category]" caption="OTH Category" attribute="1" defaultMemberUniqueName="[Business Rule].[OTH Category].[All]" allUniqueName="[Business Rule].[OTH Category].[All]" dimensionUniqueName="[Business Rule]" displayFolder="" count="0" unbalanced="0"/>
    <cacheHierarchy uniqueName="[Business Rule].[OTH Rule 1]" caption="OTH Rule 1" attribute="1" defaultMemberUniqueName="[Business Rule].[OTH Rule 1].[All]" allUniqueName="[Business Rule].[OTH Rule 1].[All]" dimensionUniqueName="[Business Rule]" displayFolder="" count="0" unbalanced="0"/>
    <cacheHierarchy uniqueName="[Business Rule].[OTH Rule 1 Subcat]" caption="OTH Rule 1 Subcat" attribute="1" defaultMemberUniqueName="[Business Rule].[OTH Rule 1 Subcat].[All]" allUniqueName="[Business Rule].[OTH Rule 1 Subcat].[All]" dimensionUniqueName="[Business Rule]" displayFolder="" count="0" unbalanced="0"/>
    <cacheHierarchy uniqueName="[Business Rule].[OTH Rule 2]" caption="OTH Rule 2" attribute="1" defaultMemberUniqueName="[Business Rule].[OTH Rule 2].[All]" allUniqueName="[Business Rule].[OTH Rule 2].[All]" dimensionUniqueName="[Business Rule]" displayFolder="" count="0" unbalanced="0"/>
    <cacheHierarchy uniqueName="[Business Rule].[OTH Rule 2 Subcat]" caption="OTH Rule 2 Subcat" attribute="1" defaultMemberUniqueName="[Business Rule].[OTH Rule 2 Subcat].[All]" allUniqueName="[Business Rule].[OTH Rule 2 Subcat].[All]" dimensionUniqueName="[Business Rule]" displayFolder="" count="0" unbalanced="0"/>
    <cacheHierarchy uniqueName="[Business Rule].[STRSVS Rule 1]" caption="STRSVS Rule 1" attribute="1" defaultMemberUniqueName="[Business Rule].[STRSVS Rule 1].[All]" allUniqueName="[Business Rule].[STRSVS Rule 1].[All]" dimensionUniqueName="[Business Rule]" displayFolder="" count="0" unbalanced="0"/>
    <cacheHierarchy uniqueName="[Business Rule].[STRSVS Rule 1 Subcat]" caption="STRSVS Rule 1 Subcat" attribute="1" defaultMemberUniqueName="[Business Rule].[STRSVS Rule 1 Subcat].[All]" allUniqueName="[Business Rule].[STRSVS Rule 1 Subcat].[All]" dimensionUniqueName="[Business Rule]" displayFolder="" count="0" unbalanced="0"/>
    <cacheHierarchy uniqueName="[Business Rule].[STRSVS Rule 2]" caption="STRSVS Rule 2" attribute="1" defaultMemberUniqueName="[Business Rule].[STRSVS Rule 2].[All]" allUniqueName="[Business Rule].[STRSVS Rule 2].[All]" dimensionUniqueName="[Business Rule]" displayFolder="" count="0" unbalanced="0"/>
    <cacheHierarchy uniqueName="[Business Rule].[STRSVS Rule 2 Subcat]" caption="STRSVS Rule 2 Subcat" attribute="1" defaultMemberUniqueName="[Business Rule].[STRSVS Rule 2 Subcat].[All]" allUniqueName="[Business Rule].[STRSVS Rule 2 Subcat].[All]" dimensionUniqueName="[Business Rule]" displayFolder="" count="0" unbalanced="0"/>
    <cacheHierarchy uniqueName="[Business Rule].[SUPPLY Chain Function]" caption="SUPPLY Chain Function" attribute="1" defaultMemberUniqueName="[Business Rule].[SUPPLY Chain Function].[All]" allUniqueName="[Business Rule].[SUPPLY Chain Function].[All]" dimensionUniqueName="[Business Rule]" displayFolder="" count="0" unbalanced="0"/>
    <cacheHierarchy uniqueName="[Business Rule].[TDG Cost Driver]" caption="TDG Cost Driver" attribute="1" defaultMemberUniqueName="[Business Rule].[TDG Cost Driver].[All]" allUniqueName="[Business Rule].[TDG Cost Driver].[All]" dimensionUniqueName="[Business Rule]" displayFolder="" count="0" unbalanced="0"/>
    <cacheHierarchy uniqueName="[Business Rule].[TDG DIST AVA AVB REPORTING]" caption="TDG DIST AVA AVB REPORTING" attribute="1" defaultMemberUniqueName="[Business Rule].[TDG DIST AVA AVB REPORTING].[All]" allUniqueName="[Business Rule].[TDG DIST AVA AVB REPORTING].[All]" dimensionUniqueName="[Business Rule]" displayFolder="" count="0" unbalanced="0"/>
    <cacheHierarchy uniqueName="[Business Rule].[TDG GRID MOD PROJECTS]" caption="TDG GRID MOD PROJECTS" attribute="1" defaultMemberUniqueName="[Business Rule].[TDG GRID MOD PROJECTS].[All]" allUniqueName="[Business Rule].[TDG GRID MOD PROJECTS].[All]" dimensionUniqueName="[Business Rule]" displayFolder="" count="0" unbalanced="0"/>
    <cacheHierarchy uniqueName="[Business Rule].[TDG Indirect Alloc]" caption="TDG Indirect Alloc" attribute="1" defaultMemberUniqueName="[Business Rule].[TDG Indirect Alloc].[All]" allUniqueName="[Business Rule].[TDG Indirect Alloc].[All]" dimensionUniqueName="[Business Rule]" displayFolder="" count="0" unbalanced="0"/>
    <cacheHierarchy uniqueName="[Business Rule].[TDG Indrct Alloc Rmvd Mgmt Rpt]" caption="TDG Indrct Alloc Rmvd Mgmt Rpt" attribute="1" defaultMemberUniqueName="[Business Rule].[TDG Indrct Alloc Rmvd Mgmt Rpt].[All]" allUniqueName="[Business Rule].[TDG Indrct Alloc Rmvd Mgmt Rpt].[All]" dimensionUniqueName="[Business Rule]" displayFolder="" count="0" unbalanced="0"/>
    <cacheHierarchy uniqueName="[Business Rule].[TDG Rule 1]" caption="TDG Rule 1" attribute="1" defaultMemberUniqueName="[Business Rule].[TDG Rule 1].[All]" allUniqueName="[Business Rule].[TDG Rule 1].[All]" dimensionUniqueName="[Business Rule]" displayFolder="" count="0" unbalanced="0"/>
    <cacheHierarchy uniqueName="[Business Rule].[TDG Rule 1 Subcat]" caption="TDG Rule 1 Subcat" attribute="1" defaultMemberUniqueName="[Business Rule].[TDG Rule 1 Subcat].[All]" allUniqueName="[Business Rule].[TDG Rule 1 Subcat].[All]" dimensionUniqueName="[Business Rule]" displayFolder="" count="0" unbalanced="0"/>
    <cacheHierarchy uniqueName="[Business Rule].[TDG Rule 2]" caption="TDG Rule 2" attribute="1" defaultMemberUniqueName="[Business Rule].[TDG Rule 2].[All]" allUniqueName="[Business Rule].[TDG Rule 2].[All]" dimensionUniqueName="[Business Rule]" displayFolder="" count="0" unbalanced="0"/>
    <cacheHierarchy uniqueName="[Business Rule].[TDG Rule 2 Subcat]" caption="TDG Rule 2 Subcat" attribute="1" defaultMemberUniqueName="[Business Rule].[TDG Rule 2 Subcat].[All]" allUniqueName="[Business Rule].[TDG Rule 2 Subcat].[All]" dimensionUniqueName="[Business Rule]" displayFolder="" count="0" unbalanced="0"/>
    <cacheHierarchy uniqueName="[Business Rule].[TDG Transmission Function]" caption="TDG Transmission Function" attribute="1" defaultMemberUniqueName="[Business Rule].[TDG Transmission Function].[All]" allUniqueName="[Business Rule].[TDG Transmission Function].[All]" dimensionUniqueName="[Business Rule]" displayFolder="" count="0" unbalanced="0"/>
    <cacheHierarchy uniqueName="[CB - Account].[Account CB]" caption="Account CB" attribute="1" keyAttribute="1" defaultMemberUniqueName="[CB - Account].[Account CB].[All]" allUniqueName="[CB - Account].[Account CB].[All]" dimensionUniqueName="[CB - Account]" displayFolder="" count="2" unbalanced="0">
      <fieldsUsage count="2">
        <fieldUsage x="-1"/>
        <fieldUsage x="1"/>
      </fieldsUsage>
    </cacheHierarchy>
    <cacheHierarchy uniqueName="[CB - Account].[Account CB - Description]" caption="Account CB - Description" attribute="1" defaultMemberUniqueName="[CB - Account].[Account CB - Description].[All]" allUniqueName="[CB - Account].[Account CB - Description].[All]" dimensionUniqueName="[CB - Account]" displayFolder="" count="2" unbalanced="0">
      <fieldsUsage count="2">
        <fieldUsage x="-1"/>
        <fieldUsage x="21"/>
      </fieldsUsage>
    </cacheHierarchy>
    <cacheHierarchy uniqueName="[CB - Account].[Account CB Description Long]" caption="Account CB Description Long" attribute="1" defaultMemberUniqueName="[CB - Account].[Account CB Description Long].[All]" allUniqueName="[CB - Account].[Account CB Description Long].[All]" dimensionUniqueName="[CB - Account]" displayFolder="" count="0" unbalanced="0"/>
    <cacheHierarchy uniqueName="[CB - Account].[Account CB Description Short]" caption="Account CB Description Short" attribute="1" defaultMemberUniqueName="[CB - Account].[Account CB Description Short].[All]" allUniqueName="[CB - Account].[Account CB Description Short].[All]" dimensionUniqueName="[CB - Account]" displayFolder="" count="0" unbalanced="0"/>
    <cacheHierarchy uniqueName="[CB - Account].[Account CB GL FERC Account]" caption="Account CB GL FERC Account" attribute="1" defaultMemberUniqueName="[CB - Account].[Account CB GL FERC Account].[All]" allUniqueName="[CB - Account].[Account CB GL FERC Account].[All]" dimensionUniqueName="[CB - Account]" displayFolder="" count="0" unbalanced="0"/>
    <cacheHierarchy uniqueName="[CB - Account].[Account CB Set ID]" caption="Account CB Set ID" attribute="1" defaultMemberUniqueName="[CB - Account].[Account CB Set ID].[All]" allUniqueName="[CB - Account].[Account CB Set ID].[All]" dimensionUniqueName="[CB - Account]" displayFolder="" count="0" unbalanced="0"/>
    <cacheHierarchy uniqueName="[CB - Account].[Account CB Type]" caption="Account CB Type" attribute="1" defaultMemberUniqueName="[CB - Account].[Account CB Type].[All]" allUniqueName="[CB - Account].[Account CB Type].[All]" dimensionUniqueName="[CB - Account]" displayFolder="" count="0" unbalanced="0"/>
    <cacheHierarchy uniqueName="[CB - Account HIER].[Account HIER]" caption="Account HIER" attribute="1" keyAttribute="1" defaultMemberUniqueName="[CB - Account HIER].[Account HIER].[All]" allUniqueName="[CB - Account HIER].[Account HIER].[All]" dimensionUniqueName="[CB - Account HIER]" displayFolder="" count="0" unbalanced="0"/>
    <cacheHierarchy uniqueName="[CB - Account HIER].[Account HIER Description Long]" caption="Account HIER Description Long" attribute="1" defaultMemberUniqueName="[CB - Account HIER].[Account HIER Description Long].[All]" allUniqueName="[CB - Account HIER].[Account HIER Description Long].[All]" dimensionUniqueName="[CB - Account HIER]" displayFolder="" count="0" unbalanced="0"/>
    <cacheHierarchy uniqueName="[CB - Account HIER].[Account HIER Description Short]" caption="Account HIER Description Short" attribute="1" defaultMemberUniqueName="[CB - Account HIER].[Account HIER Description Short].[All]" allUniqueName="[CB - Account HIER].[Account HIER Description Short].[All]" dimensionUniqueName="[CB - Account HIER]" displayFolder="" count="0" unbalanced="0"/>
    <cacheHierarchy uniqueName="[CB - Account HIER].[Account HIER Set ID]" caption="Account HIER Set ID" attribute="1" defaultMemberUniqueName="[CB - Account HIER].[Account HIER Set ID].[All]" allUniqueName="[CB - Account HIER].[Account HIER Set ID].[All]" dimensionUniqueName="[CB - Account HIER]" displayFolder="" count="0" unbalanced="0"/>
    <cacheHierarchy uniqueName="[CB - Account HIER].[Account Hierarchy]" caption="Account Hierarchy" defaultMemberUniqueName="[CB - Account HIER].[Account Hierarchy].[All]" allUniqueName="[CB - Account HIER].[Account Hierarchy].[All]" dimensionUniqueName="[CB - Account HIER]" displayFolder="" count="0" unbalanced="0"/>
    <cacheHierarchy uniqueName="[CB - Account HIER].[Account Hierarchy Name]" caption="Account Hierarchy Name" attribute="1" defaultMemberUniqueName="[CB - Account HIER].[Account Hierarchy Name].[All]" allUniqueName="[CB - Account HIER].[Account Hierarchy Name].[All]" dimensionUniqueName="[CB - Account HIER]" displayFolder="" count="0" unbalanced="0"/>
    <cacheHierarchy uniqueName="[CB - Account HIER].[Account Level 01 Description]" caption="Account Level 01 Description" attribute="1" defaultMemberUniqueName="[CB - Account HIER].[Account Level 01 Description].[All]" allUniqueName="[CB - Account HIER].[Account Level 01 Description].[All]" dimensionUniqueName="[CB - Account HIER]" displayFolder="" count="0" unbalanced="0"/>
    <cacheHierarchy uniqueName="[CB - Account HIER].[Account Level 01 Name]" caption="Account Level 01 Name" attribute="1" defaultMemberUniqueName="[CB - Account HIER].[Account Level 01 Name].[All]" allUniqueName="[CB - Account HIER].[Account Level 01 Name].[All]" dimensionUniqueName="[CB - Account HIER]" displayFolder="" count="0" unbalanced="0"/>
    <cacheHierarchy uniqueName="[CB - Account HIER].[Account Level 01 Name - Description]" caption="Account Level 01 Name - Description" attribute="1" defaultMemberUniqueName="[CB - Account HIER].[Account Level 01 Name - Description].[All]" allUniqueName="[CB - Account HIER].[Account Level 01 Name - Description].[All]" dimensionUniqueName="[CB - Account HIER]" displayFolder="" count="0" unbalanced="0"/>
    <cacheHierarchy uniqueName="[CB - Account HIER].[Account Level 02 Description]" caption="Account Level 02 Description" attribute="1" defaultMemberUniqueName="[CB - Account HIER].[Account Level 02 Description].[All]" allUniqueName="[CB - Account HIER].[Account Level 02 Description].[All]" dimensionUniqueName="[CB - Account HIER]" displayFolder="" count="0" unbalanced="0"/>
    <cacheHierarchy uniqueName="[CB - Account HIER].[Account Level 02 Name]" caption="Account Level 02 Name" attribute="1" defaultMemberUniqueName="[CB - Account HIER].[Account Level 02 Name].[All]" allUniqueName="[CB - Account HIER].[Account Level 02 Name].[All]" dimensionUniqueName="[CB - Account HIER]" displayFolder="" count="0" unbalanced="0"/>
    <cacheHierarchy uniqueName="[CB - Account HIER].[Account Level 02 Name - Description]" caption="Account Level 02 Name - Description" attribute="1" defaultMemberUniqueName="[CB - Account HIER].[Account Level 02 Name - Description].[All]" allUniqueName="[CB - Account HIER].[Account Level 02 Name - Description].[All]" dimensionUniqueName="[CB - Account HIER]" displayFolder="" count="0" unbalanced="0"/>
    <cacheHierarchy uniqueName="[CB - Account HIER].[Account Level 03 Description]" caption="Account Level 03 Description" attribute="1" defaultMemberUniqueName="[CB - Account HIER].[Account Level 03 Description].[All]" allUniqueName="[CB - Account HIER].[Account Level 03 Description].[All]" dimensionUniqueName="[CB - Account HIER]" displayFolder="" count="0" unbalanced="0"/>
    <cacheHierarchy uniqueName="[CB - Account HIER].[Account Level 03 Name]" caption="Account Level 03 Name" attribute="1" defaultMemberUniqueName="[CB - Account HIER].[Account Level 03 Name].[All]" allUniqueName="[CB - Account HIER].[Account Level 03 Name].[All]" dimensionUniqueName="[CB - Account HIER]" displayFolder="" count="0" unbalanced="0"/>
    <cacheHierarchy uniqueName="[CB - Account HIER].[Account Level 03 Name - Description]" caption="Account Level 03 Name - Description" attribute="1" defaultMemberUniqueName="[CB - Account HIER].[Account Level 03 Name - Description].[All]" allUniqueName="[CB - Account HIER].[Account Level 03 Name - Description].[All]" dimensionUniqueName="[CB - Account HIER]" displayFolder="" count="0" unbalanced="0"/>
    <cacheHierarchy uniqueName="[CB - Account HIER].[Account Level 04 Description]" caption="Account Level 04 Description" attribute="1" defaultMemberUniqueName="[CB - Account HIER].[Account Level 04 Description].[All]" allUniqueName="[CB - Account HIER].[Account Level 04 Description].[All]" dimensionUniqueName="[CB - Account HIER]" displayFolder="" count="0" unbalanced="0"/>
    <cacheHierarchy uniqueName="[CB - Account HIER].[Account Level 04 Name]" caption="Account Level 04 Name" attribute="1" defaultMemberUniqueName="[CB - Account HIER].[Account Level 04 Name].[All]" allUniqueName="[CB - Account HIER].[Account Level 04 Name].[All]" dimensionUniqueName="[CB - Account HIER]" displayFolder="" count="0" unbalanced="0"/>
    <cacheHierarchy uniqueName="[CB - Account HIER].[Account Level 04 Name - Description]" caption="Account Level 04 Name - Description" attribute="1" defaultMemberUniqueName="[CB - Account HIER].[Account Level 04 Name - Description].[All]" allUniqueName="[CB - Account HIER].[Account Level 04 Name - Description].[All]" dimensionUniqueName="[CB - Account HIER]" displayFolder="" count="0" unbalanced="0"/>
    <cacheHierarchy uniqueName="[CB - Account HIER].[Account Level 05 Description]" caption="Account Level 05 Description" attribute="1" defaultMemberUniqueName="[CB - Account HIER].[Account Level 05 Description].[All]" allUniqueName="[CB - Account HIER].[Account Level 05 Description].[All]" dimensionUniqueName="[CB - Account HIER]" displayFolder="" count="0" unbalanced="0"/>
    <cacheHierarchy uniqueName="[CB - Account HIER].[Account Level 05 Name]" caption="Account Level 05 Name" attribute="1" defaultMemberUniqueName="[CB - Account HIER].[Account Level 05 Name].[All]" allUniqueName="[CB - Account HIER].[Account Level 05 Name].[All]" dimensionUniqueName="[CB - Account HIER]" displayFolder="" count="0" unbalanced="0"/>
    <cacheHierarchy uniqueName="[CB - Account HIER].[Account Level 05 Name - Description]" caption="Account Level 05 Name - Description" attribute="1" defaultMemberUniqueName="[CB - Account HIER].[Account Level 05 Name - Description].[All]" allUniqueName="[CB - Account HIER].[Account Level 05 Name - Description].[All]" dimensionUniqueName="[CB - Account HIER]" displayFolder="" count="0" unbalanced="0"/>
    <cacheHierarchy uniqueName="[CB - Account HIER].[Account Level 06 Description]" caption="Account Level 06 Description" attribute="1" defaultMemberUniqueName="[CB - Account HIER].[Account Level 06 Description].[All]" allUniqueName="[CB - Account HIER].[Account Level 06 Description].[All]" dimensionUniqueName="[CB - Account HIER]" displayFolder="" count="0" unbalanced="0"/>
    <cacheHierarchy uniqueName="[CB - Account HIER].[Account Level 06 Name]" caption="Account Level 06 Name" attribute="1" defaultMemberUniqueName="[CB - Account HIER].[Account Level 06 Name].[All]" allUniqueName="[CB - Account HIER].[Account Level 06 Name].[All]" dimensionUniqueName="[CB - Account HIER]" displayFolder="" count="0" unbalanced="0"/>
    <cacheHierarchy uniqueName="[CB - Account HIER].[Account Level 06 Name - Description]" caption="Account Level 06 Name - Description" attribute="1" defaultMemberUniqueName="[CB - Account HIER].[Account Level 06 Name - Description].[All]" allUniqueName="[CB - Account HIER].[Account Level 06 Name - Description].[All]" dimensionUniqueName="[CB - Account HIER]" displayFolder="" count="0" unbalanced="0"/>
    <cacheHierarchy uniqueName="[CB - Account HIER].[Account Level 07 Description]" caption="Account Level 07 Description" attribute="1" defaultMemberUniqueName="[CB - Account HIER].[Account Level 07 Description].[All]" allUniqueName="[CB - Account HIER].[Account Level 07 Description].[All]" dimensionUniqueName="[CB - Account HIER]" displayFolder="" count="0" unbalanced="0"/>
    <cacheHierarchy uniqueName="[CB - Account HIER].[Account Level 07 Name]" caption="Account Level 07 Name" attribute="1" defaultMemberUniqueName="[CB - Account HIER].[Account Level 07 Name].[All]" allUniqueName="[CB - Account HIER].[Account Level 07 Name].[All]" dimensionUniqueName="[CB - Account HIER]" displayFolder="" count="0" unbalanced="0"/>
    <cacheHierarchy uniqueName="[CB - Account HIER].[Account Level 07 Name - Description]" caption="Account Level 07 Name - Description" attribute="1" defaultMemberUniqueName="[CB - Account HIER].[Account Level 07 Name - Description].[All]" allUniqueName="[CB - Account HIER].[Account Level 07 Name - Description].[All]" dimensionUniqueName="[CB - Account HIER]" displayFolder="" count="0" unbalanced="0"/>
    <cacheHierarchy uniqueName="[CB - Account HIER].[Account Level 08 Description]" caption="Account Level 08 Description" attribute="1" defaultMemberUniqueName="[CB - Account HIER].[Account Level 08 Description].[All]" allUniqueName="[CB - Account HIER].[Account Level 08 Description].[All]" dimensionUniqueName="[CB - Account HIER]" displayFolder="" count="0" unbalanced="0"/>
    <cacheHierarchy uniqueName="[CB - Account HIER].[Account Level 08 Name]" caption="Account Level 08 Name" attribute="1" defaultMemberUniqueName="[CB - Account HIER].[Account Level 08 Name].[All]" allUniqueName="[CB - Account HIER].[Account Level 08 Name].[All]" dimensionUniqueName="[CB - Account HIER]" displayFolder="" count="0" unbalanced="0"/>
    <cacheHierarchy uniqueName="[CB - Account HIER].[Account Level 08 Name - Description]" caption="Account Level 08 Name - Description" attribute="1" defaultMemberUniqueName="[CB - Account HIER].[Account Level 08 Name - Description].[All]" allUniqueName="[CB - Account HIER].[Account Level 08 Name - Description].[All]" dimensionUniqueName="[CB - Account HIER]" displayFolder="" count="0" unbalanced="0"/>
    <cacheHierarchy uniqueName="[CB - Account HIER].[Account Level 09 Description]" caption="Account Level 09 Description" attribute="1" defaultMemberUniqueName="[CB - Account HIER].[Account Level 09 Description].[All]" allUniqueName="[CB - Account HIER].[Account Level 09 Description].[All]" dimensionUniqueName="[CB - Account HIER]" displayFolder="" count="0" unbalanced="0"/>
    <cacheHierarchy uniqueName="[CB - Account HIER].[Account Level 09 Name]" caption="Account Level 09 Name" attribute="1" defaultMemberUniqueName="[CB - Account HIER].[Account Level 09 Name].[All]" allUniqueName="[CB - Account HIER].[Account Level 09 Name].[All]" dimensionUniqueName="[CB - Account HIER]" displayFolder="" count="0" unbalanced="0"/>
    <cacheHierarchy uniqueName="[CB - Account HIER].[Account Level 09 Name - Description]" caption="Account Level 09 Name - Description" attribute="1" defaultMemberUniqueName="[CB - Account HIER].[Account Level 09 Name - Description].[All]" allUniqueName="[CB - Account HIER].[Account Level 09 Name - Description].[All]" dimensionUniqueName="[CB - Account HIER]" displayFolder="" count="0" unbalanced="0"/>
    <cacheHierarchy uniqueName="[CB - Account HIER].[Account Level 10 Description]" caption="Account Level 10 Description" attribute="1" defaultMemberUniqueName="[CB - Account HIER].[Account Level 10 Description].[All]" allUniqueName="[CB - Account HIER].[Account Level 10 Description].[All]" dimensionUniqueName="[CB - Account HIER]" displayFolder="" count="0" unbalanced="0"/>
    <cacheHierarchy uniqueName="[CB - Account HIER].[Account Level 10 Name]" caption="Account Level 10 Name" attribute="1" defaultMemberUniqueName="[CB - Account HIER].[Account Level 10 Name].[All]" allUniqueName="[CB - Account HIER].[Account Level 10 Name].[All]" dimensionUniqueName="[CB - Account HIER]" displayFolder="" count="0" unbalanced="0"/>
    <cacheHierarchy uniqueName="[CB - Account HIER].[Account Level 10 Name - Description]" caption="Account Level 10 Name - Description" attribute="1" defaultMemberUniqueName="[CB - Account HIER].[Account Level 10 Name - Description].[All]" allUniqueName="[CB - Account HIER].[Account Level 10 Name - Description].[All]" dimensionUniqueName="[CB - Account HIER]" displayFolder="" count="0" unbalanced="0"/>
    <cacheHierarchy uniqueName="[CB - Account HIER].[Account Level 11 Description]" caption="Account Level 11 Description" attribute="1" defaultMemberUniqueName="[CB - Account HIER].[Account Level 11 Description].[All]" allUniqueName="[CB - Account HIER].[Account Level 11 Description].[All]" dimensionUniqueName="[CB - Account HIER]" displayFolder="" count="0" unbalanced="0"/>
    <cacheHierarchy uniqueName="[CB - Account HIER].[Account Level 11 Name]" caption="Account Level 11 Name" attribute="1" defaultMemberUniqueName="[CB - Account HIER].[Account Level 11 Name].[All]" allUniqueName="[CB - Account HIER].[Account Level 11 Name].[All]" dimensionUniqueName="[CB - Account HIER]" displayFolder="" count="0" unbalanced="0"/>
    <cacheHierarchy uniqueName="[CB - Account HIER].[Account Level 11 Name - Description]" caption="Account Level 11 Name - Description" attribute="1" defaultMemberUniqueName="[CB - Account HIER].[Account Level 11 Name - Description].[All]" allUniqueName="[CB - Account HIER].[Account Level 11 Name - Description].[All]" dimensionUniqueName="[CB - Account HIER]" displayFolder="" count="0" unbalanced="0"/>
    <cacheHierarchy uniqueName="[CB - Account HIER].[Account Level 12 Description]" caption="Account Level 12 Description" attribute="1" defaultMemberUniqueName="[CB - Account HIER].[Account Level 12 Description].[All]" allUniqueName="[CB - Account HIER].[Account Level 12 Description].[All]" dimensionUniqueName="[CB - Account HIER]" displayFolder="" count="0" unbalanced="0"/>
    <cacheHierarchy uniqueName="[CB - Account HIER].[Account Level 12 Name]" caption="Account Level 12 Name" attribute="1" defaultMemberUniqueName="[CB - Account HIER].[Account Level 12 Name].[All]" allUniqueName="[CB - Account HIER].[Account Level 12 Name].[All]" dimensionUniqueName="[CB - Account HIER]" displayFolder="" count="0" unbalanced="0"/>
    <cacheHierarchy uniqueName="[CB - Account HIER].[Account Level 12 Name - Description]" caption="Account Level 12 Name - Description" attribute="1" defaultMemberUniqueName="[CB - Account HIER].[Account Level 12 Name - Description].[All]" allUniqueName="[CB - Account HIER].[Account Level 12 Name - Description].[All]" dimensionUniqueName="[CB - Account HIER]" displayFolder="" count="0" unbalanced="0"/>
    <cacheHierarchy uniqueName="[CB - Account HIER].[Account Parent Description]" caption="Account Parent Description" attribute="1" defaultMemberUniqueName="[CB - Account HIER].[Account Parent Description].[All]" allUniqueName="[CB - Account HIER].[Account Parent Description].[All]" dimensionUniqueName="[CB - Account HIER]" displayFolder="" count="0" unbalanced="0"/>
    <cacheHierarchy uniqueName="[CB - Account HIER].[Account Parent Name]" caption="Account Parent Name" attribute="1" defaultMemberUniqueName="[CB - Account HIER].[Account Parent Name].[All]" allUniqueName="[CB - Account HIER].[Account Parent Name].[All]" dimensionUniqueName="[CB - Account HIER]" displayFolder="" count="0" unbalanced="0"/>
    <cacheHierarchy uniqueName="[CB - Affiliate].[Affiliate CB]" caption="Affiliate CB" attribute="1" keyAttribute="1" defaultMemberUniqueName="[CB - Affiliate].[Affiliate CB].[All]" allUniqueName="[CB - Affiliate].[Affiliate CB].[All]" dimensionUniqueName="[CB - Affiliate]" displayFolder="" count="0" unbalanced="0"/>
    <cacheHierarchy uniqueName="[CB - Affiliate].[Affiliate CB - Description]" caption="Affiliate CB - Description" attribute="1" defaultMemberUniqueName="[CB - Affiliate].[Affiliate CB - Description].[All]" allUniqueName="[CB - Affiliate].[Affiliate CB - Description].[All]" dimensionUniqueName="[CB - Affiliate]" displayFolder="" count="0" unbalanced="0"/>
    <cacheHierarchy uniqueName="[CB - Affiliate].[Affiliate CB Description Long]" caption="Affiliate CB Description Long" attribute="1" defaultMemberUniqueName="[CB - Affiliate].[Affiliate CB Description Long].[All]" allUniqueName="[CB - Affiliate].[Affiliate CB Description Long].[All]" dimensionUniqueName="[CB - Affiliate]" displayFolder="" count="0" unbalanced="0"/>
    <cacheHierarchy uniqueName="[CB - Affiliate].[Affiliate CB Description Short]" caption="Affiliate CB Description Short" attribute="1" defaultMemberUniqueName="[CB - Affiliate].[Affiliate CB Description Short].[All]" allUniqueName="[CB - Affiliate].[Affiliate CB Description Short].[All]" dimensionUniqueName="[CB - Affiliate]" displayFolder="" count="0" unbalanced="0"/>
    <cacheHierarchy uniqueName="[CB - Allocation Pool].[Allocation Pool CB]" caption="Allocation Pool CB" attribute="1" keyAttribute="1" defaultMemberUniqueName="[CB - Allocation Pool].[Allocation Pool CB].[All]" allUniqueName="[CB - Allocation Pool].[Allocation Pool CB].[All]" dimensionUniqueName="[CB - Allocation Pool]" displayFolder="" count="0" unbalanced="0"/>
    <cacheHierarchy uniqueName="[CB - Allocation Pool].[Allocation Pool CB - Description]" caption="Allocation Pool CB - Description" attribute="1" defaultMemberUniqueName="[CB - Allocation Pool].[Allocation Pool CB - Description].[All]" allUniqueName="[CB - Allocation Pool].[Allocation Pool CB - Description].[All]" dimensionUniqueName="[CB - Allocation Pool]" displayFolder="" count="0" unbalanced="0"/>
    <cacheHierarchy uniqueName="[CB - Allocation Pool].[Allocation Pool CB Description Long]" caption="Allocation Pool CB Description Long" attribute="1" defaultMemberUniqueName="[CB - Allocation Pool].[Allocation Pool CB Description Long].[All]" allUniqueName="[CB - Allocation Pool].[Allocation Pool CB Description Long].[All]" dimensionUniqueName="[CB - Allocation Pool]" displayFolder="" count="0" unbalanced="0"/>
    <cacheHierarchy uniqueName="[CB - Allocation Pool].[Allocation Pool CB Description Short]" caption="Allocation Pool CB Description Short" attribute="1" defaultMemberUniqueName="[CB - Allocation Pool].[Allocation Pool CB Description Short].[All]" allUniqueName="[CB - Allocation Pool].[Allocation Pool CB Description Short].[All]" dimensionUniqueName="[CB - Allocation Pool]" displayFolder="" count="0" unbalanced="0"/>
    <cacheHierarchy uniqueName="[CB - Allocation Pool HIER].[Allocation Pool HIER]" caption="Allocation Pool HIER" attribute="1" keyAttribute="1" defaultMemberUniqueName="[CB - Allocation Pool HIER].[Allocation Pool HIER].[All]" allUniqueName="[CB - Allocation Pool HIER].[Allocation Pool HIER].[All]" dimensionUniqueName="[CB - Allocation Pool HIER]" displayFolder="" count="0" unbalanced="0"/>
    <cacheHierarchy uniqueName="[CB - Allocation Pool HIER].[Allocation Pool HIER Description Long]" caption="Allocation Pool HIER Description Long" attribute="1" defaultMemberUniqueName="[CB - Allocation Pool HIER].[Allocation Pool HIER Description Long].[All]" allUniqueName="[CB - Allocation Pool HIER].[Allocation Pool HIER Description Long].[All]" dimensionUniqueName="[CB - Allocation Pool HIER]" displayFolder="" count="0" unbalanced="0"/>
    <cacheHierarchy uniqueName="[CB - Allocation Pool HIER].[Allocation Pool HIER Description Short]" caption="Allocation Pool HIER Description Short" attribute="1" defaultMemberUniqueName="[CB - Allocation Pool HIER].[Allocation Pool HIER Description Short].[All]" allUniqueName="[CB - Allocation Pool HIER].[Allocation Pool HIER Description Short].[All]" dimensionUniqueName="[CB - Allocation Pool HIER]" displayFolder="" count="0" unbalanced="0"/>
    <cacheHierarchy uniqueName="[CB - Allocation Pool HIER].[Allocation Pool HIER Set ID]" caption="Allocation Pool HIER Set ID" attribute="1" defaultMemberUniqueName="[CB - Allocation Pool HIER].[Allocation Pool HIER Set ID].[All]" allUniqueName="[CB - Allocation Pool HIER].[Allocation Pool HIER Set ID].[All]" dimensionUniqueName="[CB - Allocation Pool HIER]" displayFolder="" count="0" unbalanced="0"/>
    <cacheHierarchy uniqueName="[CB - Allocation Pool HIER].[Allocation Pool Hierarchy]" caption="Allocation Pool Hierarchy" defaultMemberUniqueName="[CB - Allocation Pool HIER].[Allocation Pool Hierarchy].[All]" allUniqueName="[CB - Allocation Pool HIER].[Allocation Pool Hierarchy].[All]" dimensionUniqueName="[CB - Allocation Pool HIER]" displayFolder="" count="0" unbalanced="0"/>
    <cacheHierarchy uniqueName="[CB - Allocation Pool HIER].[Allocation Pool Hierarchy Name]" caption="Allocation Pool Hierarchy Name" attribute="1" defaultMemberUniqueName="[CB - Allocation Pool HIER].[Allocation Pool Hierarchy Name].[All]" allUniqueName="[CB - Allocation Pool HIER].[Allocation Pool Hierarchy Name].[All]" dimensionUniqueName="[CB - Allocation Pool HIER]" displayFolder="" count="0" unbalanced="0"/>
    <cacheHierarchy uniqueName="[CB - Allocation Pool HIER].[Allocation Pool Level 01 Description]" caption="Allocation Pool Level 01 Description" attribute="1" defaultMemberUniqueName="[CB - Allocation Pool HIER].[Allocation Pool Level 01 Description].[All]" allUniqueName="[CB - Allocation Pool HIER].[Allocation Pool Level 01 Description].[All]" dimensionUniqueName="[CB - Allocation Pool HIER]" displayFolder="" count="0" unbalanced="0"/>
    <cacheHierarchy uniqueName="[CB - Allocation Pool HIER].[Allocation Pool Level 01 Name]" caption="Allocation Pool Level 01 Name" attribute="1" defaultMemberUniqueName="[CB - Allocation Pool HIER].[Allocation Pool Level 01 Name].[All]" allUniqueName="[CB - Allocation Pool HIER].[Allocation Pool Level 01 Name].[All]" dimensionUniqueName="[CB - Allocation Pool HIER]" displayFolder="" count="0" unbalanced="0"/>
    <cacheHierarchy uniqueName="[CB - Allocation Pool HIER].[Allocation Pool Level 01 Name - Description]" caption="Allocation Pool Level 01 Name - Description" attribute="1" defaultMemberUniqueName="[CB - Allocation Pool HIER].[Allocation Pool Level 01 Name - Description].[All]" allUniqueName="[CB - Allocation Pool HIER].[Allocation Pool Level 01 Name - Description].[All]" dimensionUniqueName="[CB - Allocation Pool HIER]" displayFolder="" count="0" unbalanced="0"/>
    <cacheHierarchy uniqueName="[CB - Allocation Pool HIER].[Allocation Pool Level 02 Description]" caption="Allocation Pool Level 02 Description" attribute="1" defaultMemberUniqueName="[CB - Allocation Pool HIER].[Allocation Pool Level 02 Description].[All]" allUniqueName="[CB - Allocation Pool HIER].[Allocation Pool Level 02 Description].[All]" dimensionUniqueName="[CB - Allocation Pool HIER]" displayFolder="" count="0" unbalanced="0"/>
    <cacheHierarchy uniqueName="[CB - Allocation Pool HIER].[Allocation Pool Level 02 Name]" caption="Allocation Pool Level 02 Name" attribute="1" defaultMemberUniqueName="[CB - Allocation Pool HIER].[Allocation Pool Level 02 Name].[All]" allUniqueName="[CB - Allocation Pool HIER].[Allocation Pool Level 02 Name].[All]" dimensionUniqueName="[CB - Allocation Pool HIER]" displayFolder="" count="0" unbalanced="0"/>
    <cacheHierarchy uniqueName="[CB - Allocation Pool HIER].[Allocation Pool Level 02 Name - Description]" caption="Allocation Pool Level 02 Name - Description" attribute="1" defaultMemberUniqueName="[CB - Allocation Pool HIER].[Allocation Pool Level 02 Name - Description].[All]" allUniqueName="[CB - Allocation Pool HIER].[Allocation Pool Level 02 Name - Description].[All]" dimensionUniqueName="[CB - Allocation Pool HIER]" displayFolder="" count="0" unbalanced="0"/>
    <cacheHierarchy uniqueName="[CB - Allocation Pool HIER].[Allocation Pool Level 03 Description]" caption="Allocation Pool Level 03 Description" attribute="1" defaultMemberUniqueName="[CB - Allocation Pool HIER].[Allocation Pool Level 03 Description].[All]" allUniqueName="[CB - Allocation Pool HIER].[Allocation Pool Level 03 Description].[All]" dimensionUniqueName="[CB - Allocation Pool HIER]" displayFolder="" count="0" unbalanced="0"/>
    <cacheHierarchy uniqueName="[CB - Allocation Pool HIER].[Allocation Pool Level 03 Name]" caption="Allocation Pool Level 03 Name" attribute="1" defaultMemberUniqueName="[CB - Allocation Pool HIER].[Allocation Pool Level 03 Name].[All]" allUniqueName="[CB - Allocation Pool HIER].[Allocation Pool Level 03 Name].[All]" dimensionUniqueName="[CB - Allocation Pool HIER]" displayFolder="" count="0" unbalanced="0"/>
    <cacheHierarchy uniqueName="[CB - Allocation Pool HIER].[Allocation Pool Level 03 Name - Description]" caption="Allocation Pool Level 03 Name - Description" attribute="1" defaultMemberUniqueName="[CB - Allocation Pool HIER].[Allocation Pool Level 03 Name - Description].[All]" allUniqueName="[CB - Allocation Pool HIER].[Allocation Pool Level 03 Name - Description].[All]" dimensionUniqueName="[CB - Allocation Pool HIER]" displayFolder="" count="0" unbalanced="0"/>
    <cacheHierarchy uniqueName="[CB - Allocation Pool HIER].[Allocation Pool Level 04 Description]" caption="Allocation Pool Level 04 Description" attribute="1" defaultMemberUniqueName="[CB - Allocation Pool HIER].[Allocation Pool Level 04 Description].[All]" allUniqueName="[CB - Allocation Pool HIER].[Allocation Pool Level 04 Description].[All]" dimensionUniqueName="[CB - Allocation Pool HIER]" displayFolder="" count="0" unbalanced="0"/>
    <cacheHierarchy uniqueName="[CB - Allocation Pool HIER].[Allocation Pool Level 04 Name]" caption="Allocation Pool Level 04 Name" attribute="1" defaultMemberUniqueName="[CB - Allocation Pool HIER].[Allocation Pool Level 04 Name].[All]" allUniqueName="[CB - Allocation Pool HIER].[Allocation Pool Level 04 Name].[All]" dimensionUniqueName="[CB - Allocation Pool HIER]" displayFolder="" count="0" unbalanced="0"/>
    <cacheHierarchy uniqueName="[CB - Allocation Pool HIER].[Allocation Pool Level 04 Name - Description]" caption="Allocation Pool Level 04 Name - Description" attribute="1" defaultMemberUniqueName="[CB - Allocation Pool HIER].[Allocation Pool Level 04 Name - Description].[All]" allUniqueName="[CB - Allocation Pool HIER].[Allocation Pool Level 04 Name - Description].[All]" dimensionUniqueName="[CB - Allocation Pool HIER]" displayFolder="" count="0" unbalanced="0"/>
    <cacheHierarchy uniqueName="[CB - Allocation Pool HIER].[Allocation Pool Level 05 Description]" caption="Allocation Pool Level 05 Description" attribute="1" defaultMemberUniqueName="[CB - Allocation Pool HIER].[Allocation Pool Level 05 Description].[All]" allUniqueName="[CB - Allocation Pool HIER].[Allocation Pool Level 05 Description].[All]" dimensionUniqueName="[CB - Allocation Pool HIER]" displayFolder="" count="0" unbalanced="0"/>
    <cacheHierarchy uniqueName="[CB - Allocation Pool HIER].[Allocation Pool Level 05 Name]" caption="Allocation Pool Level 05 Name" attribute="1" defaultMemberUniqueName="[CB - Allocation Pool HIER].[Allocation Pool Level 05 Name].[All]" allUniqueName="[CB - Allocation Pool HIER].[Allocation Pool Level 05 Name].[All]" dimensionUniqueName="[CB - Allocation Pool HIER]" displayFolder="" count="0" unbalanced="0"/>
    <cacheHierarchy uniqueName="[CB - Allocation Pool HIER].[Allocation Pool Level 05 Name - Description]" caption="Allocation Pool Level 05 Name - Description" attribute="1" defaultMemberUniqueName="[CB - Allocation Pool HIER].[Allocation Pool Level 05 Name - Description].[All]" allUniqueName="[CB - Allocation Pool HIER].[Allocation Pool Level 05 Name - Description].[All]" dimensionUniqueName="[CB - Allocation Pool HIER]" displayFolder="" count="0" unbalanced="0"/>
    <cacheHierarchy uniqueName="[CB - Allocation Pool HIER].[Allocation Pool Parent Description]" caption="Allocation Pool Parent Description" attribute="1" defaultMemberUniqueName="[CB - Allocation Pool HIER].[Allocation Pool Parent Description].[All]" allUniqueName="[CB - Allocation Pool HIER].[Allocation Pool Parent Description].[All]" dimensionUniqueName="[CB - Allocation Pool HIER]" displayFolder="" count="0" unbalanced="0"/>
    <cacheHierarchy uniqueName="[CB - Allocation Pool HIER].[Allocation Pool Parent Name]" caption="Allocation Pool Parent Name" attribute="1" defaultMemberUniqueName="[CB - Allocation Pool HIER].[Allocation Pool Parent Name].[All]" allUniqueName="[CB - Allocation Pool HIER].[Allocation Pool Parent Name].[All]" dimensionUniqueName="[CB - Allocation Pool HIER]" displayFolder="" count="0" unbalanced="0"/>
    <cacheHierarchy uniqueName="[CB - Business Unit].[Business Unit CB]" caption="Business Unit CB" attribute="1" keyAttribute="1" defaultMemberUniqueName="[CB - Business Unit].[Business Unit CB].[All]" allUniqueName="[CB - Business Unit].[Business Unit CB].[All]" dimensionUniqueName="[CB - Business Unit]" displayFolder="" count="2" unbalanced="0">
      <fieldsUsage count="2">
        <fieldUsage x="-1"/>
        <fieldUsage x="8"/>
      </fieldsUsage>
    </cacheHierarchy>
    <cacheHierarchy uniqueName="[CB - Business Unit].[Business Unit CB - Description]" caption="Business Unit CB - Description" attribute="1" defaultMemberUniqueName="[CB - Business Unit].[Business Unit CB - Description].[All]" allUniqueName="[CB - Business Unit].[Business Unit CB - Description].[All]" dimensionUniqueName="[CB - Business Unit]" displayFolder="" count="0" unbalanced="0"/>
    <cacheHierarchy uniqueName="[CB - Business Unit].[Business Unit CB Description Long]" caption="Business Unit CB Description Long" attribute="1" defaultMemberUniqueName="[CB - Business Unit].[Business Unit CB Description Long].[All]" allUniqueName="[CB - Business Unit].[Business Unit CB Description Long].[All]" dimensionUniqueName="[CB - Business Unit]" displayFolder="" count="0" unbalanced="0"/>
    <cacheHierarchy uniqueName="[CB - Business Unit].[Business Unit CB Description Short]" caption="Business Unit CB Description Short" attribute="1" defaultMemberUniqueName="[CB - Business Unit].[Business Unit CB Description Short].[All]" allUniqueName="[CB - Business Unit].[Business Unit CB Description Short].[All]" dimensionUniqueName="[CB - Business Unit]" displayFolder="" count="0" unbalanced="0"/>
    <cacheHierarchy uniqueName="[CB - Business Unit].[Business Unit CB Eliminations Only Indicator]" caption="Business Unit CB Eliminations Only Indicator" attribute="1" defaultMemberUniqueName="[CB - Business Unit].[Business Unit CB Eliminations Only Indicator].[All]" allUniqueName="[CB - Business Unit].[Business Unit CB Eliminations Only Indicator].[All]" dimensionUniqueName="[CB - Business Unit]" displayFolder="" count="0" unbalanced="0"/>
    <cacheHierarchy uniqueName="[CB - Business Unit HIER].[Business Unit HIER]" caption="Business Unit HIER" attribute="1" keyAttribute="1" defaultMemberUniqueName="[CB - Business Unit HIER].[Business Unit HIER].[All]" allUniqueName="[CB - Business Unit HIER].[Business Unit HIER].[All]" dimensionUniqueName="[CB - Business Unit HIER]" displayFolder="" count="0" unbalanced="0"/>
    <cacheHierarchy uniqueName="[CB - Business Unit HIER].[Business Unit HIER Description Long]" caption="Business Unit HIER Description Long" attribute="1" defaultMemberUniqueName="[CB - Business Unit HIER].[Business Unit HIER Description Long].[All]" allUniqueName="[CB - Business Unit HIER].[Business Unit HIER Description Long].[All]" dimensionUniqueName="[CB - Business Unit HIER]" displayFolder="" count="0" unbalanced="0"/>
    <cacheHierarchy uniqueName="[CB - Business Unit HIER].[Business Unit HIER Description Short]" caption="Business Unit HIER Description Short" attribute="1" defaultMemberUniqueName="[CB - Business Unit HIER].[Business Unit HIER Description Short].[All]" allUniqueName="[CB - Business Unit HIER].[Business Unit HIER Description Short].[All]" dimensionUniqueName="[CB - Business Unit HIER]" displayFolder="" count="0" unbalanced="0"/>
    <cacheHierarchy uniqueName="[CB - Business Unit HIER].[Business Unit Hierarchy]" caption="Business Unit Hierarchy" defaultMemberUniqueName="[CB - Business Unit HIER].[Business Unit Hierarchy].[All]" allUniqueName="[CB - Business Unit HIER].[Business Unit Hierarchy].[All]" dimensionUniqueName="[CB - Business Unit HIER]" displayFolder="" count="0" unbalanced="0"/>
    <cacheHierarchy uniqueName="[CB - Business Unit HIER].[Business Unit Hierarchy Name]" caption="Business Unit Hierarchy Name" attribute="1" defaultMemberUniqueName="[CB - Business Unit HIER].[Business Unit Hierarchy Name].[All]" allUniqueName="[CB - Business Unit HIER].[Business Unit Hierarchy Name].[All]" dimensionUniqueName="[CB - Business Unit HIER]" displayFolder="" count="0" unbalanced="0"/>
    <cacheHierarchy uniqueName="[CB - Business Unit HIER].[Business Unit Level 01 Description]" caption="Business Unit Level 01 Description" attribute="1" defaultMemberUniqueName="[CB - Business Unit HIER].[Business Unit Level 01 Description].[All]" allUniqueName="[CB - Business Unit HIER].[Business Unit Level 01 Description].[All]" dimensionUniqueName="[CB - Business Unit HIER]" displayFolder="" count="0" unbalanced="0"/>
    <cacheHierarchy uniqueName="[CB - Business Unit HIER].[Business Unit Level 01 Name]" caption="Business Unit Level 01 Name" attribute="1" defaultMemberUniqueName="[CB - Business Unit HIER].[Business Unit Level 01 Name].[All]" allUniqueName="[CB - Business Unit HIER].[Business Unit Level 01 Name].[All]" dimensionUniqueName="[CB - Business Unit HIER]" displayFolder="" count="0" unbalanced="0"/>
    <cacheHierarchy uniqueName="[CB - Business Unit HIER].[Business Unit Level 01 Name - Description]" caption="Business Unit Level 01 Name - Description" attribute="1" defaultMemberUniqueName="[CB - Business Unit HIER].[Business Unit Level 01 Name - Description].[All]" allUniqueName="[CB - Business Unit HIER].[Business Unit Level 01 Name - Description].[All]" dimensionUniqueName="[CB - Business Unit HIER]" displayFolder="" count="0" unbalanced="0"/>
    <cacheHierarchy uniqueName="[CB - Business Unit HIER].[Business Unit Level 02 Description]" caption="Business Unit Level 02 Description" attribute="1" defaultMemberUniqueName="[CB - Business Unit HIER].[Business Unit Level 02 Description].[All]" allUniqueName="[CB - Business Unit HIER].[Business Unit Level 02 Description].[All]" dimensionUniqueName="[CB - Business Unit HIER]" displayFolder="" count="0" unbalanced="0"/>
    <cacheHierarchy uniqueName="[CB - Business Unit HIER].[Business Unit Level 02 Name]" caption="Business Unit Level 02 Name" attribute="1" defaultMemberUniqueName="[CB - Business Unit HIER].[Business Unit Level 02 Name].[All]" allUniqueName="[CB - Business Unit HIER].[Business Unit Level 02 Name].[All]" dimensionUniqueName="[CB - Business Unit HIER]" displayFolder="" count="0" unbalanced="0"/>
    <cacheHierarchy uniqueName="[CB - Business Unit HIER].[Business Unit Level 02 Name - Description]" caption="Business Unit Level 02 Name - Description" attribute="1" defaultMemberUniqueName="[CB - Business Unit HIER].[Business Unit Level 02 Name - Description].[All]" allUniqueName="[CB - Business Unit HIER].[Business Unit Level 02 Name - Description].[All]" dimensionUniqueName="[CB - Business Unit HIER]" displayFolder="" count="0" unbalanced="0"/>
    <cacheHierarchy uniqueName="[CB - Business Unit HIER].[Business Unit Level 03 Description]" caption="Business Unit Level 03 Description" attribute="1" defaultMemberUniqueName="[CB - Business Unit HIER].[Business Unit Level 03 Description].[All]" allUniqueName="[CB - Business Unit HIER].[Business Unit Level 03 Description].[All]" dimensionUniqueName="[CB - Business Unit HIER]" displayFolder="" count="0" unbalanced="0"/>
    <cacheHierarchy uniqueName="[CB - Business Unit HIER].[Business Unit Level 03 Name]" caption="Business Unit Level 03 Name" attribute="1" defaultMemberUniqueName="[CB - Business Unit HIER].[Business Unit Level 03 Name].[All]" allUniqueName="[CB - Business Unit HIER].[Business Unit Level 03 Name].[All]" dimensionUniqueName="[CB - Business Unit HIER]" displayFolder="" count="0" unbalanced="0"/>
    <cacheHierarchy uniqueName="[CB - Business Unit HIER].[Business Unit Level 03 Name - Description]" caption="Business Unit Level 03 Name - Description" attribute="1" defaultMemberUniqueName="[CB - Business Unit HIER].[Business Unit Level 03 Name - Description].[All]" allUniqueName="[CB - Business Unit HIER].[Business Unit Level 03 Name - Description].[All]" dimensionUniqueName="[CB - Business Unit HIER]" displayFolder="" count="0" unbalanced="0"/>
    <cacheHierarchy uniqueName="[CB - Business Unit HIER].[Business Unit Level 04 Description]" caption="Business Unit Level 04 Description" attribute="1" defaultMemberUniqueName="[CB - Business Unit HIER].[Business Unit Level 04 Description].[All]" allUniqueName="[CB - Business Unit HIER].[Business Unit Level 04 Description].[All]" dimensionUniqueName="[CB - Business Unit HIER]" displayFolder="" count="0" unbalanced="0"/>
    <cacheHierarchy uniqueName="[CB - Business Unit HIER].[Business Unit Level 04 Name]" caption="Business Unit Level 04 Name" attribute="1" defaultMemberUniqueName="[CB - Business Unit HIER].[Business Unit Level 04 Name].[All]" allUniqueName="[CB - Business Unit HIER].[Business Unit Level 04 Name].[All]" dimensionUniqueName="[CB - Business Unit HIER]" displayFolder="" count="0" unbalanced="0"/>
    <cacheHierarchy uniqueName="[CB - Business Unit HIER].[Business Unit Level 04 Name - Description]" caption="Business Unit Level 04 Name - Description" attribute="1" defaultMemberUniqueName="[CB - Business Unit HIER].[Business Unit Level 04 Name - Description].[All]" allUniqueName="[CB - Business Unit HIER].[Business Unit Level 04 Name - Description].[All]" dimensionUniqueName="[CB - Business Unit HIER]" displayFolder="" count="0" unbalanced="0"/>
    <cacheHierarchy uniqueName="[CB - Business Unit HIER].[Business Unit Level 05 Description]" caption="Business Unit Level 05 Description" attribute="1" defaultMemberUniqueName="[CB - Business Unit HIER].[Business Unit Level 05 Description].[All]" allUniqueName="[CB - Business Unit HIER].[Business Unit Level 05 Description].[All]" dimensionUniqueName="[CB - Business Unit HIER]" displayFolder="" count="0" unbalanced="0"/>
    <cacheHierarchy uniqueName="[CB - Business Unit HIER].[Business Unit Level 05 Name]" caption="Business Unit Level 05 Name" attribute="1" defaultMemberUniqueName="[CB - Business Unit HIER].[Business Unit Level 05 Name].[All]" allUniqueName="[CB - Business Unit HIER].[Business Unit Level 05 Name].[All]" dimensionUniqueName="[CB - Business Unit HIER]" displayFolder="" count="0" unbalanced="0"/>
    <cacheHierarchy uniqueName="[CB - Business Unit HIER].[Business Unit Level 05 Name - Description]" caption="Business Unit Level 05 Name - Description" attribute="1" defaultMemberUniqueName="[CB - Business Unit HIER].[Business Unit Level 05 Name - Description].[All]" allUniqueName="[CB - Business Unit HIER].[Business Unit Level 05 Name - Description].[All]" dimensionUniqueName="[CB - Business Unit HIER]" displayFolder="" count="0" unbalanced="0"/>
    <cacheHierarchy uniqueName="[CB - Business Unit HIER].[Business Unit Level 06 Description]" caption="Business Unit Level 06 Description" attribute="1" defaultMemberUniqueName="[CB - Business Unit HIER].[Business Unit Level 06 Description].[All]" allUniqueName="[CB - Business Unit HIER].[Business Unit Level 06 Description].[All]" dimensionUniqueName="[CB - Business Unit HIER]" displayFolder="" count="0" unbalanced="0"/>
    <cacheHierarchy uniqueName="[CB - Business Unit HIER].[Business Unit Level 06 Name]" caption="Business Unit Level 06 Name" attribute="1" defaultMemberUniqueName="[CB - Business Unit HIER].[Business Unit Level 06 Name].[All]" allUniqueName="[CB - Business Unit HIER].[Business Unit Level 06 Name].[All]" dimensionUniqueName="[CB - Business Unit HIER]" displayFolder="" count="0" unbalanced="0"/>
    <cacheHierarchy uniqueName="[CB - Business Unit HIER].[Business Unit Level 06 Name - Description]" caption="Business Unit Level 06 Name - Description" attribute="1" defaultMemberUniqueName="[CB - Business Unit HIER].[Business Unit Level 06 Name - Description].[All]" allUniqueName="[CB - Business Unit HIER].[Business Unit Level 06 Name - Description].[All]" dimensionUniqueName="[CB - Business Unit HIER]" displayFolder="" count="0" unbalanced="0"/>
    <cacheHierarchy uniqueName="[CB - Business Unit HIER].[Business Unit Level 07 Description]" caption="Business Unit Level 07 Description" attribute="1" defaultMemberUniqueName="[CB - Business Unit HIER].[Business Unit Level 07 Description].[All]" allUniqueName="[CB - Business Unit HIER].[Business Unit Level 07 Description].[All]" dimensionUniqueName="[CB - Business Unit HIER]" displayFolder="" count="0" unbalanced="0"/>
    <cacheHierarchy uniqueName="[CB - Business Unit HIER].[Business Unit Level 07 Name]" caption="Business Unit Level 07 Name" attribute="1" defaultMemberUniqueName="[CB - Business Unit HIER].[Business Unit Level 07 Name].[All]" allUniqueName="[CB - Business Unit HIER].[Business Unit Level 07 Name].[All]" dimensionUniqueName="[CB - Business Unit HIER]" displayFolder="" count="0" unbalanced="0"/>
    <cacheHierarchy uniqueName="[CB - Business Unit HIER].[Business Unit Level 07 Name - Description]" caption="Business Unit Level 07 Name - Description" attribute="1" defaultMemberUniqueName="[CB - Business Unit HIER].[Business Unit Level 07 Name - Description].[All]" allUniqueName="[CB - Business Unit HIER].[Business Unit Level 07 Name - Description].[All]" dimensionUniqueName="[CB - Business Unit HIER]" displayFolder="" count="0" unbalanced="0"/>
    <cacheHierarchy uniqueName="[CB - Business Unit HIER].[Business Unit Level 08 Description]" caption="Business Unit Level 08 Description" attribute="1" defaultMemberUniqueName="[CB - Business Unit HIER].[Business Unit Level 08 Description].[All]" allUniqueName="[CB - Business Unit HIER].[Business Unit Level 08 Description].[All]" dimensionUniqueName="[CB - Business Unit HIER]" displayFolder="" count="0" unbalanced="0"/>
    <cacheHierarchy uniqueName="[CB - Business Unit HIER].[Business Unit Level 08 Name]" caption="Business Unit Level 08 Name" attribute="1" defaultMemberUniqueName="[CB - Business Unit HIER].[Business Unit Level 08 Name].[All]" allUniqueName="[CB - Business Unit HIER].[Business Unit Level 08 Name].[All]" dimensionUniqueName="[CB - Business Unit HIER]" displayFolder="" count="0" unbalanced="0"/>
    <cacheHierarchy uniqueName="[CB - Business Unit HIER].[Business Unit Level 08 Name - Description]" caption="Business Unit Level 08 Name - Description" attribute="1" defaultMemberUniqueName="[CB - Business Unit HIER].[Business Unit Level 08 Name - Description].[All]" allUniqueName="[CB - Business Unit HIER].[Business Unit Level 08 Name - Description].[All]" dimensionUniqueName="[CB - Business Unit HIER]" displayFolder="" count="0" unbalanced="0"/>
    <cacheHierarchy uniqueName="[CB - Business Unit HIER].[Business Unit Level 09 Description]" caption="Business Unit Level 09 Description" attribute="1" defaultMemberUniqueName="[CB - Business Unit HIER].[Business Unit Level 09 Description].[All]" allUniqueName="[CB - Business Unit HIER].[Business Unit Level 09 Description].[All]" dimensionUniqueName="[CB - Business Unit HIER]" displayFolder="" count="0" unbalanced="0"/>
    <cacheHierarchy uniqueName="[CB - Business Unit HIER].[Business Unit Level 09 Name]" caption="Business Unit Level 09 Name" attribute="1" defaultMemberUniqueName="[CB - Business Unit HIER].[Business Unit Level 09 Name].[All]" allUniqueName="[CB - Business Unit HIER].[Business Unit Level 09 Name].[All]" dimensionUniqueName="[CB - Business Unit HIER]" displayFolder="" count="0" unbalanced="0"/>
    <cacheHierarchy uniqueName="[CB - Business Unit HIER].[Business Unit Level 09 Name - Description]" caption="Business Unit Level 09 Name - Description" attribute="1" defaultMemberUniqueName="[CB - Business Unit HIER].[Business Unit Level 09 Name - Description].[All]" allUniqueName="[CB - Business Unit HIER].[Business Unit Level 09 Name - Description].[All]" dimensionUniqueName="[CB - Business Unit HIER]" displayFolder="" count="0" unbalanced="0"/>
    <cacheHierarchy uniqueName="[CB - Business Unit HIER].[Business Unit Level 10 Description]" caption="Business Unit Level 10 Description" attribute="1" defaultMemberUniqueName="[CB - Business Unit HIER].[Business Unit Level 10 Description].[All]" allUniqueName="[CB - Business Unit HIER].[Business Unit Level 10 Description].[All]" dimensionUniqueName="[CB - Business Unit HIER]" displayFolder="" count="0" unbalanced="0"/>
    <cacheHierarchy uniqueName="[CB - Business Unit HIER].[Business Unit Level 10 Name]" caption="Business Unit Level 10 Name" attribute="1" defaultMemberUniqueName="[CB - Business Unit HIER].[Business Unit Level 10 Name].[All]" allUniqueName="[CB - Business Unit HIER].[Business Unit Level 10 Name].[All]" dimensionUniqueName="[CB - Business Unit HIER]" displayFolder="" count="0" unbalanced="0"/>
    <cacheHierarchy uniqueName="[CB - Business Unit HIER].[Business Unit Level 10 Name - Description]" caption="Business Unit Level 10 Name - Description" attribute="1" defaultMemberUniqueName="[CB - Business Unit HIER].[Business Unit Level 10 Name - Description].[All]" allUniqueName="[CB - Business Unit HIER].[Business Unit Level 10 Name - Description].[All]" dimensionUniqueName="[CB - Business Unit HIER]" displayFolder="" count="0" unbalanced="0"/>
    <cacheHierarchy uniqueName="[CB - Business Unit HIER].[Business Unit Level 11 Description]" caption="Business Unit Level 11 Description" attribute="1" defaultMemberUniqueName="[CB - Business Unit HIER].[Business Unit Level 11 Description].[All]" allUniqueName="[CB - Business Unit HIER].[Business Unit Level 11 Description].[All]" dimensionUniqueName="[CB - Business Unit HIER]" displayFolder="" count="0" unbalanced="0"/>
    <cacheHierarchy uniqueName="[CB - Business Unit HIER].[Business Unit Level 11 Name]" caption="Business Unit Level 11 Name" attribute="1" defaultMemberUniqueName="[CB - Business Unit HIER].[Business Unit Level 11 Name].[All]" allUniqueName="[CB - Business Unit HIER].[Business Unit Level 11 Name].[All]" dimensionUniqueName="[CB - Business Unit HIER]" displayFolder="" count="0" unbalanced="0"/>
    <cacheHierarchy uniqueName="[CB - Business Unit HIER].[Business Unit Level 11 Name - Description]" caption="Business Unit Level 11 Name - Description" attribute="1" defaultMemberUniqueName="[CB - Business Unit HIER].[Business Unit Level 11 Name - Description].[All]" allUniqueName="[CB - Business Unit HIER].[Business Unit Level 11 Name - Description].[All]" dimensionUniqueName="[CB - Business Unit HIER]" displayFolder="" count="0" unbalanced="0"/>
    <cacheHierarchy uniqueName="[CB - Business Unit HIER].[Business Unit Level 12 Description]" caption="Business Unit Level 12 Description" attribute="1" defaultMemberUniqueName="[CB - Business Unit HIER].[Business Unit Level 12 Description].[All]" allUniqueName="[CB - Business Unit HIER].[Business Unit Level 12 Description].[All]" dimensionUniqueName="[CB - Business Unit HIER]" displayFolder="" count="0" unbalanced="0"/>
    <cacheHierarchy uniqueName="[CB - Business Unit HIER].[Business Unit Level 12 Name]" caption="Business Unit Level 12 Name" attribute="1" defaultMemberUniqueName="[CB - Business Unit HIER].[Business Unit Level 12 Name].[All]" allUniqueName="[CB - Business Unit HIER].[Business Unit Level 12 Name].[All]" dimensionUniqueName="[CB - Business Unit HIER]" displayFolder="" count="0" unbalanced="0"/>
    <cacheHierarchy uniqueName="[CB - Business Unit HIER].[Business Unit Level 12 Name - Description]" caption="Business Unit Level 12 Name - Description" attribute="1" defaultMemberUniqueName="[CB - Business Unit HIER].[Business Unit Level 12 Name - Description].[All]" allUniqueName="[CB - Business Unit HIER].[Business Unit Level 12 Name - Description].[All]" dimensionUniqueName="[CB - Business Unit HIER]" displayFolder="" count="0" unbalanced="0"/>
    <cacheHierarchy uniqueName="[CB - Business Unit HIER].[Business Unit Level 13 Description]" caption="Business Unit Level 13 Description" attribute="1" defaultMemberUniqueName="[CB - Business Unit HIER].[Business Unit Level 13 Description].[All]" allUniqueName="[CB - Business Unit HIER].[Business Unit Level 13 Description].[All]" dimensionUniqueName="[CB - Business Unit HIER]" displayFolder="" count="0" unbalanced="0"/>
    <cacheHierarchy uniqueName="[CB - Business Unit HIER].[Business Unit Level 13 Name]" caption="Business Unit Level 13 Name" attribute="1" defaultMemberUniqueName="[CB - Business Unit HIER].[Business Unit Level 13 Name].[All]" allUniqueName="[CB - Business Unit HIER].[Business Unit Level 13 Name].[All]" dimensionUniqueName="[CB - Business Unit HIER]" displayFolder="" count="0" unbalanced="0"/>
    <cacheHierarchy uniqueName="[CB - Business Unit HIER].[Business Unit Level 13 Name - Description]" caption="Business Unit Level 13 Name - Description" attribute="1" defaultMemberUniqueName="[CB - Business Unit HIER].[Business Unit Level 13 Name - Description].[All]" allUniqueName="[CB - Business Unit HIER].[Business Unit Level 13 Name - Description].[All]" dimensionUniqueName="[CB - Business Unit HIER]" displayFolder="" count="0" unbalanced="0"/>
    <cacheHierarchy uniqueName="[CB - Business Unit HIER].[Business Unit Level 14 Description]" caption="Business Unit Level 14 Description" attribute="1" defaultMemberUniqueName="[CB - Business Unit HIER].[Business Unit Level 14 Description].[All]" allUniqueName="[CB - Business Unit HIER].[Business Unit Level 14 Description].[All]" dimensionUniqueName="[CB - Business Unit HIER]" displayFolder="" count="0" unbalanced="0"/>
    <cacheHierarchy uniqueName="[CB - Business Unit HIER].[Business Unit Level 14 Name]" caption="Business Unit Level 14 Name" attribute="1" defaultMemberUniqueName="[CB - Business Unit HIER].[Business Unit Level 14 Name].[All]" allUniqueName="[CB - Business Unit HIER].[Business Unit Level 14 Name].[All]" dimensionUniqueName="[CB - Business Unit HIER]" displayFolder="" count="0" unbalanced="0"/>
    <cacheHierarchy uniqueName="[CB - Business Unit HIER].[Business Unit Level 14 Name - Description]" caption="Business Unit Level 14 Name - Description" attribute="1" defaultMemberUniqueName="[CB - Business Unit HIER].[Business Unit Level 14 Name - Description].[All]" allUniqueName="[CB - Business Unit HIER].[Business Unit Level 14 Name - Description].[All]" dimensionUniqueName="[CB - Business Unit HIER]" displayFolder="" count="0" unbalanced="0"/>
    <cacheHierarchy uniqueName="[CB - Business Unit HIER].[Business Unit Parent Description]" caption="Business Unit Parent Description" attribute="1" defaultMemberUniqueName="[CB - Business Unit HIER].[Business Unit Parent Description].[All]" allUniqueName="[CB - Business Unit HIER].[Business Unit Parent Description].[All]" dimensionUniqueName="[CB - Business Unit HIER]" displayFolder="" count="0" unbalanced="0"/>
    <cacheHierarchy uniqueName="[CB - Business Unit HIER].[Business Unit Parent Name]" caption="Business Unit Parent Name" attribute="1" defaultMemberUniqueName="[CB - Business Unit HIER].[Business Unit Parent Name].[All]" allUniqueName="[CB - Business Unit HIER].[Business Unit Parent Name].[All]" dimensionUniqueName="[CB - Business Unit HIER]" displayFolder="" count="0" unbalanced="0"/>
    <cacheHierarchy uniqueName="[CB - Location].[Location CB]" caption="Location CB" attribute="1" keyAttribute="1" defaultMemberUniqueName="[CB - Location].[Location CB].[All]" allUniqueName="[CB - Location].[Location CB].[All]" dimensionUniqueName="[CB - Location]" displayFolder="" count="0" unbalanced="0"/>
    <cacheHierarchy uniqueName="[CB - Location].[Location CB - Description]" caption="Location CB - Description" attribute="1" defaultMemberUniqueName="[CB - Location].[Location CB - Description].[All]" allUniqueName="[CB - Location].[Location CB - Description].[All]" dimensionUniqueName="[CB - Location]" displayFolder="" count="0" unbalanced="0"/>
    <cacheHierarchy uniqueName="[CB - Location].[Location CB Description Long]" caption="Location CB Description Long" attribute="1" defaultMemberUniqueName="[CB - Location].[Location CB Description Long].[All]" allUniqueName="[CB - Location].[Location CB Description Long].[All]" dimensionUniqueName="[CB - Location]" displayFolder="" count="0" unbalanced="0"/>
    <cacheHierarchy uniqueName="[CB - Location].[Location CB Description Short]" caption="Location CB Description Short" attribute="1" defaultMemberUniqueName="[CB - Location].[Location CB Description Short].[All]" allUniqueName="[CB - Location].[Location CB Description Short].[All]" dimensionUniqueName="[CB - Location]" displayFolder="" count="0" unbalanced="0"/>
    <cacheHierarchy uniqueName="[CB - Location HIER].[Location HIER]" caption="Location HIER" attribute="1" keyAttribute="1" defaultMemberUniqueName="[CB - Location HIER].[Location HIER].[All]" allUniqueName="[CB - Location HIER].[Location HIER].[All]" dimensionUniqueName="[CB - Location HIER]" displayFolder="" count="0" unbalanced="0"/>
    <cacheHierarchy uniqueName="[CB - Location HIER].[Location HIER Description Long]" caption="Location HIER Description Long" attribute="1" defaultMemberUniqueName="[CB - Location HIER].[Location HIER Description Long].[All]" allUniqueName="[CB - Location HIER].[Location HIER Description Long].[All]" dimensionUniqueName="[CB - Location HIER]" displayFolder="" count="0" unbalanced="0"/>
    <cacheHierarchy uniqueName="[CB - Location HIER].[Location HIER Description Short]" caption="Location HIER Description Short" attribute="1" defaultMemberUniqueName="[CB - Location HIER].[Location HIER Description Short].[All]" allUniqueName="[CB - Location HIER].[Location HIER Description Short].[All]" dimensionUniqueName="[CB - Location HIER]" displayFolder="" count="0" unbalanced="0"/>
    <cacheHierarchy uniqueName="[CB - Location HIER].[Location HIER Type Set ID]" caption="Location HIER Type Set ID" attribute="1" defaultMemberUniqueName="[CB - Location HIER].[Location HIER Type Set ID].[All]" allUniqueName="[CB - Location HIER].[Location HIER Type Set ID].[All]" dimensionUniqueName="[CB - Location HIER]" displayFolder="" count="0" unbalanced="0"/>
    <cacheHierarchy uniqueName="[CB - Location HIER].[Location Hierarchy]" caption="Location Hierarchy" defaultMemberUniqueName="[CB - Location HIER].[Location Hierarchy].[All]" allUniqueName="[CB - Location HIER].[Location Hierarchy].[All]" dimensionUniqueName="[CB - Location HIER]" displayFolder="" count="0" unbalanced="0"/>
    <cacheHierarchy uniqueName="[CB - Location HIER].[Location Hierarchy Name]" caption="Location Hierarchy Name" attribute="1" defaultMemberUniqueName="[CB - Location HIER].[Location Hierarchy Name].[All]" allUniqueName="[CB - Location HIER].[Location Hierarchy Name].[All]" dimensionUniqueName="[CB - Location HIER]" displayFolder="" count="0" unbalanced="0"/>
    <cacheHierarchy uniqueName="[CB - Location HIER].[Location Level 01 Description]" caption="Location Level 01 Description" attribute="1" defaultMemberUniqueName="[CB - Location HIER].[Location Level 01 Description].[All]" allUniqueName="[CB - Location HIER].[Location Level 01 Description].[All]" dimensionUniqueName="[CB - Location HIER]" displayFolder="" count="0" unbalanced="0"/>
    <cacheHierarchy uniqueName="[CB - Location HIER].[Location Level 01 Name]" caption="Location Level 01 Name" attribute="1" defaultMemberUniqueName="[CB - Location HIER].[Location Level 01 Name].[All]" allUniqueName="[CB - Location HIER].[Location Level 01 Name].[All]" dimensionUniqueName="[CB - Location HIER]" displayFolder="" count="0" unbalanced="0"/>
    <cacheHierarchy uniqueName="[CB - Location HIER].[Location Level 01 Name - Description]" caption="Location Level 01 Name - Description" attribute="1" defaultMemberUniqueName="[CB - Location HIER].[Location Level 01 Name - Description].[All]" allUniqueName="[CB - Location HIER].[Location Level 01 Name - Description].[All]" dimensionUniqueName="[CB - Location HIER]" displayFolder="" count="0" unbalanced="0"/>
    <cacheHierarchy uniqueName="[CB - Location HIER].[Location Level 02 Description]" caption="Location Level 02 Description" attribute="1" defaultMemberUniqueName="[CB - Location HIER].[Location Level 02 Description].[All]" allUniqueName="[CB - Location HIER].[Location Level 02 Description].[All]" dimensionUniqueName="[CB - Location HIER]" displayFolder="" count="0" unbalanced="0"/>
    <cacheHierarchy uniqueName="[CB - Location HIER].[Location Level 02 Name]" caption="Location Level 02 Name" attribute="1" defaultMemberUniqueName="[CB - Location HIER].[Location Level 02 Name].[All]" allUniqueName="[CB - Location HIER].[Location Level 02 Name].[All]" dimensionUniqueName="[CB - Location HIER]" displayFolder="" count="0" unbalanced="0"/>
    <cacheHierarchy uniqueName="[CB - Location HIER].[Location Level 02 Name - Description]" caption="Location Level 02 Name - Description" attribute="1" defaultMemberUniqueName="[CB - Location HIER].[Location Level 02 Name - Description].[All]" allUniqueName="[CB - Location HIER].[Location Level 02 Name - Description].[All]" dimensionUniqueName="[CB - Location HIER]" displayFolder="" count="0" unbalanced="0"/>
    <cacheHierarchy uniqueName="[CB - Location HIER].[Location Level 03 Description]" caption="Location Level 03 Description" attribute="1" defaultMemberUniqueName="[CB - Location HIER].[Location Level 03 Description].[All]" allUniqueName="[CB - Location HIER].[Location Level 03 Description].[All]" dimensionUniqueName="[CB - Location HIER]" displayFolder="" count="0" unbalanced="0"/>
    <cacheHierarchy uniqueName="[CB - Location HIER].[Location Level 03 Name]" caption="Location Level 03 Name" attribute="1" defaultMemberUniqueName="[CB - Location HIER].[Location Level 03 Name].[All]" allUniqueName="[CB - Location HIER].[Location Level 03 Name].[All]" dimensionUniqueName="[CB - Location HIER]" displayFolder="" count="0" unbalanced="0"/>
    <cacheHierarchy uniqueName="[CB - Location HIER].[Location Level 03 Name - Description]" caption="Location Level 03 Name - Description" attribute="1" defaultMemberUniqueName="[CB - Location HIER].[Location Level 03 Name - Description].[All]" allUniqueName="[CB - Location HIER].[Location Level 03 Name - Description].[All]" dimensionUniqueName="[CB - Location HIER]" displayFolder="" count="0" unbalanced="0"/>
    <cacheHierarchy uniqueName="[CB - Location HIER].[Location Level 04 Description]" caption="Location Level 04 Description" attribute="1" defaultMemberUniqueName="[CB - Location HIER].[Location Level 04 Description].[All]" allUniqueName="[CB - Location HIER].[Location Level 04 Description].[All]" dimensionUniqueName="[CB - Location HIER]" displayFolder="" count="0" unbalanced="0"/>
    <cacheHierarchy uniqueName="[CB - Location HIER].[Location Level 04 Name]" caption="Location Level 04 Name" attribute="1" defaultMemberUniqueName="[CB - Location HIER].[Location Level 04 Name].[All]" allUniqueName="[CB - Location HIER].[Location Level 04 Name].[All]" dimensionUniqueName="[CB - Location HIER]" displayFolder="" count="0" unbalanced="0"/>
    <cacheHierarchy uniqueName="[CB - Location HIER].[Location Level 04 Name - Description]" caption="Location Level 04 Name - Description" attribute="1" defaultMemberUniqueName="[CB - Location HIER].[Location Level 04 Name - Description].[All]" allUniqueName="[CB - Location HIER].[Location Level 04 Name - Description].[All]" dimensionUniqueName="[CB - Location HIER]" displayFolder="" count="0" unbalanced="0"/>
    <cacheHierarchy uniqueName="[CB - Location HIER].[Location Level 05 Description]" caption="Location Level 05 Description" attribute="1" defaultMemberUniqueName="[CB - Location HIER].[Location Level 05 Description].[All]" allUniqueName="[CB - Location HIER].[Location Level 05 Description].[All]" dimensionUniqueName="[CB - Location HIER]" displayFolder="" count="0" unbalanced="0"/>
    <cacheHierarchy uniqueName="[CB - Location HIER].[Location Level 05 Name]" caption="Location Level 05 Name" attribute="1" defaultMemberUniqueName="[CB - Location HIER].[Location Level 05 Name].[All]" allUniqueName="[CB - Location HIER].[Location Level 05 Name].[All]" dimensionUniqueName="[CB - Location HIER]" displayFolder="" count="0" unbalanced="0"/>
    <cacheHierarchy uniqueName="[CB - Location HIER].[Location Level 05 Name - Description]" caption="Location Level 05 Name - Description" attribute="1" defaultMemberUniqueName="[CB - Location HIER].[Location Level 05 Name - Description].[All]" allUniqueName="[CB - Location HIER].[Location Level 05 Name - Description].[All]" dimensionUniqueName="[CB - Location HIER]" displayFolder="" count="0" unbalanced="0"/>
    <cacheHierarchy uniqueName="[CB - Location HIER].[Location Level 06 Description]" caption="Location Level 06 Description" attribute="1" defaultMemberUniqueName="[CB - Location HIER].[Location Level 06 Description].[All]" allUniqueName="[CB - Location HIER].[Location Level 06 Description].[All]" dimensionUniqueName="[CB - Location HIER]" displayFolder="" count="0" unbalanced="0"/>
    <cacheHierarchy uniqueName="[CB - Location HIER].[Location Level 06 Name]" caption="Location Level 06 Name" attribute="1" defaultMemberUniqueName="[CB - Location HIER].[Location Level 06 Name].[All]" allUniqueName="[CB - Location HIER].[Location Level 06 Name].[All]" dimensionUniqueName="[CB - Location HIER]" displayFolder="" count="0" unbalanced="0"/>
    <cacheHierarchy uniqueName="[CB - Location HIER].[Location Level 06 Name - Description]" caption="Location Level 06 Name - Description" attribute="1" defaultMemberUniqueName="[CB - Location HIER].[Location Level 06 Name - Description].[All]" allUniqueName="[CB - Location HIER].[Location Level 06 Name - Description].[All]" dimensionUniqueName="[CB - Location HIER]" displayFolder="" count="0" unbalanced="0"/>
    <cacheHierarchy uniqueName="[CB - Location HIER].[Location Level 07 Description]" caption="Location Level 07 Description" attribute="1" defaultMemberUniqueName="[CB - Location HIER].[Location Level 07 Description].[All]" allUniqueName="[CB - Location HIER].[Location Level 07 Description].[All]" dimensionUniqueName="[CB - Location HIER]" displayFolder="" count="0" unbalanced="0"/>
    <cacheHierarchy uniqueName="[CB - Location HIER].[Location Level 07 Name]" caption="Location Level 07 Name" attribute="1" defaultMemberUniqueName="[CB - Location HIER].[Location Level 07 Name].[All]" allUniqueName="[CB - Location HIER].[Location Level 07 Name].[All]" dimensionUniqueName="[CB - Location HIER]" displayFolder="" count="0" unbalanced="0"/>
    <cacheHierarchy uniqueName="[CB - Location HIER].[Location Level 07 Name - Description]" caption="Location Level 07 Name - Description" attribute="1" defaultMemberUniqueName="[CB - Location HIER].[Location Level 07 Name - Description].[All]" allUniqueName="[CB - Location HIER].[Location Level 07 Name - Description].[All]" dimensionUniqueName="[CB - Location HIER]" displayFolder="" count="0" unbalanced="0"/>
    <cacheHierarchy uniqueName="[CB - Location HIER].[Location Parent Description]" caption="Location Parent Description" attribute="1" defaultMemberUniqueName="[CB - Location HIER].[Location Parent Description].[All]" allUniqueName="[CB - Location HIER].[Location Parent Description].[All]" dimensionUniqueName="[CB - Location HIER]" displayFolder="" count="0" unbalanced="0"/>
    <cacheHierarchy uniqueName="[CB - Location HIER].[Location Parent Name]" caption="Location Parent Name" attribute="1" defaultMemberUniqueName="[CB - Location HIER].[Location Parent Name].[All]" allUniqueName="[CB - Location HIER].[Location Parent Name].[All]" dimensionUniqueName="[CB - Location HIER]" displayFolder="" count="0" unbalanced="0"/>
    <cacheHierarchy uniqueName="[CB - Operating Unit].[Operating Unit CB]" caption="Operating Unit CB" attribute="1" keyAttribute="1" defaultMemberUniqueName="[CB - Operating Unit].[Operating Unit CB].[All]" allUniqueName="[CB - Operating Unit].[Operating Unit CB].[All]" dimensionUniqueName="[CB - Operating Unit]" displayFolder="" count="0" unbalanced="0"/>
    <cacheHierarchy uniqueName="[CB - Operating Unit].[Operating Unit CB - Description]" caption="Operating Unit CB - Description" attribute="1" defaultMemberUniqueName="[CB - Operating Unit].[Operating Unit CB - Description].[All]" allUniqueName="[CB - Operating Unit].[Operating Unit CB - Description].[All]" dimensionUniqueName="[CB - Operating Unit]" displayFolder="" count="0" unbalanced="0"/>
    <cacheHierarchy uniqueName="[CB - Operating Unit].[Operating Unit CB Budget Only Indicator]" caption="Operating Unit CB Budget Only Indicator" attribute="1" defaultMemberUniqueName="[CB - Operating Unit].[Operating Unit CB Budget Only Indicator].[All]" allUniqueName="[CB - Operating Unit].[Operating Unit CB Budget Only Indicator].[All]" dimensionUniqueName="[CB - Operating Unit]" displayFolder="" count="0" unbalanced="0"/>
    <cacheHierarchy uniqueName="[CB - Operating Unit].[Operating Unit CB Description Long]" caption="Operating Unit CB Description Long" attribute="1" defaultMemberUniqueName="[CB - Operating Unit].[Operating Unit CB Description Long].[All]" allUniqueName="[CB - Operating Unit].[Operating Unit CB Description Long].[All]" dimensionUniqueName="[CB - Operating Unit]" displayFolder="" count="0" unbalanced="0"/>
    <cacheHierarchy uniqueName="[CB - Operating Unit].[Operating Unit CB Description Short]" caption="Operating Unit CB Description Short" attribute="1" defaultMemberUniqueName="[CB - Operating Unit].[Operating Unit CB Description Short].[All]" allUniqueName="[CB - Operating Unit].[Operating Unit CB Description Short].[All]" dimensionUniqueName="[CB - Operating Unit]" displayFolder="" count="0" unbalanced="0"/>
    <cacheHierarchy uniqueName="[CB - Operating Unit].[Operating Unit CB Group]" caption="Operating Unit CB Group" attribute="1" defaultMemberUniqueName="[CB - Operating Unit].[Operating Unit CB Group].[All]" allUniqueName="[CB - Operating Unit].[Operating Unit CB Group].[All]" dimensionUniqueName="[CB - Operating Unit]" displayFolder="" count="0" unbalanced="0"/>
    <cacheHierarchy uniqueName="[CB - Operating Unit].[Operating Unit CB Type Set ID]" caption="Operating Unit CB Type Set ID" attribute="1" defaultMemberUniqueName="[CB - Operating Unit].[Operating Unit CB Type Set ID].[All]" allUniqueName="[CB - Operating Unit].[Operating Unit CB Type Set ID].[All]" dimensionUniqueName="[CB - Operating Unit]" displayFolder="" count="0" unbalanced="0"/>
    <cacheHierarchy uniqueName="[CB - Operating Unit HIER].[Operating Unit Effective Date]" caption="Operating Unit Effective Date" attribute="1" defaultMemberUniqueName="[CB - Operating Unit HIER].[Operating Unit Effective Date].[All]" allUniqueName="[CB - Operating Unit HIER].[Operating Unit Effective Date].[All]" dimensionUniqueName="[CB - Operating Unit HIER]" displayFolder="" count="0" unbalanced="0"/>
    <cacheHierarchy uniqueName="[CB - Operating Unit HIER].[Operating Unit HIER]" caption="Operating Unit HIER" attribute="1" keyAttribute="1" defaultMemberUniqueName="[CB - Operating Unit HIER].[Operating Unit HIER].[All]" allUniqueName="[CB - Operating Unit HIER].[Operating Unit HIER].[All]" dimensionUniqueName="[CB - Operating Unit HIER]" displayFolder="" count="0" unbalanced="0"/>
    <cacheHierarchy uniqueName="[CB - Operating Unit HIER].[Operating Unit HIER Description Long]" caption="Operating Unit HIER Description Long" attribute="1" defaultMemberUniqueName="[CB - Operating Unit HIER].[Operating Unit HIER Description Long].[All]" allUniqueName="[CB - Operating Unit HIER].[Operating Unit HIER Description Long].[All]" dimensionUniqueName="[CB - Operating Unit HIER]" displayFolder="" count="0" unbalanced="0"/>
    <cacheHierarchy uniqueName="[CB - Operating Unit HIER].[Operating Unit HIER Description Short]" caption="Operating Unit HIER Description Short" attribute="1" defaultMemberUniqueName="[CB - Operating Unit HIER].[Operating Unit HIER Description Short].[All]" allUniqueName="[CB - Operating Unit HIER].[Operating Unit HIER Description Short].[All]" dimensionUniqueName="[CB - Operating Unit HIER]" displayFolder="" count="0" unbalanced="0"/>
    <cacheHierarchy uniqueName="[CB - Operating Unit HIER].[Operating Unit HIER Type Set ID]" caption="Operating Unit HIER Type Set ID" attribute="1" defaultMemberUniqueName="[CB - Operating Unit HIER].[Operating Unit HIER Type Set ID].[All]" allUniqueName="[CB - Operating Unit HIER].[Operating Unit HIER Type Set ID].[All]" dimensionUniqueName="[CB - Operating Unit HIER]" displayFolder="" count="0" unbalanced="0"/>
    <cacheHierarchy uniqueName="[CB - Operating Unit HIER].[Operating Unit Hierarchy]" caption="Operating Unit Hierarchy" defaultMemberUniqueName="[CB - Operating Unit HIER].[Operating Unit Hierarchy].[All]" allUniqueName="[CB - Operating Unit HIER].[Operating Unit Hierarchy].[All]" dimensionUniqueName="[CB - Operating Unit HIER]" displayFolder="" count="0" unbalanced="0"/>
    <cacheHierarchy uniqueName="[CB - Operating Unit HIER].[Operating Unit Hierarchy Name]" caption="Operating Unit Hierarchy Name" attribute="1" defaultMemberUniqueName="[CB - Operating Unit HIER].[Operating Unit Hierarchy Name].[All]" allUniqueName="[CB - Operating Unit HIER].[Operating Unit Hierarchy Name].[All]" dimensionUniqueName="[CB - Operating Unit HIER]" displayFolder="" count="0" unbalanced="0"/>
    <cacheHierarchy uniqueName="[CB - Operating Unit HIER].[Operating Unit Level 01 Description]" caption="Operating Unit Level 01 Description" attribute="1" defaultMemberUniqueName="[CB - Operating Unit HIER].[Operating Unit Level 01 Description].[All]" allUniqueName="[CB - Operating Unit HIER].[Operating Unit Level 01 Description].[All]" dimensionUniqueName="[CB - Operating Unit HIER]" displayFolder="" count="0" unbalanced="0"/>
    <cacheHierarchy uniqueName="[CB - Operating Unit HIER].[Operating Unit Level 01 Name]" caption="Operating Unit Level 01 Name" attribute="1" defaultMemberUniqueName="[CB - Operating Unit HIER].[Operating Unit Level 01 Name].[All]" allUniqueName="[CB - Operating Unit HIER].[Operating Unit Level 01 Name].[All]" dimensionUniqueName="[CB - Operating Unit HIER]" displayFolder="" count="0" unbalanced="0"/>
    <cacheHierarchy uniqueName="[CB - Operating Unit HIER].[Operating Unit Level 01 Name - Description]" caption="Operating Unit Level 01 Name - Description" attribute="1" defaultMemberUniqueName="[CB - Operating Unit HIER].[Operating Unit Level 01 Name - Description].[All]" allUniqueName="[CB - Operating Unit HIER].[Operating Unit Level 01 Name - Description].[All]" dimensionUniqueName="[CB - Operating Unit HIER]" displayFolder="" count="0" unbalanced="0"/>
    <cacheHierarchy uniqueName="[CB - Operating Unit HIER].[Operating Unit Level 02 Description]" caption="Operating Unit Level 02 Description" attribute="1" defaultMemberUniqueName="[CB - Operating Unit HIER].[Operating Unit Level 02 Description].[All]" allUniqueName="[CB - Operating Unit HIER].[Operating Unit Level 02 Description].[All]" dimensionUniqueName="[CB - Operating Unit HIER]" displayFolder="" count="0" unbalanced="0"/>
    <cacheHierarchy uniqueName="[CB - Operating Unit HIER].[Operating Unit Level 02 Name]" caption="Operating Unit Level 02 Name" attribute="1" defaultMemberUniqueName="[CB - Operating Unit HIER].[Operating Unit Level 02 Name].[All]" allUniqueName="[CB - Operating Unit HIER].[Operating Unit Level 02 Name].[All]" dimensionUniqueName="[CB - Operating Unit HIER]" displayFolder="" count="0" unbalanced="0"/>
    <cacheHierarchy uniqueName="[CB - Operating Unit HIER].[Operating Unit Level 02 Name - Description]" caption="Operating Unit Level 02 Name - Description" attribute="1" defaultMemberUniqueName="[CB - Operating Unit HIER].[Operating Unit Level 02 Name - Description].[All]" allUniqueName="[CB - Operating Unit HIER].[Operating Unit Level 02 Name - Description].[All]" dimensionUniqueName="[CB - Operating Unit HIER]" displayFolder="" count="0" unbalanced="0"/>
    <cacheHierarchy uniqueName="[CB - Operating Unit HIER].[Operating Unit Level 03 Description]" caption="Operating Unit Level 03 Description" attribute="1" defaultMemberUniqueName="[CB - Operating Unit HIER].[Operating Unit Level 03 Description].[All]" allUniqueName="[CB - Operating Unit HIER].[Operating Unit Level 03 Description].[All]" dimensionUniqueName="[CB - Operating Unit HIER]" displayFolder="" count="0" unbalanced="0"/>
    <cacheHierarchy uniqueName="[CB - Operating Unit HIER].[Operating Unit Level 03 Name]" caption="Operating Unit Level 03 Name" attribute="1" defaultMemberUniqueName="[CB - Operating Unit HIER].[Operating Unit Level 03 Name].[All]" allUniqueName="[CB - Operating Unit HIER].[Operating Unit Level 03 Name].[All]" dimensionUniqueName="[CB - Operating Unit HIER]" displayFolder="" count="0" unbalanced="0"/>
    <cacheHierarchy uniqueName="[CB - Operating Unit HIER].[Operating Unit Level 03 Name - Description]" caption="Operating Unit Level 03 Name - Description" attribute="1" defaultMemberUniqueName="[CB - Operating Unit HIER].[Operating Unit Level 03 Name - Description].[All]" allUniqueName="[CB - Operating Unit HIER].[Operating Unit Level 03 Name - Description].[All]" dimensionUniqueName="[CB - Operating Unit HIER]" displayFolder="" count="0" unbalanced="0"/>
    <cacheHierarchy uniqueName="[CB - Operating Unit HIER].[Operating Unit Level 04 Description]" caption="Operating Unit Level 04 Description" attribute="1" defaultMemberUniqueName="[CB - Operating Unit HIER].[Operating Unit Level 04 Description].[All]" allUniqueName="[CB - Operating Unit HIER].[Operating Unit Level 04 Description].[All]" dimensionUniqueName="[CB - Operating Unit HIER]" displayFolder="" count="0" unbalanced="0"/>
    <cacheHierarchy uniqueName="[CB - Operating Unit HIER].[Operating Unit Level 04 Name]" caption="Operating Unit Level 04 Name" attribute="1" defaultMemberUniqueName="[CB - Operating Unit HIER].[Operating Unit Level 04 Name].[All]" allUniqueName="[CB - Operating Unit HIER].[Operating Unit Level 04 Name].[All]" dimensionUniqueName="[CB - Operating Unit HIER]" displayFolder="" count="0" unbalanced="0"/>
    <cacheHierarchy uniqueName="[CB - Operating Unit HIER].[Operating Unit Level 04 Name - Description]" caption="Operating Unit Level 04 Name - Description" attribute="1" defaultMemberUniqueName="[CB - Operating Unit HIER].[Operating Unit Level 04 Name - Description].[All]" allUniqueName="[CB - Operating Unit HIER].[Operating Unit Level 04 Name - Description].[All]" dimensionUniqueName="[CB - Operating Unit HIER]" displayFolder="" count="0" unbalanced="0"/>
    <cacheHierarchy uniqueName="[CB - Operating Unit HIER].[Operating Unit Level 05 Description]" caption="Operating Unit Level 05 Description" attribute="1" defaultMemberUniqueName="[CB - Operating Unit HIER].[Operating Unit Level 05 Description].[All]" allUniqueName="[CB - Operating Unit HIER].[Operating Unit Level 05 Description].[All]" dimensionUniqueName="[CB - Operating Unit HIER]" displayFolder="" count="0" unbalanced="0"/>
    <cacheHierarchy uniqueName="[CB - Operating Unit HIER].[Operating Unit Level 05 Name]" caption="Operating Unit Level 05 Name" attribute="1" defaultMemberUniqueName="[CB - Operating Unit HIER].[Operating Unit Level 05 Name].[All]" allUniqueName="[CB - Operating Unit HIER].[Operating Unit Level 05 Name].[All]" dimensionUniqueName="[CB - Operating Unit HIER]" displayFolder="" count="0" unbalanced="0"/>
    <cacheHierarchy uniqueName="[CB - Operating Unit HIER].[Operating Unit Level 05 Name - Description]" caption="Operating Unit Level 05 Name - Description" attribute="1" defaultMemberUniqueName="[CB - Operating Unit HIER].[Operating Unit Level 05 Name - Description].[All]" allUniqueName="[CB - Operating Unit HIER].[Operating Unit Level 05 Name - Description].[All]" dimensionUniqueName="[CB - Operating Unit HIER]" displayFolder="" count="0" unbalanced="0"/>
    <cacheHierarchy uniqueName="[CB - Operating Unit HIER].[Operating Unit Level 06 Description]" caption="Operating Unit Level 06 Description" attribute="1" defaultMemberUniqueName="[CB - Operating Unit HIER].[Operating Unit Level 06 Description].[All]" allUniqueName="[CB - Operating Unit HIER].[Operating Unit Level 06 Description].[All]" dimensionUniqueName="[CB - Operating Unit HIER]" displayFolder="" count="0" unbalanced="0"/>
    <cacheHierarchy uniqueName="[CB - Operating Unit HIER].[Operating Unit Level 06 Name]" caption="Operating Unit Level 06 Name" attribute="1" defaultMemberUniqueName="[CB - Operating Unit HIER].[Operating Unit Level 06 Name].[All]" allUniqueName="[CB - Operating Unit HIER].[Operating Unit Level 06 Name].[All]" dimensionUniqueName="[CB - Operating Unit HIER]" displayFolder="" count="0" unbalanced="0"/>
    <cacheHierarchy uniqueName="[CB - Operating Unit HIER].[Operating Unit Level 06 Name - Description]" caption="Operating Unit Level 06 Name - Description" attribute="1" defaultMemberUniqueName="[CB - Operating Unit HIER].[Operating Unit Level 06 Name - Description].[All]" allUniqueName="[CB - Operating Unit HIER].[Operating Unit Level 06 Name - Description].[All]" dimensionUniqueName="[CB - Operating Unit HIER]" displayFolder="" count="0" unbalanced="0"/>
    <cacheHierarchy uniqueName="[CB - Operating Unit HIER].[Operating Unit Level 07 Description]" caption="Operating Unit Level 07 Description" attribute="1" defaultMemberUniqueName="[CB - Operating Unit HIER].[Operating Unit Level 07 Description].[All]" allUniqueName="[CB - Operating Unit HIER].[Operating Unit Level 07 Description].[All]" dimensionUniqueName="[CB - Operating Unit HIER]" displayFolder="" count="0" unbalanced="0"/>
    <cacheHierarchy uniqueName="[CB - Operating Unit HIER].[Operating Unit Level 07 Name]" caption="Operating Unit Level 07 Name" attribute="1" defaultMemberUniqueName="[CB - Operating Unit HIER].[Operating Unit Level 07 Name].[All]" allUniqueName="[CB - Operating Unit HIER].[Operating Unit Level 07 Name].[All]" dimensionUniqueName="[CB - Operating Unit HIER]" displayFolder="" count="0" unbalanced="0"/>
    <cacheHierarchy uniqueName="[CB - Operating Unit HIER].[Operating Unit Level 07 Name - Description]" caption="Operating Unit Level 07 Name - Description" attribute="1" defaultMemberUniqueName="[CB - Operating Unit HIER].[Operating Unit Level 07 Name - Description].[All]" allUniqueName="[CB - Operating Unit HIER].[Operating Unit Level 07 Name - Description].[All]" dimensionUniqueName="[CB - Operating Unit HIER]" displayFolder="" count="0" unbalanced="0"/>
    <cacheHierarchy uniqueName="[CB - Operating Unit HIER].[Operating Unit Level 08 Description]" caption="Operating Unit Level 08 Description" attribute="1" defaultMemberUniqueName="[CB - Operating Unit HIER].[Operating Unit Level 08 Description].[All]" allUniqueName="[CB - Operating Unit HIER].[Operating Unit Level 08 Description].[All]" dimensionUniqueName="[CB - Operating Unit HIER]" displayFolder="" count="0" unbalanced="0"/>
    <cacheHierarchy uniqueName="[CB - Operating Unit HIER].[Operating Unit Level 08 Name]" caption="Operating Unit Level 08 Name" attribute="1" defaultMemberUniqueName="[CB - Operating Unit HIER].[Operating Unit Level 08 Name].[All]" allUniqueName="[CB - Operating Unit HIER].[Operating Unit Level 08 Name].[All]" dimensionUniqueName="[CB - Operating Unit HIER]" displayFolder="" count="0" unbalanced="0"/>
    <cacheHierarchy uniqueName="[CB - Operating Unit HIER].[Operating Unit Level 08 Name - Description]" caption="Operating Unit Level 08 Name - Description" attribute="1" defaultMemberUniqueName="[CB - Operating Unit HIER].[Operating Unit Level 08 Name - Description].[All]" allUniqueName="[CB - Operating Unit HIER].[Operating Unit Level 08 Name - Description].[All]" dimensionUniqueName="[CB - Operating Unit HIER]" displayFolder="" count="0" unbalanced="0"/>
    <cacheHierarchy uniqueName="[CB - Operating Unit HIER].[Operating Unit Level 09 Description]" caption="Operating Unit Level 09 Description" attribute="1" defaultMemberUniqueName="[CB - Operating Unit HIER].[Operating Unit Level 09 Description].[All]" allUniqueName="[CB - Operating Unit HIER].[Operating Unit Level 09 Description].[All]" dimensionUniqueName="[CB - Operating Unit HIER]" displayFolder="" count="0" unbalanced="0"/>
    <cacheHierarchy uniqueName="[CB - Operating Unit HIER].[Operating Unit Level 09 Name]" caption="Operating Unit Level 09 Name" attribute="1" defaultMemberUniqueName="[CB - Operating Unit HIER].[Operating Unit Level 09 Name].[All]" allUniqueName="[CB - Operating Unit HIER].[Operating Unit Level 09 Name].[All]" dimensionUniqueName="[CB - Operating Unit HIER]" displayFolder="" count="0" unbalanced="0"/>
    <cacheHierarchy uniqueName="[CB - Operating Unit HIER].[Operating Unit Level 09 Name - Description]" caption="Operating Unit Level 09 Name - Description" attribute="1" defaultMemberUniqueName="[CB - Operating Unit HIER].[Operating Unit Level 09 Name - Description].[All]" allUniqueName="[CB - Operating Unit HIER].[Operating Unit Level 09 Name - Description].[All]" dimensionUniqueName="[CB - Operating Unit HIER]" displayFolder="" count="0" unbalanced="0"/>
    <cacheHierarchy uniqueName="[CB - Operating Unit HIER].[Operating Unit Level 10 Description]" caption="Operating Unit Level 10 Description" attribute="1" defaultMemberUniqueName="[CB - Operating Unit HIER].[Operating Unit Level 10 Description].[All]" allUniqueName="[CB - Operating Unit HIER].[Operating Unit Level 10 Description].[All]" dimensionUniqueName="[CB - Operating Unit HIER]" displayFolder="" count="0" unbalanced="0"/>
    <cacheHierarchy uniqueName="[CB - Operating Unit HIER].[Operating Unit Level 10 Name]" caption="Operating Unit Level 10 Name" attribute="1" defaultMemberUniqueName="[CB - Operating Unit HIER].[Operating Unit Level 10 Name].[All]" allUniqueName="[CB - Operating Unit HIER].[Operating Unit Level 10 Name].[All]" dimensionUniqueName="[CB - Operating Unit HIER]" displayFolder="" count="0" unbalanced="0"/>
    <cacheHierarchy uniqueName="[CB - Operating Unit HIER].[Operating Unit Level 10 Name - Description]" caption="Operating Unit Level 10 Name - Description" attribute="1" defaultMemberUniqueName="[CB - Operating Unit HIER].[Operating Unit Level 10 Name - Description].[All]" allUniqueName="[CB - Operating Unit HIER].[Operating Unit Level 10 Name - Description].[All]" dimensionUniqueName="[CB - Operating Unit HIER]" displayFolder="" count="0" unbalanced="0"/>
    <cacheHierarchy uniqueName="[CB - Operating Unit HIER].[Operating Unit Parent Description]" caption="Operating Unit Parent Description" attribute="1" defaultMemberUniqueName="[CB - Operating Unit HIER].[Operating Unit Parent Description].[All]" allUniqueName="[CB - Operating Unit HIER].[Operating Unit Parent Description].[All]" dimensionUniqueName="[CB - Operating Unit HIER]" displayFolder="" count="0" unbalanced="0"/>
    <cacheHierarchy uniqueName="[CB - Operating Unit HIER].[Operating Unit Parent Name]" caption="Operating Unit Parent Name" attribute="1" defaultMemberUniqueName="[CB - Operating Unit HIER].[Operating Unit Parent Name].[All]" allUniqueName="[CB - Operating Unit HIER].[Operating Unit Parent Name].[All]" dimensionUniqueName="[CB - Operating Unit HIER]" displayFolder="" count="0" unbalanced="0"/>
    <cacheHierarchy uniqueName="[CB - Process].[Process CB]" caption="Process CB" attribute="1" defaultMemberUniqueName="[CB - Process].[Process CB].[All]" allUniqueName="[CB - Process].[Process CB].[All]" dimensionUniqueName="[CB - Process]" displayFolder="" count="0" unbalanced="0"/>
    <cacheHierarchy uniqueName="[CB - Process].[Process CB - Description]" caption="Process CB - Description" attribute="1" defaultMemberUniqueName="[CB - Process].[Process CB - Description].[All]" allUniqueName="[CB - Process].[Process CB - Description].[All]" dimensionUniqueName="[CB - Process]" displayFolder="" count="0" unbalanced="0"/>
    <cacheHierarchy uniqueName="[CB - Process].[Process CB Category]" caption="Process CB Category" attribute="1" defaultMemberUniqueName="[CB - Process].[Process CB Category].[All]" allUniqueName="[CB - Process].[Process CB Category].[All]" dimensionUniqueName="[CB - Process]" displayFolder="" count="0" unbalanced="0"/>
    <cacheHierarchy uniqueName="[CB - Process].[Process CB Category Description]" caption="Process CB Category Description" attribute="1" defaultMemberUniqueName="[CB - Process].[Process CB Category Description].[All]" allUniqueName="[CB - Process].[Process CB Category Description].[All]" dimensionUniqueName="[CB - Process]" displayFolder="" count="0" unbalanced="0"/>
    <cacheHierarchy uniqueName="[CB - Process].[Process CB Description Long]" caption="Process CB Description Long" attribute="1" defaultMemberUniqueName="[CB - Process].[Process CB Description Long].[All]" allUniqueName="[CB - Process].[Process CB Description Long].[All]" dimensionUniqueName="[CB - Process]" displayFolder="" count="0" unbalanced="0"/>
    <cacheHierarchy uniqueName="[CB - Process].[Process CB Description Short]" caption="Process CB Description Short" attribute="1" defaultMemberUniqueName="[CB - Process].[Process CB Description Short].[All]" allUniqueName="[CB - Process].[Process CB Description Short].[All]" dimensionUniqueName="[CB - Process]" displayFolder="" count="0" unbalanced="0"/>
    <cacheHierarchy uniqueName="[CB - Process].[Process CB Set ID]" caption="Process CB Set ID" attribute="1" defaultMemberUniqueName="[CB - Process].[Process CB Set ID].[All]" allUniqueName="[CB - Process].[Process CB Set ID].[All]" dimensionUniqueName="[CB - Process]" displayFolder="" count="0" unbalanced="0"/>
    <cacheHierarchy uniqueName="[CB - Process HIER].[Process HIER]" caption="Process HIER" attribute="1" keyAttribute="1" defaultMemberUniqueName="[CB - Process HIER].[Process HIER].[All]" allUniqueName="[CB - Process HIER].[Process HIER].[All]" dimensionUniqueName="[CB - Process HIER]" displayFolder="" count="0" unbalanced="0"/>
    <cacheHierarchy uniqueName="[CB - Process HIER].[Process HIER Description Long]" caption="Process HIER Description Long" attribute="1" defaultMemberUniqueName="[CB - Process HIER].[Process HIER Description Long].[All]" allUniqueName="[CB - Process HIER].[Process HIER Description Long].[All]" dimensionUniqueName="[CB - Process HIER]" displayFolder="" count="0" unbalanced="0"/>
    <cacheHierarchy uniqueName="[CB - Process HIER].[Process HIER Description Short]" caption="Process HIER Description Short" attribute="1" defaultMemberUniqueName="[CB - Process HIER].[Process HIER Description Short].[All]" allUniqueName="[CB - Process HIER].[Process HIER Description Short].[All]" dimensionUniqueName="[CB - Process HIER]" displayFolder="" count="0" unbalanced="0"/>
    <cacheHierarchy uniqueName="[CB - Process HIER].[Process HIER Set ID]" caption="Process HIER Set ID" attribute="1" defaultMemberUniqueName="[CB - Process HIER].[Process HIER Set ID].[All]" allUniqueName="[CB - Process HIER].[Process HIER Set ID].[All]" dimensionUniqueName="[CB - Process HIER]" displayFolder="" count="0" unbalanced="0"/>
    <cacheHierarchy uniqueName="[CB - Process HIER].[Process Hierarchy]" caption="Process Hierarchy" defaultMemberUniqueName="[CB - Process HIER].[Process Hierarchy].[All]" allUniqueName="[CB - Process HIER].[Process Hierarchy].[All]" dimensionUniqueName="[CB - Process HIER]" displayFolder="" count="0" unbalanced="0"/>
    <cacheHierarchy uniqueName="[CB - Process HIER].[Process Hierarchy Name]" caption="Process Hierarchy Name" attribute="1" defaultMemberUniqueName="[CB - Process HIER].[Process Hierarchy Name].[All]" allUniqueName="[CB - Process HIER].[Process Hierarchy Name].[All]" dimensionUniqueName="[CB - Process HIER]" displayFolder="" count="0" unbalanced="0"/>
    <cacheHierarchy uniqueName="[CB - Process HIER].[Process Level 01 Description]" caption="Process Level 01 Description" attribute="1" defaultMemberUniqueName="[CB - Process HIER].[Process Level 01 Description].[All]" allUniqueName="[CB - Process HIER].[Process Level 01 Description].[All]" dimensionUniqueName="[CB - Process HIER]" displayFolder="" count="0" unbalanced="0"/>
    <cacheHierarchy uniqueName="[CB - Process HIER].[Process Level 01 Name]" caption="Process Level 01 Name" attribute="1" defaultMemberUniqueName="[CB - Process HIER].[Process Level 01 Name].[All]" allUniqueName="[CB - Process HIER].[Process Level 01 Name].[All]" dimensionUniqueName="[CB - Process HIER]" displayFolder="" count="0" unbalanced="0"/>
    <cacheHierarchy uniqueName="[CB - Process HIER].[Process Level 01 Name - Description]" caption="Process Level 01 Name - Description" attribute="1" defaultMemberUniqueName="[CB - Process HIER].[Process Level 01 Name - Description].[All]" allUniqueName="[CB - Process HIER].[Process Level 01 Name - Description].[All]" dimensionUniqueName="[CB - Process HIER]" displayFolder="" count="0" unbalanced="0"/>
    <cacheHierarchy uniqueName="[CB - Process HIER].[Process Level 02 Description]" caption="Process Level 02 Description" attribute="1" defaultMemberUniqueName="[CB - Process HIER].[Process Level 02 Description].[All]" allUniqueName="[CB - Process HIER].[Process Level 02 Description].[All]" dimensionUniqueName="[CB - Process HIER]" displayFolder="" count="0" unbalanced="0"/>
    <cacheHierarchy uniqueName="[CB - Process HIER].[Process Level 02 Name]" caption="Process Level 02 Name" attribute="1" defaultMemberUniqueName="[CB - Process HIER].[Process Level 02 Name].[All]" allUniqueName="[CB - Process HIER].[Process Level 02 Name].[All]" dimensionUniqueName="[CB - Process HIER]" displayFolder="" count="0" unbalanced="0"/>
    <cacheHierarchy uniqueName="[CB - Process HIER].[Process Level 02 Name - Description]" caption="Process Level 02 Name - Description" attribute="1" defaultMemberUniqueName="[CB - Process HIER].[Process Level 02 Name - Description].[All]" allUniqueName="[CB - Process HIER].[Process Level 02 Name - Description].[All]" dimensionUniqueName="[CB - Process HIER]" displayFolder="" count="0" unbalanced="0"/>
    <cacheHierarchy uniqueName="[CB - Process HIER].[Process Level 03 Description]" caption="Process Level 03 Description" attribute="1" defaultMemberUniqueName="[CB - Process HIER].[Process Level 03 Description].[All]" allUniqueName="[CB - Process HIER].[Process Level 03 Description].[All]" dimensionUniqueName="[CB - Process HIER]" displayFolder="" count="0" unbalanced="0"/>
    <cacheHierarchy uniqueName="[CB - Process HIER].[Process Level 03 Name]" caption="Process Level 03 Name" attribute="1" defaultMemberUniqueName="[CB - Process HIER].[Process Level 03 Name].[All]" allUniqueName="[CB - Process HIER].[Process Level 03 Name].[All]" dimensionUniqueName="[CB - Process HIER]" displayFolder="" count="0" unbalanced="0"/>
    <cacheHierarchy uniqueName="[CB - Process HIER].[Process Level 03 Name - Description]" caption="Process Level 03 Name - Description" attribute="1" defaultMemberUniqueName="[CB - Process HIER].[Process Level 03 Name - Description].[All]" allUniqueName="[CB - Process HIER].[Process Level 03 Name - Description].[All]" dimensionUniqueName="[CB - Process HIER]" displayFolder="" count="0" unbalanced="0"/>
    <cacheHierarchy uniqueName="[CB - Process HIER].[Process Level 04 Description]" caption="Process Level 04 Description" attribute="1" defaultMemberUniqueName="[CB - Process HIER].[Process Level 04 Description].[All]" allUniqueName="[CB - Process HIER].[Process Level 04 Description].[All]" dimensionUniqueName="[CB - Process HIER]" displayFolder="" count="0" unbalanced="0"/>
    <cacheHierarchy uniqueName="[CB - Process HIER].[Process Level 04 Name]" caption="Process Level 04 Name" attribute="1" defaultMemberUniqueName="[CB - Process HIER].[Process Level 04 Name].[All]" allUniqueName="[CB - Process HIER].[Process Level 04 Name].[All]" dimensionUniqueName="[CB - Process HIER]" displayFolder="" count="0" unbalanced="0"/>
    <cacheHierarchy uniqueName="[CB - Process HIER].[Process Level 04 Name - Description]" caption="Process Level 04 Name - Description" attribute="1" defaultMemberUniqueName="[CB - Process HIER].[Process Level 04 Name - Description].[All]" allUniqueName="[CB - Process HIER].[Process Level 04 Name - Description].[All]" dimensionUniqueName="[CB - Process HIER]" displayFolder="" count="0" unbalanced="0"/>
    <cacheHierarchy uniqueName="[CB - Process HIER].[Process Level 05 Description]" caption="Process Level 05 Description" attribute="1" defaultMemberUniqueName="[CB - Process HIER].[Process Level 05 Description].[All]" allUniqueName="[CB - Process HIER].[Process Level 05 Description].[All]" dimensionUniqueName="[CB - Process HIER]" displayFolder="" count="0" unbalanced="0"/>
    <cacheHierarchy uniqueName="[CB - Process HIER].[Process Level 05 Name]" caption="Process Level 05 Name" attribute="1" defaultMemberUniqueName="[CB - Process HIER].[Process Level 05 Name].[All]" allUniqueName="[CB - Process HIER].[Process Level 05 Name].[All]" dimensionUniqueName="[CB - Process HIER]" displayFolder="" count="0" unbalanced="0"/>
    <cacheHierarchy uniqueName="[CB - Process HIER].[Process Level 05 Name - Description]" caption="Process Level 05 Name - Description" attribute="1" defaultMemberUniqueName="[CB - Process HIER].[Process Level 05 Name - Description].[All]" allUniqueName="[CB - Process HIER].[Process Level 05 Name - Description].[All]" dimensionUniqueName="[CB - Process HIER]" displayFolder="" count="0" unbalanced="0"/>
    <cacheHierarchy uniqueName="[CB - Process HIER].[Process Level 06 Description]" caption="Process Level 06 Description" attribute="1" defaultMemberUniqueName="[CB - Process HIER].[Process Level 06 Description].[All]" allUniqueName="[CB - Process HIER].[Process Level 06 Description].[All]" dimensionUniqueName="[CB - Process HIER]" displayFolder="" count="0" unbalanced="0"/>
    <cacheHierarchy uniqueName="[CB - Process HIER].[Process Level 06 Name]" caption="Process Level 06 Name" attribute="1" defaultMemberUniqueName="[CB - Process HIER].[Process Level 06 Name].[All]" allUniqueName="[CB - Process HIER].[Process Level 06 Name].[All]" dimensionUniqueName="[CB - Process HIER]" displayFolder="" count="0" unbalanced="0"/>
    <cacheHierarchy uniqueName="[CB - Process HIER].[Process Level 06 Name - Description]" caption="Process Level 06 Name - Description" attribute="1" defaultMemberUniqueName="[CB - Process HIER].[Process Level 06 Name - Description].[All]" allUniqueName="[CB - Process HIER].[Process Level 06 Name - Description].[All]" dimensionUniqueName="[CB - Process HIER]" displayFolder="" count="0" unbalanced="0"/>
    <cacheHierarchy uniqueName="[CB - Process HIER].[Process Level 07 Description]" caption="Process Level 07 Description" attribute="1" defaultMemberUniqueName="[CB - Process HIER].[Process Level 07 Description].[All]" allUniqueName="[CB - Process HIER].[Process Level 07 Description].[All]" dimensionUniqueName="[CB - Process HIER]" displayFolder="" count="0" unbalanced="0"/>
    <cacheHierarchy uniqueName="[CB - Process HIER].[Process Level 07 Name]" caption="Process Level 07 Name" attribute="1" defaultMemberUniqueName="[CB - Process HIER].[Process Level 07 Name].[All]" allUniqueName="[CB - Process HIER].[Process Level 07 Name].[All]" dimensionUniqueName="[CB - Process HIER]" displayFolder="" count="0" unbalanced="0"/>
    <cacheHierarchy uniqueName="[CB - Process HIER].[Process Level 07 Name - Description]" caption="Process Level 07 Name - Description" attribute="1" defaultMemberUniqueName="[CB - Process HIER].[Process Level 07 Name - Description].[All]" allUniqueName="[CB - Process HIER].[Process Level 07 Name - Description].[All]" dimensionUniqueName="[CB - Process HIER]" displayFolder="" count="0" unbalanced="0"/>
    <cacheHierarchy uniqueName="[CB - Process HIER].[Process Level 08 Description]" caption="Process Level 08 Description" attribute="1" defaultMemberUniqueName="[CB - Process HIER].[Process Level 08 Description].[All]" allUniqueName="[CB - Process HIER].[Process Level 08 Description].[All]" dimensionUniqueName="[CB - Process HIER]" displayFolder="" count="0" unbalanced="0"/>
    <cacheHierarchy uniqueName="[CB - Process HIER].[Process Level 08 Name]" caption="Process Level 08 Name" attribute="1" defaultMemberUniqueName="[CB - Process HIER].[Process Level 08 Name].[All]" allUniqueName="[CB - Process HIER].[Process Level 08 Name].[All]" dimensionUniqueName="[CB - Process HIER]" displayFolder="" count="0" unbalanced="0"/>
    <cacheHierarchy uniqueName="[CB - Process HIER].[Process Level 08 Name - Description]" caption="Process Level 08 Name - Description" attribute="1" defaultMemberUniqueName="[CB - Process HIER].[Process Level 08 Name - Description].[All]" allUniqueName="[CB - Process HIER].[Process Level 08 Name - Description].[All]" dimensionUniqueName="[CB - Process HIER]" displayFolder="" count="0" unbalanced="0"/>
    <cacheHierarchy uniqueName="[CB - Process HIER].[Process Level 09 Description]" caption="Process Level 09 Description" attribute="1" defaultMemberUniqueName="[CB - Process HIER].[Process Level 09 Description].[All]" allUniqueName="[CB - Process HIER].[Process Level 09 Description].[All]" dimensionUniqueName="[CB - Process HIER]" displayFolder="" count="0" unbalanced="0"/>
    <cacheHierarchy uniqueName="[CB - Process HIER].[Process Level 09 Name]" caption="Process Level 09 Name" attribute="1" defaultMemberUniqueName="[CB - Process HIER].[Process Level 09 Name].[All]" allUniqueName="[CB - Process HIER].[Process Level 09 Name].[All]" dimensionUniqueName="[CB - Process HIER]" displayFolder="" count="0" unbalanced="0"/>
    <cacheHierarchy uniqueName="[CB - Process HIER].[Process Level 09 Name - Description]" caption="Process Level 09 Name - Description" attribute="1" defaultMemberUniqueName="[CB - Process HIER].[Process Level 09 Name - Description].[All]" allUniqueName="[CB - Process HIER].[Process Level 09 Name - Description].[All]" dimensionUniqueName="[CB - Process HIER]" displayFolder="" count="0" unbalanced="0"/>
    <cacheHierarchy uniqueName="[CB - Process HIER].[Process Level 10 Description]" caption="Process Level 10 Description" attribute="1" defaultMemberUniqueName="[CB - Process HIER].[Process Level 10 Description].[All]" allUniqueName="[CB - Process HIER].[Process Level 10 Description].[All]" dimensionUniqueName="[CB - Process HIER]" displayFolder="" count="0" unbalanced="0"/>
    <cacheHierarchy uniqueName="[CB - Process HIER].[Process Level 10 Name]" caption="Process Level 10 Name" attribute="1" defaultMemberUniqueName="[CB - Process HIER].[Process Level 10 Name].[All]" allUniqueName="[CB - Process HIER].[Process Level 10 Name].[All]" dimensionUniqueName="[CB - Process HIER]" displayFolder="" count="0" unbalanced="0"/>
    <cacheHierarchy uniqueName="[CB - Process HIER].[Process Level 10 Name - Description]" caption="Process Level 10 Name - Description" attribute="1" defaultMemberUniqueName="[CB - Process HIER].[Process Level 10 Name - Description].[All]" allUniqueName="[CB - Process HIER].[Process Level 10 Name - Description].[All]" dimensionUniqueName="[CB - Process HIER]" displayFolder="" count="0" unbalanced="0"/>
    <cacheHierarchy uniqueName="[CB - Process HIER].[Process Parent Description]" caption="Process Parent Description" attribute="1" defaultMemberUniqueName="[CB - Process HIER].[Process Parent Description].[All]" allUniqueName="[CB - Process HIER].[Process Parent Description].[All]" dimensionUniqueName="[CB - Process HIER]" displayFolder="" count="0" unbalanced="0"/>
    <cacheHierarchy uniqueName="[CB - Process HIER].[Process Parent Name]" caption="Process Parent Name" attribute="1" defaultMemberUniqueName="[CB - Process HIER].[Process Parent Name].[All]" allUniqueName="[CB - Process HIER].[Process Parent Name].[All]" dimensionUniqueName="[CB - Process HIER]" displayFolder="" count="0" unbalanced="0"/>
    <cacheHierarchy uniqueName="[CB - Product].[Product CB]" caption="Product CB" attribute="1" keyAttribute="1" defaultMemberUniqueName="[CB - Product].[Product CB].[All]" allUniqueName="[CB - Product].[Product CB].[All]" dimensionUniqueName="[CB - Product]" displayFolder="" count="0" unbalanced="0"/>
    <cacheHierarchy uniqueName="[CB - Product].[Product CB - Description]" caption="Product CB - Description" attribute="1" defaultMemberUniqueName="[CB - Product].[Product CB - Description].[All]" allUniqueName="[CB - Product].[Product CB - Description].[All]" dimensionUniqueName="[CB - Product]" displayFolder="" count="0" unbalanced="0"/>
    <cacheHierarchy uniqueName="[CB - Product].[Product CB Description Long]" caption="Product CB Description Long" attribute="1" defaultMemberUniqueName="[CB - Product].[Product CB Description Long].[All]" allUniqueName="[CB - Product].[Product CB Description Long].[All]" dimensionUniqueName="[CB - Product]" displayFolder="" count="0" unbalanced="0"/>
    <cacheHierarchy uniqueName="[CB - Product].[Product CB Description Short]" caption="Product CB Description Short" attribute="1" defaultMemberUniqueName="[CB - Product].[Product CB Description Short].[All]" allUniqueName="[CB - Product].[Product CB Description Short].[All]" dimensionUniqueName="[CB - Product]" displayFolder="" count="0" unbalanced="0"/>
    <cacheHierarchy uniqueName="[CB - Product HIER].[Product HIER]" caption="Product HIER" attribute="1" keyAttribute="1" defaultMemberUniqueName="[CB - Product HIER].[Product HIER].[All]" allUniqueName="[CB - Product HIER].[Product HIER].[All]" dimensionUniqueName="[CB - Product HIER]" displayFolder="" count="0" unbalanced="0"/>
    <cacheHierarchy uniqueName="[CB - Product HIER].[Product HIER Description Long]" caption="Product HIER Description Long" attribute="1" defaultMemberUniqueName="[CB - Product HIER].[Product HIER Description Long].[All]" allUniqueName="[CB - Product HIER].[Product HIER Description Long].[All]" dimensionUniqueName="[CB - Product HIER]" displayFolder="" count="0" unbalanced="0"/>
    <cacheHierarchy uniqueName="[CB - Product HIER].[Product HIER Description Short]" caption="Product HIER Description Short" attribute="1" defaultMemberUniqueName="[CB - Product HIER].[Product HIER Description Short].[All]" allUniqueName="[CB - Product HIER].[Product HIER Description Short].[All]" dimensionUniqueName="[CB - Product HIER]" displayFolder="" count="0" unbalanced="0"/>
    <cacheHierarchy uniqueName="[CB - Product HIER].[Product HIER Set ID]" caption="Product HIER Set ID" attribute="1" defaultMemberUniqueName="[CB - Product HIER].[Product HIER Set ID].[All]" allUniqueName="[CB - Product HIER].[Product HIER Set ID].[All]" dimensionUniqueName="[CB - Product HIER]" displayFolder="" count="0" unbalanced="0"/>
    <cacheHierarchy uniqueName="[CB - Product HIER].[Product Hierarchy]" caption="Product Hierarchy" defaultMemberUniqueName="[CB - Product HIER].[Product Hierarchy].[All]" allUniqueName="[CB - Product HIER].[Product Hierarchy].[All]" dimensionUniqueName="[CB - Product HIER]" displayFolder="" count="0" unbalanced="0"/>
    <cacheHierarchy uniqueName="[CB - Product HIER].[Product Hierarchy Name]" caption="Product Hierarchy Name" attribute="1" defaultMemberUniqueName="[CB - Product HIER].[Product Hierarchy Name].[All]" allUniqueName="[CB - Product HIER].[Product Hierarchy Name].[All]" dimensionUniqueName="[CB - Product HIER]" displayFolder="" count="0" unbalanced="0"/>
    <cacheHierarchy uniqueName="[CB - Product HIER].[Product Level 01 Description]" caption="Product Level 01 Description" attribute="1" defaultMemberUniqueName="[CB - Product HIER].[Product Level 01 Description].[All]" allUniqueName="[CB - Product HIER].[Product Level 01 Description].[All]" dimensionUniqueName="[CB - Product HIER]" displayFolder="" count="0" unbalanced="0"/>
    <cacheHierarchy uniqueName="[CB - Product HIER].[Product Level 01 Name]" caption="Product Level 01 Name" attribute="1" defaultMemberUniqueName="[CB - Product HIER].[Product Level 01 Name].[All]" allUniqueName="[CB - Product HIER].[Product Level 01 Name].[All]" dimensionUniqueName="[CB - Product HIER]" displayFolder="" count="0" unbalanced="0"/>
    <cacheHierarchy uniqueName="[CB - Product HIER].[Product Level 01 Name - Description]" caption="Product Level 01 Name - Description" attribute="1" defaultMemberUniqueName="[CB - Product HIER].[Product Level 01 Name - Description].[All]" allUniqueName="[CB - Product HIER].[Product Level 01 Name - Description].[All]" dimensionUniqueName="[CB - Product HIER]" displayFolder="" count="0" unbalanced="0"/>
    <cacheHierarchy uniqueName="[CB - Product HIER].[Product Level 02 Description]" caption="Product Level 02 Description" attribute="1" defaultMemberUniqueName="[CB - Product HIER].[Product Level 02 Description].[All]" allUniqueName="[CB - Product HIER].[Product Level 02 Description].[All]" dimensionUniqueName="[CB - Product HIER]" displayFolder="" count="0" unbalanced="0"/>
    <cacheHierarchy uniqueName="[CB - Product HIER].[Product Level 02 Name]" caption="Product Level 02 Name" attribute="1" defaultMemberUniqueName="[CB - Product HIER].[Product Level 02 Name].[All]" allUniqueName="[CB - Product HIER].[Product Level 02 Name].[All]" dimensionUniqueName="[CB - Product HIER]" displayFolder="" count="0" unbalanced="0"/>
    <cacheHierarchy uniqueName="[CB - Product HIER].[Product Level 02 Name - Description]" caption="Product Level 02 Name - Description" attribute="1" defaultMemberUniqueName="[CB - Product HIER].[Product Level 02 Name - Description].[All]" allUniqueName="[CB - Product HIER].[Product Level 02 Name - Description].[All]" dimensionUniqueName="[CB - Product HIER]" displayFolder="" count="0" unbalanced="0"/>
    <cacheHierarchy uniqueName="[CB - Product HIER].[Product Level 03 Description]" caption="Product Level 03 Description" attribute="1" defaultMemberUniqueName="[CB - Product HIER].[Product Level 03 Description].[All]" allUniqueName="[CB - Product HIER].[Product Level 03 Description].[All]" dimensionUniqueName="[CB - Product HIER]" displayFolder="" count="0" unbalanced="0"/>
    <cacheHierarchy uniqueName="[CB - Product HIER].[Product Level 03 Name]" caption="Product Level 03 Name" attribute="1" defaultMemberUniqueName="[CB - Product HIER].[Product Level 03 Name].[All]" allUniqueName="[CB - Product HIER].[Product Level 03 Name].[All]" dimensionUniqueName="[CB - Product HIER]" displayFolder="" count="0" unbalanced="0"/>
    <cacheHierarchy uniqueName="[CB - Product HIER].[Product Level 03 Name - Description]" caption="Product Level 03 Name - Description" attribute="1" defaultMemberUniqueName="[CB - Product HIER].[Product Level 03 Name - Description].[All]" allUniqueName="[CB - Product HIER].[Product Level 03 Name - Description].[All]" dimensionUniqueName="[CB - Product HIER]" displayFolder="" count="0" unbalanced="0"/>
    <cacheHierarchy uniqueName="[CB - Product HIER].[Product Level 04 Description]" caption="Product Level 04 Description" attribute="1" defaultMemberUniqueName="[CB - Product HIER].[Product Level 04 Description].[All]" allUniqueName="[CB - Product HIER].[Product Level 04 Description].[All]" dimensionUniqueName="[CB - Product HIER]" displayFolder="" count="0" unbalanced="0"/>
    <cacheHierarchy uniqueName="[CB - Product HIER].[Product Level 04 Name]" caption="Product Level 04 Name" attribute="1" defaultMemberUniqueName="[CB - Product HIER].[Product Level 04 Name].[All]" allUniqueName="[CB - Product HIER].[Product Level 04 Name].[All]" dimensionUniqueName="[CB - Product HIER]" displayFolder="" count="0" unbalanced="0"/>
    <cacheHierarchy uniqueName="[CB - Product HIER].[Product Level 04 Name - Description]" caption="Product Level 04 Name - Description" attribute="1" defaultMemberUniqueName="[CB - Product HIER].[Product Level 04 Name - Description].[All]" allUniqueName="[CB - Product HIER].[Product Level 04 Name - Description].[All]" dimensionUniqueName="[CB - Product HIER]" displayFolder="" count="0" unbalanced="0"/>
    <cacheHierarchy uniqueName="[CB - Product HIER].[Product Level 05 Description]" caption="Product Level 05 Description" attribute="1" defaultMemberUniqueName="[CB - Product HIER].[Product Level 05 Description].[All]" allUniqueName="[CB - Product HIER].[Product Level 05 Description].[All]" dimensionUniqueName="[CB - Product HIER]" displayFolder="" count="0" unbalanced="0"/>
    <cacheHierarchy uniqueName="[CB - Product HIER].[Product Level 05 Name]" caption="Product Level 05 Name" attribute="1" defaultMemberUniqueName="[CB - Product HIER].[Product Level 05 Name].[All]" allUniqueName="[CB - Product HIER].[Product Level 05 Name].[All]" dimensionUniqueName="[CB - Product HIER]" displayFolder="" count="0" unbalanced="0"/>
    <cacheHierarchy uniqueName="[CB - Product HIER].[Product Level 05 Name - Description]" caption="Product Level 05 Name - Description" attribute="1" defaultMemberUniqueName="[CB - Product HIER].[Product Level 05 Name - Description].[All]" allUniqueName="[CB - Product HIER].[Product Level 05 Name - Description].[All]" dimensionUniqueName="[CB - Product HIER]" displayFolder="" count="0" unbalanced="0"/>
    <cacheHierarchy uniqueName="[CB - Product HIER].[Product Level 06 Description]" caption="Product Level 06 Description" attribute="1" defaultMemberUniqueName="[CB - Product HIER].[Product Level 06 Description].[All]" allUniqueName="[CB - Product HIER].[Product Level 06 Description].[All]" dimensionUniqueName="[CB - Product HIER]" displayFolder="" count="0" unbalanced="0"/>
    <cacheHierarchy uniqueName="[CB - Product HIER].[Product Level 06 Name]" caption="Product Level 06 Name" attribute="1" defaultMemberUniqueName="[CB - Product HIER].[Product Level 06 Name].[All]" allUniqueName="[CB - Product HIER].[Product Level 06 Name].[All]" dimensionUniqueName="[CB - Product HIER]" displayFolder="" count="0" unbalanced="0"/>
    <cacheHierarchy uniqueName="[CB - Product HIER].[Product Level 06 Name - Description]" caption="Product Level 06 Name - Description" attribute="1" defaultMemberUniqueName="[CB - Product HIER].[Product Level 06 Name - Description].[All]" allUniqueName="[CB - Product HIER].[Product Level 06 Name - Description].[All]" dimensionUniqueName="[CB - Product HIER]" displayFolder="" count="0" unbalanced="0"/>
    <cacheHierarchy uniqueName="[CB - Product HIER].[Product Level 07 Description]" caption="Product Level 07 Description" attribute="1" defaultMemberUniqueName="[CB - Product HIER].[Product Level 07 Description].[All]" allUniqueName="[CB - Product HIER].[Product Level 07 Description].[All]" dimensionUniqueName="[CB - Product HIER]" displayFolder="" count="0" unbalanced="0"/>
    <cacheHierarchy uniqueName="[CB - Product HIER].[Product Level 07 Name]" caption="Product Level 07 Name" attribute="1" defaultMemberUniqueName="[CB - Product HIER].[Product Level 07 Name].[All]" allUniqueName="[CB - Product HIER].[Product Level 07 Name].[All]" dimensionUniqueName="[CB - Product HIER]" displayFolder="" count="0" unbalanced="0"/>
    <cacheHierarchy uniqueName="[CB - Product HIER].[Product Level 07 Name - Description]" caption="Product Level 07 Name - Description" attribute="1" defaultMemberUniqueName="[CB - Product HIER].[Product Level 07 Name - Description].[All]" allUniqueName="[CB - Product HIER].[Product Level 07 Name - Description].[All]" dimensionUniqueName="[CB - Product HIER]" displayFolder="" count="0" unbalanced="0"/>
    <cacheHierarchy uniqueName="[CB - Product HIER].[Product Level 08 Description]" caption="Product Level 08 Description" attribute="1" defaultMemberUniqueName="[CB - Product HIER].[Product Level 08 Description].[All]" allUniqueName="[CB - Product HIER].[Product Level 08 Description].[All]" dimensionUniqueName="[CB - Product HIER]" displayFolder="" count="0" unbalanced="0"/>
    <cacheHierarchy uniqueName="[CB - Product HIER].[Product Level 08 Name]" caption="Product Level 08 Name" attribute="1" defaultMemberUniqueName="[CB - Product HIER].[Product Level 08 Name].[All]" allUniqueName="[CB - Product HIER].[Product Level 08 Name].[All]" dimensionUniqueName="[CB - Product HIER]" displayFolder="" count="0" unbalanced="0"/>
    <cacheHierarchy uniqueName="[CB - Product HIER].[Product Level 08 Name - Description]" caption="Product Level 08 Name - Description" attribute="1" defaultMemberUniqueName="[CB - Product HIER].[Product Level 08 Name - Description].[All]" allUniqueName="[CB - Product HIER].[Product Level 08 Name - Description].[All]" dimensionUniqueName="[CB - Product HIER]" displayFolder="" count="0" unbalanced="0"/>
    <cacheHierarchy uniqueName="[CB - Product HIER].[Product Level 09 Description]" caption="Product Level 09 Description" attribute="1" defaultMemberUniqueName="[CB - Product HIER].[Product Level 09 Description].[All]" allUniqueName="[CB - Product HIER].[Product Level 09 Description].[All]" dimensionUniqueName="[CB - Product HIER]" displayFolder="" count="0" unbalanced="0"/>
    <cacheHierarchy uniqueName="[CB - Product HIER].[Product Level 09 Name]" caption="Product Level 09 Name" attribute="1" defaultMemberUniqueName="[CB - Product HIER].[Product Level 09 Name].[All]" allUniqueName="[CB - Product HIER].[Product Level 09 Name].[All]" dimensionUniqueName="[CB - Product HIER]" displayFolder="" count="0" unbalanced="0"/>
    <cacheHierarchy uniqueName="[CB - Product HIER].[Product Level 09 Name - Description]" caption="Product Level 09 Name - Description" attribute="1" defaultMemberUniqueName="[CB - Product HIER].[Product Level 09 Name - Description].[All]" allUniqueName="[CB - Product HIER].[Product Level 09 Name - Description].[All]" dimensionUniqueName="[CB - Product HIER]" displayFolder="" count="0" unbalanced="0"/>
    <cacheHierarchy uniqueName="[CB - Product HIER].[Product Level 10 Description]" caption="Product Level 10 Description" attribute="1" defaultMemberUniqueName="[CB - Product HIER].[Product Level 10 Description].[All]" allUniqueName="[CB - Product HIER].[Product Level 10 Description].[All]" dimensionUniqueName="[CB - Product HIER]" displayFolder="" count="0" unbalanced="0"/>
    <cacheHierarchy uniqueName="[CB - Product HIER].[Product Level 10 Name]" caption="Product Level 10 Name" attribute="1" defaultMemberUniqueName="[CB - Product HIER].[Product Level 10 Name].[All]" allUniqueName="[CB - Product HIER].[Product Level 10 Name].[All]" dimensionUniqueName="[CB - Product HIER]" displayFolder="" count="0" unbalanced="0"/>
    <cacheHierarchy uniqueName="[CB - Product HIER].[Product Level 10 Name - Description]" caption="Product Level 10 Name - Description" attribute="1" defaultMemberUniqueName="[CB - Product HIER].[Product Level 10 Name - Description].[All]" allUniqueName="[CB - Product HIER].[Product Level 10 Name - Description].[All]" dimensionUniqueName="[CB - Product HIER]" displayFolder="" count="0" unbalanced="0"/>
    <cacheHierarchy uniqueName="[CB - Product HIER].[Product Parent Description]" caption="Product Parent Description" attribute="1" defaultMemberUniqueName="[CB - Product HIER].[Product Parent Description].[All]" allUniqueName="[CB - Product HIER].[Product Parent Description].[All]" dimensionUniqueName="[CB - Product HIER]" displayFolder="" count="0" unbalanced="0"/>
    <cacheHierarchy uniqueName="[CB - Product HIER].[Product Parent Name]" caption="Product Parent Name" attribute="1" defaultMemberUniqueName="[CB - Product HIER].[Product Parent Name].[All]" allUniqueName="[CB - Product HIER].[Product Parent Name].[All]" dimensionUniqueName="[CB - Product HIER]" displayFolder="" count="0" unbalanced="0"/>
    <cacheHierarchy uniqueName="[CB - Project].[Actual Closed Date]" caption="Actual Closed Date" attribute="1" defaultMemberUniqueName="[CB - Project].[Actual Closed Date].[All]" allUniqueName="[CB - Project].[Actual Closed Date].[All]" dimensionUniqueName="[CB - Project]" displayFolder="" count="0" unbalanced="0"/>
    <cacheHierarchy uniqueName="[CB - Project].[Actual In Service Date]" caption="Actual In Service Date" attribute="1" defaultMemberUniqueName="[CB - Project].[Actual In Service Date].[All]" allUniqueName="[CB - Project].[Actual In Service Date].[All]" dimensionUniqueName="[CB - Project]" displayFolder="" count="0" unbalanced="0"/>
    <cacheHierarchy uniqueName="[CB - Project].[Actual Start Date]" caption="Actual Start Date" attribute="1" defaultMemberUniqueName="[CB - Project].[Actual Start Date].[All]" allUniqueName="[CB - Project].[Actual Start Date].[All]" dimensionUniqueName="[CB - Project]" displayFolder="" count="0" unbalanced="0"/>
    <cacheHierarchy uniqueName="[CB - Project].[Blanket Code]" caption="Blanket Code" attribute="1" defaultMemberUniqueName="[CB - Project].[Blanket Code].[All]" allUniqueName="[CB - Project].[Blanket Code].[All]" dimensionUniqueName="[CB - Project]" displayFolder="" count="0" unbalanced="0"/>
    <cacheHierarchy uniqueName="[CB - Project].[Business Expansion Name]" caption="Business Expansion Name" attribute="1" defaultMemberUniqueName="[CB - Project].[Business Expansion Name].[All]" allUniqueName="[CB - Project].[Business Expansion Name].[All]" dimensionUniqueName="[CB - Project]" displayFolder="" count="0" unbalanced="0"/>
    <cacheHierarchy uniqueName="[CB - Project].[Business Program Name]" caption="Business Program Name" attribute="1" defaultMemberUniqueName="[CB - Project].[Business Program Name].[All]" allUniqueName="[CB - Project].[Business Program Name].[All]" dimensionUniqueName="[CB - Project]" displayFolder="" count="0" unbalanced="0"/>
    <cacheHierarchy uniqueName="[CB - Project].[Charge Close Date]" caption="Charge Close Date" attribute="1" defaultMemberUniqueName="[CB - Project].[Charge Close Date].[All]" allUniqueName="[CB - Project].[Charge Close Date].[All]" dimensionUniqueName="[CB - Project]" displayFolder="" count="0" unbalanced="0"/>
    <cacheHierarchy uniqueName="[CB - Project].[Estimated In Service Date]" caption="Estimated In Service Date" attribute="1" defaultMemberUniqueName="[CB - Project].[Estimated In Service Date].[All]" allUniqueName="[CB - Project].[Estimated In Service Date].[All]" dimensionUniqueName="[CB - Project]" displayFolder="" count="0" unbalanced="0"/>
    <cacheHierarchy uniqueName="[CB - Project].[FI Project Class]" caption="FI Project Class" attribute="1" defaultMemberUniqueName="[CB - Project].[FI Project Class].[All]" allUniqueName="[CB - Project].[FI Project Class].[All]" dimensionUniqueName="[CB - Project]" displayFolder="" count="0" unbalanced="0"/>
    <cacheHierarchy uniqueName="[CB - Project].[FI Project Status]" caption="FI Project Status" attribute="1" defaultMemberUniqueName="[CB - Project].[FI Project Status].[All]" allUniqueName="[CB - Project].[FI Project Status].[All]" dimensionUniqueName="[CB - Project]" displayFolder="" count="0" unbalanced="0"/>
    <cacheHierarchy uniqueName="[CB - Project].[Functional CB Class]" caption="Functional CB Class" attribute="1" defaultMemberUniqueName="[CB - Project].[Functional CB Class].[All]" allUniqueName="[CB - Project].[Functional CB Class].[All]" dimensionUniqueName="[CB - Project]" displayFolder="" count="0" unbalanced="0"/>
    <cacheHierarchy uniqueName="[CB - Project].[Funding Project]" caption="Funding Project" attribute="1" defaultMemberUniqueName="[CB - Project].[Funding Project].[All]" allUniqueName="[CB - Project].[Funding Project].[All]" dimensionUniqueName="[CB - Project]" displayFolder="" count="0" unbalanced="0"/>
    <cacheHierarchy uniqueName="[CB - Project].[Funding Project - Business Expansion Name]" caption="Funding Project - Business Expansion Name" attribute="1" defaultMemberUniqueName="[CB - Project].[Funding Project - Business Expansion Name].[All]" allUniqueName="[CB - Project].[Funding Project - Business Expansion Name].[All]" dimensionUniqueName="[CB - Project]" displayFolder="" count="0" unbalanced="0"/>
    <cacheHierarchy uniqueName="[CB - Project].[Funding Project - Business Program Name]" caption="Funding Project - Business Program Name" attribute="1" defaultMemberUniqueName="[CB - Project].[Funding Project - Business Program Name].[All]" allUniqueName="[CB - Project].[Funding Project - Business Program Name].[All]" dimensionUniqueName="[CB - Project]" displayFolder="" count="0" unbalanced="0"/>
    <cacheHierarchy uniqueName="[CB - Project].[Funding Project - Outage Number]" caption="Funding Project - Outage Number" attribute="1" defaultMemberUniqueName="[CB - Project].[Funding Project - Outage Number].[All]" allUniqueName="[CB - Project].[Funding Project - Outage Number].[All]" dimensionUniqueName="[CB - Project]" displayFolder="" count="0" unbalanced="0"/>
    <cacheHierarchy uniqueName="[CB - Project].[Funding Project - Outage Required]" caption="Funding Project - Outage Required" attribute="1" defaultMemberUniqueName="[CB - Project].[Funding Project - Outage Required].[All]" allUniqueName="[CB - Project].[Funding Project - Outage Required].[All]" dimensionUniqueName="[CB - Project]" displayFolder="" count="0" unbalanced="0"/>
    <cacheHierarchy uniqueName="[CB - Project].[Funding Project - Owner Name]" caption="Funding Project - Owner Name" attribute="1" defaultMemberUniqueName="[CB - Project].[Funding Project - Owner Name].[All]" allUniqueName="[CB - Project].[Funding Project - Owner Name].[All]" dimensionUniqueName="[CB - Project]" displayFolder="" count="0" unbalanced="0"/>
    <cacheHierarchy uniqueName="[CB - Project].[Funding Project - Project Routing]" caption="Funding Project - Project Routing" attribute="1" defaultMemberUniqueName="[CB - Project].[Funding Project - Project Routing].[All]" allUniqueName="[CB - Project].[Funding Project - Project Routing].[All]" dimensionUniqueName="[CB - Project]" displayFolder="" count="0" unbalanced="0"/>
    <cacheHierarchy uniqueName="[CB - Project].[Funding Project Description]" caption="Funding Project Description" attribute="1" defaultMemberUniqueName="[CB - Project].[Funding Project Description].[All]" allUniqueName="[CB - Project].[Funding Project Description].[All]" dimensionUniqueName="[CB - Project]" displayFolder="" count="0" unbalanced="0"/>
    <cacheHierarchy uniqueName="[CB - Project].[Funding Project Indicator]" caption="Funding Project Indicator" attribute="1" defaultMemberUniqueName="[CB - Project].[Funding Project Indicator].[All]" allUniqueName="[CB - Project].[Funding Project Indicator].[All]" dimensionUniqueName="[CB - Project]" displayFolder="" count="0" unbalanced="0"/>
    <cacheHierarchy uniqueName="[CB - Project].[Investment Identifier]" caption="Investment Identifier" attribute="1" defaultMemberUniqueName="[CB - Project].[Investment Identifier].[All]" allUniqueName="[CB - Project].[Investment Identifier].[All]" dimensionUniqueName="[CB - Project]" displayFolder="" count="0" unbalanced="0"/>
    <cacheHierarchy uniqueName="[CB - Project].[IT Project Classification]" caption="IT Project Classification" attribute="1" defaultMemberUniqueName="[CB - Project].[IT Project Classification].[All]" allUniqueName="[CB - Project].[IT Project Classification].[All]" dimensionUniqueName="[CB - Project]" displayFolder="" count="0" unbalanced="0"/>
    <cacheHierarchy uniqueName="[CB - Project].[Joint Owner Allocation Rate]" caption="Joint Owner Allocation Rate" attribute="1" defaultMemberUniqueName="[CB - Project].[Joint Owner Allocation Rate].[All]" allUniqueName="[CB - Project].[Joint Owner Allocation Rate].[All]" dimensionUniqueName="[CB - Project]" displayFolder="" count="0" unbalanced="0"/>
    <cacheHierarchy uniqueName="[CB - Project].[Major Location Description]" caption="Major Location Description" attribute="1" defaultMemberUniqueName="[CB - Project].[Major Location Description].[All]" allUniqueName="[CB - Project].[Major Location Description].[All]" dimensionUniqueName="[CB - Project]" displayFolder="" count="0" unbalanced="0"/>
    <cacheHierarchy uniqueName="[CB - Project].[Major Location ID]" caption="Major Location ID" attribute="1" defaultMemberUniqueName="[CB - Project].[Major Location ID].[All]" allUniqueName="[CB - Project].[Major Location ID].[All]" dimensionUniqueName="[CB - Project]" displayFolder="" count="0" unbalanced="0"/>
    <cacheHierarchy uniqueName="[CB - Project].[Major Location State]" caption="Major Location State" attribute="1" defaultMemberUniqueName="[CB - Project].[Major Location State].[All]" allUniqueName="[CB - Project].[Major Location State].[All]" dimensionUniqueName="[CB - Project]" displayFolder="" count="0" unbalanced="0"/>
    <cacheHierarchy uniqueName="[CB - Project].[Outage Number]" caption="Outage Number" attribute="1" defaultMemberUniqueName="[CB - Project].[Outage Number].[All]" allUniqueName="[CB - Project].[Outage Number].[All]" dimensionUniqueName="[CB - Project]" displayFolder="" count="0" unbalanced="0"/>
    <cacheHierarchy uniqueName="[CB - Project].[Post In Service Carrying Charge]" caption="Post In Service Carrying Charge" attribute="1" defaultMemberUniqueName="[CB - Project].[Post In Service Carrying Charge].[All]" allUniqueName="[CB - Project].[Post In Service Carrying Charge].[All]" dimensionUniqueName="[CB - Project]" displayFolder="" count="0" unbalanced="0"/>
    <cacheHierarchy uniqueName="[CB - Project].[Project CB]" caption="Project CB" attribute="1" defaultMemberUniqueName="[CB - Project].[Project CB].[All]" allUniqueName="[CB - Project].[Project CB].[All]" dimensionUniqueName="[CB - Project]" displayFolder="" count="0" unbalanced="0"/>
    <cacheHierarchy uniqueName="[CB - Project].[Project CB - Description]" caption="Project CB - Description" attribute="1" defaultMemberUniqueName="[CB - Project].[Project CB - Description].[All]" allUniqueName="[CB - Project].[Project CB - Description].[All]" dimensionUniqueName="[CB - Project]" displayFolder="" count="0" unbalanced="0"/>
    <cacheHierarchy uniqueName="[CB - Project].[Project CB Class]" caption="Project CB Class" attribute="1" defaultMemberUniqueName="[CB - Project].[Project CB Class].[All]" allUniqueName="[CB - Project].[Project CB Class].[All]" dimensionUniqueName="[CB - Project]" displayFolder="" count="0" unbalanced="0"/>
    <cacheHierarchy uniqueName="[CB - Project].[Project CB Class – Description]" caption="Project CB Class – Description" attribute="1" defaultMemberUniqueName="[CB - Project].[Project CB Class – Description].[All]" allUniqueName="[CB - Project].[Project CB Class – Description].[All]" dimensionUniqueName="[CB - Project]" displayFolder="" count="0" unbalanced="0"/>
    <cacheHierarchy uniqueName="[CB - Project].[Project CB Description]" caption="Project CB Description" attribute="1" defaultMemberUniqueName="[CB - Project].[Project CB Description].[All]" allUniqueName="[CB - Project].[Project CB Description].[All]" dimensionUniqueName="[CB - Project]" displayFolder="" count="0" unbalanced="0"/>
    <cacheHierarchy uniqueName="[CB - Project].[Project CB Grouping]" caption="Project CB Grouping" defaultMemberUniqueName="[CB - Project].[Project CB Grouping].[All]" allUniqueName="[CB - Project].[Project CB Grouping].[All]" dimensionUniqueName="[CB - Project]" displayFolder="" count="0" unbalanced="0"/>
    <cacheHierarchy uniqueName="[CB - Project].[Project CB Prefix]" caption="Project CB Prefix" attribute="1" defaultMemberUniqueName="[CB - Project].[Project CB Prefix].[All]" allUniqueName="[CB - Project].[Project CB Prefix].[All]" dimensionUniqueName="[CB - Project]" displayFolder="" count="0" unbalanced="0"/>
    <cacheHierarchy uniqueName="[CB - Resource Type].[Resource Type CB]" caption="Resource Type CB" attribute="1" keyAttribute="1" defaultMemberUniqueName="[CB - Resource Type].[Resource Type CB].[All]" allUniqueName="[CB - Resource Type].[Resource Type CB].[All]" dimensionUniqueName="[CB - Resource Type]" displayFolder="" count="0" unbalanced="0"/>
    <cacheHierarchy uniqueName="[CB - Resource Type].[Resource Type CB - Description]" caption="Resource Type CB - Description" attribute="1" defaultMemberUniqueName="[CB - Resource Type].[Resource Type CB - Description].[All]" allUniqueName="[CB - Resource Type].[Resource Type CB - Description].[All]" dimensionUniqueName="[CB - Resource Type]" displayFolder="" count="0" unbalanced="0"/>
    <cacheHierarchy uniqueName="[CB - Resource Type].[Resource Type CB Description Long]" caption="Resource Type CB Description Long" attribute="1" defaultMemberUniqueName="[CB - Resource Type].[Resource Type CB Description Long].[All]" allUniqueName="[CB - Resource Type].[Resource Type CB Description Long].[All]" dimensionUniqueName="[CB - Resource Type]" displayFolder="" count="0" unbalanced="0"/>
    <cacheHierarchy uniqueName="[CB - Resource Type].[Resource Type CB Description Short]" caption="Resource Type CB Description Short" attribute="1" defaultMemberUniqueName="[CB - Resource Type].[Resource Type CB Description Short].[All]" allUniqueName="[CB - Resource Type].[Resource Type CB Description Short].[All]" dimensionUniqueName="[CB - Resource Type]" displayFolder="" count="0" unbalanced="0"/>
    <cacheHierarchy uniqueName="[CB - Resource Type].[Resource Type CB Set ID]" caption="Resource Type CB Set ID" attribute="1" defaultMemberUniqueName="[CB - Resource Type].[Resource Type CB Set ID].[All]" allUniqueName="[CB - Resource Type].[Resource Type CB Set ID].[All]" dimensionUniqueName="[CB - Resource Type]" displayFolder="" count="0" unbalanced="0"/>
    <cacheHierarchy uniqueName="[CB - Resource Type HIER].[Resource Type HIER]" caption="Resource Type HIER" attribute="1" keyAttribute="1" defaultMemberUniqueName="[CB - Resource Type HIER].[Resource Type HIER].[All]" allUniqueName="[CB - Resource Type HIER].[Resource Type HIER].[All]" dimensionUniqueName="[CB - Resource Type HIER]" displayFolder="" count="0" unbalanced="0"/>
    <cacheHierarchy uniqueName="[CB - Resource Type HIER].[Resource Type HIER Description Long]" caption="Resource Type HIER Description Long" attribute="1" defaultMemberUniqueName="[CB - Resource Type HIER].[Resource Type HIER Description Long].[All]" allUniqueName="[CB - Resource Type HIER].[Resource Type HIER Description Long].[All]" dimensionUniqueName="[CB - Resource Type HIER]" displayFolder="" count="0" unbalanced="0"/>
    <cacheHierarchy uniqueName="[CB - Resource Type HIER].[Resource Type HIER Description Short]" caption="Resource Type HIER Description Short" attribute="1" defaultMemberUniqueName="[CB - Resource Type HIER].[Resource Type HIER Description Short].[All]" allUniqueName="[CB - Resource Type HIER].[Resource Type HIER Description Short].[All]" dimensionUniqueName="[CB - Resource Type HIER]" displayFolder="" count="0" unbalanced="0"/>
    <cacheHierarchy uniqueName="[CB - Resource Type HIER].[Resource Type HIER Set ID]" caption="Resource Type HIER Set ID" attribute="1" defaultMemberUniqueName="[CB - Resource Type HIER].[Resource Type HIER Set ID].[All]" allUniqueName="[CB - Resource Type HIER].[Resource Type HIER Set ID].[All]" dimensionUniqueName="[CB - Resource Type HIER]" displayFolder="" count="0" unbalanced="0"/>
    <cacheHierarchy uniqueName="[CB - Resource Type HIER].[Resource Type Hierarchy]" caption="Resource Type Hierarchy" defaultMemberUniqueName="[CB - Resource Type HIER].[Resource Type Hierarchy].[All]" allUniqueName="[CB - Resource Type HIER].[Resource Type Hierarchy].[All]" dimensionUniqueName="[CB - Resource Type HIER]" displayFolder="" count="0" unbalanced="0"/>
    <cacheHierarchy uniqueName="[CB - Resource Type HIER].[Resource Type Hierarchy Name]" caption="Resource Type Hierarchy Name" attribute="1" defaultMemberUniqueName="[CB - Resource Type HIER].[Resource Type Hierarchy Name].[All]" allUniqueName="[CB - Resource Type HIER].[Resource Type Hierarchy Name].[All]" dimensionUniqueName="[CB - Resource Type HIER]" displayFolder="" count="0" unbalanced="0"/>
    <cacheHierarchy uniqueName="[CB - Resource Type HIER].[Resource Type Level 01 Description]" caption="Resource Type Level 01 Description" attribute="1" defaultMemberUniqueName="[CB - Resource Type HIER].[Resource Type Level 01 Description].[All]" allUniqueName="[CB - Resource Type HIER].[Resource Type Level 01 Description].[All]" dimensionUniqueName="[CB - Resource Type HIER]" displayFolder="" count="0" unbalanced="0"/>
    <cacheHierarchy uniqueName="[CB - Resource Type HIER].[Resource Type Level 01 Name]" caption="Resource Type Level 01 Name" attribute="1" defaultMemberUniqueName="[CB - Resource Type HIER].[Resource Type Level 01 Name].[All]" allUniqueName="[CB - Resource Type HIER].[Resource Type Level 01 Name].[All]" dimensionUniqueName="[CB - Resource Type HIER]" displayFolder="" count="0" unbalanced="0"/>
    <cacheHierarchy uniqueName="[CB - Resource Type HIER].[Resource Type Level 01 Name - Description]" caption="Resource Type Level 01 Name - Description" attribute="1" defaultMemberUniqueName="[CB - Resource Type HIER].[Resource Type Level 01 Name - Description].[All]" allUniqueName="[CB - Resource Type HIER].[Resource Type Level 01 Name - Description].[All]" dimensionUniqueName="[CB - Resource Type HIER]" displayFolder="" count="0" unbalanced="0"/>
    <cacheHierarchy uniqueName="[CB - Resource Type HIER].[Resource Type Level 02 Description]" caption="Resource Type Level 02 Description" attribute="1" defaultMemberUniqueName="[CB - Resource Type HIER].[Resource Type Level 02 Description].[All]" allUniqueName="[CB - Resource Type HIER].[Resource Type Level 02 Description].[All]" dimensionUniqueName="[CB - Resource Type HIER]" displayFolder="" count="0" unbalanced="0"/>
    <cacheHierarchy uniqueName="[CB - Resource Type HIER].[Resource Type Level 02 Name]" caption="Resource Type Level 02 Name" attribute="1" defaultMemberUniqueName="[CB - Resource Type HIER].[Resource Type Level 02 Name].[All]" allUniqueName="[CB - Resource Type HIER].[Resource Type Level 02 Name].[All]" dimensionUniqueName="[CB - Resource Type HIER]" displayFolder="" count="0" unbalanced="0"/>
    <cacheHierarchy uniqueName="[CB - Resource Type HIER].[Resource Type Level 02 Name - Description]" caption="Resource Type Level 02 Name - Description" attribute="1" defaultMemberUniqueName="[CB - Resource Type HIER].[Resource Type Level 02 Name - Description].[All]" allUniqueName="[CB - Resource Type HIER].[Resource Type Level 02 Name - Description].[All]" dimensionUniqueName="[CB - Resource Type HIER]" displayFolder="" count="0" unbalanced="0"/>
    <cacheHierarchy uniqueName="[CB - Resource Type HIER].[Resource Type Level 03 Description]" caption="Resource Type Level 03 Description" attribute="1" defaultMemberUniqueName="[CB - Resource Type HIER].[Resource Type Level 03 Description].[All]" allUniqueName="[CB - Resource Type HIER].[Resource Type Level 03 Description].[All]" dimensionUniqueName="[CB - Resource Type HIER]" displayFolder="" count="0" unbalanced="0"/>
    <cacheHierarchy uniqueName="[CB - Resource Type HIER].[Resource Type Level 03 Name]" caption="Resource Type Level 03 Name" attribute="1" defaultMemberUniqueName="[CB - Resource Type HIER].[Resource Type Level 03 Name].[All]" allUniqueName="[CB - Resource Type HIER].[Resource Type Level 03 Name].[All]" dimensionUniqueName="[CB - Resource Type HIER]" displayFolder="" count="0" unbalanced="0"/>
    <cacheHierarchy uniqueName="[CB - Resource Type HIER].[Resource Type Level 03 Name - Description]" caption="Resource Type Level 03 Name - Description" attribute="1" defaultMemberUniqueName="[CB - Resource Type HIER].[Resource Type Level 03 Name - Description].[All]" allUniqueName="[CB - Resource Type HIER].[Resource Type Level 03 Name - Description].[All]" dimensionUniqueName="[CB - Resource Type HIER]" displayFolder="" count="0" unbalanced="0"/>
    <cacheHierarchy uniqueName="[CB - Resource Type HIER].[Resource Type Level 04 Description]" caption="Resource Type Level 04 Description" attribute="1" defaultMemberUniqueName="[CB - Resource Type HIER].[Resource Type Level 04 Description].[All]" allUniqueName="[CB - Resource Type HIER].[Resource Type Level 04 Description].[All]" dimensionUniqueName="[CB - Resource Type HIER]" displayFolder="" count="0" unbalanced="0"/>
    <cacheHierarchy uniqueName="[CB - Resource Type HIER].[Resource Type Level 04 Name]" caption="Resource Type Level 04 Name" attribute="1" defaultMemberUniqueName="[CB - Resource Type HIER].[Resource Type Level 04 Name].[All]" allUniqueName="[CB - Resource Type HIER].[Resource Type Level 04 Name].[All]" dimensionUniqueName="[CB - Resource Type HIER]" displayFolder="" count="0" unbalanced="0"/>
    <cacheHierarchy uniqueName="[CB - Resource Type HIER].[Resource Type Level 04 Name - Description]" caption="Resource Type Level 04 Name - Description" attribute="1" defaultMemberUniqueName="[CB - Resource Type HIER].[Resource Type Level 04 Name - Description].[All]" allUniqueName="[CB - Resource Type HIER].[Resource Type Level 04 Name - Description].[All]" dimensionUniqueName="[CB - Resource Type HIER]" displayFolder="" count="0" unbalanced="0"/>
    <cacheHierarchy uniqueName="[CB - Resource Type HIER].[Resource Type Level 05 Description]" caption="Resource Type Level 05 Description" attribute="1" defaultMemberUniqueName="[CB - Resource Type HIER].[Resource Type Level 05 Description].[All]" allUniqueName="[CB - Resource Type HIER].[Resource Type Level 05 Description].[All]" dimensionUniqueName="[CB - Resource Type HIER]" displayFolder="" count="0" unbalanced="0"/>
    <cacheHierarchy uniqueName="[CB - Resource Type HIER].[Resource Type Level 05 Name]" caption="Resource Type Level 05 Name" attribute="1" defaultMemberUniqueName="[CB - Resource Type HIER].[Resource Type Level 05 Name].[All]" allUniqueName="[CB - Resource Type HIER].[Resource Type Level 05 Name].[All]" dimensionUniqueName="[CB - Resource Type HIER]" displayFolder="" count="0" unbalanced="0"/>
    <cacheHierarchy uniqueName="[CB - Resource Type HIER].[Resource Type Level 05 Name - Description]" caption="Resource Type Level 05 Name - Description" attribute="1" defaultMemberUniqueName="[CB - Resource Type HIER].[Resource Type Level 05 Name - Description].[All]" allUniqueName="[CB - Resource Type HIER].[Resource Type Level 05 Name - Description].[All]" dimensionUniqueName="[CB - Resource Type HIER]" displayFolder="" count="0" unbalanced="0"/>
    <cacheHierarchy uniqueName="[CB - Resource Type HIER].[Resource Type Level 06 Description]" caption="Resource Type Level 06 Description" attribute="1" defaultMemberUniqueName="[CB - Resource Type HIER].[Resource Type Level 06 Description].[All]" allUniqueName="[CB - Resource Type HIER].[Resource Type Level 06 Description].[All]" dimensionUniqueName="[CB - Resource Type HIER]" displayFolder="" count="0" unbalanced="0"/>
    <cacheHierarchy uniqueName="[CB - Resource Type HIER].[Resource Type Level 06 Name]" caption="Resource Type Level 06 Name" attribute="1" defaultMemberUniqueName="[CB - Resource Type HIER].[Resource Type Level 06 Name].[All]" allUniqueName="[CB - Resource Type HIER].[Resource Type Level 06 Name].[All]" dimensionUniqueName="[CB - Resource Type HIER]" displayFolder="" count="0" unbalanced="0"/>
    <cacheHierarchy uniqueName="[CB - Resource Type HIER].[Resource Type Level 06 Name - Description]" caption="Resource Type Level 06 Name - Description" attribute="1" defaultMemberUniqueName="[CB - Resource Type HIER].[Resource Type Level 06 Name - Description].[All]" allUniqueName="[CB - Resource Type HIER].[Resource Type Level 06 Name - Description].[All]" dimensionUniqueName="[CB - Resource Type HIER]" displayFolder="" count="0" unbalanced="0"/>
    <cacheHierarchy uniqueName="[CB - Resource Type HIER].[Resource Type Level 07 Description]" caption="Resource Type Level 07 Description" attribute="1" defaultMemberUniqueName="[CB - Resource Type HIER].[Resource Type Level 07 Description].[All]" allUniqueName="[CB - Resource Type HIER].[Resource Type Level 07 Description].[All]" dimensionUniqueName="[CB - Resource Type HIER]" displayFolder="" count="0" unbalanced="0"/>
    <cacheHierarchy uniqueName="[CB - Resource Type HIER].[Resource Type Level 07 Name]" caption="Resource Type Level 07 Name" attribute="1" defaultMemberUniqueName="[CB - Resource Type HIER].[Resource Type Level 07 Name].[All]" allUniqueName="[CB - Resource Type HIER].[Resource Type Level 07 Name].[All]" dimensionUniqueName="[CB - Resource Type HIER]" displayFolder="" count="0" unbalanced="0"/>
    <cacheHierarchy uniqueName="[CB - Resource Type HIER].[Resource Type Level 07 Name - Description]" caption="Resource Type Level 07 Name - Description" attribute="1" defaultMemberUniqueName="[CB - Resource Type HIER].[Resource Type Level 07 Name - Description].[All]" allUniqueName="[CB - Resource Type HIER].[Resource Type Level 07 Name - Description].[All]" dimensionUniqueName="[CB - Resource Type HIER]" displayFolder="" count="0" unbalanced="0"/>
    <cacheHierarchy uniqueName="[CB - Resource Type HIER].[Resource Type Level 08 Description]" caption="Resource Type Level 08 Description" attribute="1" defaultMemberUniqueName="[CB - Resource Type HIER].[Resource Type Level 08 Description].[All]" allUniqueName="[CB - Resource Type HIER].[Resource Type Level 08 Description].[All]" dimensionUniqueName="[CB - Resource Type HIER]" displayFolder="" count="0" unbalanced="0"/>
    <cacheHierarchy uniqueName="[CB - Resource Type HIER].[Resource Type Level 08 Name]" caption="Resource Type Level 08 Name" attribute="1" defaultMemberUniqueName="[CB - Resource Type HIER].[Resource Type Level 08 Name].[All]" allUniqueName="[CB - Resource Type HIER].[Resource Type Level 08 Name].[All]" dimensionUniqueName="[CB - Resource Type HIER]" displayFolder="" count="0" unbalanced="0"/>
    <cacheHierarchy uniqueName="[CB - Resource Type HIER].[Resource Type Level 08 Name - Description]" caption="Resource Type Level 08 Name - Description" attribute="1" defaultMemberUniqueName="[CB - Resource Type HIER].[Resource Type Level 08 Name - Description].[All]" allUniqueName="[CB - Resource Type HIER].[Resource Type Level 08 Name - Description].[All]" dimensionUniqueName="[CB - Resource Type HIER]" displayFolder="" count="0" unbalanced="0"/>
    <cacheHierarchy uniqueName="[CB - Resource Type HIER].[Resource Type Level 09 Description]" caption="Resource Type Level 09 Description" attribute="1" defaultMemberUniqueName="[CB - Resource Type HIER].[Resource Type Level 09 Description].[All]" allUniqueName="[CB - Resource Type HIER].[Resource Type Level 09 Description].[All]" dimensionUniqueName="[CB - Resource Type HIER]" displayFolder="" count="0" unbalanced="0"/>
    <cacheHierarchy uniqueName="[CB - Resource Type HIER].[Resource Type Level 09 Name]" caption="Resource Type Level 09 Name" attribute="1" defaultMemberUniqueName="[CB - Resource Type HIER].[Resource Type Level 09 Name].[All]" allUniqueName="[CB - Resource Type HIER].[Resource Type Level 09 Name].[All]" dimensionUniqueName="[CB - Resource Type HIER]" displayFolder="" count="0" unbalanced="0"/>
    <cacheHierarchy uniqueName="[CB - Resource Type HIER].[Resource Type Level 09 Name - Description]" caption="Resource Type Level 09 Name - Description" attribute="1" defaultMemberUniqueName="[CB - Resource Type HIER].[Resource Type Level 09 Name - Description].[All]" allUniqueName="[CB - Resource Type HIER].[Resource Type Level 09 Name - Description].[All]" dimensionUniqueName="[CB - Resource Type HIER]" displayFolder="" count="0" unbalanced="0"/>
    <cacheHierarchy uniqueName="[CB - Resource Type HIER].[Resource Type Parent Description]" caption="Resource Type Parent Description" attribute="1" defaultMemberUniqueName="[CB - Resource Type HIER].[Resource Type Parent Description].[All]" allUniqueName="[CB - Resource Type HIER].[Resource Type Parent Description].[All]" dimensionUniqueName="[CB - Resource Type HIER]" displayFolder="" count="0" unbalanced="0"/>
    <cacheHierarchy uniqueName="[CB - Resource Type HIER].[Resource Type Parent Name]" caption="Resource Type Parent Name" attribute="1" defaultMemberUniqueName="[CB - Resource Type HIER].[Resource Type Parent Name].[All]" allUniqueName="[CB - Resource Type HIER].[Resource Type Parent Name].[All]" dimensionUniqueName="[CB - Resource Type HIER]" displayFolder="" count="0" unbalanced="0"/>
    <cacheHierarchy uniqueName="[CB - Responsibility Center].[Responsibility Center CB]" caption="Responsibility Center CB" attribute="1" keyAttribute="1" defaultMemberUniqueName="[CB - Responsibility Center].[Responsibility Center CB].[All]" allUniqueName="[CB - Responsibility Center].[Responsibility Center CB].[All]" dimensionUniqueName="[CB - Responsibility Center]" displayFolder="" count="0" unbalanced="0"/>
    <cacheHierarchy uniqueName="[CB - Responsibility Center].[Responsibility Center CB - Description]" caption="Responsibility Center CB - Description" attribute="1" defaultMemberUniqueName="[CB - Responsibility Center].[Responsibility Center CB - Description].[All]" allUniqueName="[CB - Responsibility Center].[Responsibility Center CB - Description].[All]" dimensionUniqueName="[CB - Responsibility Center]" displayFolder="" count="0" unbalanced="0"/>
    <cacheHierarchy uniqueName="[CB - Responsibility Center].[Responsibility Center CB Budget Only Indicator]" caption="Responsibility Center CB Budget Only Indicator" attribute="1" defaultMemberUniqueName="[CB - Responsibility Center].[Responsibility Center CB Budget Only Indicator].[All]" allUniqueName="[CB - Responsibility Center].[Responsibility Center CB Budget Only Indicator].[All]" dimensionUniqueName="[CB - Responsibility Center]" displayFolder="" count="0" unbalanced="0"/>
    <cacheHierarchy uniqueName="[CB - Responsibility Center].[Responsibility Center CB Description Long]" caption="Responsibility Center CB Description Long" attribute="1" defaultMemberUniqueName="[CB - Responsibility Center].[Responsibility Center CB Description Long].[All]" allUniqueName="[CB - Responsibility Center].[Responsibility Center CB Description Long].[All]" dimensionUniqueName="[CB - Responsibility Center]" displayFolder="" count="0" unbalanced="0"/>
    <cacheHierarchy uniqueName="[CB - Responsibility Center].[Responsibility Center CB Description Short]" caption="Responsibility Center CB Description Short" attribute="1" defaultMemberUniqueName="[CB - Responsibility Center].[Responsibility Center CB Description Short].[All]" allUniqueName="[CB - Responsibility Center].[Responsibility Center CB Description Short].[All]" dimensionUniqueName="[CB - Responsibility Center]" displayFolder="" count="0" unbalanced="0"/>
    <cacheHierarchy uniqueName="[CB - Responsibility Center].[Responsibility Center CB Manager Name]" caption="Responsibility Center CB Manager Name" attribute="1" defaultMemberUniqueName="[CB - Responsibility Center].[Responsibility Center CB Manager Name].[All]" allUniqueName="[CB - Responsibility Center].[Responsibility Center CB Manager Name].[All]" dimensionUniqueName="[CB - Responsibility Center]" displayFolder="" count="0" unbalanced="0"/>
    <cacheHierarchy uniqueName="[CB - Responsibility Center].[Responsibility Center CB Type Set ID]" caption="Responsibility Center CB Type Set ID" attribute="1" defaultMemberUniqueName="[CB - Responsibility Center].[Responsibility Center CB Type Set ID].[All]" allUniqueName="[CB - Responsibility Center].[Responsibility Center CB Type Set ID].[All]" dimensionUniqueName="[CB - Responsibility Center]" displayFolder="" count="0" unbalanced="0"/>
    <cacheHierarchy uniqueName="[CB - Responsibility Center HIER].[Responsibility Center Effective Date]" caption="Responsibility Center Effective Date" attribute="1" defaultMemberUniqueName="[CB - Responsibility Center HIER].[Responsibility Center Effective Date].[All]" allUniqueName="[CB - Responsibility Center HIER].[Responsibility Center Effective Date].[All]" dimensionUniqueName="[CB - Responsibility Center HIER]" displayFolder="" count="0" unbalanced="0"/>
    <cacheHierarchy uniqueName="[CB - Responsibility Center HIER].[Responsibility Center HIER]" caption="Responsibility Center HIER" attribute="1" keyAttribute="1" defaultMemberUniqueName="[CB - Responsibility Center HIER].[Responsibility Center HIER].[All]" allUniqueName="[CB - Responsibility Center HIER].[Responsibility Center HIER].[All]" dimensionUniqueName="[CB - Responsibility Center HIER]" displayFolder="" count="0" unbalanced="0"/>
    <cacheHierarchy uniqueName="[CB - Responsibility Center HIER].[Responsibility Center HIER Description Long]" caption="Responsibility Center HIER Description Long" attribute="1" defaultMemberUniqueName="[CB - Responsibility Center HIER].[Responsibility Center HIER Description Long].[All]" allUniqueName="[CB - Responsibility Center HIER].[Responsibility Center HIER Description Long].[All]" dimensionUniqueName="[CB - Responsibility Center HIER]" displayFolder="" count="0" unbalanced="0"/>
    <cacheHierarchy uniqueName="[CB - Responsibility Center HIER].[Responsibility Center HIER Description Short]" caption="Responsibility Center HIER Description Short" attribute="1" defaultMemberUniqueName="[CB - Responsibility Center HIER].[Responsibility Center HIER Description Short].[All]" allUniqueName="[CB - Responsibility Center HIER].[Responsibility Center HIER Description Short].[All]" dimensionUniqueName="[CB - Responsibility Center HIER]" displayFolder="" count="0" unbalanced="0"/>
    <cacheHierarchy uniqueName="[CB - Responsibility Center HIER].[Responsibility Center HIER Type Set ID]" caption="Responsibility Center HIER Type Set ID" attribute="1" defaultMemberUniqueName="[CB - Responsibility Center HIER].[Responsibility Center HIER Type Set ID].[All]" allUniqueName="[CB - Responsibility Center HIER].[Responsibility Center HIER Type Set ID].[All]" dimensionUniqueName="[CB - Responsibility Center HIER]" displayFolder="" count="0" unbalanced="0"/>
    <cacheHierarchy uniqueName="[CB - Responsibility Center HIER].[Responsibility Center Hierarchy]" caption="Responsibility Center Hierarchy" defaultMemberUniqueName="[CB - Responsibility Center HIER].[Responsibility Center Hierarchy].[All]" allUniqueName="[CB - Responsibility Center HIER].[Responsibility Center Hierarchy].[All]" dimensionUniqueName="[CB - Responsibility Center HIER]" displayFolder="" count="0" unbalanced="0"/>
    <cacheHierarchy uniqueName="[CB - Responsibility Center HIER].[Responsibility Center Hierarchy Name]" caption="Responsibility Center Hierarchy Name" attribute="1" defaultMemberUniqueName="[CB - Responsibility Center HIER].[Responsibility Center Hierarchy Name].[All]" allUniqueName="[CB - Responsibility Center HIER].[Responsibility Center Hierarchy Name].[All]" dimensionUniqueName="[CB - Responsibility Center HIER]" displayFolder="" count="0" unbalanced="0"/>
    <cacheHierarchy uniqueName="[CB - Responsibility Center HIER].[Responsibility Center Level 01 Description]" caption="Responsibility Center Level 01 Description" attribute="1" defaultMemberUniqueName="[CB - Responsibility Center HIER].[Responsibility Center Level 01 Description].[All]" allUniqueName="[CB - Responsibility Center HIER].[Responsibility Center Level 01 Description].[All]" dimensionUniqueName="[CB - Responsibility Center HIER]" displayFolder="" count="0" unbalanced="0"/>
    <cacheHierarchy uniqueName="[CB - Responsibility Center HIER].[Responsibility Center Level 01 Name]" caption="Responsibility Center Level 01 Name" attribute="1" defaultMemberUniqueName="[CB - Responsibility Center HIER].[Responsibility Center Level 01 Name].[All]" allUniqueName="[CB - Responsibility Center HIER].[Responsibility Center Level 01 Name].[All]" dimensionUniqueName="[CB - Responsibility Center HIER]" displayFolder="" count="0" unbalanced="0"/>
    <cacheHierarchy uniqueName="[CB - Responsibility Center HIER].[Responsibility Center Level 01 Name - Description]" caption="Responsibility Center Level 01 Name - Description" attribute="1" defaultMemberUniqueName="[CB - Responsibility Center HIER].[Responsibility Center Level 01 Name - Description].[All]" allUniqueName="[CB - Responsibility Center HIER].[Responsibility Center Level 01 Name - Description].[All]" dimensionUniqueName="[CB - Responsibility Center HIER]" displayFolder="" count="0" unbalanced="0"/>
    <cacheHierarchy uniqueName="[CB - Responsibility Center HIER].[Responsibility Center Level 02 Description]" caption="Responsibility Center Level 02 Description" attribute="1" defaultMemberUniqueName="[CB - Responsibility Center HIER].[Responsibility Center Level 02 Description].[All]" allUniqueName="[CB - Responsibility Center HIER].[Responsibility Center Level 02 Description].[All]" dimensionUniqueName="[CB - Responsibility Center HIER]" displayFolder="" count="0" unbalanced="0"/>
    <cacheHierarchy uniqueName="[CB - Responsibility Center HIER].[Responsibility Center Level 02 Name]" caption="Responsibility Center Level 02 Name" attribute="1" defaultMemberUniqueName="[CB - Responsibility Center HIER].[Responsibility Center Level 02 Name].[All]" allUniqueName="[CB - Responsibility Center HIER].[Responsibility Center Level 02 Name].[All]" dimensionUniqueName="[CB - Responsibility Center HIER]" displayFolder="" count="0" unbalanced="0"/>
    <cacheHierarchy uniqueName="[CB - Responsibility Center HIER].[Responsibility Center Level 02 Name - Description]" caption="Responsibility Center Level 02 Name - Description" attribute="1" defaultMemberUniqueName="[CB - Responsibility Center HIER].[Responsibility Center Level 02 Name - Description].[All]" allUniqueName="[CB - Responsibility Center HIER].[Responsibility Center Level 02 Name - Description].[All]" dimensionUniqueName="[CB - Responsibility Center HIER]" displayFolder="" count="0" unbalanced="0"/>
    <cacheHierarchy uniqueName="[CB - Responsibility Center HIER].[Responsibility Center Level 03 Description]" caption="Responsibility Center Level 03 Description" attribute="1" defaultMemberUniqueName="[CB - Responsibility Center HIER].[Responsibility Center Level 03 Description].[All]" allUniqueName="[CB - Responsibility Center HIER].[Responsibility Center Level 03 Description].[All]" dimensionUniqueName="[CB - Responsibility Center HIER]" displayFolder="" count="0" unbalanced="0"/>
    <cacheHierarchy uniqueName="[CB - Responsibility Center HIER].[Responsibility Center Level 03 Name]" caption="Responsibility Center Level 03 Name" attribute="1" defaultMemberUniqueName="[CB - Responsibility Center HIER].[Responsibility Center Level 03 Name].[All]" allUniqueName="[CB - Responsibility Center HIER].[Responsibility Center Level 03 Name].[All]" dimensionUniqueName="[CB - Responsibility Center HIER]" displayFolder="" count="0" unbalanced="0"/>
    <cacheHierarchy uniqueName="[CB - Responsibility Center HIER].[Responsibility Center Level 03 Name - Description]" caption="Responsibility Center Level 03 Name - Description" attribute="1" defaultMemberUniqueName="[CB - Responsibility Center HIER].[Responsibility Center Level 03 Name - Description].[All]" allUniqueName="[CB - Responsibility Center HIER].[Responsibility Center Level 03 Name - Description].[All]" dimensionUniqueName="[CB - Responsibility Center HIER]" displayFolder="" count="0" unbalanced="0"/>
    <cacheHierarchy uniqueName="[CB - Responsibility Center HIER].[Responsibility Center Level 04 Description]" caption="Responsibility Center Level 04 Description" attribute="1" defaultMemberUniqueName="[CB - Responsibility Center HIER].[Responsibility Center Level 04 Description].[All]" allUniqueName="[CB - Responsibility Center HIER].[Responsibility Center Level 04 Description].[All]" dimensionUniqueName="[CB - Responsibility Center HIER]" displayFolder="" count="0" unbalanced="0"/>
    <cacheHierarchy uniqueName="[CB - Responsibility Center HIER].[Responsibility Center Level 04 Name]" caption="Responsibility Center Level 04 Name" attribute="1" defaultMemberUniqueName="[CB - Responsibility Center HIER].[Responsibility Center Level 04 Name].[All]" allUniqueName="[CB - Responsibility Center HIER].[Responsibility Center Level 04 Name].[All]" dimensionUniqueName="[CB - Responsibility Center HIER]" displayFolder="" count="0" unbalanced="0"/>
    <cacheHierarchy uniqueName="[CB - Responsibility Center HIER].[Responsibility Center Level 04 Name - Description]" caption="Responsibility Center Level 04 Name - Description" attribute="1" defaultMemberUniqueName="[CB - Responsibility Center HIER].[Responsibility Center Level 04 Name - Description].[All]" allUniqueName="[CB - Responsibility Center HIER].[Responsibility Center Level 04 Name - Description].[All]" dimensionUniqueName="[CB - Responsibility Center HIER]" displayFolder="" count="0" unbalanced="0"/>
    <cacheHierarchy uniqueName="[CB - Responsibility Center HIER].[Responsibility Center Level 05 Description]" caption="Responsibility Center Level 05 Description" attribute="1" defaultMemberUniqueName="[CB - Responsibility Center HIER].[Responsibility Center Level 05 Description].[All]" allUniqueName="[CB - Responsibility Center HIER].[Responsibility Center Level 05 Description].[All]" dimensionUniqueName="[CB - Responsibility Center HIER]" displayFolder="" count="0" unbalanced="0"/>
    <cacheHierarchy uniqueName="[CB - Responsibility Center HIER].[Responsibility Center Level 05 Name]" caption="Responsibility Center Level 05 Name" attribute="1" defaultMemberUniqueName="[CB - Responsibility Center HIER].[Responsibility Center Level 05 Name].[All]" allUniqueName="[CB - Responsibility Center HIER].[Responsibility Center Level 05 Name].[All]" dimensionUniqueName="[CB - Responsibility Center HIER]" displayFolder="" count="0" unbalanced="0"/>
    <cacheHierarchy uniqueName="[CB - Responsibility Center HIER].[Responsibility Center Level 05 Name - Description]" caption="Responsibility Center Level 05 Name - Description" attribute="1" defaultMemberUniqueName="[CB - Responsibility Center HIER].[Responsibility Center Level 05 Name - Description].[All]" allUniqueName="[CB - Responsibility Center HIER].[Responsibility Center Level 05 Name - Description].[All]" dimensionUniqueName="[CB - Responsibility Center HIER]" displayFolder="" count="0" unbalanced="0"/>
    <cacheHierarchy uniqueName="[CB - Responsibility Center HIER].[Responsibility Center Level 06 Description]" caption="Responsibility Center Level 06 Description" attribute="1" defaultMemberUniqueName="[CB - Responsibility Center HIER].[Responsibility Center Level 06 Description].[All]" allUniqueName="[CB - Responsibility Center HIER].[Responsibility Center Level 06 Description].[All]" dimensionUniqueName="[CB - Responsibility Center HIER]" displayFolder="" count="0" unbalanced="0"/>
    <cacheHierarchy uniqueName="[CB - Responsibility Center HIER].[Responsibility Center Level 06 Name]" caption="Responsibility Center Level 06 Name" attribute="1" defaultMemberUniqueName="[CB - Responsibility Center HIER].[Responsibility Center Level 06 Name].[All]" allUniqueName="[CB - Responsibility Center HIER].[Responsibility Center Level 06 Name].[All]" dimensionUniqueName="[CB - Responsibility Center HIER]" displayFolder="" count="0" unbalanced="0"/>
    <cacheHierarchy uniqueName="[CB - Responsibility Center HIER].[Responsibility Center Level 06 Name - Description]" caption="Responsibility Center Level 06 Name - Description" attribute="1" defaultMemberUniqueName="[CB - Responsibility Center HIER].[Responsibility Center Level 06 Name - Description].[All]" allUniqueName="[CB - Responsibility Center HIER].[Responsibility Center Level 06 Name - Description].[All]" dimensionUniqueName="[CB - Responsibility Center HIER]" displayFolder="" count="0" unbalanced="0"/>
    <cacheHierarchy uniqueName="[CB - Responsibility Center HIER].[Responsibility Center Level 07 Description]" caption="Responsibility Center Level 07 Description" attribute="1" defaultMemberUniqueName="[CB - Responsibility Center HIER].[Responsibility Center Level 07 Description].[All]" allUniqueName="[CB - Responsibility Center HIER].[Responsibility Center Level 07 Description].[All]" dimensionUniqueName="[CB - Responsibility Center HIER]" displayFolder="" count="0" unbalanced="0"/>
    <cacheHierarchy uniqueName="[CB - Responsibility Center HIER].[Responsibility Center Level 07 Name]" caption="Responsibility Center Level 07 Name" attribute="1" defaultMemberUniqueName="[CB - Responsibility Center HIER].[Responsibility Center Level 07 Name].[All]" allUniqueName="[CB - Responsibility Center HIER].[Responsibility Center Level 07 Name].[All]" dimensionUniqueName="[CB - Responsibility Center HIER]" displayFolder="" count="0" unbalanced="0"/>
    <cacheHierarchy uniqueName="[CB - Responsibility Center HIER].[Responsibility Center Level 07 Name - Description]" caption="Responsibility Center Level 07 Name - Description" attribute="1" defaultMemberUniqueName="[CB - Responsibility Center HIER].[Responsibility Center Level 07 Name - Description].[All]" allUniqueName="[CB - Responsibility Center HIER].[Responsibility Center Level 07 Name - Description].[All]" dimensionUniqueName="[CB - Responsibility Center HIER]" displayFolder="" count="0" unbalanced="0"/>
    <cacheHierarchy uniqueName="[CB - Responsibility Center HIER].[Responsibility Center Level 08 Description]" caption="Responsibility Center Level 08 Description" attribute="1" defaultMemberUniqueName="[CB - Responsibility Center HIER].[Responsibility Center Level 08 Description].[All]" allUniqueName="[CB - Responsibility Center HIER].[Responsibility Center Level 08 Description].[All]" dimensionUniqueName="[CB - Responsibility Center HIER]" displayFolder="" count="0" unbalanced="0"/>
    <cacheHierarchy uniqueName="[CB - Responsibility Center HIER].[Responsibility Center Level 08 Name]" caption="Responsibility Center Level 08 Name" attribute="1" defaultMemberUniqueName="[CB - Responsibility Center HIER].[Responsibility Center Level 08 Name].[All]" allUniqueName="[CB - Responsibility Center HIER].[Responsibility Center Level 08 Name].[All]" dimensionUniqueName="[CB - Responsibility Center HIER]" displayFolder="" count="0" unbalanced="0"/>
    <cacheHierarchy uniqueName="[CB - Responsibility Center HIER].[Responsibility Center Level 08 Name - Description]" caption="Responsibility Center Level 08 Name - Description" attribute="1" defaultMemberUniqueName="[CB - Responsibility Center HIER].[Responsibility Center Level 08 Name - Description].[All]" allUniqueName="[CB - Responsibility Center HIER].[Responsibility Center Level 08 Name - Description].[All]" dimensionUniqueName="[CB - Responsibility Center HIER]" displayFolder="" count="0" unbalanced="0"/>
    <cacheHierarchy uniqueName="[CB - Responsibility Center HIER].[Responsibility Center Level 09 Description]" caption="Responsibility Center Level 09 Description" attribute="1" defaultMemberUniqueName="[CB - Responsibility Center HIER].[Responsibility Center Level 09 Description].[All]" allUniqueName="[CB - Responsibility Center HIER].[Responsibility Center Level 09 Description].[All]" dimensionUniqueName="[CB - Responsibility Center HIER]" displayFolder="" count="0" unbalanced="0"/>
    <cacheHierarchy uniqueName="[CB - Responsibility Center HIER].[Responsibility Center Level 09 Name]" caption="Responsibility Center Level 09 Name" attribute="1" defaultMemberUniqueName="[CB - Responsibility Center HIER].[Responsibility Center Level 09 Name].[All]" allUniqueName="[CB - Responsibility Center HIER].[Responsibility Center Level 09 Name].[All]" dimensionUniqueName="[CB - Responsibility Center HIER]" displayFolder="" count="0" unbalanced="0"/>
    <cacheHierarchy uniqueName="[CB - Responsibility Center HIER].[Responsibility Center Level 09 Name - Description]" caption="Responsibility Center Level 09 Name - Description" attribute="1" defaultMemberUniqueName="[CB - Responsibility Center HIER].[Responsibility Center Level 09 Name - Description].[All]" allUniqueName="[CB - Responsibility Center HIER].[Responsibility Center Level 09 Name - Description].[All]" dimensionUniqueName="[CB - Responsibility Center HIER]" displayFolder="" count="0" unbalanced="0"/>
    <cacheHierarchy uniqueName="[CB - Responsibility Center HIER].[Responsibility Center Level 10 Description]" caption="Responsibility Center Level 10 Description" attribute="1" defaultMemberUniqueName="[CB - Responsibility Center HIER].[Responsibility Center Level 10 Description].[All]" allUniqueName="[CB - Responsibility Center HIER].[Responsibility Center Level 10 Description].[All]" dimensionUniqueName="[CB - Responsibility Center HIER]" displayFolder="" count="0" unbalanced="0"/>
    <cacheHierarchy uniqueName="[CB - Responsibility Center HIER].[Responsibility Center Level 10 Name]" caption="Responsibility Center Level 10 Name" attribute="1" defaultMemberUniqueName="[CB - Responsibility Center HIER].[Responsibility Center Level 10 Name].[All]" allUniqueName="[CB - Responsibility Center HIER].[Responsibility Center Level 10 Name].[All]" dimensionUniqueName="[CB - Responsibility Center HIER]" displayFolder="" count="0" unbalanced="0"/>
    <cacheHierarchy uniqueName="[CB - Responsibility Center HIER].[Responsibility Center Level 10 Name - Description]" caption="Responsibility Center Level 10 Name - Description" attribute="1" defaultMemberUniqueName="[CB - Responsibility Center HIER].[Responsibility Center Level 10 Name - Description].[All]" allUniqueName="[CB - Responsibility Center HIER].[Responsibility Center Level 10 Name - Description].[All]" dimensionUniqueName="[CB - Responsibility Center HIER]" displayFolder="" count="0" unbalanced="0"/>
    <cacheHierarchy uniqueName="[CB - Responsibility Center HIER].[Responsibility Center Level 11 Description]" caption="Responsibility Center Level 11 Description" attribute="1" defaultMemberUniqueName="[CB - Responsibility Center HIER].[Responsibility Center Level 11 Description].[All]" allUniqueName="[CB - Responsibility Center HIER].[Responsibility Center Level 11 Description].[All]" dimensionUniqueName="[CB - Responsibility Center HIER]" displayFolder="" count="0" unbalanced="0"/>
    <cacheHierarchy uniqueName="[CB - Responsibility Center HIER].[Responsibility Center Level 11 Name]" caption="Responsibility Center Level 11 Name" attribute="1" defaultMemberUniqueName="[CB - Responsibility Center HIER].[Responsibility Center Level 11 Name].[All]" allUniqueName="[CB - Responsibility Center HIER].[Responsibility Center Level 11 Name].[All]" dimensionUniqueName="[CB - Responsibility Center HIER]" displayFolder="" count="0" unbalanced="0"/>
    <cacheHierarchy uniqueName="[CB - Responsibility Center HIER].[Responsibility Center Level 11 Name - Description]" caption="Responsibility Center Level 11 Name - Description" attribute="1" defaultMemberUniqueName="[CB - Responsibility Center HIER].[Responsibility Center Level 11 Name - Description].[All]" allUniqueName="[CB - Responsibility Center HIER].[Responsibility Center Level 11 Name - Description].[All]" dimensionUniqueName="[CB - Responsibility Center HIER]" displayFolder="" count="0" unbalanced="0"/>
    <cacheHierarchy uniqueName="[CB - Responsibility Center HIER].[Responsibility Center Level 12 Description]" caption="Responsibility Center Level 12 Description" attribute="1" defaultMemberUniqueName="[CB - Responsibility Center HIER].[Responsibility Center Level 12 Description].[All]" allUniqueName="[CB - Responsibility Center HIER].[Responsibility Center Level 12 Description].[All]" dimensionUniqueName="[CB - Responsibility Center HIER]" displayFolder="" count="0" unbalanced="0"/>
    <cacheHierarchy uniqueName="[CB - Responsibility Center HIER].[Responsibility Center Level 12 Name]" caption="Responsibility Center Level 12 Name" attribute="1" defaultMemberUniqueName="[CB - Responsibility Center HIER].[Responsibility Center Level 12 Name].[All]" allUniqueName="[CB - Responsibility Center HIER].[Responsibility Center Level 12 Name].[All]" dimensionUniqueName="[CB - Responsibility Center HIER]" displayFolder="" count="0" unbalanced="0"/>
    <cacheHierarchy uniqueName="[CB - Responsibility Center HIER].[Responsibility Center Level 12 Name - Description]" caption="Responsibility Center Level 12 Name - Description" attribute="1" defaultMemberUniqueName="[CB - Responsibility Center HIER].[Responsibility Center Level 12 Name - Description].[All]" allUniqueName="[CB - Responsibility Center HIER].[Responsibility Center Level 12 Name - Description].[All]" dimensionUniqueName="[CB - Responsibility Center HIER]" displayFolder="" count="0" unbalanced="0"/>
    <cacheHierarchy uniqueName="[CB - Responsibility Center HIER].[Responsibility Center Parent Description]" caption="Responsibility Center Parent Description" attribute="1" defaultMemberUniqueName="[CB - Responsibility Center HIER].[Responsibility Center Parent Description].[All]" allUniqueName="[CB - Responsibility Center HIER].[Responsibility Center Parent Description].[All]" dimensionUniqueName="[CB - Responsibility Center HIER]" displayFolder="" count="0" unbalanced="0"/>
    <cacheHierarchy uniqueName="[CB - Responsibility Center HIER].[Responsibility Center Parent Name]" caption="Responsibility Center Parent Name" attribute="1" defaultMemberUniqueName="[CB - Responsibility Center HIER].[Responsibility Center Parent Name].[All]" allUniqueName="[CB - Responsibility Center HIER].[Responsibility Center Parent Name].[All]" dimensionUniqueName="[CB - Responsibility Center HIER]" displayFolder="" count="0" unbalanced="0"/>
    <cacheHierarchy uniqueName="[GL Scenario].[GL Scenario]" caption="GL Scenario" attribute="1" keyAttribute="1" defaultMemberUniqueName="[GL Scenario].[GL Scenario].[All]" allUniqueName="[GL Scenario].[GL Scenario].[All]" dimensionUniqueName="[GL Scenario]" displayFolder="" count="0" unbalanced="0"/>
    <cacheHierarchy uniqueName="[GL Scenario].[Is Current]" caption="Is Current" attribute="1" defaultMemberUniqueName="[GL Scenario].[Is Current].[All]" allUniqueName="[GL Scenario].[Is Current].[All]" dimensionUniqueName="[GL Scenario]" displayFolder="" count="0" unbalanced="0"/>
    <cacheHierarchy uniqueName="[GL Scenario].[Is Future]" caption="Is Future" attribute="1" defaultMemberUniqueName="[GL Scenario].[Is Future].[All]" allUniqueName="[GL Scenario].[Is Future].[All]" dimensionUniqueName="[GL Scenario]" displayFolder="" count="0" unbalanced="0"/>
    <cacheHierarchy uniqueName="[GL Scenario].[Is Previous]" caption="Is Previous" attribute="1" defaultMemberUniqueName="[GL Scenario].[Is Previous].[All]" allUniqueName="[GL Scenario].[Is Previous].[All]" dimensionUniqueName="[GL Scenario]" displayFolder="" count="0" unbalanced="0"/>
    <cacheHierarchy uniqueName="[GL Statistics Code].[GL Statistics Code]" caption="GL Statistics Code" attribute="1" keyAttribute="1" defaultMemberUniqueName="[GL Statistics Code].[GL Statistics Code].[All]" allUniqueName="[GL Statistics Code].[GL Statistics Code].[All]" dimensionUniqueName="[GL Statistics Code]" displayFolder="" count="0" unbalanced="0"/>
    <cacheHierarchy uniqueName="[GL Statistics Code].[GL Statistics Code Descr]" caption="GL Statistics Code Descr" attribute="1" defaultMemberUniqueName="[GL Statistics Code].[GL Statistics Code Descr].[All]" allUniqueName="[GL Statistics Code].[GL Statistics Code Descr].[All]" dimensionUniqueName="[GL Statistics Code]" displayFolder="" count="0" unbalanced="0"/>
    <cacheHierarchy uniqueName="[GL Statistics Code].[GL Statistics Code Unit Of Measure]" caption="GL Statistics Code Unit Of Measure" attribute="1" defaultMemberUniqueName="[GL Statistics Code].[GL Statistics Code Unit Of Measure].[All]" allUniqueName="[GL Statistics Code].[GL Statistics Code Unit Of Measure].[All]" dimensionUniqueName="[GL Statistics Code]" displayFolder="" count="0" unbalanced="0"/>
    <cacheHierarchy uniqueName="[Refresh Date Time].[Refresh Date Time]" caption="Refresh Date Time" attribute="1" keyAttribute="1" defaultMemberUniqueName="[Refresh Date Time].[Refresh Date Time].[All]" allUniqueName="[Refresh Date Time].[Refresh Date Time].[All]" dimensionUniqueName="[Refresh Date Time]" displayFolder="" count="0" unbalanced="0"/>
    <cacheHierarchy uniqueName="[Source Activity].[Source Activity]" caption="Source Activity" attribute="1" keyAttribute="1" defaultMemberUniqueName="[Source Activity].[Source Activity].[All]" allUniqueName="[Source Activity].[Source Activity].[All]" dimensionUniqueName="[Source Activity]" displayFolder="" count="0" unbalanced="0"/>
    <cacheHierarchy uniqueName="[Time].[Time Hierarchy Y-Q-M]" caption="Time Hierarchy Y-Q-M" time="1" defaultMemberUniqueName="[Time].[Time Hierarchy Y-Q-M].[All]" allUniqueName="[Time].[Time Hierarchy Y-Q-M].[All]" dimensionUniqueName="[Time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Business Rule].[MD5 DIM KEY]" caption="MD5 DIM KEY" attribute="1" keyAttribute="1" defaultMemberUniqueName="[Business Rule].[MD5 DIM KEY].[All]" allUniqueName="[Business Rule].[MD5 DIM KEY].[All]" dimensionUniqueName="[Business Rule]" displayFolder="" count="0" unbalanced="0" hidden="1"/>
    <cacheHierarchy uniqueName="[BUSINESS RULE DIM].[MD5 BRIDGE KEY]" caption="MD5 BRIDGE KEY" attribute="1" keyAttribute="1" defaultMemberUniqueName="[BUSINESS RULE DIM].[MD5 BRIDGE KEY].[All]" allUniqueName="[BUSINESS RULE DIM].[MD5 BRIDGE KEY].[All]" dimensionUniqueName="[BUSINESS RULE DIM]" displayFolder="" count="0" unbalanced="0" hidden="1"/>
    <cacheHierarchy uniqueName="[Business Unit Security Group].[Authorized User Security Class]" caption="Authorized User Security Class" attribute="1" defaultMemberUniqueName="[Business Unit Security Group].[Authorized User Security Class].[All]" allUniqueName="[Business Unit Security Group].[Authorized User Security Class].[All]" dimensionUniqueName="[Business Unit Security Group]" displayFolder="" count="0" unbalanced="0" hidden="1"/>
    <cacheHierarchy uniqueName="[Business Unit Security Group].[Business Unit]" caption="Business Unit" attribute="1" defaultMemberUniqueName="[Business Unit Security Group].[Business Unit].[All]" allUniqueName="[Business Unit Security Group].[Business Unit].[All]" dimensionUniqueName="[Business Unit Security Group]" displayFolder="" count="0" unbalanced="0" hidden="1"/>
    <cacheHierarchy uniqueName="[Business Unit Security Group].[Business Unit Group Key]" caption="Business Unit Group Key" attribute="1" keyAttribute="1" defaultMemberUniqueName="[Business Unit Security Group].[Business Unit Group Key].[All]" allUniqueName="[Business Unit Security Group].[Business Unit Group Key].[All]" dimensionUniqueName="[Business Unit Security Group]" displayFolder="" count="0" unbalanced="0" hidden="1"/>
    <cacheHierarchy uniqueName="[CB - Process].[Process CB Origl ID]" caption="Process CB Origl ID" attribute="1" keyAttribute="1" defaultMemberUniqueName="[CB - Process].[Process CB Origl ID].[All]" allUniqueName="[CB - Process].[Process CB Origl ID].[All]" dimensionUniqueName="[CB - Process]" displayFolder="" count="0" unbalanced="0" hidden="1"/>
    <cacheHierarchy uniqueName="[CB - Project].[Project CB Detail]" caption="Project CB Detail" attribute="1" keyAttribute="1" defaultMemberUniqueName="[CB - Project].[Project CB Detail].[All]" allUniqueName="[CB - Project].[Project CB Detail].[All]" dimensionUniqueName="[CB - Project]" displayFolder="" count="0" unbalanced="0" hidden="1"/>
    <cacheHierarchy uniqueName="[Time].[Accounting Period]" caption="Accounting Period" attribute="1" time="1" defaultMemberUniqueName="[Time].[Accounting Period].[All]" allUniqueName="[Time].[Accounting Period].[All]" dimensionUniqueName="[Time]" displayFolder="" count="0" unbalanced="0" hidden="1"/>
    <cacheHierarchy uniqueName="[Time].[Accounting Period Number]" caption="Accounting Period Number" attribute="1" time="1" defaultMemberUniqueName="[Time].[Accounting Period Number].[All]" allUniqueName="[Time].[Accounting Period Number].[All]" dimensionUniqueName="[Time]" displayFolder="" count="0" unbalanced="0" hidden="1"/>
    <cacheHierarchy uniqueName="[Time].[Calendar Quarter]" caption="Calendar Quarter" attribute="1" time="1" defaultMemberUniqueName="[Time].[Calendar Quarter].[All]" allUniqueName="[Time].[Calendar Quarter].[All]" dimensionUniqueName="[Time]" displayFolder="" count="0" unbalanced="0" hidden="1"/>
    <cacheHierarchy uniqueName="[Time].[Current Reporting Month]" caption="Current Reporting Month" attribute="1" time="1" keyAttribute="1" defaultMemberUniqueName="[Time].[Current Reporting Month].[All]" allUniqueName="[Time].[Current Reporting Month].[All]" dimensionUniqueName="[Time]" displayFolder="" count="0" memberValueDatatype="130" unbalanced="0" hidden="1"/>
    <cacheHierarchy uniqueName="[Time].[Fiscal Year]" caption="Fiscal Year" attribute="1" time="1" defaultMemberUniqueName="[Time].[Fiscal Year].[All]" allUniqueName="[Time].[Fiscal Year].[All]" dimensionUniqueName="[Time]" displayFolder="" count="0" unbalanced="0" hidden="1"/>
    <cacheHierarchy uniqueName="[Measures].[MTD Actual Amount]" caption="MTD Actual Amount" measure="1" displayFolder="" measureGroup="Ledger AvB" count="0"/>
    <cacheHierarchy uniqueName="[Measures].[MTD Budget Amount]" caption="MTD Budget Amount" measure="1" displayFolder="" measureGroup="Ledger AvB" count="0"/>
    <cacheHierarchy uniqueName="[Measures].[MTD Original Budget Amount]" caption="MTD Original Budget Amount" measure="1" displayFolder="" measureGroup="Ledger AvB" count="0"/>
    <cacheHierarchy uniqueName="[Measures].[MTD Working Revised Budget Amount]" caption="MTD Working Revised Budget Amount" measure="1" displayFolder="" measureGroup="Ledger AvB" count="0"/>
    <cacheHierarchy uniqueName="[Measures].[MTD Projection Amount]" caption="MTD Projection Amount" measure="1" displayFolder="" measureGroup="Ledger AvB" count="0"/>
    <cacheHierarchy uniqueName="[Measures].[Actual Statistics Amount]" caption="Actual Statistics Amount" measure="1" displayFolder="" measureGroup="Ledger AvB" count="0"/>
    <cacheHierarchy uniqueName="[Measures].[Budget Statistics Amount]" caption="Budget Statistics Amount" measure="1" displayFolder="" measureGroup="Ledger AvB" count="0"/>
    <cacheHierarchy uniqueName="[Measures].[MTD Info Budget Amount]" caption="MTD Info Budget Amount" measure="1" displayFolder="" measureGroup="Ledger AvB" count="0"/>
    <cacheHierarchy uniqueName="[Measures].[YTD Actual Amount]" caption="YTD Actual Amount" measure="1" displayFolder="" measureGroup="Ledger AvB" count="0"/>
    <cacheHierarchy uniqueName="[Measures].[QTD Actual Amount]" caption="QTD Actual Amount" measure="1" displayFolder="" measureGroup="Ledger AvB" count="0"/>
    <cacheHierarchy uniqueName="[Measures].[YTD Budget Amount]" caption="YTD Budget Amount" measure="1" displayFolder="" measureGroup="Ledger AvB" count="0"/>
    <cacheHierarchy uniqueName="[Measures].[YTD Info Budget Amount]" caption="YTD Info Budget Amount" measure="1" displayFolder="" measureGroup="Ledger AvB" count="0"/>
    <cacheHierarchy uniqueName="[Measures].[YTD Original Budget Amount]" caption="YTD Original Budget Amount" measure="1" displayFolder="" measureGroup="Ledger AvB" count="0"/>
    <cacheHierarchy uniqueName="[Measures].[YTD Projection Amount]" caption="YTD Projection Amount" measure="1" displayFolder="" measureGroup="Ledger AvB" count="0"/>
    <cacheHierarchy uniqueName="[Measures].[YTD Working Revised Budget Amount]" caption="YTD Working Revised Budget Amount" measure="1" displayFolder="" measureGroup="Ledger AvB" count="0"/>
    <cacheHierarchy uniqueName="[Measures].[QTD Budget Amount]" caption="QTD Budget Amount" measure="1" displayFolder="" measureGroup="Ledger AvB" count="0"/>
    <cacheHierarchy uniqueName="[Measures].[QTD Info Budget Amount]" caption="QTD Info Budget Amount" measure="1" displayFolder="" measureGroup="Ledger AvB" count="0"/>
    <cacheHierarchy uniqueName="[Measures].[QTD Original Budget Amount]" caption="QTD Original Budget Amount" measure="1" displayFolder="" measureGroup="Ledger AvB" count="0"/>
    <cacheHierarchy uniqueName="[Measures].[QTD Projection Amount]" caption="QTD Projection Amount" measure="1" displayFolder="" measureGroup="Ledger AvB" count="0"/>
    <cacheHierarchy uniqueName="[Measures].[QTD Working Revised Budget Amount]" caption="QTD Working Revised Budget Amount" measure="1" displayFolder="" measureGroup="Ledger AvB" count="0"/>
    <cacheHierarchy uniqueName="[Measures].[TTD Actual Amount]" caption="TTD Actual Amount" measure="1" displayFolder="" measureGroup="Ledger AvB" count="0" oneField="1">
      <fieldsUsage count="1">
        <fieldUsage x="0"/>
      </fieldsUsage>
    </cacheHierarchy>
    <cacheHierarchy uniqueName="[Measures].[TTD Budget Amount]" caption="TTD Budget Amount" measure="1" displayFolder="" measureGroup="Ledger AvB" count="0"/>
    <cacheHierarchy uniqueName="[Measures].[TTD Info Budget Amount]" caption="TTD Info Budget Amount" measure="1" displayFolder="" measureGroup="Ledger AvB" count="0"/>
    <cacheHierarchy uniqueName="[Measures].[Annual Budget Amount]" caption="Annual Budget Amount" measure="1" displayFolder="" measureGroup="Ledger AvB" count="0"/>
    <cacheHierarchy uniqueName="[Measures].[Annual Info Budget Amount]" caption="Annual Info Budget Amount" measure="1" displayFolder="" measureGroup="Ledger AvB" count="0"/>
    <cacheHierarchy uniqueName="[Measures].[Annual Projection Amount]" caption="Annual Projection Amount" measure="1" displayFolder="" measureGroup="Ledger AvB" count="0"/>
    <cacheHierarchy uniqueName="[Measures].[Annual AvP Variance]" caption="Annual AvP Variance" measure="1" displayFolder="" measureGroup="Ledger AvB" count="0"/>
    <cacheHierarchy uniqueName="[Measures].[Annual Original Budget Amount]" caption="Annual Original Budget Amount" measure="1" displayFolder="" measureGroup="Ledger AvB" count="0"/>
    <cacheHierarchy uniqueName="[Measures].[Annual Working Revised Budget Amount]" caption="Annual Working Revised Budget Amount" measure="1" displayFolder="" measureGroup="Ledger AvB" count="0"/>
    <cacheHierarchy uniqueName="[Measures].[MTD AvB Variance]" caption="MTD AvB Variance" measure="1" displayFolder="" measureGroup="Ledger AvB" count="0"/>
    <cacheHierarchy uniqueName="[Measures].[QTD AvB Variance]" caption="QTD AvB Variance" measure="1" displayFolder="" measureGroup="Ledger AvB" count="0"/>
    <cacheHierarchy uniqueName="[Measures].[YTD AvB Variance]" caption="YTD AvB Variance" measure="1" displayFolder="" measureGroup="Ledger AvB" count="0"/>
    <cacheHierarchy uniqueName="[Measures].[Prior Year MTD Actual Amount]" caption="Prior Year MTD Actual Amount" measure="1" displayFolder="" measureGroup="Ledger AvB" count="0"/>
    <cacheHierarchy uniqueName="[Measures].[Prior Year Annual Actual Amount]" caption="Prior Year Annual Actual Amount" measure="1" displayFolder="" measureGroup="Ledger AvB" count="0"/>
    <cacheHierarchy uniqueName="[Measures].[MTD AvA Variance]" caption="MTD AvA Variance" measure="1" displayFolder="" measureGroup="Ledger AvB" count="0"/>
    <cacheHierarchy uniqueName="[Measures].[Prior Year QTD Actual Amount]" caption="Prior Year QTD Actual Amount" measure="1" displayFolder="" measureGroup="Ledger AvB" count="0"/>
    <cacheHierarchy uniqueName="[Measures].[QTD AvA Variance]" caption="QTD AvA Variance" measure="1" displayFolder="" measureGroup="Ledger AvB" count="0"/>
    <cacheHierarchy uniqueName="[Measures].[Prior Year YTD Actual Amount]" caption="Prior Year YTD Actual Amount" measure="1" displayFolder="" measureGroup="Ledger AvB" count="0"/>
    <cacheHierarchy uniqueName="[Measures].[YTD AvA Variance]" caption="YTD AvA Variance" measure="1" displayFolder="" measureGroup="Ledger AvB" count="0"/>
    <cacheHierarchy uniqueName="[Measures].[Prior Year TTD Actual Amount]" caption="Prior Year TTD Actual Amount" measure="1" displayFolder="" measureGroup="Ledger AvB" count="0"/>
    <cacheHierarchy uniqueName="[Measures].[TTD AvA Variance]" caption="TTD AvA Variance" measure="1" displayFolder="" measureGroup="Ledger AvB" count="0"/>
    <cacheHierarchy uniqueName="[Measures].[BUSINESS RULE BRIDGE Count]" caption="BUSINESS RULE BRIDGE Count" measure="1" displayFolder="" measureGroup="Business Rule Bridge" count="0" hidden="1"/>
    <cacheHierarchy uniqueName="[Measures].[BU Tree Bridge Count]" caption="BU Tree Bridge Count" measure="1" displayFolder="" measureGroup="BU Tree Bridge" count="0" hidden="1"/>
    <cacheHierarchy uniqueName="[Measures].[Acct Tree Bridge Count]" caption="Acct Tree Bridge Count" measure="1" displayFolder="" measureGroup="Acct Tree Bridge" count="0" hidden="1"/>
    <cacheHierarchy uniqueName="[Measures].[Oper Unit Tree Bridge Count]" caption="Oper Unit Tree Bridge Count" measure="1" displayFolder="" measureGroup="Oper Unit Tree Bridge" count="0" hidden="1"/>
    <cacheHierarchy uniqueName="[Measures].[Resp Center Tree Bridge Count]" caption="Resp Center Tree Bridge Count" measure="1" displayFolder="" measureGroup="Resp Center Tree Bridge" count="0" hidden="1"/>
    <cacheHierarchy uniqueName="[Measures].[Rsrc Type Tree Bridge Count]" caption="Rsrc Type Tree Bridge Count" measure="1" displayFolder="" measureGroup="Rsrc Type Tree Bridge" count="0" hidden="1"/>
    <cacheHierarchy uniqueName="[Measures].[Alloc Pool Tree Bridge Count]" caption="Alloc Pool Tree Bridge Count" measure="1" displayFolder="" measureGroup="Alloc Pool Tree Bridge" count="0" hidden="1"/>
    <cacheHierarchy uniqueName="[Measures].[Product Tree Bridge Count]" caption="Product Tree Bridge Count" measure="1" displayFolder="" measureGroup="Product Tree Bridge" count="0" hidden="1"/>
    <cacheHierarchy uniqueName="[Measures].[Location Tree Bridge Count]" caption="Location Tree Bridge Count" measure="1" displayFolder="" measureGroup="Location Tree Bridge" count="0" hidden="1"/>
    <cacheHierarchy uniqueName="[Measures].[PROCESS TREE BRIDGE Count]" caption="PROCESS TREE BRIDGE Count" measure="1" displayFolder="" measureGroup="Process Tree Bridge" count="0" hidden="1"/>
    <cacheHierarchy uniqueName="[Measures].[Standard Calendar Actual Amount]" caption="Standard Calendar Actual Amount" measure="1" displayFolder="" count="0" hidden="1"/>
    <cacheHierarchy uniqueName="[Measures].[Non Standard Calendar YTD]" caption="Non Standard Calendar YTD" measure="1" displayFolder="" count="0" hidden="1"/>
  </cacheHierarchies>
  <kpis count="0"/>
  <dimensions count="27">
    <dimension name="Business Rule" uniqueName="[Business Rule]" caption="Business Rule"/>
    <dimension name="CB - Account" uniqueName="[CB - Account]" caption="CB - Account"/>
    <dimension name="CB - Account HIER" uniqueName="[CB - Account HIER]" caption="CB - Account HIER"/>
    <dimension name="CB - Affiliate" uniqueName="[CB - Affiliate]" caption="CB - Affiliate"/>
    <dimension name="CB - Allocation Pool" uniqueName="[CB - Allocation Pool]" caption="CB - Allocation Pool"/>
    <dimension name="CB - Allocation Pool HIER" uniqueName="[CB - Allocation Pool HIER]" caption="CB - Allocation Pool HIER"/>
    <dimension name="CB - Business Unit" uniqueName="[CB - Business Unit]" caption="CB - Business Unit"/>
    <dimension name="CB - Business Unit HIER" uniqueName="[CB - Business Unit HIER]" caption="CB - Business Unit HIER"/>
    <dimension name="CB - Location" uniqueName="[CB - Location]" caption="CB - Location"/>
    <dimension name="CB - Location HIER" uniqueName="[CB - Location HIER]" caption="CB - Location HIER"/>
    <dimension name="CB - Operating Unit" uniqueName="[CB - Operating Unit]" caption="CB - Operating Unit"/>
    <dimension name="CB - Operating Unit HIER" uniqueName="[CB - Operating Unit HIER]" caption="CB - Operating Unit HIER"/>
    <dimension name="CB - Process" uniqueName="[CB - Process]" caption="CB - Process"/>
    <dimension name="CB - Process HIER" uniqueName="[CB - Process HIER]" caption="CB - Process HIER"/>
    <dimension name="CB - Product" uniqueName="[CB - Product]" caption="CB - Product"/>
    <dimension name="CB - Product HIER" uniqueName="[CB - Product HIER]" caption="CB - Product HIER"/>
    <dimension name="CB - Project" uniqueName="[CB - Project]" caption="CB - Project"/>
    <dimension name="CB - Resource Type" uniqueName="[CB - Resource Type]" caption="CB - Resource Type"/>
    <dimension name="CB - Resource Type HIER" uniqueName="[CB - Resource Type HIER]" caption="CB - Resource Type HIER"/>
    <dimension name="CB - Responsibility Center" uniqueName="[CB - Responsibility Center]" caption="CB - Responsibility Center"/>
    <dimension name="CB - Responsibility Center HIER" uniqueName="[CB - Responsibility Center HIER]" caption="CB - Responsibility Center HIER"/>
    <dimension name="GL Scenario" uniqueName="[GL Scenario]" caption="GL Scenario"/>
    <dimension name="GL Statistics Code" uniqueName="[GL Statistics Code]" caption="GL Statistics Code"/>
    <dimension measure="1" name="Measures" uniqueName="[Measures]" caption="Measures"/>
    <dimension name="Refresh Date Time" uniqueName="[Refresh Date Time]" caption="Refresh Date Time"/>
    <dimension name="Source Activity" uniqueName="[Source Activity]" caption="Source Activity"/>
    <dimension name="Time" uniqueName="[Time]" caption="Time"/>
  </dimensions>
  <measureGroups count="11">
    <measureGroup name="Acct Tree Bridge" caption="Acct Tree Bridge"/>
    <measureGroup name="Alloc Pool Tree Bridge" caption="Alloc Pool Tree Bridge"/>
    <measureGroup name="BU Tree Bridge" caption="BU Tree Bridge"/>
    <measureGroup name="Business Rule Bridge" caption="Business Rule Bridge"/>
    <measureGroup name="Ledger AvB" caption="Ledger AvB"/>
    <measureGroup name="Location Tree Bridge" caption="Location Tree Bridge"/>
    <measureGroup name="Oper Unit Tree Bridge" caption="Oper Unit Tree Bridge"/>
    <measureGroup name="Process Tree Bridge" caption="Process Tree Bridge"/>
    <measureGroup name="Product Tree Bridge" caption="Product Tree Bridge"/>
    <measureGroup name="Resp Center Tree Bridge" caption="Resp Center Tree Bridge"/>
    <measureGroup name="Rsrc Type Tree Bridge" caption="Rsrc Type Tree Bridge"/>
  </measureGroups>
  <maps count="44">
    <map measureGroup="0" dimension="1"/>
    <map measureGroup="0" dimension="2"/>
    <map measureGroup="1" dimension="4"/>
    <map measureGroup="1" dimension="5"/>
    <map measureGroup="2" dimension="6"/>
    <map measureGroup="2" dimension="7"/>
    <map measureGroup="3" dimension="0"/>
    <map measureGroup="4" dimension="0"/>
    <map measureGroup="4" dimension="1"/>
    <map measureGroup="4" dimension="2"/>
    <map measureGroup="4" dimension="3"/>
    <map measureGroup="4" dimension="4"/>
    <map measureGroup="4" dimension="5"/>
    <map measureGroup="4" dimension="6"/>
    <map measureGroup="4" dimension="7"/>
    <map measureGroup="4" dimension="8"/>
    <map measureGroup="4" dimension="9"/>
    <map measureGroup="4" dimension="10"/>
    <map measureGroup="4" dimension="11"/>
    <map measureGroup="4" dimension="12"/>
    <map measureGroup="4" dimension="13"/>
    <map measureGroup="4" dimension="14"/>
    <map measureGroup="4" dimension="15"/>
    <map measureGroup="4" dimension="16"/>
    <map measureGroup="4" dimension="17"/>
    <map measureGroup="4" dimension="18"/>
    <map measureGroup="4" dimension="19"/>
    <map measureGroup="4" dimension="20"/>
    <map measureGroup="4" dimension="21"/>
    <map measureGroup="4" dimension="22"/>
    <map measureGroup="4" dimension="25"/>
    <map measureGroup="4" dimension="26"/>
    <map measureGroup="5" dimension="8"/>
    <map measureGroup="5" dimension="9"/>
    <map measureGroup="6" dimension="10"/>
    <map measureGroup="6" dimension="11"/>
    <map measureGroup="7" dimension="12"/>
    <map measureGroup="7" dimension="13"/>
    <map measureGroup="8" dimension="14"/>
    <map measureGroup="8" dimension="15"/>
    <map measureGroup="9" dimension="19"/>
    <map measureGroup="9" dimension="20"/>
    <map measureGroup="10" dimension="17"/>
    <map measureGroup="10" dimension="1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pivotTable1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42:E57" firstHeaderRow="1" firstDataRow="2" firstDataCol="1" rowPageCount="9" colPageCount="1"/>
  <pivotFields count="148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s="1"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Calendar Quarter].&amp;[2019]&amp;[1]" cap="Q1 2019"/>
  </pageFields>
  <dataFields count="1">
    <dataField fld="1" baseField="0" baseItem="0" numFmtId="166"/>
  </dataFields>
  <formats count="4">
    <format dxfId="38">
      <pivotArea grandRow="1" outline="0" collapsedLevelsAreSubtotals="1" fieldPosition="0"/>
    </format>
    <format dxfId="37">
      <pivotArea outline="0" collapsedLevelsAreSubtotals="1" fieldPosition="0"/>
    </format>
    <format dxfId="36">
      <pivotArea outline="0" collapsedLevelsAreSubtotals="1" fieldPosition="0"/>
    </format>
    <format dxfId="35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C86:AO113" firstHeaderRow="1" firstDataRow="3" firstDataCol="1" rowPageCount="8" colPageCount="1"/>
  <pivotFields count="149">
    <pivotField axis="axisCol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  <pivotField axis="axisRow" allDrilled="1" showAll="0" dataSourceSort="1" defaultAttributeDrillState="1">
      <items count="5">
        <item x="0"/>
        <item x="1"/>
        <item x="2"/>
        <item x="3"/>
        <item t="default"/>
      </items>
    </pivotField>
  </pivotFields>
  <rowFields count="8">
    <field x="8"/>
    <field x="9"/>
    <field x="10"/>
    <field x="11"/>
    <field x="12"/>
    <field x="13"/>
    <field x="14"/>
    <field x="148"/>
  </rowFields>
  <rowItems count="25">
    <i>
      <x/>
    </i>
    <i r="1">
      <x/>
    </i>
    <i r="2">
      <x/>
    </i>
    <i r="7">
      <x v="3"/>
    </i>
    <i r="2">
      <x v="1"/>
    </i>
    <i r="7">
      <x v="3"/>
    </i>
    <i r="2">
      <x v="2"/>
    </i>
    <i r="3">
      <x/>
    </i>
    <i r="4">
      <x/>
    </i>
    <i r="5">
      <x/>
    </i>
    <i r="6">
      <x/>
    </i>
    <i r="7">
      <x v="3"/>
    </i>
    <i r="6">
      <x v="1"/>
    </i>
    <i r="7">
      <x v="3"/>
    </i>
    <i r="5">
      <x v="1"/>
    </i>
    <i r="7">
      <x v="3"/>
    </i>
    <i r="4">
      <x v="1"/>
    </i>
    <i r="5">
      <x v="2"/>
    </i>
    <i r="7">
      <x/>
    </i>
    <i r="7">
      <x v="1"/>
    </i>
    <i r="7">
      <x v="2"/>
    </i>
    <i r="7">
      <x v="3"/>
    </i>
    <i r="2">
      <x v="3"/>
    </i>
    <i r="7">
      <x v="3"/>
    </i>
    <i t="grand">
      <x/>
    </i>
  </rowItems>
  <colFields count="2">
    <field x="0"/>
    <field x="73"/>
  </colFields>
  <colItems count="38">
    <i>
      <x/>
      <x v="1"/>
    </i>
    <i r="1">
      <x v="2"/>
    </i>
    <i t="default">
      <x/>
    </i>
    <i>
      <x v="1"/>
      <x v="1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30"/>
    </i>
    <i r="1">
      <x v="31"/>
    </i>
    <i t="default">
      <x v="2"/>
    </i>
    <i t="grand">
      <x/>
    </i>
  </colItems>
  <pageFields count="8">
    <pageField fld="80" hier="499" name="[CB - Responsibility Center].[Responsibility Center CB].[All]" cap="All"/>
    <pageField fld="71" hier="563" name="[JD - Journal Description].[Journal Description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Accounting Period].&amp;[2019005]" cap="May 2019"/>
  </pageFields>
  <dataFields count="1">
    <dataField fld="1" baseField="0" baseItem="0" numFmtId="166"/>
  </dataFields>
  <formats count="11">
    <format dxfId="18">
      <pivotArea grandRow="1" outline="0" collapsedLevelsAreSubtotals="1" fieldPosition="0"/>
    </format>
    <format dxfId="17">
      <pivotArea outline="0" collapsedLevelsAreSubtotals="1" fieldPosition="0"/>
    </format>
    <format dxfId="16">
      <pivotArea outline="0" collapsedLevelsAreSubtotals="1" fieldPosition="0"/>
    </format>
    <format dxfId="15">
      <pivotArea outline="0" collapsedLevelsAreSubtotals="1" fieldPosition="0"/>
    </format>
    <format dxfId="14">
      <pivotArea dataOnly="0" labelOnly="1" fieldPosition="0">
        <references count="2">
          <reference field="10" count="1" selected="0">
            <x v="0"/>
          </reference>
          <reference field="148" count="1">
            <x v="3"/>
          </reference>
        </references>
      </pivotArea>
    </format>
    <format dxfId="13">
      <pivotArea dataOnly="0" labelOnly="1" fieldPosition="0">
        <references count="2">
          <reference field="10" count="1" selected="0">
            <x v="1"/>
          </reference>
          <reference field="148" count="1">
            <x v="3"/>
          </reference>
        </references>
      </pivotArea>
    </format>
    <format dxfId="12">
      <pivotArea dataOnly="0" labelOnly="1" fieldPosition="0">
        <references count="2">
          <reference field="14" count="1" selected="0">
            <x v="0"/>
          </reference>
          <reference field="148" count="1">
            <x v="3"/>
          </reference>
        </references>
      </pivotArea>
    </format>
    <format dxfId="11">
      <pivotArea dataOnly="0" labelOnly="1" fieldPosition="0">
        <references count="2">
          <reference field="14" count="1" selected="0">
            <x v="1"/>
          </reference>
          <reference field="148" count="1">
            <x v="3"/>
          </reference>
        </references>
      </pivotArea>
    </format>
    <format dxfId="10">
      <pivotArea dataOnly="0" labelOnly="1" fieldPosition="0">
        <references count="2">
          <reference field="13" count="1" selected="0">
            <x v="1"/>
          </reference>
          <reference field="148" count="1">
            <x v="3"/>
          </reference>
        </references>
      </pivotArea>
    </format>
    <format dxfId="9">
      <pivotArea dataOnly="0" labelOnly="1" fieldPosition="0">
        <references count="2">
          <reference field="13" count="1" selected="0">
            <x v="2"/>
          </reference>
          <reference field="148" count="0"/>
        </references>
      </pivotArea>
    </format>
    <format dxfId="8">
      <pivotArea dataOnly="0" labelOnly="1" fieldPosition="0">
        <references count="2">
          <reference field="10" count="1" selected="0">
            <x v="3"/>
          </reference>
          <reference field="148" count="1">
            <x v="3"/>
          </reference>
        </references>
      </pivotArea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5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12"/>
    <rowHierarchyUsage hierarchyUsage="564"/>
  </rowHierarchiesUsage>
  <colHierarchiesUsage count="2">
    <colHierarchyUsage hierarchyUsage="569"/>
    <colHierarchyUsage hierarchyUsage="2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C15:BO58" firstHeaderRow="1" firstDataRow="3" firstDataCol="1" rowPageCount="8" colPageCount="1"/>
  <pivotFields count="149">
    <pivotField axis="axisCol" allDrilled="1" showAll="0" dataSourceSort="1" defaultAttributeDrillState="1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4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  <pivotField axis="axisRow" allDrilled="1" showAll="0" dataSourceSort="1" defaultAttributeDrillState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8">
    <field x="8"/>
    <field x="9"/>
    <field x="10"/>
    <field x="11"/>
    <field x="12"/>
    <field x="13"/>
    <field x="14"/>
    <field x="148"/>
  </rowFields>
  <rowItems count="41">
    <i>
      <x/>
    </i>
    <i r="1">
      <x/>
    </i>
    <i r="2">
      <x/>
    </i>
    <i r="7">
      <x v="6"/>
    </i>
    <i r="7">
      <x v="8"/>
    </i>
    <i r="2">
      <x v="1"/>
    </i>
    <i r="7">
      <x v="6"/>
    </i>
    <i r="7">
      <x v="8"/>
    </i>
    <i r="2">
      <x v="2"/>
    </i>
    <i r="3">
      <x/>
    </i>
    <i r="4">
      <x/>
    </i>
    <i r="5">
      <x/>
    </i>
    <i r="6">
      <x/>
    </i>
    <i r="7">
      <x v="3"/>
    </i>
    <i r="7">
      <x v="8"/>
    </i>
    <i r="6">
      <x v="1"/>
    </i>
    <i r="7">
      <x v="8"/>
    </i>
    <i r="5">
      <x v="1"/>
    </i>
    <i r="7">
      <x v="2"/>
    </i>
    <i r="7">
      <x v="3"/>
    </i>
    <i r="7">
      <x v="4"/>
    </i>
    <i r="7">
      <x v="5"/>
    </i>
    <i r="7">
      <x v="7"/>
    </i>
    <i r="7">
      <x v="8"/>
    </i>
    <i r="4">
      <x v="1"/>
    </i>
    <i r="5">
      <x v="2"/>
    </i>
    <i r="7">
      <x v="1"/>
    </i>
    <i r="7">
      <x v="2"/>
    </i>
    <i r="7">
      <x v="3"/>
    </i>
    <i r="7">
      <x v="4"/>
    </i>
    <i r="7">
      <x v="5"/>
    </i>
    <i r="7">
      <x v="6"/>
    </i>
    <i r="7">
      <x v="7"/>
    </i>
    <i r="7">
      <x v="8"/>
    </i>
    <i r="2">
      <x v="3"/>
    </i>
    <i r="7">
      <x/>
    </i>
    <i r="7">
      <x v="5"/>
    </i>
    <i r="7">
      <x v="6"/>
    </i>
    <i r="7">
      <x v="7"/>
    </i>
    <i r="7">
      <x v="8"/>
    </i>
    <i t="grand">
      <x/>
    </i>
  </rowItems>
  <colFields count="2">
    <field x="0"/>
    <field x="73"/>
  </colFields>
  <colItems count="64">
    <i>
      <x/>
      <x/>
    </i>
    <i r="1">
      <x v="2"/>
    </i>
    <i r="1">
      <x v="4"/>
    </i>
    <i r="1">
      <x v="5"/>
    </i>
    <i r="1">
      <x v="6"/>
    </i>
    <i r="1">
      <x v="9"/>
    </i>
    <i r="1">
      <x v="13"/>
    </i>
    <i r="1">
      <x v="14"/>
    </i>
    <i r="1">
      <x v="15"/>
    </i>
    <i r="1">
      <x v="21"/>
    </i>
    <i r="1">
      <x v="22"/>
    </i>
    <i r="1">
      <x v="23"/>
    </i>
    <i r="1">
      <x v="24"/>
    </i>
    <i r="1">
      <x v="25"/>
    </i>
    <i r="1">
      <x v="27"/>
    </i>
    <i t="default">
      <x/>
    </i>
    <i>
      <x v="1"/>
      <x v="1"/>
    </i>
    <i r="1">
      <x v="4"/>
    </i>
    <i r="1">
      <x v="5"/>
    </i>
    <i r="1">
      <x v="13"/>
    </i>
    <i r="1">
      <x v="21"/>
    </i>
    <i r="1">
      <x v="23"/>
    </i>
    <i r="1">
      <x v="25"/>
    </i>
    <i r="1">
      <x v="44"/>
    </i>
    <i t="default">
      <x v="1"/>
    </i>
    <i>
      <x v="2"/>
      <x/>
    </i>
    <i t="default">
      <x v="2"/>
    </i>
    <i>
      <x v="3"/>
      <x v="26"/>
    </i>
    <i t="default">
      <x v="3"/>
    </i>
    <i>
      <x v="4"/>
      <x v="4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t="default">
      <x v="4"/>
    </i>
    <i>
      <x v="5"/>
      <x v="3"/>
    </i>
    <i r="1">
      <x v="5"/>
    </i>
    <i r="1">
      <x v="6"/>
    </i>
    <i r="1">
      <x v="7"/>
    </i>
    <i r="1">
      <x v="8"/>
    </i>
    <i r="1">
      <x v="10"/>
    </i>
    <i r="1">
      <x v="11"/>
    </i>
    <i r="1">
      <x v="12"/>
    </i>
    <i r="1">
      <x v="16"/>
    </i>
    <i r="1">
      <x v="17"/>
    </i>
    <i r="1">
      <x v="18"/>
    </i>
    <i r="1">
      <x v="19"/>
    </i>
    <i r="1">
      <x v="20"/>
    </i>
    <i r="1">
      <x v="28"/>
    </i>
    <i r="1">
      <x v="45"/>
    </i>
    <i r="1">
      <x v="46"/>
    </i>
    <i t="default">
      <x v="5"/>
    </i>
    <i t="grand">
      <x/>
    </i>
  </colItems>
  <pageFields count="8">
    <pageField fld="80" hier="499" name="[CB - Responsibility Center].[Responsibility Center CB].[All]" cap="All"/>
    <pageField fld="71" hier="563" name="[JD - Journal Description].[Journal Description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Accounting Period].&amp;[2019005]" cap="May 2019"/>
  </pageFields>
  <dataFields count="1">
    <dataField fld="1" baseField="0" baseItem="0" numFmtId="166"/>
  </dataFields>
  <formats count="8">
    <format dxfId="26">
      <pivotArea grandRow="1" outline="0" collapsedLevelsAreSubtotals="1" fieldPosition="0"/>
    </format>
    <format dxfId="25">
      <pivotArea outline="0" collapsedLevelsAreSubtotals="1" fieldPosition="0"/>
    </format>
    <format dxfId="24">
      <pivotArea outline="0" collapsedLevelsAreSubtotals="1" fieldPosition="0"/>
    </format>
    <format dxfId="23">
      <pivotArea outline="0" collapsedLevelsAreSubtotals="1" fieldPosition="0"/>
    </format>
    <format dxfId="22">
      <pivotArea dataOnly="0" labelOnly="1" fieldPosition="0">
        <references count="2">
          <reference field="14" count="1" selected="0">
            <x v="0"/>
          </reference>
          <reference field="148" count="2">
            <x v="3"/>
            <x v="8"/>
          </reference>
        </references>
      </pivotArea>
    </format>
    <format dxfId="21">
      <pivotArea dataOnly="0" labelOnly="1" fieldPosition="0">
        <references count="2">
          <reference field="14" count="1" selected="0">
            <x v="1"/>
          </reference>
          <reference field="148" count="1">
            <x v="8"/>
          </reference>
        </references>
      </pivotArea>
    </format>
    <format dxfId="20">
      <pivotArea dataOnly="0" labelOnly="1" fieldPosition="0">
        <references count="2">
          <reference field="13" count="1" selected="0">
            <x v="1"/>
          </reference>
          <reference field="148" count="6">
            <x v="2"/>
            <x v="3"/>
            <x v="4"/>
            <x v="5"/>
            <x v="7"/>
            <x v="8"/>
          </reference>
        </references>
      </pivotArea>
    </format>
    <format dxfId="19">
      <pivotArea dataOnly="0" labelOnly="1" fieldPosition="0">
        <references count="2">
          <reference field="13" count="1" selected="0">
            <x v="2"/>
          </reference>
          <reference field="148" count="8">
            <x v="1"/>
            <x v="2"/>
            <x v="3"/>
            <x v="4"/>
            <x v="5"/>
            <x v="6"/>
            <x v="7"/>
            <x v="8"/>
          </reference>
        </references>
      </pivotArea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5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212"/>
    <rowHierarchyUsage hierarchyUsage="564"/>
  </rowHierarchiesUsage>
  <colHierarchiesUsage count="2">
    <colHierarchyUsage hierarchyUsage="569"/>
    <colHierarchyUsage hierarchyUsage="291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D15:AB31" firstHeaderRow="1" firstDataRow="2" firstDataCol="1" rowPageCount="9" colPageCount="1"/>
  <pivotFields count="148">
    <pivotField axis="axisCol" allDrilled="1" showAll="0" dataSourceSort="1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dataField="1" showAll="0"/>
    <pivotField axis="axisPage" allDrilled="1" showAll="0" dataSourceSort="1">
      <items count="2">
        <item s="1"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5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5">
      <x v="1"/>
    </i>
    <i r="4">
      <x v="1"/>
    </i>
    <i r="5">
      <x v="2"/>
    </i>
    <i r="2">
      <x v="3"/>
    </i>
    <i t="grand">
      <x/>
    </i>
  </rowItems>
  <colFields count="1">
    <field x="0"/>
  </colFields>
  <col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Fiscal Year].&amp;[2019]" cap="2019"/>
  </pageFields>
  <dataFields count="1">
    <dataField fld="1" baseField="0" baseItem="0" numFmtId="166"/>
  </dataFields>
  <formats count="4">
    <format dxfId="3">
      <pivotArea grandRow="1" outline="0" collapsedLevelsAreSubtotals="1" fieldPosition="0"/>
    </format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name="PivotTable14" cacheId="0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D47:H63" firstHeaderRow="1" firstDataRow="2" firstDataCol="1" rowPageCount="9" colPageCount="1"/>
  <pivotFields count="148">
    <pivotField axis="axisCol" allDrilled="1" showAll="0" dataSourceSort="1" defaultAttributeDrillState="1">
      <items count="4">
        <item x="0"/>
        <item x="1"/>
        <item x="2"/>
        <item t="default"/>
      </items>
    </pivotField>
    <pivotField dataField="1" showAll="0"/>
    <pivotField axis="axisPage" allDrilled="1" showAll="0" dataSourceSort="1">
      <items count="2">
        <item s="1"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4">
        <item c="1" x="0" d="1"/>
        <item c="1" x="1"/>
        <item c="1" x="2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5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5">
      <x v="1"/>
    </i>
    <i r="4">
      <x v="1"/>
    </i>
    <i r="5">
      <x v="2"/>
    </i>
    <i r="2">
      <x v="3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Fiscal Year].&amp;[2019]" cap="2019"/>
  </pageFields>
  <dataFields count="1">
    <dataField fld="1" baseField="0" baseItem="0" numFmtId="166"/>
  </dataFields>
  <formats count="4">
    <format dxfId="7">
      <pivotArea grandRow="1" outline="0" collapsedLevelsAreSubtotals="1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15:H30" firstHeaderRow="1" firstDataRow="2" firstDataCol="1" rowPageCount="9" colPageCount="1"/>
  <pivotFields count="148">
    <pivotField axis="axisCol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s="1"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Calendar Quarter].&amp;[2019]&amp;[1]" cap="Q1 2019"/>
  </pageFields>
  <dataFields count="1">
    <dataField fld="1" baseField="0" baseItem="0" numFmtId="166"/>
  </dataFields>
  <formats count="4">
    <format dxfId="42">
      <pivotArea grandRow="1"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  <format dxfId="39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7" cacheId="7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40:E55" firstHeaderRow="1" firstDataRow="2" firstDataCol="1" rowPageCount="9" colPageCount="1"/>
  <pivotFields count="148">
    <pivotField axis="axisCol" allDrilled="1" showAll="0" dataSourceSort="1" defaultAttributeDrillState="1">
      <items count="3">
        <item x="0"/>
        <item x="1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3">
    <i>
      <x/>
    </i>
    <i>
      <x v="1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E007 - Directors' Savings Plan]" cap="1E007 - Directors'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0000 - A &amp; G Salaries]" cap="0920000 - A &amp; G Salaries"/>
    <pageField fld="2" hier="587" name="[Time].[Time Hierarchy Y-Q-M].[Accounting Period].&amp;[2019004]" cap="Apr 2019"/>
  </pageFields>
  <dataFields count="1">
    <dataField fld="1" baseField="0" baseItem="0" numFmtId="166"/>
  </dataFields>
  <formats count="4">
    <format dxfId="30">
      <pivotArea grandRow="1" outline="0" collapsedLevelsAreSubtotals="1" fieldPosition="0"/>
    </format>
    <format dxfId="29">
      <pivotArea outline="0" collapsedLevelsAreSubtotals="1" fieldPosition="0"/>
    </format>
    <format dxfId="28">
      <pivotArea outline="0" collapsedLevelsAreSubtotals="1" fieldPosition="0"/>
    </format>
    <format dxfId="27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4" level="1">
        <member name="[CB - Account].[Account CB - Description].&amp;[0920000 - A &amp; G Salaries]"/>
        <member name="[CB - Account].[Account CB - Description].&amp;[0926000 - Employee Benefits]"/>
        <member name="[CB - Account].[Account CB - Description].&amp;[0457700 - Allocated O&amp;M Offset]"/>
        <member name="[CB - Account].[Account CB - Description].&amp;[0431400 - Int/Other Notes &amp; Acct Pay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PivotTable8" cacheId="6" applyNumberFormats="0" applyBorderFormats="0" applyFontFormats="0" applyPatternFormats="0" applyAlignmentFormats="0" applyWidthHeightFormats="1" dataCaption="Values" updatedVersion="6" minRefreshableVersion="3" useAutoFormatting="1" subtotalHiddenItems="1" itemPrintTitles="1" createdVersion="4" indent="0" outline="1" outlineData="1" multipleFieldFilters="0" fieldListSortAscending="1">
  <location ref="B12:H27" firstHeaderRow="1" firstDataRow="2" firstDataCol="1" rowPageCount="9" colPageCount="1"/>
  <pivotFields count="148">
    <pivotField axis="axisCol" allDrilled="1" showAll="0" dataSourceSort="1" defaultAttributeDrillState="1">
      <items count="6">
        <item x="0"/>
        <item x="1"/>
        <item x="2"/>
        <item x="3"/>
        <item x="4"/>
        <item t="default"/>
      </items>
    </pivotField>
    <pivotField dataField="1" showAll="0"/>
    <pivotField axis="axisPage" allDrilled="1" showAll="0" dataSourceSort="1">
      <items count="2">
        <item c="1" x="0"/>
        <item t="default"/>
      </items>
    </pivotField>
    <pivotField axis="axisPage" showAll="0" dataSourceSort="1">
      <items count="2">
        <item c="1" x="0"/>
        <item t="default"/>
      </items>
    </pivotField>
    <pivotField axis="axisPage" showAll="0" dataSourceSort="1">
      <items count="4">
        <item c="1" x="0"/>
        <item c="1" x="1"/>
        <item c="1" x="2"/>
        <item t="default"/>
      </items>
    </pivotField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Row" allDrilled="1" showAll="0" dataSourceSort="1">
      <items count="2">
        <item s="1" c="1" x="0" d="1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5">
        <item c="1" x="0"/>
        <item c="1" x="1"/>
        <item c="1" x="2" d="1"/>
        <item c="1" x="3"/>
        <item t="default"/>
      </items>
    </pivotField>
    <pivotField axis="axisRow" showAll="0" dataSourceSort="1">
      <items count="2">
        <item c="1" x="0" d="1"/>
        <item t="default"/>
      </items>
    </pivotField>
    <pivotField axis="axisRow" showAll="0" dataSourceSort="1">
      <items count="3">
        <item c="1" x="0" d="1"/>
        <item c="1" x="1" d="1"/>
        <item t="default"/>
      </items>
    </pivotField>
    <pivotField axis="axisRow" showAll="0" dataSourceSort="1">
      <items count="3">
        <item c="1" x="0" d="1"/>
        <item c="1" x="1"/>
        <item t="default"/>
      </items>
    </pivotField>
    <pivotField axis="axisRow" showAll="0" dataSourceSort="1">
      <items count="3">
        <item c="1" x="0"/>
        <item c="1" x="1"/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axis="axisRow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showAll="0" dataSourceSort="1" showPropTip="1"/>
    <pivotField axis="axisPage" showAll="0" dataSourceSort="1">
      <items count="4">
        <item x="0"/>
        <item x="1"/>
        <item x="2"/>
        <item t="default"/>
      </items>
    </pivotField>
    <pivotField showAll="0" dataSourceSort="1" showPropTip="1"/>
    <pivotField showAll="0" dataSourceSort="1" showPropTip="1"/>
  </pivotFields>
  <rowFields count="7">
    <field x="8"/>
    <field x="9"/>
    <field x="10"/>
    <field x="11"/>
    <field x="12"/>
    <field x="13"/>
    <field x="14"/>
  </rowFields>
  <rowItems count="14">
    <i>
      <x/>
    </i>
    <i r="1">
      <x/>
    </i>
    <i r="2">
      <x/>
    </i>
    <i r="2">
      <x v="1"/>
    </i>
    <i r="2">
      <x v="2"/>
    </i>
    <i r="3">
      <x/>
    </i>
    <i r="4">
      <x/>
    </i>
    <i r="5">
      <x/>
    </i>
    <i r="6">
      <x/>
    </i>
    <i r="6">
      <x v="1"/>
    </i>
    <i r="4">
      <x v="1"/>
    </i>
    <i r="5">
      <x v="1"/>
    </i>
    <i r="2">
      <x v="3"/>
    </i>
    <i t="grand">
      <x/>
    </i>
  </rowItems>
  <colFields count="1">
    <field x="0"/>
  </colFields>
  <colItems count="6">
    <i>
      <x/>
    </i>
    <i>
      <x v="1"/>
    </i>
    <i>
      <x v="2"/>
    </i>
    <i>
      <x v="3"/>
    </i>
    <i>
      <x v="4"/>
    </i>
    <i t="grand">
      <x/>
    </i>
  </colItems>
  <pageFields count="9">
    <pageField fld="80" hier="499" name="[CB - Responsibility Center].[Responsibility Center CB].[All]" cap="All"/>
    <pageField fld="71" hier="563" name="[JD - Journal Description].[Journal Description].[All]" cap="All"/>
    <pageField fld="73" hier="291" name="[CB - Operating Unit].[Operating Unit CB].[All]" cap="All"/>
    <pageField fld="87" hier="500" name="[CB - Responsibility Center].[Responsibility Center CB - Description].&amp;[8937 - Executive Rewards]" cap="8937 - Executive Rewards"/>
    <pageField fld="7" hier="460" name="[CB - Resource Type].[Resource Type CB - Description].&amp;[1B610 - Executive Savings Plan]" cap="1B610 - Executive Savings Plan"/>
    <pageField fld="72" hier="205" name="[CB - Business Unit].[Business Unit CB - Description].[All]" cap="All"/>
    <pageField fld="89" hier="133" name="[CB - Account HIER].[Account Hierarchy].[All]" cap="All"/>
    <pageField fld="88" hier="123" name="[CB - Account].[Account CB - Description].&amp;[0926000 - Employee Benefits]" cap="0926000 - Employee Benefits"/>
    <pageField fld="2" hier="587" name="[Time].[Time Hierarchy Y-Q-M].[Accounting Period].&amp;[2019004]" cap="Apr 2019"/>
  </pageFields>
  <dataFields count="1">
    <dataField fld="1" baseField="0" baseItem="0" numFmtId="166"/>
  </dataFields>
  <formats count="4">
    <format dxfId="34">
      <pivotArea grandRow="1" outline="0" collapsedLevelsAreSubtotals="1" fieldPosition="0"/>
    </format>
    <format dxfId="33">
      <pivotArea outline="0" collapsedLevelsAreSubtotals="1" fieldPosition="0"/>
    </format>
    <format dxfId="32">
      <pivotArea outline="0" collapsedLevelsAreSubtotals="1" fieldPosition="0"/>
    </format>
    <format dxfId="31">
      <pivotArea outline="0" collapsedLevelsAreSubtotals="1" fieldPosition="0"/>
    </format>
  </formats>
  <pivotHierarchies count="6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2" level="1">
        <member name="[CB - Account].[Account CB - Description].&amp;[0926000 - Employee Benefits]"/>
        <member name="[CB - Account].[Account CB - Description].&amp;[0457700 - Allocated O&amp;M Offset]"/>
      </members>
    </pivotHierarchy>
    <pivotHierarchy/>
    <pivotHierarchy/>
    <pivotHierarchy/>
    <pivotHierarchy/>
    <pivotHierarchy/>
    <pivotHierarchy/>
    <pivotHierarchy/>
    <pivotHierarchy/>
    <pivotHierarchy/>
    <pivotHierarchy>
      <mps count="42">
        <mp field="103"/>
        <mp field="104"/>
        <mp field="105"/>
        <mp field="106"/>
        <mp field="107"/>
        <mp field="108"/>
        <mp field="109"/>
        <mp field="110"/>
        <mp field="111"/>
        <mp field="112"/>
        <mp field="113"/>
        <mp field="114"/>
        <mp field="115"/>
        <mp field="116"/>
        <mp field="117"/>
        <mp field="118"/>
        <mp field="119"/>
        <mp field="120"/>
        <mp field="121"/>
        <mp field="122"/>
        <mp field="123"/>
        <mp field="124"/>
        <mp field="125"/>
        <mp field="126"/>
        <mp field="127"/>
        <mp field="128"/>
        <mp field="129"/>
        <mp field="130"/>
        <mp field="131"/>
        <mp field="132"/>
        <mp field="133"/>
        <mp field="134"/>
        <mp field="135"/>
        <mp field="136"/>
        <mp field="137"/>
        <mp field="138"/>
        <mp field="139"/>
        <mp field="140"/>
        <mp field="141"/>
        <mp field="142"/>
        <mp field="143"/>
        <mp field="144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 multipleItemSelectionAllowed="1">
      <mps count="47">
        <mp field="24"/>
        <mp field="25"/>
        <mp field="26"/>
        <mp field="27"/>
        <mp field="28"/>
        <mp field="29"/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74"/>
        <mp field="75"/>
        <mp field="76"/>
        <mp field="77"/>
        <mp field="78"/>
        <mp field="7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81"/>
        <mp field="82"/>
        <mp field="83"/>
        <mp field="84"/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5"/>
        <mp field="6"/>
        <mp field="146"/>
        <mp field="147"/>
      </mps>
      <members count="1" level="3">
        <member name="[Time].[Time Hierarchy Y-Q-M].[Accounting Period].&amp;[2019004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2"/>
  </rowHierarchiesUsage>
  <colHierarchiesUsage count="1">
    <colHierarchyUsage hierarchyUsage="569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PivotTable3" cacheId="1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5">
        <item s="1" c="1" x="0" d="1"/>
        <item x="1" d="1"/>
        <item x="2" d="1"/>
        <item x="3" d="1"/>
        <item x="4" d="1"/>
      </items>
    </pivotField>
    <pivotField axis="axisCol" subtotalTop="0" showAll="0" dataSourceSort="1" defaultSubtotal="0">
      <items count="20">
        <item c="1" x="0" d="1"/>
        <item c="1" x="1" d="1"/>
        <item c="1" x="2" d="1"/>
        <item c="1" x="3" d="1"/>
        <item x="4" d="1"/>
        <item x="5" d="1"/>
        <item x="6" d="1"/>
        <item x="7" d="1"/>
        <item x="8" d="1"/>
        <item x="9" d="1"/>
        <item x="10" d="1"/>
        <item x="11" d="1"/>
        <item x="12" d="1"/>
        <item x="13" d="1"/>
        <item x="14" d="1"/>
        <item x="15" d="1"/>
        <item x="16" d="1"/>
        <item x="17" d="1"/>
        <item x="18" d="1"/>
        <item x="19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4">
        <item s="1" c="1" x="0" d="1"/>
        <item x="1" d="1"/>
        <item x="2" d="1"/>
        <item x="3" d="1"/>
      </items>
    </pivotField>
    <pivotField axis="axisCol" subtotalTop="0" showAll="0" dataSourceSort="1" defaultSubtotal="0">
      <items count="16">
        <item c="1" x="0" d="1"/>
        <item c="1" x="1" d="1"/>
        <item c="1" x="2" d="1"/>
        <item c="1" x="3" d="1"/>
        <item x="4" d="1"/>
        <item x="5" d="1"/>
        <item x="6" d="1"/>
        <item x="7" d="1"/>
        <item x="8" d="1"/>
        <item x="9" d="1"/>
        <item x="10" d="1"/>
        <item x="11" d="1"/>
        <item x="12" d="1"/>
        <item x="13" d="1"/>
        <item x="14" d="1"/>
        <item x="15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7.xml><?xml version="1.0" encoding="utf-8"?>
<pivotTableDefinition xmlns="http://schemas.openxmlformats.org/spreadsheetml/2006/main" name="PivotTable3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3">
        <item s="1" c="1" x="0" d="1"/>
        <item x="1" d="1"/>
        <item x="2" d="1"/>
      </items>
    </pivotField>
    <pivotField axis="axisCol" subtotalTop="0" showAll="0" dataSourceSort="1" defaultSubtotal="0">
      <items count="12">
        <item c="1" x="0" d="1"/>
        <item c="1" x="1" d="1"/>
        <item c="1" x="2" d="1"/>
        <item c="1" x="3" d="1"/>
        <item x="4" d="1"/>
        <item x="5" d="1"/>
        <item x="6" d="1"/>
        <item x="7" d="1"/>
        <item x="8" d="1"/>
        <item x="9" d="1"/>
        <item x="10" d="1"/>
        <item x="11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47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2">
        <item s="1" c="1" x="0" d="1"/>
        <item x="1" d="1"/>
      </items>
    </pivotField>
    <pivotField axis="axisCol" subtotalTop="0" showAll="0" dataSourceSort="1" defaultSubtotal="0">
      <items count="8">
        <item c="1" x="0" d="1"/>
        <item c="1" x="1" d="1"/>
        <item c="1" x="2" d="1"/>
        <item c="1" x="3" d="1"/>
        <item x="4" d="1"/>
        <item x="5" d="1"/>
        <item x="6" d="1"/>
        <item x="7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</items>
    </pivotField>
  </pivotFields>
  <rowFields count="2">
    <field x="1"/>
    <field x="21"/>
  </rowFields>
  <rowItems count="41">
    <i>
      <x/>
    </i>
    <i r="1">
      <x v="1"/>
    </i>
    <i>
      <x v="1"/>
    </i>
    <i r="1">
      <x v="3"/>
    </i>
    <i>
      <x v="2"/>
    </i>
    <i r="1">
      <x v="2"/>
    </i>
    <i>
      <x v="3"/>
    </i>
    <i r="1">
      <x v="9"/>
    </i>
    <i>
      <x v="4"/>
    </i>
    <i r="1">
      <x v="11"/>
    </i>
    <i>
      <x v="5"/>
    </i>
    <i r="1">
      <x v="10"/>
    </i>
    <i>
      <x v="6"/>
    </i>
    <i r="1">
      <x v="19"/>
    </i>
    <i>
      <x v="7"/>
    </i>
    <i r="1">
      <x v="18"/>
    </i>
    <i>
      <x v="8"/>
    </i>
    <i r="1">
      <x v="4"/>
    </i>
    <i>
      <x v="9"/>
    </i>
    <i r="1">
      <x v="15"/>
    </i>
    <i>
      <x v="10"/>
    </i>
    <i r="1">
      <x v="16"/>
    </i>
    <i>
      <x v="11"/>
    </i>
    <i r="1">
      <x v="17"/>
    </i>
    <i>
      <x v="12"/>
    </i>
    <i r="1">
      <x v="13"/>
    </i>
    <i>
      <x v="13"/>
    </i>
    <i r="1">
      <x v="14"/>
    </i>
    <i>
      <x v="14"/>
    </i>
    <i r="1">
      <x v="12"/>
    </i>
    <i>
      <x v="15"/>
    </i>
    <i r="1">
      <x v="5"/>
    </i>
    <i>
      <x v="16"/>
    </i>
    <i r="1">
      <x v="6"/>
    </i>
    <i>
      <x v="17"/>
    </i>
    <i r="1">
      <x/>
    </i>
    <i>
      <x v="18"/>
    </i>
    <i r="1">
      <x v="8"/>
    </i>
    <i>
      <x v="19"/>
    </i>
    <i r="1">
      <x v="7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4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9.xml><?xml version="1.0" encoding="utf-8"?>
<pivotTableDefinition xmlns="http://schemas.openxmlformats.org/spreadsheetml/2006/main" name="PivotTable3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fieldListSortAscending="1">
  <location ref="A3:N51" firstHeaderRow="1" firstDataRow="4" firstDataCol="1" rowPageCount="1" colPageCount="1"/>
  <pivotFields count="22">
    <pivotField dataField="1" subtotalTop="0" showAll="0" defaultSubtotal="0"/>
    <pivotField axis="axisRow" allDrilled="1" subtotalTop="0" showAll="0" dataSourceSort="1" defaultSubtotal="0" defaultAttributeDrillState="1">
      <items count="22">
        <item s="1" x="0"/>
        <item s="1" x="1"/>
        <item s="1" x="2"/>
        <item s="1" x="3"/>
        <item s="1" x="4"/>
        <item s="1" x="5"/>
        <item s="1" x="6"/>
        <item s="1" x="7"/>
        <item s="1" x="8"/>
        <item s="1" x="9"/>
        <item s="1" x="10"/>
        <item s="1" x="11"/>
        <item s="1" x="12"/>
        <item s="1" x="13"/>
        <item s="1" x="14"/>
        <item s="1" x="15"/>
        <item s="1" x="16"/>
        <item s="1" x="17"/>
        <item s="1" x="18"/>
        <item s="1" x="19"/>
        <item s="1" x="20"/>
        <item s="1" x="21"/>
      </items>
    </pivotField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Page" allDrilled="1" subtotalTop="0" showAll="0" dataSourceSort="1" defaultSubtotal="0" defaultAttributeDrillState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Col" allDrilled="1" subtotalTop="0" showAll="0" dataSourceSort="1" defaultSubtotal="0">
      <items count="2">
        <item s="1" c="1" x="0" d="1"/>
        <item x="1" d="1"/>
      </items>
    </pivotField>
    <pivotField axis="axisCol" subtotalTop="0" showAll="0" dataSourceSort="1" defaultSubtotal="0">
      <items count="8">
        <item c="1" x="0" d="1"/>
        <item c="1" x="1" d="1"/>
        <item c="1" x="2" d="1"/>
        <item c="1" x="3" d="1"/>
        <item x="4" d="1"/>
        <item x="5" d="1"/>
        <item x="6" d="1"/>
        <item x="7" d="1"/>
      </items>
    </pivotField>
    <pivotField axis="axisCol" subtotalTop="0" showAll="0" dataSourceSort="1" defaultSubtotal="0">
      <items count="12">
        <item c="1" x="0"/>
        <item c="1" x="1"/>
        <item c="1" x="2"/>
        <item c="1" x="3"/>
        <item c="1" x="4"/>
        <item c="1" x="5"/>
        <item c="1" x="6"/>
        <item c="1" x="7"/>
        <item c="1" x="8"/>
        <item c="1" x="9"/>
        <item c="1" x="10"/>
        <item c="1" x="11"/>
      </items>
    </pivotField>
    <pivotField axis="axisCol" subtotalTop="0" showAll="0" dataSourceSort="1" defaultSubtotal="0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subtotalTop="0" showAll="0" dataSourceSort="1" defaultSubtotal="0" showPropTip="1"/>
    <pivotField axis="axisRow" allDrilled="1" subtotalTop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</pivotFields>
  <rowFields count="2">
    <field x="1"/>
    <field x="21"/>
  </rowFields>
  <rowItems count="45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>
      <x v="5"/>
    </i>
    <i r="1">
      <x v="5"/>
    </i>
    <i>
      <x v="6"/>
    </i>
    <i r="1">
      <x v="6"/>
    </i>
    <i>
      <x v="7"/>
    </i>
    <i r="1">
      <x v="7"/>
    </i>
    <i>
      <x v="8"/>
    </i>
    <i r="1">
      <x v="8"/>
    </i>
    <i>
      <x v="9"/>
    </i>
    <i r="1">
      <x v="9"/>
    </i>
    <i>
      <x v="10"/>
    </i>
    <i r="1">
      <x v="10"/>
    </i>
    <i>
      <x v="11"/>
    </i>
    <i r="1">
      <x v="11"/>
    </i>
    <i>
      <x v="12"/>
    </i>
    <i r="1">
      <x v="12"/>
    </i>
    <i>
      <x v="13"/>
    </i>
    <i r="1">
      <x v="13"/>
    </i>
    <i>
      <x v="14"/>
    </i>
    <i r="1">
      <x v="14"/>
    </i>
    <i>
      <x v="15"/>
    </i>
    <i r="1">
      <x v="15"/>
    </i>
    <i>
      <x v="16"/>
    </i>
    <i r="1">
      <x v="16"/>
    </i>
    <i>
      <x v="17"/>
    </i>
    <i r="1">
      <x v="17"/>
    </i>
    <i>
      <x v="18"/>
    </i>
    <i r="1">
      <x v="18"/>
    </i>
    <i>
      <x v="19"/>
    </i>
    <i r="1">
      <x v="19"/>
    </i>
    <i>
      <x v="20"/>
    </i>
    <i r="1">
      <x v="20"/>
    </i>
    <i>
      <x v="21"/>
    </i>
    <i r="1">
      <x v="21"/>
    </i>
    <i t="grand">
      <x/>
    </i>
  </rowItems>
  <colFields count="3">
    <field x="13"/>
    <field x="14"/>
    <field x="15"/>
  </colFields>
  <colItems count="13">
    <i>
      <x/>
      <x/>
      <x/>
    </i>
    <i r="2">
      <x v="1"/>
    </i>
    <i r="2">
      <x v="2"/>
    </i>
    <i r="1">
      <x v="1"/>
      <x v="3"/>
    </i>
    <i r="2">
      <x v="4"/>
    </i>
    <i r="2">
      <x v="5"/>
    </i>
    <i r="1">
      <x v="2"/>
      <x v="6"/>
    </i>
    <i r="2">
      <x v="7"/>
    </i>
    <i r="2">
      <x v="8"/>
    </i>
    <i r="1">
      <x v="3"/>
      <x v="9"/>
    </i>
    <i r="2">
      <x v="10"/>
    </i>
    <i r="2">
      <x v="11"/>
    </i>
    <i t="grand">
      <x/>
    </i>
  </colItems>
  <pageFields count="1">
    <pageField fld="8" hier="204" name="[CB - Business Unit].[Business Unit CB].&amp;[321]" cap="20013"/>
  </pageFields>
  <dataFields count="1">
    <dataField fld="0" baseField="0" baseItem="0"/>
  </dataFields>
  <pivotHierarchies count="626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6">
        <mp field="2"/>
        <mp field="3"/>
        <mp field="4"/>
        <mp field="5"/>
        <mp field="6"/>
        <mp field="7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9"/>
        <mp field="10"/>
        <mp field="11"/>
        <mp field="12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4">
        <mp field="17"/>
        <mp field="18"/>
        <mp field="19"/>
        <mp field="20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122"/>
    <rowHierarchyUsage hierarchyUsage="123"/>
  </rowHierarchiesUsage>
  <colHierarchiesUsage count="1">
    <colHierarchyUsage hierarchyUsage="560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3.xml"/><Relationship Id="rId1" Type="http://schemas.openxmlformats.org/officeDocument/2006/relationships/pivotTable" Target="../pivotTables/pivotTable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6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7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8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11.xml"/><Relationship Id="rId1" Type="http://schemas.openxmlformats.org/officeDocument/2006/relationships/pivotTable" Target="../pivotTables/pivot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20"/>
  <sheetViews>
    <sheetView topLeftCell="B1" zoomScale="110" zoomScaleNormal="110" workbookViewId="0">
      <selection activeCell="AG13" activeCellId="1" sqref="W13:Y13 AG13"/>
    </sheetView>
  </sheetViews>
  <sheetFormatPr defaultRowHeight="10.199999999999999" x14ac:dyDescent="0.2"/>
  <cols>
    <col min="1" max="1" width="3.140625" customWidth="1"/>
    <col min="2" max="2" width="12.42578125" customWidth="1"/>
    <col min="3" max="3" width="1.7109375" customWidth="1"/>
    <col min="4" max="4" width="13.28515625" customWidth="1"/>
    <col min="5" max="5" width="2" customWidth="1"/>
    <col min="6" max="6" width="10.140625" customWidth="1"/>
    <col min="7" max="7" width="1.42578125" customWidth="1"/>
    <col min="9" max="9" width="1.140625" customWidth="1"/>
    <col min="10" max="10" width="8" customWidth="1"/>
    <col min="11" max="11" width="1.28515625" customWidth="1"/>
    <col min="13" max="13" width="1.140625" customWidth="1"/>
    <col min="14" max="14" width="10.7109375" customWidth="1"/>
    <col min="15" max="15" width="1.7109375" customWidth="1"/>
    <col min="16" max="16" width="10.7109375" customWidth="1"/>
    <col min="17" max="17" width="1.7109375" customWidth="1"/>
    <col min="19" max="19" width="1.28515625" customWidth="1"/>
    <col min="23" max="23" width="14" customWidth="1"/>
    <col min="24" max="24" width="2.28515625" customWidth="1"/>
    <col min="25" max="25" width="13" customWidth="1"/>
    <col min="26" max="26" width="2.140625" customWidth="1"/>
    <col min="27" max="27" width="13.140625" customWidth="1"/>
    <col min="28" max="28" width="2.28515625" customWidth="1"/>
    <col min="29" max="29" width="11.42578125" customWidth="1"/>
    <col min="30" max="30" width="2.140625" customWidth="1"/>
    <col min="31" max="31" width="13.140625" customWidth="1"/>
    <col min="32" max="32" width="2.42578125" customWidth="1"/>
    <col min="33" max="33" width="12" customWidth="1"/>
    <col min="34" max="34" width="2.28515625" customWidth="1"/>
    <col min="35" max="35" width="14.28515625" customWidth="1"/>
    <col min="36" max="36" width="2.140625" customWidth="1"/>
    <col min="37" max="37" width="15.42578125" customWidth="1"/>
    <col min="38" max="38" width="1.42578125" customWidth="1"/>
    <col min="39" max="39" width="12.7109375" customWidth="1"/>
  </cols>
  <sheetData>
    <row r="1" spans="2:39" ht="6" customHeight="1" x14ac:dyDescent="0.2"/>
    <row r="2" spans="2:39" x14ac:dyDescent="0.2">
      <c r="B2" s="34" t="s">
        <v>48</v>
      </c>
      <c r="W2" s="63" t="s">
        <v>146</v>
      </c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</row>
    <row r="3" spans="2:39" x14ac:dyDescent="0.2">
      <c r="B3" s="35" t="s">
        <v>50</v>
      </c>
    </row>
    <row r="4" spans="2:39" ht="3.75" customHeight="1" x14ac:dyDescent="0.2">
      <c r="B4" s="39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39" ht="5.25" customHeight="1" x14ac:dyDescent="0.2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39" x14ac:dyDescent="0.2">
      <c r="B6" s="33"/>
      <c r="D6" s="2" t="s">
        <v>8</v>
      </c>
      <c r="F6" s="2" t="s">
        <v>51</v>
      </c>
      <c r="H6" s="62" t="s">
        <v>58</v>
      </c>
      <c r="I6" s="62"/>
      <c r="J6" s="62"/>
      <c r="K6" s="62"/>
      <c r="L6" s="62"/>
      <c r="M6" s="62"/>
      <c r="N6" s="62"/>
      <c r="P6" s="2" t="s">
        <v>64</v>
      </c>
      <c r="R6" s="2" t="s">
        <v>138</v>
      </c>
      <c r="T6" s="2" t="s">
        <v>139</v>
      </c>
      <c r="W6" s="2" t="s">
        <v>8</v>
      </c>
      <c r="Y6" s="2" t="s">
        <v>51</v>
      </c>
      <c r="AA6" s="62" t="s">
        <v>58</v>
      </c>
      <c r="AB6" s="62"/>
      <c r="AC6" s="62"/>
      <c r="AD6" s="62"/>
      <c r="AE6" s="62"/>
      <c r="AF6" s="62"/>
      <c r="AG6" s="62"/>
      <c r="AI6" s="2" t="s">
        <v>64</v>
      </c>
      <c r="AK6" s="2" t="s">
        <v>138</v>
      </c>
      <c r="AM6" s="2" t="s">
        <v>139</v>
      </c>
    </row>
    <row r="7" spans="2:39" ht="5.25" customHeight="1" x14ac:dyDescent="0.2">
      <c r="B7" s="33"/>
      <c r="H7" s="44"/>
      <c r="I7" s="44"/>
      <c r="J7" s="44"/>
      <c r="K7" s="44"/>
      <c r="L7" s="44"/>
      <c r="M7" s="44"/>
      <c r="N7" s="44"/>
      <c r="AA7" s="44"/>
      <c r="AB7" s="44"/>
      <c r="AC7" s="44"/>
      <c r="AD7" s="44"/>
      <c r="AE7" s="44"/>
      <c r="AF7" s="44"/>
      <c r="AG7" s="44"/>
    </row>
    <row r="8" spans="2:39" x14ac:dyDescent="0.2">
      <c r="B8" s="33"/>
      <c r="H8" s="2" t="s">
        <v>59</v>
      </c>
      <c r="I8" s="2"/>
      <c r="J8" s="2" t="s">
        <v>140</v>
      </c>
      <c r="K8" s="2"/>
      <c r="L8" s="2" t="s">
        <v>65</v>
      </c>
      <c r="M8" s="2"/>
      <c r="N8" s="2" t="s">
        <v>44</v>
      </c>
      <c r="AA8" s="2" t="s">
        <v>59</v>
      </c>
      <c r="AB8" s="2"/>
      <c r="AC8" s="2" t="s">
        <v>140</v>
      </c>
      <c r="AD8" s="2"/>
      <c r="AE8" s="2" t="s">
        <v>65</v>
      </c>
      <c r="AF8" s="2"/>
      <c r="AG8" s="2" t="s">
        <v>44</v>
      </c>
    </row>
    <row r="9" spans="2:39" ht="4.5" customHeight="1" x14ac:dyDescent="0.2"/>
    <row r="10" spans="2:39" x14ac:dyDescent="0.2">
      <c r="B10" s="15" t="s">
        <v>39</v>
      </c>
      <c r="D10" s="24">
        <f>ROUND('Q1 2019'!R29,-5)/1000000</f>
        <v>9.8000000000000007</v>
      </c>
      <c r="F10" s="24">
        <f>ROUND(April!L26,-5)/1000000</f>
        <v>2.2999999999999998</v>
      </c>
      <c r="H10" s="42">
        <f>-F10</f>
        <v>-2.2999999999999998</v>
      </c>
      <c r="J10" s="46">
        <v>0</v>
      </c>
      <c r="L10" s="46">
        <v>0</v>
      </c>
      <c r="N10" s="42">
        <f>SUM(H10:M10)</f>
        <v>-2.2999999999999998</v>
      </c>
      <c r="P10" s="42">
        <f>N10+F10+D10</f>
        <v>9.8000000000000007</v>
      </c>
      <c r="R10" s="42">
        <f>ROUND(YTD!S30,-5)/1000000</f>
        <v>0</v>
      </c>
      <c r="T10" s="42">
        <f>P10-R10</f>
        <v>9.8000000000000007</v>
      </c>
      <c r="W10" s="11">
        <f>'Q1 2019'!R29</f>
        <v>9807564.0999999996</v>
      </c>
      <c r="Y10" s="11">
        <f>April!L26</f>
        <v>2258872.38</v>
      </c>
      <c r="AA10" s="11">
        <f>-Y10</f>
        <v>-2258872.38</v>
      </c>
      <c r="AC10" s="11"/>
      <c r="AE10" s="11"/>
      <c r="AG10" s="11">
        <f>SUM(AA10:AF10)</f>
        <v>-2258872.38</v>
      </c>
      <c r="AI10" s="11">
        <f>AG10+Y10+W10</f>
        <v>9807564.0999999996</v>
      </c>
      <c r="AK10" s="11">
        <f>YTD!S30</f>
        <v>3854.4</v>
      </c>
      <c r="AL10" s="11"/>
      <c r="AM10" s="11">
        <f>AI10-AK10</f>
        <v>9803709.6999999993</v>
      </c>
    </row>
    <row r="11" spans="2:39" x14ac:dyDescent="0.2">
      <c r="B11" s="15" t="s">
        <v>40</v>
      </c>
      <c r="D11" s="21">
        <f>ROUND('Q1 2019'!R20,-5)/1000000</f>
        <v>0.5</v>
      </c>
      <c r="F11" s="21">
        <f>ROUND(April!L17,-5)/1000000</f>
        <v>0.1</v>
      </c>
      <c r="H11" s="21">
        <f t="shared" ref="H11:H12" si="0">-F11</f>
        <v>-0.1</v>
      </c>
      <c r="J11" s="46">
        <v>0</v>
      </c>
      <c r="L11" s="46">
        <v>0</v>
      </c>
      <c r="N11" s="21">
        <f t="shared" ref="N11:N13" si="1">SUM(H11:M11)</f>
        <v>-0.1</v>
      </c>
      <c r="P11" s="21">
        <f t="shared" ref="P11:P13" si="2">N11+F11+D11</f>
        <v>0.5</v>
      </c>
      <c r="R11" s="21">
        <f>ROUND(YTD!S20,-5)/1000000</f>
        <v>0</v>
      </c>
      <c r="T11" s="21">
        <f t="shared" ref="T11:T13" si="3">P11-R11</f>
        <v>0.5</v>
      </c>
      <c r="W11" s="11">
        <f>'Q1 2019'!R20</f>
        <v>545024.98</v>
      </c>
      <c r="Y11" s="11">
        <f>April!L17</f>
        <v>121472.27</v>
      </c>
      <c r="AA11" s="11">
        <f t="shared" ref="AA11:AA12" si="4">-Y11</f>
        <v>-121472.27</v>
      </c>
      <c r="AC11" s="11"/>
      <c r="AE11" s="11"/>
      <c r="AG11" s="11">
        <f t="shared" ref="AG11:AG13" si="5">SUM(AA11:AF11)</f>
        <v>-121472.27</v>
      </c>
      <c r="AI11" s="11">
        <f t="shared" ref="AI11:AI13" si="6">AG11+Y11+W11</f>
        <v>545024.98</v>
      </c>
      <c r="AK11" s="11">
        <f>YTD!S20</f>
        <v>0</v>
      </c>
      <c r="AL11" s="11"/>
      <c r="AM11" s="11">
        <f t="shared" ref="AM11:AM13" si="7">AI11-AK11</f>
        <v>545024.98</v>
      </c>
    </row>
    <row r="12" spans="2:39" x14ac:dyDescent="0.2">
      <c r="B12" s="15" t="s">
        <v>49</v>
      </c>
      <c r="D12" s="21">
        <f>ROUND('Q1 2019'!R19,-5)/1000000</f>
        <v>0.4</v>
      </c>
      <c r="F12" s="21">
        <f>ROUND(April!L16,-5)/1000000</f>
        <v>0.1</v>
      </c>
      <c r="H12" s="21">
        <f t="shared" si="0"/>
        <v>-0.1</v>
      </c>
      <c r="J12" s="46">
        <v>0</v>
      </c>
      <c r="L12" s="46">
        <v>0</v>
      </c>
      <c r="N12" s="21">
        <f t="shared" si="1"/>
        <v>-0.1</v>
      </c>
      <c r="P12" s="21">
        <f t="shared" si="2"/>
        <v>0.4</v>
      </c>
      <c r="R12" s="21">
        <f>ROUND(YTD!S19,-5)/1000000</f>
        <v>0</v>
      </c>
      <c r="T12" s="21">
        <f t="shared" si="3"/>
        <v>0.4</v>
      </c>
      <c r="W12" s="11">
        <f>'Q1 2019'!R19</f>
        <v>397309.51</v>
      </c>
      <c r="Y12" s="11">
        <f>April!L16</f>
        <v>91851.99</v>
      </c>
      <c r="AA12" s="11">
        <f t="shared" si="4"/>
        <v>-91851.99</v>
      </c>
      <c r="AC12" s="11"/>
      <c r="AE12" s="11"/>
      <c r="AG12" s="11">
        <f t="shared" si="5"/>
        <v>-91851.99</v>
      </c>
      <c r="AI12" s="11">
        <f t="shared" si="6"/>
        <v>397309.51</v>
      </c>
      <c r="AK12" s="11">
        <f>YTD!S19</f>
        <v>0</v>
      </c>
      <c r="AL12" s="11"/>
      <c r="AM12" s="11">
        <f t="shared" si="7"/>
        <v>397309.51</v>
      </c>
    </row>
    <row r="13" spans="2:39" x14ac:dyDescent="0.2">
      <c r="B13" s="15" t="s">
        <v>42</v>
      </c>
      <c r="D13" s="21">
        <f>ROUND('Q1 2019'!R21,-5)/1000000</f>
        <v>0.8</v>
      </c>
      <c r="F13" s="21">
        <f>ROUND(April!L19,-5)/1000000</f>
        <v>0.2</v>
      </c>
      <c r="H13" s="21">
        <v>0</v>
      </c>
      <c r="J13" s="21">
        <f>ROUND('May detail'!BQ63,-5)/1000000+ROUND('May detail'!BQ119,-5)/1000000+0.1</f>
        <v>2.5</v>
      </c>
      <c r="L13" s="42">
        <f>ROUND('May detail'!BS63,-5)/1000000+ROUND('May detail'!BS113,-5)/1000000+0.1</f>
        <v>-5.4</v>
      </c>
      <c r="N13" s="21">
        <f t="shared" si="1"/>
        <v>-2.9000000000000004</v>
      </c>
      <c r="P13" s="21">
        <f t="shared" si="2"/>
        <v>-1.9000000000000001</v>
      </c>
      <c r="R13" s="21">
        <f>ROUND(YTD!S21,-5)/1000000</f>
        <v>0</v>
      </c>
      <c r="T13" s="21">
        <f t="shared" si="3"/>
        <v>-1.9000000000000001</v>
      </c>
      <c r="W13" s="11">
        <f>'Q1 2019'!R21</f>
        <v>815431.65999999992</v>
      </c>
      <c r="Y13" s="11">
        <f>April!L19</f>
        <v>233160.48</v>
      </c>
      <c r="AA13" s="11">
        <v>0</v>
      </c>
      <c r="AC13" s="11">
        <f>'May detail'!BQ63+'May detail'!BQ119</f>
        <v>2470419.96</v>
      </c>
      <c r="AE13" s="11">
        <f>'May detail'!BS63+'May detail'!BS119</f>
        <v>-5432895.3900000006</v>
      </c>
      <c r="AG13" s="56">
        <f t="shared" si="5"/>
        <v>-2962475.4300000006</v>
      </c>
      <c r="AI13" s="56">
        <f t="shared" si="6"/>
        <v>-1913883.2900000007</v>
      </c>
      <c r="AK13" s="11">
        <f>YTD!S21</f>
        <v>0</v>
      </c>
      <c r="AL13" s="11"/>
      <c r="AM13" s="11">
        <f t="shared" si="7"/>
        <v>-1913883.2900000007</v>
      </c>
    </row>
    <row r="14" spans="2:39" ht="5.25" customHeight="1" x14ac:dyDescent="0.2">
      <c r="D14" s="36"/>
      <c r="F14" s="36"/>
      <c r="H14" s="36"/>
      <c r="L14" s="36"/>
      <c r="N14" s="36"/>
      <c r="P14" s="36"/>
      <c r="R14" s="36"/>
      <c r="T14" s="36"/>
      <c r="W14" s="36"/>
      <c r="Y14" s="36"/>
      <c r="AA14" s="36"/>
      <c r="AC14" s="36"/>
      <c r="AE14" s="36"/>
      <c r="AG14" s="36"/>
      <c r="AI14" s="36"/>
      <c r="AK14" s="36"/>
      <c r="AM14" s="36"/>
    </row>
    <row r="15" spans="2:39" ht="10.8" thickBot="1" x14ac:dyDescent="0.25">
      <c r="B15" s="37" t="s">
        <v>44</v>
      </c>
      <c r="D15" s="43">
        <f>SUM(D10:D14)</f>
        <v>11.500000000000002</v>
      </c>
      <c r="F15" s="43">
        <f>SUM(F10:F14)</f>
        <v>2.7</v>
      </c>
      <c r="H15" s="43">
        <f>SUM(H10:H14)</f>
        <v>-2.5</v>
      </c>
      <c r="J15" s="43">
        <f>SUM(J10:J14)</f>
        <v>2.5</v>
      </c>
      <c r="L15" s="43">
        <f>SUM(L10:L14)</f>
        <v>-5.4</v>
      </c>
      <c r="N15" s="43">
        <f>SUM(N10:N14)</f>
        <v>-5.4</v>
      </c>
      <c r="P15" s="43">
        <f>SUM(P10:P14)</f>
        <v>8.8000000000000007</v>
      </c>
      <c r="R15" s="42">
        <f>SUM(R10:R14)</f>
        <v>0</v>
      </c>
      <c r="T15" s="42">
        <f>SUM(T10:T14)</f>
        <v>8.8000000000000007</v>
      </c>
      <c r="W15" s="11">
        <f>SUM(W10:W14)</f>
        <v>11565330.25</v>
      </c>
      <c r="Y15" s="11">
        <f>SUM(Y10:Y14)</f>
        <v>2705357.12</v>
      </c>
      <c r="AA15" s="11">
        <f>SUM(AA10:AA14)</f>
        <v>-2472196.64</v>
      </c>
      <c r="AC15" s="11">
        <f>SUM(AC10:AC14)</f>
        <v>2470419.96</v>
      </c>
      <c r="AE15" s="11">
        <f>SUM(AE10:AE14)</f>
        <v>-5432895.3900000006</v>
      </c>
      <c r="AG15" s="11">
        <f>SUM(AG10:AG14)</f>
        <v>-5434672.0700000003</v>
      </c>
      <c r="AI15" s="11">
        <f>SUM(AI10:AI14)</f>
        <v>8836015.2999999989</v>
      </c>
      <c r="AK15" s="11">
        <f>SUM(AK10:AK14)</f>
        <v>3854.4</v>
      </c>
      <c r="AL15" s="11"/>
      <c r="AM15" s="11">
        <v>8.8000000000000007</v>
      </c>
    </row>
    <row r="16" spans="2:39" ht="10.8" thickTop="1" x14ac:dyDescent="0.2">
      <c r="R16" s="51"/>
      <c r="AC16" s="7">
        <f>AA15+AC15</f>
        <v>-1776.6800000001676</v>
      </c>
    </row>
    <row r="17" spans="16:29" x14ac:dyDescent="0.2">
      <c r="AC17" s="54">
        <f>AC16*2</f>
        <v>-3553.3600000003353</v>
      </c>
    </row>
    <row r="19" spans="16:29" x14ac:dyDescent="0.2">
      <c r="P19" s="42">
        <f>D15+F15+N15</f>
        <v>8.8000000000000025</v>
      </c>
    </row>
    <row r="20" spans="16:29" x14ac:dyDescent="0.2">
      <c r="P20" s="55">
        <f>P19-P15</f>
        <v>0</v>
      </c>
    </row>
  </sheetData>
  <mergeCells count="3">
    <mergeCell ref="H6:N6"/>
    <mergeCell ref="AA6:AG6"/>
    <mergeCell ref="W2:AM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AB63"/>
  <sheetViews>
    <sheetView topLeftCell="B1" workbookViewId="0">
      <selection activeCell="BM68" sqref="BM68"/>
    </sheetView>
  </sheetViews>
  <sheetFormatPr defaultRowHeight="10.199999999999999" x14ac:dyDescent="0.2"/>
  <cols>
    <col min="4" max="4" width="63.42578125" bestFit="1" customWidth="1"/>
    <col min="5" max="5" width="30" bestFit="1" customWidth="1"/>
    <col min="6" max="6" width="10.42578125" bestFit="1" customWidth="1"/>
    <col min="7" max="16" width="11.7109375" bestFit="1" customWidth="1"/>
    <col min="17" max="18" width="10.7109375" bestFit="1" customWidth="1"/>
    <col min="19" max="25" width="11.7109375" bestFit="1" customWidth="1"/>
    <col min="26" max="26" width="12.140625" bestFit="1" customWidth="1"/>
    <col min="27" max="27" width="12.28515625" bestFit="1" customWidth="1"/>
    <col min="28" max="28" width="11.7109375" bestFit="1" customWidth="1"/>
  </cols>
  <sheetData>
    <row r="5" spans="4:28" x14ac:dyDescent="0.2">
      <c r="D5" s="6" t="s">
        <v>1</v>
      </c>
      <c r="E5" t="s" vm="1">
        <v>0</v>
      </c>
      <c r="F5" s="1"/>
    </row>
    <row r="6" spans="4:28" x14ac:dyDescent="0.2">
      <c r="D6" s="6" t="s">
        <v>2</v>
      </c>
      <c r="E6" t="s" vm="2">
        <v>0</v>
      </c>
      <c r="I6" s="2"/>
    </row>
    <row r="7" spans="4:28" x14ac:dyDescent="0.2">
      <c r="D7" s="6" t="s">
        <v>3</v>
      </c>
      <c r="E7" t="s" vm="3">
        <v>0</v>
      </c>
      <c r="H7" s="20"/>
      <c r="I7" s="17"/>
    </row>
    <row r="8" spans="4:28" x14ac:dyDescent="0.2">
      <c r="D8" s="6" t="s">
        <v>4</v>
      </c>
      <c r="E8" t="s" vm="8">
        <v>29</v>
      </c>
      <c r="H8" s="20"/>
      <c r="I8" s="17"/>
    </row>
    <row r="9" spans="4:28" x14ac:dyDescent="0.2">
      <c r="D9" s="6" t="s">
        <v>5</v>
      </c>
      <c r="E9" t="s" vm="7">
        <v>25</v>
      </c>
      <c r="H9" s="20"/>
      <c r="I9" s="18"/>
    </row>
    <row r="10" spans="4:28" x14ac:dyDescent="0.2">
      <c r="D10" s="6" t="s">
        <v>6</v>
      </c>
      <c r="E10" t="s" vm="5">
        <v>0</v>
      </c>
      <c r="H10" s="20"/>
      <c r="I10" s="17"/>
    </row>
    <row r="11" spans="4:28" x14ac:dyDescent="0.2">
      <c r="D11" s="6" t="s">
        <v>16</v>
      </c>
      <c r="E11" t="s" vm="6">
        <v>0</v>
      </c>
      <c r="I11" s="17"/>
    </row>
    <row r="12" spans="4:28" x14ac:dyDescent="0.2">
      <c r="D12" s="6" t="s">
        <v>15</v>
      </c>
      <c r="E12" t="s" vm="9">
        <v>23</v>
      </c>
      <c r="J12" s="2"/>
    </row>
    <row r="13" spans="4:28" x14ac:dyDescent="0.2">
      <c r="D13" s="6" t="s">
        <v>7</v>
      </c>
      <c r="E13" t="s" vm="14">
        <v>137</v>
      </c>
    </row>
    <row r="15" spans="4:28" x14ac:dyDescent="0.2">
      <c r="D15" s="6" t="s">
        <v>10</v>
      </c>
      <c r="E15" s="6" t="s">
        <v>13</v>
      </c>
    </row>
    <row r="16" spans="4:28" x14ac:dyDescent="0.2">
      <c r="D16" s="6" t="s">
        <v>9</v>
      </c>
      <c r="E16" t="s">
        <v>12</v>
      </c>
      <c r="F16" t="s">
        <v>14</v>
      </c>
      <c r="G16" t="s">
        <v>159</v>
      </c>
      <c r="H16" t="s">
        <v>157</v>
      </c>
      <c r="I16" t="s">
        <v>160</v>
      </c>
      <c r="J16" t="s">
        <v>161</v>
      </c>
      <c r="K16" t="s">
        <v>60</v>
      </c>
      <c r="L16" t="s">
        <v>61</v>
      </c>
      <c r="M16" t="s">
        <v>148</v>
      </c>
      <c r="N16" t="s">
        <v>147</v>
      </c>
      <c r="O16" t="s">
        <v>150</v>
      </c>
      <c r="P16" t="s">
        <v>149</v>
      </c>
      <c r="Q16" t="s">
        <v>52</v>
      </c>
      <c r="R16" t="s">
        <v>53</v>
      </c>
      <c r="S16" t="s">
        <v>152</v>
      </c>
      <c r="T16" t="s">
        <v>151</v>
      </c>
      <c r="U16" t="s">
        <v>155</v>
      </c>
      <c r="V16" t="s">
        <v>153</v>
      </c>
      <c r="W16" t="s">
        <v>156</v>
      </c>
      <c r="X16" t="s">
        <v>26</v>
      </c>
      <c r="Y16" t="s">
        <v>27</v>
      </c>
      <c r="Z16" t="s">
        <v>66</v>
      </c>
      <c r="AA16" t="s">
        <v>28</v>
      </c>
      <c r="AB16" t="s">
        <v>11</v>
      </c>
    </row>
    <row r="17" spans="4:28" x14ac:dyDescent="0.2">
      <c r="D17" s="3" t="s">
        <v>17</v>
      </c>
      <c r="E17" s="7">
        <v>13977966.42</v>
      </c>
      <c r="F17" s="7">
        <v>1684502.73</v>
      </c>
      <c r="G17" s="7">
        <v>4243.74</v>
      </c>
      <c r="H17" s="7">
        <v>10392.549999999999</v>
      </c>
      <c r="I17" s="7">
        <v>873.92</v>
      </c>
      <c r="J17" s="7">
        <v>493.76</v>
      </c>
      <c r="K17" s="7">
        <v>1776.68</v>
      </c>
      <c r="L17" s="7">
        <v>6985.5</v>
      </c>
      <c r="M17" s="7">
        <v>2577.35</v>
      </c>
      <c r="N17" s="7">
        <v>7646.16</v>
      </c>
      <c r="O17" s="7">
        <v>2959.16</v>
      </c>
      <c r="P17" s="7">
        <v>8442.7999999999993</v>
      </c>
      <c r="Q17" s="7">
        <v>1776.68</v>
      </c>
      <c r="R17" s="7">
        <v>6209.7</v>
      </c>
      <c r="S17" s="7">
        <v>3854.4</v>
      </c>
      <c r="T17" s="7">
        <v>8442.7999999999993</v>
      </c>
      <c r="U17" s="7">
        <v>4243.74</v>
      </c>
      <c r="V17" s="7">
        <v>8909.34</v>
      </c>
      <c r="W17" s="7">
        <v>271.52</v>
      </c>
      <c r="X17" s="7">
        <v>10819.43</v>
      </c>
      <c r="Y17" s="7">
        <v>20257.16</v>
      </c>
      <c r="Z17" s="7">
        <v>0</v>
      </c>
      <c r="AA17" s="7">
        <v>0</v>
      </c>
      <c r="AB17" s="7">
        <v>15773645.539999999</v>
      </c>
    </row>
    <row r="18" spans="4:28" x14ac:dyDescent="0.2">
      <c r="D18" s="5" t="s">
        <v>18</v>
      </c>
      <c r="E18" s="7">
        <v>13977966.42</v>
      </c>
      <c r="F18" s="7">
        <v>1684502.73</v>
      </c>
      <c r="G18" s="7">
        <v>4243.74</v>
      </c>
      <c r="H18" s="7">
        <v>10392.549999999999</v>
      </c>
      <c r="I18" s="7">
        <v>873.92</v>
      </c>
      <c r="J18" s="7">
        <v>493.76</v>
      </c>
      <c r="K18" s="7">
        <v>1776.68</v>
      </c>
      <c r="L18" s="7">
        <v>6985.5</v>
      </c>
      <c r="M18" s="7">
        <v>2577.35</v>
      </c>
      <c r="N18" s="7">
        <v>7646.16</v>
      </c>
      <c r="O18" s="7">
        <v>2959.16</v>
      </c>
      <c r="P18" s="7">
        <v>8442.7999999999993</v>
      </c>
      <c r="Q18" s="7">
        <v>1776.68</v>
      </c>
      <c r="R18" s="7">
        <v>6209.7</v>
      </c>
      <c r="S18" s="7">
        <v>3854.4</v>
      </c>
      <c r="T18" s="7">
        <v>8442.7999999999993</v>
      </c>
      <c r="U18" s="7">
        <v>4243.74</v>
      </c>
      <c r="V18" s="7">
        <v>8909.34</v>
      </c>
      <c r="W18" s="7">
        <v>271.52</v>
      </c>
      <c r="X18" s="7">
        <v>10819.43</v>
      </c>
      <c r="Y18" s="7">
        <v>20257.16</v>
      </c>
      <c r="Z18" s="7">
        <v>0</v>
      </c>
      <c r="AA18" s="7">
        <v>0</v>
      </c>
      <c r="AB18" s="7">
        <v>15773645.539999999</v>
      </c>
    </row>
    <row r="19" spans="4:28" x14ac:dyDescent="0.2">
      <c r="D19" s="8" t="s">
        <v>19</v>
      </c>
      <c r="E19" s="7">
        <v>201215.22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>
        <v>150176.59</v>
      </c>
      <c r="AB19" s="7">
        <v>351391.81</v>
      </c>
    </row>
    <row r="20" spans="4:28" x14ac:dyDescent="0.2">
      <c r="D20" s="8" t="s">
        <v>20</v>
      </c>
      <c r="E20" s="7">
        <v>2923.69</v>
      </c>
      <c r="F20" s="7"/>
      <c r="G20" s="7"/>
      <c r="H20" s="7"/>
      <c r="I20" s="7">
        <v>873.92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271.52</v>
      </c>
      <c r="X20" s="7"/>
      <c r="Y20" s="7"/>
      <c r="Z20" s="7"/>
      <c r="AA20" s="7">
        <v>415162.1</v>
      </c>
      <c r="AB20" s="7">
        <v>419231.23</v>
      </c>
    </row>
    <row r="21" spans="4:28" x14ac:dyDescent="0.2">
      <c r="D21" s="8" t="s">
        <v>21</v>
      </c>
      <c r="E21" s="7">
        <v>10996813.210000001</v>
      </c>
      <c r="F21" s="7">
        <v>1027179.52</v>
      </c>
      <c r="G21" s="7"/>
      <c r="H21" s="7">
        <v>10392.549999999999</v>
      </c>
      <c r="I21" s="7"/>
      <c r="J21" s="7"/>
      <c r="K21" s="7"/>
      <c r="L21" s="7">
        <v>6985.5</v>
      </c>
      <c r="M21" s="7"/>
      <c r="N21" s="7">
        <v>7646.16</v>
      </c>
      <c r="O21" s="7"/>
      <c r="P21" s="7">
        <v>8442.7999999999993</v>
      </c>
      <c r="Q21" s="7"/>
      <c r="R21" s="7">
        <v>6209.7</v>
      </c>
      <c r="S21" s="7"/>
      <c r="T21" s="7">
        <v>8442.7999999999993</v>
      </c>
      <c r="U21" s="7"/>
      <c r="V21" s="7">
        <v>8909.34</v>
      </c>
      <c r="W21" s="7"/>
      <c r="X21" s="7"/>
      <c r="Y21" s="7">
        <v>20257.16</v>
      </c>
      <c r="Z21" s="7">
        <v>0</v>
      </c>
      <c r="AA21" s="7">
        <v>-5437916.0499999998</v>
      </c>
      <c r="AB21" s="7">
        <v>6663362.6900000004</v>
      </c>
    </row>
    <row r="22" spans="4:28" x14ac:dyDescent="0.2">
      <c r="D22" s="9" t="s">
        <v>24</v>
      </c>
      <c r="E22" s="7">
        <v>10996813.210000001</v>
      </c>
      <c r="F22" s="7">
        <v>1027179.52</v>
      </c>
      <c r="G22" s="7"/>
      <c r="H22" s="7">
        <v>10392.549999999999</v>
      </c>
      <c r="I22" s="7"/>
      <c r="J22" s="7"/>
      <c r="K22" s="7"/>
      <c r="L22" s="7">
        <v>6985.5</v>
      </c>
      <c r="M22" s="7"/>
      <c r="N22" s="7">
        <v>7646.16</v>
      </c>
      <c r="O22" s="7"/>
      <c r="P22" s="7">
        <v>8442.7999999999993</v>
      </c>
      <c r="Q22" s="7"/>
      <c r="R22" s="7">
        <v>6209.7</v>
      </c>
      <c r="S22" s="7"/>
      <c r="T22" s="7">
        <v>8442.7999999999993</v>
      </c>
      <c r="U22" s="7"/>
      <c r="V22" s="7">
        <v>8909.34</v>
      </c>
      <c r="W22" s="7"/>
      <c r="X22" s="7"/>
      <c r="Y22" s="7">
        <v>20257.16</v>
      </c>
      <c r="Z22" s="7">
        <v>0</v>
      </c>
      <c r="AA22" s="7">
        <v>-5437916.0499999998</v>
      </c>
      <c r="AB22" s="7">
        <v>6663362.6900000004</v>
      </c>
    </row>
    <row r="23" spans="4:28" x14ac:dyDescent="0.2">
      <c r="D23" s="12" t="s">
        <v>30</v>
      </c>
      <c r="E23" s="7">
        <v>3020448.57</v>
      </c>
      <c r="F23" s="7">
        <v>384878.27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>
        <v>3177485.17</v>
      </c>
      <c r="AA23" s="7">
        <v>3264.71</v>
      </c>
      <c r="AB23" s="7">
        <v>6586076.7199999997</v>
      </c>
    </row>
    <row r="24" spans="4:28" x14ac:dyDescent="0.2">
      <c r="D24" s="13" t="s">
        <v>32</v>
      </c>
      <c r="E24" s="7">
        <v>1279717.3700000001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>
        <v>3264.71</v>
      </c>
      <c r="AB24" s="7">
        <v>1282982.08</v>
      </c>
    </row>
    <row r="25" spans="4:28" x14ac:dyDescent="0.2">
      <c r="D25" s="14" t="s">
        <v>33</v>
      </c>
      <c r="E25" s="7">
        <v>1279717.3700000001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>
        <v>544.12</v>
      </c>
      <c r="AB25" s="7">
        <v>1280261.49</v>
      </c>
    </row>
    <row r="26" spans="4:28" x14ac:dyDescent="0.2">
      <c r="D26" s="14" t="s">
        <v>34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>
        <v>2720.59</v>
      </c>
      <c r="AB26" s="7">
        <v>2720.59</v>
      </c>
    </row>
    <row r="27" spans="4:28" x14ac:dyDescent="0.2">
      <c r="D27" s="13" t="s">
        <v>62</v>
      </c>
      <c r="E27" s="7">
        <v>1740731.2</v>
      </c>
      <c r="F27" s="7">
        <v>384878.27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>
        <v>3177485.17</v>
      </c>
      <c r="AA27" s="7"/>
      <c r="AB27" s="7">
        <v>5303094.6399999997</v>
      </c>
    </row>
    <row r="28" spans="4:28" x14ac:dyDescent="0.2">
      <c r="D28" s="12" t="s">
        <v>31</v>
      </c>
      <c r="E28" s="7">
        <v>7976364.6399999997</v>
      </c>
      <c r="F28" s="7">
        <v>642301.25</v>
      </c>
      <c r="G28" s="7"/>
      <c r="H28" s="7">
        <v>10392.549999999999</v>
      </c>
      <c r="I28" s="7"/>
      <c r="J28" s="7"/>
      <c r="K28" s="7"/>
      <c r="L28" s="7">
        <v>6985.5</v>
      </c>
      <c r="M28" s="7"/>
      <c r="N28" s="7">
        <v>7646.16</v>
      </c>
      <c r="O28" s="7"/>
      <c r="P28" s="7">
        <v>8442.7999999999993</v>
      </c>
      <c r="Q28" s="7"/>
      <c r="R28" s="7">
        <v>6209.7</v>
      </c>
      <c r="S28" s="7"/>
      <c r="T28" s="7">
        <v>8442.7999999999993</v>
      </c>
      <c r="U28" s="7"/>
      <c r="V28" s="7">
        <v>8909.34</v>
      </c>
      <c r="W28" s="7"/>
      <c r="X28" s="7"/>
      <c r="Y28" s="7">
        <v>20257.16</v>
      </c>
      <c r="Z28" s="7">
        <v>-3177485.17</v>
      </c>
      <c r="AA28" s="7">
        <v>-5441180.7599999998</v>
      </c>
      <c r="AB28" s="7">
        <v>77285.97</v>
      </c>
    </row>
    <row r="29" spans="4:28" x14ac:dyDescent="0.2">
      <c r="D29" s="13" t="s">
        <v>35</v>
      </c>
      <c r="E29" s="7">
        <v>7976364.6399999997</v>
      </c>
      <c r="F29" s="7">
        <v>642301.25</v>
      </c>
      <c r="G29" s="7"/>
      <c r="H29" s="7">
        <v>10392.549999999999</v>
      </c>
      <c r="I29" s="7"/>
      <c r="J29" s="7"/>
      <c r="K29" s="7"/>
      <c r="L29" s="7">
        <v>6985.5</v>
      </c>
      <c r="M29" s="7"/>
      <c r="N29" s="7">
        <v>7646.16</v>
      </c>
      <c r="O29" s="7"/>
      <c r="P29" s="7">
        <v>8442.7999999999993</v>
      </c>
      <c r="Q29" s="7"/>
      <c r="R29" s="7">
        <v>6209.7</v>
      </c>
      <c r="S29" s="7"/>
      <c r="T29" s="7">
        <v>8442.7999999999993</v>
      </c>
      <c r="U29" s="7"/>
      <c r="V29" s="7">
        <v>8909.34</v>
      </c>
      <c r="W29" s="7"/>
      <c r="X29" s="7"/>
      <c r="Y29" s="7">
        <v>20257.16</v>
      </c>
      <c r="Z29" s="7">
        <v>-3177485.17</v>
      </c>
      <c r="AA29" s="7">
        <v>-5441180.7599999998</v>
      </c>
      <c r="AB29" s="7">
        <v>77285.97</v>
      </c>
    </row>
    <row r="30" spans="4:28" x14ac:dyDescent="0.2">
      <c r="D30" s="8" t="s">
        <v>22</v>
      </c>
      <c r="E30" s="7">
        <v>2777014.3</v>
      </c>
      <c r="F30" s="7">
        <v>657323.21</v>
      </c>
      <c r="G30" s="7">
        <v>4243.74</v>
      </c>
      <c r="H30" s="7"/>
      <c r="I30" s="7"/>
      <c r="J30" s="7">
        <v>493.76</v>
      </c>
      <c r="K30" s="7">
        <v>1776.68</v>
      </c>
      <c r="L30" s="7"/>
      <c r="M30" s="7">
        <v>2577.35</v>
      </c>
      <c r="N30" s="7"/>
      <c r="O30" s="7">
        <v>2959.16</v>
      </c>
      <c r="P30" s="7"/>
      <c r="Q30" s="7">
        <v>1776.68</v>
      </c>
      <c r="R30" s="7"/>
      <c r="S30" s="7">
        <v>3854.4</v>
      </c>
      <c r="T30" s="7"/>
      <c r="U30" s="7">
        <v>4243.74</v>
      </c>
      <c r="V30" s="7"/>
      <c r="W30" s="7"/>
      <c r="X30" s="7">
        <v>10819.43</v>
      </c>
      <c r="Y30" s="7"/>
      <c r="Z30" s="7"/>
      <c r="AA30" s="7">
        <v>4872577.3600000003</v>
      </c>
      <c r="AB30" s="7">
        <v>8339659.8099999996</v>
      </c>
    </row>
    <row r="31" spans="4:28" x14ac:dyDescent="0.2">
      <c r="D31" s="3" t="s">
        <v>11</v>
      </c>
      <c r="E31" s="7">
        <v>13977966.42</v>
      </c>
      <c r="F31" s="7">
        <v>1684502.73</v>
      </c>
      <c r="G31" s="7">
        <v>4243.74</v>
      </c>
      <c r="H31" s="7">
        <v>10392.549999999999</v>
      </c>
      <c r="I31" s="7">
        <v>873.92</v>
      </c>
      <c r="J31" s="7">
        <v>493.76</v>
      </c>
      <c r="K31" s="7">
        <v>1776.68</v>
      </c>
      <c r="L31" s="7">
        <v>6985.5</v>
      </c>
      <c r="M31" s="7">
        <v>2577.35</v>
      </c>
      <c r="N31" s="7">
        <v>7646.16</v>
      </c>
      <c r="O31" s="7">
        <v>2959.16</v>
      </c>
      <c r="P31" s="7">
        <v>8442.7999999999993</v>
      </c>
      <c r="Q31" s="7">
        <v>1776.68</v>
      </c>
      <c r="R31" s="7">
        <v>6209.7</v>
      </c>
      <c r="S31" s="7">
        <v>3854.4</v>
      </c>
      <c r="T31" s="7">
        <v>8442.7999999999993</v>
      </c>
      <c r="U31" s="7">
        <v>4243.74</v>
      </c>
      <c r="V31" s="7">
        <v>8909.34</v>
      </c>
      <c r="W31" s="7">
        <v>271.52</v>
      </c>
      <c r="X31" s="7">
        <v>10819.43</v>
      </c>
      <c r="Y31" s="7">
        <v>20257.16</v>
      </c>
      <c r="Z31" s="7">
        <v>0</v>
      </c>
      <c r="AA31" s="7">
        <v>0</v>
      </c>
      <c r="AB31" s="7">
        <v>15773645.539999999</v>
      </c>
    </row>
    <row r="32" spans="4:28" x14ac:dyDescent="0.2">
      <c r="D32" s="3"/>
      <c r="E32" s="7"/>
      <c r="F32" s="7"/>
      <c r="G32" s="7"/>
      <c r="H32" s="7"/>
      <c r="I32" s="7"/>
      <c r="J32" s="7"/>
    </row>
    <row r="33" spans="4:15" x14ac:dyDescent="0.2">
      <c r="D33" s="3"/>
      <c r="E33" s="7"/>
      <c r="F33" s="7"/>
      <c r="G33" s="7"/>
      <c r="H33" s="7"/>
      <c r="I33" s="7"/>
      <c r="J33" s="7"/>
      <c r="O33" s="7">
        <f>O31+H63</f>
        <v>3632527.0700000003</v>
      </c>
    </row>
    <row r="34" spans="4:15" x14ac:dyDescent="0.2">
      <c r="D34" s="3"/>
      <c r="E34" s="7"/>
      <c r="F34" s="7"/>
      <c r="G34" s="7"/>
      <c r="H34" s="7"/>
      <c r="I34" s="7"/>
      <c r="J34" s="7"/>
    </row>
    <row r="35" spans="4:15" x14ac:dyDescent="0.2">
      <c r="D35" s="3"/>
      <c r="E35" s="7"/>
      <c r="F35" s="7"/>
      <c r="G35" s="7"/>
      <c r="H35" s="7"/>
      <c r="I35" s="7"/>
      <c r="J35" s="7"/>
    </row>
    <row r="36" spans="4:15" x14ac:dyDescent="0.2">
      <c r="I36" s="10"/>
    </row>
    <row r="37" spans="4:15" x14ac:dyDescent="0.2">
      <c r="D37" s="6" t="s">
        <v>1</v>
      </c>
      <c r="E37" t="s" vm="1">
        <v>0</v>
      </c>
      <c r="F37" s="1"/>
    </row>
    <row r="38" spans="4:15" x14ac:dyDescent="0.2">
      <c r="D38" s="6" t="s">
        <v>2</v>
      </c>
      <c r="E38" t="s" vm="2">
        <v>0</v>
      </c>
      <c r="I38" s="2"/>
    </row>
    <row r="39" spans="4:15" x14ac:dyDescent="0.2">
      <c r="D39" s="6" t="s">
        <v>3</v>
      </c>
      <c r="E39" t="s" vm="3">
        <v>0</v>
      </c>
      <c r="H39" s="20"/>
      <c r="I39" s="17"/>
    </row>
    <row r="40" spans="4:15" x14ac:dyDescent="0.2">
      <c r="D40" s="6" t="s">
        <v>4</v>
      </c>
      <c r="E40" t="s" vm="8">
        <v>29</v>
      </c>
      <c r="H40" s="20"/>
      <c r="I40" s="17"/>
    </row>
    <row r="41" spans="4:15" x14ac:dyDescent="0.2">
      <c r="D41" s="6" t="s">
        <v>5</v>
      </c>
      <c r="E41" t="s" vm="10">
        <v>36</v>
      </c>
      <c r="H41" s="20"/>
      <c r="I41" s="17"/>
    </row>
    <row r="42" spans="4:15" x14ac:dyDescent="0.2">
      <c r="D42" s="6" t="s">
        <v>6</v>
      </c>
      <c r="E42" t="s" vm="5">
        <v>0</v>
      </c>
      <c r="H42" s="20"/>
      <c r="I42" s="17"/>
    </row>
    <row r="43" spans="4:15" x14ac:dyDescent="0.2">
      <c r="D43" s="6" t="s">
        <v>16</v>
      </c>
      <c r="E43" t="s" vm="6">
        <v>0</v>
      </c>
      <c r="I43" s="17"/>
    </row>
    <row r="44" spans="4:15" x14ac:dyDescent="0.2">
      <c r="D44" s="6" t="s">
        <v>15</v>
      </c>
      <c r="E44" t="s" vm="11">
        <v>23</v>
      </c>
      <c r="I44" s="17"/>
      <c r="J44" s="2"/>
    </row>
    <row r="45" spans="4:15" x14ac:dyDescent="0.2">
      <c r="D45" s="6" t="s">
        <v>7</v>
      </c>
      <c r="E45" t="s" vm="14">
        <v>137</v>
      </c>
    </row>
    <row r="47" spans="4:15" x14ac:dyDescent="0.2">
      <c r="D47" s="6" t="s">
        <v>10</v>
      </c>
      <c r="E47" s="6" t="s">
        <v>13</v>
      </c>
    </row>
    <row r="48" spans="4:15" x14ac:dyDescent="0.2">
      <c r="D48" s="6" t="s">
        <v>9</v>
      </c>
      <c r="E48" t="s">
        <v>37</v>
      </c>
      <c r="F48" t="s">
        <v>66</v>
      </c>
      <c r="G48" t="s">
        <v>28</v>
      </c>
      <c r="H48" t="s">
        <v>11</v>
      </c>
      <c r="I48" s="6"/>
      <c r="J48" s="6"/>
      <c r="K48" s="6"/>
    </row>
    <row r="49" spans="4:8" x14ac:dyDescent="0.2">
      <c r="D49" s="3" t="s">
        <v>17</v>
      </c>
      <c r="E49" s="7">
        <v>3629567.91</v>
      </c>
      <c r="F49" s="7">
        <v>0</v>
      </c>
      <c r="G49" s="7">
        <v>0</v>
      </c>
      <c r="H49" s="7">
        <v>3629567.91</v>
      </c>
    </row>
    <row r="50" spans="4:8" x14ac:dyDescent="0.2">
      <c r="D50" s="5" t="s">
        <v>18</v>
      </c>
      <c r="E50" s="7">
        <v>3629567.91</v>
      </c>
      <c r="F50" s="7">
        <v>0</v>
      </c>
      <c r="G50" s="7">
        <v>0</v>
      </c>
      <c r="H50" s="7">
        <v>3629567.91</v>
      </c>
    </row>
    <row r="51" spans="4:8" x14ac:dyDescent="0.2">
      <c r="D51" s="8" t="s">
        <v>19</v>
      </c>
      <c r="E51" s="7"/>
      <c r="F51" s="7"/>
      <c r="G51" s="7">
        <v>45917.7</v>
      </c>
      <c r="H51" s="7">
        <v>45917.7</v>
      </c>
    </row>
    <row r="52" spans="4:8" x14ac:dyDescent="0.2">
      <c r="D52" s="8" t="s">
        <v>20</v>
      </c>
      <c r="E52" s="7"/>
      <c r="F52" s="7"/>
      <c r="G52" s="7">
        <v>126939.19</v>
      </c>
      <c r="H52" s="7">
        <v>126939.19</v>
      </c>
    </row>
    <row r="53" spans="4:8" x14ac:dyDescent="0.2">
      <c r="D53" s="8" t="s">
        <v>21</v>
      </c>
      <c r="E53" s="7">
        <v>3629567.91</v>
      </c>
      <c r="F53" s="7">
        <v>0</v>
      </c>
      <c r="G53" s="7">
        <v>-1662686.69</v>
      </c>
      <c r="H53" s="7">
        <v>1966881.22</v>
      </c>
    </row>
    <row r="54" spans="4:8" x14ac:dyDescent="0.2">
      <c r="D54" s="9" t="s">
        <v>24</v>
      </c>
      <c r="E54" s="7">
        <v>3629567.91</v>
      </c>
      <c r="F54" s="7">
        <v>0</v>
      </c>
      <c r="G54" s="7">
        <v>-1662686.69</v>
      </c>
      <c r="H54" s="7">
        <v>1966881.22</v>
      </c>
    </row>
    <row r="55" spans="4:8" x14ac:dyDescent="0.2">
      <c r="D55" s="12" t="s">
        <v>30</v>
      </c>
      <c r="E55" s="7"/>
      <c r="F55" s="7">
        <v>1965883.15</v>
      </c>
      <c r="G55" s="7">
        <v>998.21</v>
      </c>
      <c r="H55" s="7">
        <v>1966881.36</v>
      </c>
    </row>
    <row r="56" spans="4:8" x14ac:dyDescent="0.2">
      <c r="D56" s="13" t="s">
        <v>32</v>
      </c>
      <c r="E56" s="7"/>
      <c r="F56" s="7"/>
      <c r="G56" s="7">
        <v>998.21</v>
      </c>
      <c r="H56" s="7">
        <v>998.21</v>
      </c>
    </row>
    <row r="57" spans="4:8" x14ac:dyDescent="0.2">
      <c r="D57" s="14" t="s">
        <v>33</v>
      </c>
      <c r="E57" s="7"/>
      <c r="F57" s="7"/>
      <c r="G57" s="7">
        <v>166.37</v>
      </c>
      <c r="H57" s="7">
        <v>166.37</v>
      </c>
    </row>
    <row r="58" spans="4:8" x14ac:dyDescent="0.2">
      <c r="D58" s="14" t="s">
        <v>34</v>
      </c>
      <c r="E58" s="7"/>
      <c r="F58" s="7"/>
      <c r="G58" s="7">
        <v>831.84</v>
      </c>
      <c r="H58" s="7">
        <v>831.84</v>
      </c>
    </row>
    <row r="59" spans="4:8" x14ac:dyDescent="0.2">
      <c r="D59" s="13" t="s">
        <v>62</v>
      </c>
      <c r="E59" s="7"/>
      <c r="F59" s="7">
        <v>1965883.15</v>
      </c>
      <c r="G59" s="7"/>
      <c r="H59" s="7">
        <v>1965883.15</v>
      </c>
    </row>
    <row r="60" spans="4:8" x14ac:dyDescent="0.2">
      <c r="D60" s="12" t="s">
        <v>31</v>
      </c>
      <c r="E60" s="7">
        <v>3629567.91</v>
      </c>
      <c r="F60" s="7">
        <v>-1965883.15</v>
      </c>
      <c r="G60" s="7">
        <v>-1663684.9</v>
      </c>
      <c r="H60" s="7">
        <v>-0.14000000000000001</v>
      </c>
    </row>
    <row r="61" spans="4:8" x14ac:dyDescent="0.2">
      <c r="D61" s="13" t="s">
        <v>35</v>
      </c>
      <c r="E61" s="7">
        <v>3629567.91</v>
      </c>
      <c r="F61" s="7">
        <v>-1965883.15</v>
      </c>
      <c r="G61" s="7">
        <v>-1663684.9</v>
      </c>
      <c r="H61" s="7">
        <v>-0.14000000000000001</v>
      </c>
    </row>
    <row r="62" spans="4:8" x14ac:dyDescent="0.2">
      <c r="D62" s="8" t="s">
        <v>22</v>
      </c>
      <c r="E62" s="7"/>
      <c r="F62" s="7"/>
      <c r="G62" s="7">
        <v>1489829.8</v>
      </c>
      <c r="H62" s="7">
        <v>1489829.8</v>
      </c>
    </row>
    <row r="63" spans="4:8" x14ac:dyDescent="0.2">
      <c r="D63" s="3" t="s">
        <v>11</v>
      </c>
      <c r="E63" s="7">
        <v>3629567.91</v>
      </c>
      <c r="F63" s="7">
        <v>0</v>
      </c>
      <c r="G63" s="7">
        <v>0</v>
      </c>
      <c r="H63" s="7">
        <v>3629567.91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S67"/>
  <sheetViews>
    <sheetView topLeftCell="A10" zoomScaleNormal="100" workbookViewId="0">
      <selection activeCell="P42" sqref="P42"/>
    </sheetView>
  </sheetViews>
  <sheetFormatPr defaultRowHeight="10.199999999999999" outlineLevelCol="2" x14ac:dyDescent="0.2"/>
  <cols>
    <col min="2" max="2" width="63.42578125" bestFit="1" customWidth="1"/>
    <col min="3" max="3" width="29.7109375" bestFit="1" customWidth="1"/>
    <col min="4" max="4" width="12.28515625" bestFit="1" customWidth="1" outlineLevel="1"/>
    <col min="5" max="5" width="11.7109375" bestFit="1" customWidth="1" outlineLevel="1"/>
    <col min="6" max="6" width="11.7109375" bestFit="1" customWidth="1" outlineLevel="2"/>
    <col min="7" max="7" width="12.28515625" bestFit="1" customWidth="1"/>
    <col min="8" max="8" width="11.7109375" bestFit="1" customWidth="1"/>
    <col min="9" max="9" width="1.7109375" customWidth="1"/>
    <col min="10" max="10" width="12.7109375" customWidth="1" outlineLevel="1"/>
    <col min="11" max="11" width="1.7109375" customWidth="1"/>
    <col min="12" max="12" width="14.28515625" customWidth="1"/>
    <col min="13" max="13" width="3" customWidth="1"/>
    <col min="14" max="14" width="16.7109375" customWidth="1"/>
    <col min="15" max="15" width="2.42578125" customWidth="1"/>
    <col min="16" max="16" width="17" customWidth="1"/>
    <col min="17" max="17" width="1.7109375" customWidth="1"/>
    <col min="18" max="18" width="17.140625" customWidth="1"/>
    <col min="19" max="19" width="2.140625" customWidth="1"/>
    <col min="20" max="20" width="31.140625" bestFit="1" customWidth="1"/>
    <col min="21" max="21" width="24.7109375" bestFit="1" customWidth="1"/>
    <col min="22" max="22" width="33.7109375" bestFit="1" customWidth="1"/>
    <col min="23" max="23" width="38.42578125" bestFit="1" customWidth="1"/>
    <col min="24" max="24" width="24.7109375" bestFit="1" customWidth="1"/>
    <col min="25" max="25" width="31.28515625" bestFit="1" customWidth="1"/>
    <col min="26" max="26" width="50.7109375" bestFit="1" customWidth="1"/>
    <col min="27" max="27" width="20.28515625" bestFit="1" customWidth="1"/>
    <col min="28" max="28" width="43.28515625" bestFit="1" customWidth="1"/>
    <col min="29" max="29" width="34.7109375" bestFit="1" customWidth="1"/>
    <col min="30" max="30" width="35.140625" bestFit="1" customWidth="1"/>
    <col min="31" max="31" width="29.7109375" bestFit="1" customWidth="1"/>
    <col min="32" max="32" width="30.7109375" bestFit="1" customWidth="1"/>
    <col min="33" max="33" width="15" bestFit="1" customWidth="1"/>
    <col min="34" max="34" width="36.42578125" bestFit="1" customWidth="1"/>
    <col min="35" max="35" width="36.7109375" bestFit="1" customWidth="1"/>
    <col min="36" max="36" width="26.42578125" bestFit="1" customWidth="1"/>
    <col min="37" max="37" width="28.42578125" bestFit="1" customWidth="1"/>
    <col min="38" max="38" width="37.140625" bestFit="1" customWidth="1"/>
    <col min="39" max="39" width="39.7109375" bestFit="1" customWidth="1"/>
    <col min="40" max="40" width="29" bestFit="1" customWidth="1"/>
    <col min="41" max="41" width="42" bestFit="1" customWidth="1"/>
    <col min="42" max="42" width="27.42578125" bestFit="1" customWidth="1"/>
    <col min="43" max="43" width="25.28515625" bestFit="1" customWidth="1"/>
    <col min="44" max="44" width="39.7109375" bestFit="1" customWidth="1"/>
    <col min="45" max="45" width="19.7109375" bestFit="1" customWidth="1"/>
    <col min="46" max="46" width="39.7109375" bestFit="1" customWidth="1"/>
    <col min="47" max="47" width="45.42578125" bestFit="1" customWidth="1"/>
    <col min="48" max="48" width="43" bestFit="1" customWidth="1"/>
    <col min="49" max="49" width="44.42578125" bestFit="1" customWidth="1"/>
    <col min="50" max="50" width="27.28515625" bestFit="1" customWidth="1"/>
    <col min="51" max="51" width="29.7109375" bestFit="1" customWidth="1"/>
    <col min="52" max="52" width="43.28515625" bestFit="1" customWidth="1"/>
    <col min="53" max="53" width="41.28515625" bestFit="1" customWidth="1"/>
    <col min="54" max="54" width="44.140625" bestFit="1" customWidth="1"/>
    <col min="55" max="55" width="15.28515625" bestFit="1" customWidth="1"/>
    <col min="56" max="56" width="42" bestFit="1" customWidth="1"/>
    <col min="57" max="57" width="39.7109375" bestFit="1" customWidth="1"/>
    <col min="58" max="58" width="24.7109375" bestFit="1" customWidth="1"/>
    <col min="59" max="59" width="21.7109375" bestFit="1" customWidth="1"/>
    <col min="60" max="60" width="27.140625" bestFit="1" customWidth="1"/>
    <col min="61" max="61" width="39.140625" bestFit="1" customWidth="1"/>
    <col min="62" max="62" width="36.42578125" bestFit="1" customWidth="1"/>
    <col min="63" max="63" width="28.140625" bestFit="1" customWidth="1"/>
    <col min="64" max="64" width="37.42578125" bestFit="1" customWidth="1"/>
    <col min="65" max="65" width="37.28515625" bestFit="1" customWidth="1"/>
    <col min="66" max="66" width="15" bestFit="1" customWidth="1"/>
  </cols>
  <sheetData>
    <row r="3" spans="2:18" x14ac:dyDescent="0.2">
      <c r="D3" s="1"/>
    </row>
    <row r="4" spans="2:18" x14ac:dyDescent="0.2">
      <c r="D4" s="1"/>
    </row>
    <row r="5" spans="2:18" x14ac:dyDescent="0.2">
      <c r="B5" s="6" t="s">
        <v>1</v>
      </c>
      <c r="C5" t="s" vm="1">
        <v>0</v>
      </c>
      <c r="D5" s="1"/>
    </row>
    <row r="6" spans="2:18" x14ac:dyDescent="0.2">
      <c r="B6" s="6" t="s">
        <v>2</v>
      </c>
      <c r="C6" t="s" vm="2">
        <v>0</v>
      </c>
      <c r="G6" s="2" t="s">
        <v>38</v>
      </c>
    </row>
    <row r="7" spans="2:18" x14ac:dyDescent="0.2">
      <c r="B7" s="6" t="s">
        <v>3</v>
      </c>
      <c r="C7" t="s" vm="3">
        <v>0</v>
      </c>
      <c r="F7" s="20" t="s">
        <v>39</v>
      </c>
      <c r="G7" s="17">
        <v>0.89549999999999996</v>
      </c>
    </row>
    <row r="8" spans="2:18" x14ac:dyDescent="0.2">
      <c r="B8" s="6" t="s">
        <v>4</v>
      </c>
      <c r="C8" t="s" vm="8">
        <v>29</v>
      </c>
      <c r="F8" s="20" t="s">
        <v>40</v>
      </c>
      <c r="G8" s="17">
        <v>7.6300000000000007E-2</v>
      </c>
    </row>
    <row r="9" spans="2:18" x14ac:dyDescent="0.2">
      <c r="B9" s="6" t="s">
        <v>5</v>
      </c>
      <c r="C9" t="s" vm="7">
        <v>25</v>
      </c>
      <c r="F9" s="20" t="s">
        <v>41</v>
      </c>
      <c r="G9" s="18">
        <v>2.76E-2</v>
      </c>
    </row>
    <row r="10" spans="2:18" x14ac:dyDescent="0.2">
      <c r="B10" s="6" t="s">
        <v>6</v>
      </c>
      <c r="C10" t="s" vm="5">
        <v>0</v>
      </c>
      <c r="F10" s="20" t="s">
        <v>42</v>
      </c>
      <c r="G10" s="19">
        <v>5.9999999999999995E-4</v>
      </c>
    </row>
    <row r="11" spans="2:18" x14ac:dyDescent="0.2">
      <c r="B11" s="6" t="s">
        <v>16</v>
      </c>
      <c r="C11" t="s" vm="6">
        <v>0</v>
      </c>
      <c r="G11" s="10">
        <f>SUM(G7:G10)</f>
        <v>1</v>
      </c>
    </row>
    <row r="12" spans="2:18" x14ac:dyDescent="0.2">
      <c r="B12" s="6" t="s">
        <v>15</v>
      </c>
      <c r="C12" t="s" vm="9">
        <v>23</v>
      </c>
      <c r="H12" s="2"/>
      <c r="I12" s="2"/>
      <c r="J12" s="2"/>
      <c r="K12" s="2"/>
    </row>
    <row r="13" spans="2:18" x14ac:dyDescent="0.2">
      <c r="B13" s="6" t="s">
        <v>7</v>
      </c>
      <c r="C13" t="s" vm="4">
        <v>8</v>
      </c>
    </row>
    <row r="14" spans="2:18" x14ac:dyDescent="0.2">
      <c r="P14" s="38" t="s">
        <v>55</v>
      </c>
    </row>
    <row r="15" spans="2:18" x14ac:dyDescent="0.2">
      <c r="B15" s="6" t="s">
        <v>10</v>
      </c>
      <c r="C15" s="6" t="s">
        <v>13</v>
      </c>
      <c r="N15" s="16" t="s">
        <v>45</v>
      </c>
      <c r="P15" s="16" t="s">
        <v>46</v>
      </c>
      <c r="R15" s="26" t="s">
        <v>47</v>
      </c>
    </row>
    <row r="16" spans="2:18" x14ac:dyDescent="0.2">
      <c r="B16" s="6" t="s">
        <v>9</v>
      </c>
      <c r="C16" t="s">
        <v>12</v>
      </c>
      <c r="D16" t="s">
        <v>14</v>
      </c>
      <c r="E16" t="s">
        <v>26</v>
      </c>
      <c r="F16" t="s">
        <v>27</v>
      </c>
      <c r="G16" t="s">
        <v>28</v>
      </c>
      <c r="H16" t="s">
        <v>11</v>
      </c>
      <c r="J16" s="2" t="s">
        <v>38</v>
      </c>
      <c r="K16" s="2"/>
      <c r="L16" s="2" t="s">
        <v>43</v>
      </c>
      <c r="N16" s="2" t="s">
        <v>44</v>
      </c>
      <c r="P16" s="2" t="s">
        <v>44</v>
      </c>
      <c r="R16" s="27" t="s">
        <v>44</v>
      </c>
    </row>
    <row r="17" spans="2:19" x14ac:dyDescent="0.2">
      <c r="B17" s="3" t="s">
        <v>17</v>
      </c>
      <c r="C17" s="7">
        <v>8961595.9800000004</v>
      </c>
      <c r="D17" s="7">
        <v>908972.78</v>
      </c>
      <c r="E17" s="7">
        <v>10819.43</v>
      </c>
      <c r="F17" s="7">
        <v>20257.16</v>
      </c>
      <c r="G17" s="7">
        <v>0</v>
      </c>
      <c r="H17" s="7">
        <v>9901645.3499999996</v>
      </c>
    </row>
    <row r="18" spans="2:19" x14ac:dyDescent="0.2">
      <c r="B18" s="5" t="s">
        <v>18</v>
      </c>
      <c r="C18" s="7">
        <v>8961595.9800000004</v>
      </c>
      <c r="D18" s="7">
        <v>908972.78</v>
      </c>
      <c r="E18" s="7">
        <v>10819.43</v>
      </c>
      <c r="F18" s="7">
        <v>20257.16</v>
      </c>
      <c r="G18" s="7">
        <v>0</v>
      </c>
      <c r="H18" s="7">
        <v>9901645.3499999996</v>
      </c>
    </row>
    <row r="19" spans="2:19" x14ac:dyDescent="0.2">
      <c r="B19" s="8" t="s">
        <v>19</v>
      </c>
      <c r="C19" s="7">
        <v>201215.22</v>
      </c>
      <c r="D19" s="7"/>
      <c r="E19" s="7"/>
      <c r="F19" s="7"/>
      <c r="G19" s="7">
        <v>150176.59</v>
      </c>
      <c r="H19" s="7">
        <v>351391.81</v>
      </c>
      <c r="J19" s="25">
        <f>-J28*G9</f>
        <v>150176.58814800001</v>
      </c>
      <c r="K19" s="25"/>
      <c r="L19" s="25">
        <f>-J19+G19</f>
        <v>1.8519999866839498E-3</v>
      </c>
      <c r="M19" s="25"/>
      <c r="N19" s="25">
        <f>H19</f>
        <v>351391.81</v>
      </c>
      <c r="P19" s="7">
        <f>N46</f>
        <v>45917.7</v>
      </c>
      <c r="R19" s="28">
        <f>N19+P19</f>
        <v>397309.51</v>
      </c>
    </row>
    <row r="20" spans="2:19" x14ac:dyDescent="0.2">
      <c r="B20" s="8" t="s">
        <v>20</v>
      </c>
      <c r="C20" s="7">
        <v>2923.69</v>
      </c>
      <c r="D20" s="7"/>
      <c r="E20" s="7"/>
      <c r="F20" s="7"/>
      <c r="G20" s="7">
        <v>415162.1</v>
      </c>
      <c r="H20" s="7">
        <v>418085.79</v>
      </c>
      <c r="J20" s="7">
        <f>-J28*G8</f>
        <v>415162.08969900006</v>
      </c>
      <c r="L20" s="7">
        <f>-J20+G20</f>
        <v>1.0300999914761633E-2</v>
      </c>
      <c r="N20" s="7">
        <f>H20</f>
        <v>418085.79</v>
      </c>
      <c r="P20" s="7">
        <f>N47</f>
        <v>126939.19</v>
      </c>
      <c r="R20" s="29">
        <f t="shared" ref="R20:R21" si="0">N20+P20</f>
        <v>545024.98</v>
      </c>
    </row>
    <row r="21" spans="2:19" x14ac:dyDescent="0.2">
      <c r="B21" s="8" t="s">
        <v>21</v>
      </c>
      <c r="C21" s="7">
        <v>5980442.7699999996</v>
      </c>
      <c r="D21" s="7">
        <v>251649.57</v>
      </c>
      <c r="E21" s="7"/>
      <c r="F21" s="7">
        <v>20257.16</v>
      </c>
      <c r="G21" s="7">
        <v>-5437916.0499999998</v>
      </c>
      <c r="H21" s="7">
        <v>814433.45</v>
      </c>
      <c r="J21" s="7"/>
      <c r="N21" s="7">
        <f>H21</f>
        <v>814433.45</v>
      </c>
      <c r="P21" s="7">
        <f>N50</f>
        <v>998.21</v>
      </c>
      <c r="R21" s="29">
        <f t="shared" si="0"/>
        <v>815431.65999999992</v>
      </c>
    </row>
    <row r="22" spans="2:19" x14ac:dyDescent="0.2">
      <c r="B22" s="9" t="s">
        <v>24</v>
      </c>
      <c r="C22" s="7">
        <v>5980442.7699999996</v>
      </c>
      <c r="D22" s="7">
        <v>251649.57</v>
      </c>
      <c r="E22" s="7"/>
      <c r="F22" s="7">
        <v>20257.16</v>
      </c>
      <c r="G22" s="7">
        <v>-5437916.0499999998</v>
      </c>
      <c r="H22" s="7">
        <v>814433.45</v>
      </c>
      <c r="J22" s="11"/>
      <c r="R22" s="30"/>
    </row>
    <row r="23" spans="2:19" x14ac:dyDescent="0.2">
      <c r="B23" s="12" t="s">
        <v>30</v>
      </c>
      <c r="C23" s="7">
        <v>790911.61</v>
      </c>
      <c r="D23" s="7"/>
      <c r="E23" s="7"/>
      <c r="F23" s="7"/>
      <c r="G23" s="7">
        <v>3264.71</v>
      </c>
      <c r="H23" s="7">
        <v>794176.32</v>
      </c>
      <c r="R23" s="30"/>
    </row>
    <row r="24" spans="2:19" x14ac:dyDescent="0.2">
      <c r="B24" s="13" t="s">
        <v>32</v>
      </c>
      <c r="C24" s="7">
        <v>790911.61</v>
      </c>
      <c r="D24" s="7"/>
      <c r="E24" s="7"/>
      <c r="F24" s="7"/>
      <c r="G24" s="7">
        <v>3264.71</v>
      </c>
      <c r="H24" s="7">
        <v>794176.32</v>
      </c>
      <c r="J24" s="7">
        <f>-J28+-J29+-J20+-J19</f>
        <v>3264.7084380004089</v>
      </c>
      <c r="L24" s="7">
        <f>-J24+G24</f>
        <v>1.5619995911038131E-3</v>
      </c>
      <c r="R24" s="30"/>
    </row>
    <row r="25" spans="2:19" x14ac:dyDescent="0.2">
      <c r="B25" s="14" t="s">
        <v>33</v>
      </c>
      <c r="C25" s="7">
        <v>790911.61</v>
      </c>
      <c r="D25" s="7"/>
      <c r="E25" s="7"/>
      <c r="F25" s="7"/>
      <c r="G25" s="7">
        <v>544.12</v>
      </c>
      <c r="H25" s="7">
        <v>791455.73</v>
      </c>
      <c r="J25" s="7"/>
      <c r="R25" s="30"/>
    </row>
    <row r="26" spans="2:19" x14ac:dyDescent="0.2">
      <c r="B26" s="14" t="s">
        <v>34</v>
      </c>
      <c r="C26" s="7"/>
      <c r="D26" s="7"/>
      <c r="E26" s="7"/>
      <c r="F26" s="7"/>
      <c r="G26" s="7">
        <v>2720.59</v>
      </c>
      <c r="H26" s="7">
        <v>2720.59</v>
      </c>
      <c r="R26" s="30"/>
    </row>
    <row r="27" spans="2:19" x14ac:dyDescent="0.2">
      <c r="B27" s="12" t="s">
        <v>31</v>
      </c>
      <c r="C27" s="7">
        <v>5189531.16</v>
      </c>
      <c r="D27" s="7">
        <v>251649.57</v>
      </c>
      <c r="E27" s="7"/>
      <c r="F27" s="7">
        <v>20257.16</v>
      </c>
      <c r="G27" s="7">
        <v>-5441180.7599999998</v>
      </c>
      <c r="H27" s="7">
        <v>20257.13</v>
      </c>
      <c r="R27" s="30"/>
    </row>
    <row r="28" spans="2:19" x14ac:dyDescent="0.2">
      <c r="B28" s="13" t="s">
        <v>35</v>
      </c>
      <c r="C28" s="7">
        <v>5189531.16</v>
      </c>
      <c r="D28" s="7">
        <v>251649.57</v>
      </c>
      <c r="E28" s="7"/>
      <c r="F28" s="7">
        <v>20257.16</v>
      </c>
      <c r="G28" s="7">
        <v>-5441180.7599999998</v>
      </c>
      <c r="H28" s="7">
        <v>20257.13</v>
      </c>
      <c r="J28" s="7">
        <f>(-C28)+-D28</f>
        <v>-5441180.7300000004</v>
      </c>
      <c r="L28" s="7">
        <f>-J28+G28</f>
        <v>-2.9999999329447746E-2</v>
      </c>
      <c r="R28" s="30"/>
    </row>
    <row r="29" spans="2:19" x14ac:dyDescent="0.2">
      <c r="B29" s="8" t="s">
        <v>22</v>
      </c>
      <c r="C29" s="7">
        <v>2777014.3</v>
      </c>
      <c r="D29" s="7">
        <v>657323.21</v>
      </c>
      <c r="E29" s="7">
        <v>10819.43</v>
      </c>
      <c r="F29" s="7"/>
      <c r="G29" s="7">
        <v>4872577.3600000003</v>
      </c>
      <c r="H29" s="7">
        <v>8317734.2999999998</v>
      </c>
      <c r="J29" s="22">
        <f>-J28*G7</f>
        <v>4872577.343715</v>
      </c>
      <c r="L29" s="23">
        <f>-J29+G29</f>
        <v>1.6285000368952751E-2</v>
      </c>
      <c r="N29" s="23">
        <f>H29</f>
        <v>8317734.2999999998</v>
      </c>
      <c r="P29" s="23">
        <f>N56</f>
        <v>1489829.8</v>
      </c>
      <c r="R29" s="31">
        <f t="shared" ref="R29" si="1">N29+P29</f>
        <v>9807564.0999999996</v>
      </c>
    </row>
    <row r="30" spans="2:19" x14ac:dyDescent="0.2">
      <c r="B30" s="3" t="s">
        <v>11</v>
      </c>
      <c r="C30" s="7">
        <v>8961595.9800000004</v>
      </c>
      <c r="D30" s="7">
        <v>908972.78</v>
      </c>
      <c r="E30" s="7">
        <v>10819.43</v>
      </c>
      <c r="F30" s="7">
        <v>20257.16</v>
      </c>
      <c r="G30" s="7">
        <v>0</v>
      </c>
      <c r="H30" s="7">
        <v>9901645.3499999996</v>
      </c>
      <c r="J30" s="25">
        <f>SUM(J18:J29)</f>
        <v>0</v>
      </c>
      <c r="K30" s="25"/>
      <c r="L30" s="25">
        <f>SUM(L18:L29)</f>
        <v>5.3205440053716302E-10</v>
      </c>
      <c r="M30" s="25"/>
      <c r="N30" s="25">
        <f>SUM(N18:N29)</f>
        <v>9901645.3499999996</v>
      </c>
      <c r="P30" s="25">
        <f>SUM(P18:P29)</f>
        <v>1663684.9000000001</v>
      </c>
      <c r="R30" s="32">
        <f>SUM(R18:R29)</f>
        <v>11565330.25</v>
      </c>
    </row>
    <row r="31" spans="2:19" x14ac:dyDescent="0.2">
      <c r="G31" s="10"/>
      <c r="R31" s="11">
        <f>N30+P30-R30</f>
        <v>0</v>
      </c>
      <c r="S31" s="15" t="s">
        <v>56</v>
      </c>
    </row>
    <row r="32" spans="2:19" x14ac:dyDescent="0.2">
      <c r="B32" s="6" t="s">
        <v>1</v>
      </c>
      <c r="C32" t="s" vm="1">
        <v>0</v>
      </c>
      <c r="D32" s="1"/>
      <c r="R32" s="11">
        <f>R30-H30-E57</f>
        <v>6.0000000288709998E-2</v>
      </c>
      <c r="S32" s="15" t="s">
        <v>57</v>
      </c>
    </row>
    <row r="33" spans="2:16" x14ac:dyDescent="0.2">
      <c r="B33" s="6" t="s">
        <v>2</v>
      </c>
      <c r="C33" t="s" vm="2">
        <v>0</v>
      </c>
      <c r="G33" s="2" t="s">
        <v>38</v>
      </c>
    </row>
    <row r="34" spans="2:16" x14ac:dyDescent="0.2">
      <c r="B34" s="6" t="s">
        <v>3</v>
      </c>
      <c r="C34" t="s" vm="3">
        <v>0</v>
      </c>
      <c r="F34" s="20" t="s">
        <v>39</v>
      </c>
      <c r="G34" s="17">
        <v>0.89549999999999996</v>
      </c>
    </row>
    <row r="35" spans="2:16" x14ac:dyDescent="0.2">
      <c r="B35" s="6" t="s">
        <v>4</v>
      </c>
      <c r="C35" t="s" vm="8">
        <v>29</v>
      </c>
      <c r="F35" s="20" t="s">
        <v>40</v>
      </c>
      <c r="G35" s="17">
        <v>7.6300000000000007E-2</v>
      </c>
    </row>
    <row r="36" spans="2:16" x14ac:dyDescent="0.2">
      <c r="B36" s="6" t="s">
        <v>5</v>
      </c>
      <c r="C36" t="s" vm="10">
        <v>36</v>
      </c>
      <c r="F36" s="20" t="s">
        <v>41</v>
      </c>
      <c r="G36" s="18">
        <v>2.76E-2</v>
      </c>
    </row>
    <row r="37" spans="2:16" x14ac:dyDescent="0.2">
      <c r="B37" s="6" t="s">
        <v>6</v>
      </c>
      <c r="C37" t="s" vm="5">
        <v>0</v>
      </c>
      <c r="F37" s="20" t="s">
        <v>42</v>
      </c>
      <c r="G37" s="19">
        <v>5.9999999999999995E-4</v>
      </c>
    </row>
    <row r="38" spans="2:16" x14ac:dyDescent="0.2">
      <c r="B38" s="6" t="s">
        <v>16</v>
      </c>
      <c r="C38" t="s" vm="6">
        <v>0</v>
      </c>
      <c r="G38" s="10">
        <f>SUM(G34:G37)</f>
        <v>1</v>
      </c>
    </row>
    <row r="39" spans="2:16" x14ac:dyDescent="0.2">
      <c r="B39" s="6" t="s">
        <v>15</v>
      </c>
      <c r="C39" t="s" vm="11">
        <v>23</v>
      </c>
      <c r="H39" s="2"/>
    </row>
    <row r="40" spans="2:16" x14ac:dyDescent="0.2">
      <c r="B40" s="6" t="s">
        <v>7</v>
      </c>
      <c r="C40" t="s" vm="4">
        <v>8</v>
      </c>
    </row>
    <row r="42" spans="2:16" x14ac:dyDescent="0.2">
      <c r="B42" s="6" t="s">
        <v>10</v>
      </c>
      <c r="C42" s="6" t="s">
        <v>13</v>
      </c>
      <c r="N42" s="16" t="s">
        <v>46</v>
      </c>
      <c r="P42" s="16"/>
    </row>
    <row r="43" spans="2:16" x14ac:dyDescent="0.2">
      <c r="B43" s="6" t="s">
        <v>9</v>
      </c>
      <c r="C43" t="s">
        <v>37</v>
      </c>
      <c r="D43" t="s">
        <v>28</v>
      </c>
      <c r="E43" t="s">
        <v>11</v>
      </c>
      <c r="I43" s="6"/>
      <c r="J43" s="2" t="s">
        <v>38</v>
      </c>
      <c r="K43" s="2"/>
      <c r="L43" s="2" t="s">
        <v>43</v>
      </c>
      <c r="N43" s="2" t="s">
        <v>44</v>
      </c>
      <c r="P43" s="2"/>
    </row>
    <row r="44" spans="2:16" x14ac:dyDescent="0.2">
      <c r="B44" s="3" t="s">
        <v>17</v>
      </c>
      <c r="C44" s="7">
        <v>1663684.84</v>
      </c>
      <c r="D44" s="7">
        <v>0</v>
      </c>
      <c r="E44" s="7">
        <v>1663684.84</v>
      </c>
    </row>
    <row r="45" spans="2:16" x14ac:dyDescent="0.2">
      <c r="B45" s="5" t="s">
        <v>18</v>
      </c>
      <c r="C45" s="7">
        <v>1663684.84</v>
      </c>
      <c r="D45" s="7">
        <v>0</v>
      </c>
      <c r="E45" s="7">
        <v>1663684.84</v>
      </c>
    </row>
    <row r="46" spans="2:16" x14ac:dyDescent="0.2">
      <c r="B46" s="8" t="s">
        <v>19</v>
      </c>
      <c r="C46" s="7"/>
      <c r="D46" s="7">
        <v>45917.7</v>
      </c>
      <c r="E46" s="7">
        <v>45917.7</v>
      </c>
      <c r="J46" s="11">
        <f>-J55*G36</f>
        <v>45917.701584000002</v>
      </c>
      <c r="L46" s="7">
        <f>J46-D46</f>
        <v>1.5840000050957315E-3</v>
      </c>
      <c r="N46" s="7">
        <f>E46</f>
        <v>45917.7</v>
      </c>
    </row>
    <row r="47" spans="2:16" x14ac:dyDescent="0.2">
      <c r="B47" s="8" t="s">
        <v>20</v>
      </c>
      <c r="C47" s="7"/>
      <c r="D47" s="7">
        <v>126939.19</v>
      </c>
      <c r="E47" s="7">
        <v>126939.19</v>
      </c>
      <c r="J47" s="11">
        <f>-J55*G35</f>
        <v>126939.15329200002</v>
      </c>
      <c r="L47" s="7">
        <f t="shared" ref="L47:L50" si="2">J47-D47</f>
        <v>-3.6707999985083006E-2</v>
      </c>
      <c r="N47" s="7">
        <f>E47</f>
        <v>126939.19</v>
      </c>
    </row>
    <row r="48" spans="2:16" x14ac:dyDescent="0.2">
      <c r="B48" s="8" t="s">
        <v>21</v>
      </c>
      <c r="C48" s="7">
        <v>1663684.84</v>
      </c>
      <c r="D48" s="7">
        <v>-1662686.69</v>
      </c>
      <c r="E48" s="7">
        <v>998.15</v>
      </c>
      <c r="J48" s="7"/>
      <c r="L48" s="7"/>
    </row>
    <row r="49" spans="2:14" x14ac:dyDescent="0.2">
      <c r="B49" s="9" t="s">
        <v>24</v>
      </c>
      <c r="C49" s="7">
        <v>1663684.84</v>
      </c>
      <c r="D49" s="7">
        <v>-1662686.69</v>
      </c>
      <c r="E49" s="7">
        <v>998.15</v>
      </c>
    </row>
    <row r="50" spans="2:14" x14ac:dyDescent="0.2">
      <c r="B50" s="12" t="s">
        <v>30</v>
      </c>
      <c r="C50" s="7"/>
      <c r="D50" s="7">
        <v>998.21</v>
      </c>
      <c r="E50" s="7">
        <v>998.21</v>
      </c>
      <c r="J50" s="7">
        <f>-J55+-J46+-J47+-J56</f>
        <v>998.21090400009416</v>
      </c>
      <c r="L50" s="7">
        <f t="shared" si="2"/>
        <v>9.040000941240578E-4</v>
      </c>
      <c r="N50" s="7">
        <f>D50</f>
        <v>998.21</v>
      </c>
    </row>
    <row r="51" spans="2:14" x14ac:dyDescent="0.2">
      <c r="B51" s="13" t="s">
        <v>32</v>
      </c>
      <c r="C51" s="7"/>
      <c r="D51" s="7">
        <v>998.21</v>
      </c>
      <c r="E51" s="7">
        <v>998.21</v>
      </c>
    </row>
    <row r="52" spans="2:14" x14ac:dyDescent="0.2">
      <c r="B52" s="14" t="s">
        <v>33</v>
      </c>
      <c r="C52" s="7"/>
      <c r="D52" s="7">
        <v>166.37</v>
      </c>
      <c r="E52" s="7">
        <v>166.37</v>
      </c>
    </row>
    <row r="53" spans="2:14" x14ac:dyDescent="0.2">
      <c r="B53" s="14" t="s">
        <v>34</v>
      </c>
      <c r="C53" s="7"/>
      <c r="D53" s="7">
        <v>831.84</v>
      </c>
      <c r="E53" s="7">
        <v>831.84</v>
      </c>
    </row>
    <row r="54" spans="2:14" x14ac:dyDescent="0.2">
      <c r="B54" s="12" t="s">
        <v>31</v>
      </c>
      <c r="C54" s="7">
        <v>1663684.84</v>
      </c>
      <c r="D54" s="7">
        <v>-1663684.9</v>
      </c>
      <c r="E54" s="7">
        <v>-0.06</v>
      </c>
    </row>
    <row r="55" spans="2:14" x14ac:dyDescent="0.2">
      <c r="B55" s="13" t="s">
        <v>35</v>
      </c>
      <c r="C55" s="7">
        <v>1663684.84</v>
      </c>
      <c r="D55" s="7">
        <v>-1663684.9</v>
      </c>
      <c r="E55" s="7">
        <v>-0.06</v>
      </c>
      <c r="J55" s="7">
        <f>-C55</f>
        <v>-1663684.84</v>
      </c>
      <c r="L55" s="7">
        <f t="shared" ref="L55:L56" si="3">J55-D55</f>
        <v>5.9999999823048711E-2</v>
      </c>
    </row>
    <row r="56" spans="2:14" x14ac:dyDescent="0.2">
      <c r="B56" s="8" t="s">
        <v>22</v>
      </c>
      <c r="C56" s="7"/>
      <c r="D56" s="7">
        <v>1489829.8</v>
      </c>
      <c r="E56" s="7">
        <v>1489829.8</v>
      </c>
      <c r="J56" s="22">
        <f>-J55*G34</f>
        <v>1489829.77422</v>
      </c>
      <c r="L56" s="23">
        <f t="shared" si="3"/>
        <v>-2.578000002540648E-2</v>
      </c>
      <c r="N56" s="23">
        <f>D56</f>
        <v>1489829.8</v>
      </c>
    </row>
    <row r="57" spans="2:14" x14ac:dyDescent="0.2">
      <c r="B57" s="3" t="s">
        <v>11</v>
      </c>
      <c r="C57" s="7">
        <v>1663684.84</v>
      </c>
      <c r="D57" s="7">
        <v>0</v>
      </c>
      <c r="E57" s="7">
        <v>1663684.84</v>
      </c>
      <c r="J57" s="25">
        <f>SUM(J45:J56)</f>
        <v>0</v>
      </c>
      <c r="K57" s="25"/>
      <c r="L57" s="25">
        <f>SUM(L45:L56)</f>
        <v>-8.8220986071974039E-11</v>
      </c>
      <c r="M57" s="25"/>
      <c r="N57" s="25">
        <f>SUM(N45:N56)</f>
        <v>1663684.9000000001</v>
      </c>
    </row>
    <row r="58" spans="2:14" x14ac:dyDescent="0.2">
      <c r="G58" s="10"/>
    </row>
    <row r="65" spans="4:4" x14ac:dyDescent="0.2">
      <c r="D65" s="4"/>
    </row>
    <row r="67" spans="4:4" x14ac:dyDescent="0.2">
      <c r="D67" s="4"/>
    </row>
  </sheetData>
  <pageMargins left="0.7" right="0.7" top="0.75" bottom="0.75" header="0.3" footer="0.3"/>
  <pageSetup scale="68" orientation="landscape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5"/>
  <sheetViews>
    <sheetView topLeftCell="A7" workbookViewId="0">
      <selection activeCell="P42" sqref="P42"/>
    </sheetView>
  </sheetViews>
  <sheetFormatPr defaultRowHeight="10.199999999999999" x14ac:dyDescent="0.2"/>
  <cols>
    <col min="2" max="2" width="63.42578125" bestFit="1" customWidth="1"/>
    <col min="3" max="3" width="29.7109375" bestFit="1" customWidth="1"/>
    <col min="4" max="4" width="12.28515625" bestFit="1" customWidth="1"/>
    <col min="5" max="5" width="11.7109375" bestFit="1" customWidth="1"/>
    <col min="6" max="6" width="10.7109375" bestFit="1" customWidth="1"/>
    <col min="7" max="7" width="12.28515625" bestFit="1" customWidth="1"/>
    <col min="8" max="8" width="11.7109375" bestFit="1" customWidth="1"/>
    <col min="9" max="9" width="1.7109375" customWidth="1"/>
    <col min="10" max="10" width="15" customWidth="1"/>
    <col min="11" max="11" width="2.140625" customWidth="1"/>
    <col min="12" max="12" width="14.28515625" customWidth="1"/>
    <col min="13" max="13" width="1.7109375" customWidth="1"/>
  </cols>
  <sheetData>
    <row r="1" spans="2:12" x14ac:dyDescent="0.2">
      <c r="D1" s="1"/>
    </row>
    <row r="2" spans="2:12" x14ac:dyDescent="0.2">
      <c r="B2" s="6" t="s">
        <v>1</v>
      </c>
      <c r="C2" t="s" vm="1">
        <v>0</v>
      </c>
      <c r="D2" s="1"/>
    </row>
    <row r="3" spans="2:12" x14ac:dyDescent="0.2">
      <c r="B3" s="6" t="s">
        <v>2</v>
      </c>
      <c r="C3" t="s" vm="2">
        <v>0</v>
      </c>
      <c r="G3" s="2"/>
    </row>
    <row r="4" spans="2:12" x14ac:dyDescent="0.2">
      <c r="B4" s="6" t="s">
        <v>3</v>
      </c>
      <c r="C4" t="s" vm="3">
        <v>0</v>
      </c>
      <c r="F4" s="20"/>
      <c r="G4" s="17"/>
    </row>
    <row r="5" spans="2:12" x14ac:dyDescent="0.2">
      <c r="B5" s="6" t="s">
        <v>4</v>
      </c>
      <c r="C5" t="s" vm="8">
        <v>29</v>
      </c>
      <c r="F5" s="20"/>
      <c r="G5" s="17"/>
    </row>
    <row r="6" spans="2:12" x14ac:dyDescent="0.2">
      <c r="B6" s="6" t="s">
        <v>5</v>
      </c>
      <c r="C6" t="s" vm="7">
        <v>25</v>
      </c>
      <c r="F6" s="20"/>
      <c r="G6" s="18"/>
    </row>
    <row r="7" spans="2:12" x14ac:dyDescent="0.2">
      <c r="B7" s="6" t="s">
        <v>6</v>
      </c>
      <c r="C7" t="s" vm="5">
        <v>0</v>
      </c>
      <c r="F7" s="20"/>
      <c r="G7" s="17"/>
    </row>
    <row r="8" spans="2:12" x14ac:dyDescent="0.2">
      <c r="B8" s="6" t="s">
        <v>16</v>
      </c>
      <c r="C8" t="s" vm="6">
        <v>0</v>
      </c>
      <c r="G8" s="17"/>
    </row>
    <row r="9" spans="2:12" x14ac:dyDescent="0.2">
      <c r="B9" s="6" t="s">
        <v>15</v>
      </c>
      <c r="C9" t="s" vm="9">
        <v>23</v>
      </c>
      <c r="H9" s="2"/>
    </row>
    <row r="10" spans="2:12" x14ac:dyDescent="0.2">
      <c r="B10" s="6" t="s">
        <v>7</v>
      </c>
      <c r="C10" t="s" vm="12">
        <v>54</v>
      </c>
    </row>
    <row r="12" spans="2:12" x14ac:dyDescent="0.2">
      <c r="B12" s="6" t="s">
        <v>10</v>
      </c>
      <c r="C12" s="6" t="s">
        <v>13</v>
      </c>
      <c r="J12" s="38" t="s">
        <v>55</v>
      </c>
    </row>
    <row r="13" spans="2:12" x14ac:dyDescent="0.2">
      <c r="B13" s="6" t="s">
        <v>9</v>
      </c>
      <c r="C13" t="s">
        <v>12</v>
      </c>
      <c r="D13" t="s">
        <v>14</v>
      </c>
      <c r="E13" t="s">
        <v>52</v>
      </c>
      <c r="F13" t="s">
        <v>53</v>
      </c>
      <c r="G13" t="s">
        <v>28</v>
      </c>
      <c r="H13" t="s">
        <v>11</v>
      </c>
      <c r="J13" s="16" t="s">
        <v>46</v>
      </c>
      <c r="L13" s="26" t="s">
        <v>47</v>
      </c>
    </row>
    <row r="14" spans="2:12" x14ac:dyDescent="0.2">
      <c r="B14" s="3" t="s">
        <v>17</v>
      </c>
      <c r="C14" s="7">
        <v>1992437.36</v>
      </c>
      <c r="D14" s="7">
        <v>255975.02</v>
      </c>
      <c r="E14" s="7">
        <v>1776.68</v>
      </c>
      <c r="F14" s="7">
        <v>6209.7</v>
      </c>
      <c r="G14" s="7">
        <v>0</v>
      </c>
      <c r="H14" s="7">
        <v>2256398.7599999998</v>
      </c>
      <c r="J14" s="2" t="s">
        <v>44</v>
      </c>
      <c r="L14" s="27" t="s">
        <v>44</v>
      </c>
    </row>
    <row r="15" spans="2:12" x14ac:dyDescent="0.2">
      <c r="B15" s="5" t="s">
        <v>18</v>
      </c>
      <c r="C15" s="7">
        <v>1992437.36</v>
      </c>
      <c r="D15" s="7">
        <v>255975.02</v>
      </c>
      <c r="E15" s="7">
        <v>1776.68</v>
      </c>
      <c r="F15" s="7">
        <v>6209.7</v>
      </c>
      <c r="G15" s="7">
        <v>0</v>
      </c>
      <c r="H15" s="7">
        <v>2256398.7599999998</v>
      </c>
    </row>
    <row r="16" spans="2:12" x14ac:dyDescent="0.2">
      <c r="B16" s="8" t="s">
        <v>19</v>
      </c>
      <c r="C16" s="7">
        <v>47956.24</v>
      </c>
      <c r="D16" s="7"/>
      <c r="E16" s="7"/>
      <c r="F16" s="7"/>
      <c r="G16" s="7">
        <v>31504.5</v>
      </c>
      <c r="H16" s="7">
        <v>79460.740000000005</v>
      </c>
      <c r="J16" s="7">
        <f>E44</f>
        <v>12391.25</v>
      </c>
      <c r="L16" s="7">
        <f>H16+J16</f>
        <v>91851.99</v>
      </c>
    </row>
    <row r="17" spans="2:13" x14ac:dyDescent="0.2">
      <c r="B17" s="8" t="s">
        <v>20</v>
      </c>
      <c r="C17" s="7">
        <v>122.78</v>
      </c>
      <c r="D17" s="7"/>
      <c r="E17" s="7"/>
      <c r="F17" s="7"/>
      <c r="G17" s="7">
        <v>87093.96</v>
      </c>
      <c r="H17" s="7">
        <v>87216.74</v>
      </c>
      <c r="J17" s="7">
        <f>E45</f>
        <v>34255.53</v>
      </c>
      <c r="L17" s="7">
        <f>H17+J17</f>
        <v>121472.27</v>
      </c>
    </row>
    <row r="18" spans="2:13" x14ac:dyDescent="0.2">
      <c r="B18" s="8" t="s">
        <v>21</v>
      </c>
      <c r="C18" s="7">
        <v>1255040.48</v>
      </c>
      <c r="D18" s="7">
        <v>112423.53</v>
      </c>
      <c r="E18" s="7"/>
      <c r="F18" s="7">
        <v>6209.7</v>
      </c>
      <c r="G18" s="7">
        <v>-1140782.6100000001</v>
      </c>
      <c r="H18" s="7">
        <v>232891.1</v>
      </c>
    </row>
    <row r="19" spans="2:13" x14ac:dyDescent="0.2">
      <c r="B19" s="9" t="s">
        <v>24</v>
      </c>
      <c r="C19" s="7">
        <v>1255040.48</v>
      </c>
      <c r="D19" s="7">
        <v>112423.53</v>
      </c>
      <c r="E19" s="7"/>
      <c r="F19" s="7">
        <v>6209.7</v>
      </c>
      <c r="G19" s="7">
        <v>-1140782.6100000001</v>
      </c>
      <c r="H19" s="7">
        <v>232891.1</v>
      </c>
      <c r="J19" s="7">
        <f>D48</f>
        <v>269.38</v>
      </c>
      <c r="L19" s="7">
        <f>H19+J19</f>
        <v>233160.48</v>
      </c>
    </row>
    <row r="20" spans="2:13" x14ac:dyDescent="0.2">
      <c r="B20" s="12" t="s">
        <v>30</v>
      </c>
      <c r="C20" s="7">
        <v>225996.51</v>
      </c>
      <c r="D20" s="7"/>
      <c r="E20" s="7"/>
      <c r="F20" s="7"/>
      <c r="G20" s="7">
        <v>684.88</v>
      </c>
      <c r="H20" s="7">
        <v>226681.39</v>
      </c>
      <c r="J20" s="7"/>
      <c r="L20" s="7"/>
    </row>
    <row r="21" spans="2:13" x14ac:dyDescent="0.2">
      <c r="B21" s="13" t="s">
        <v>32</v>
      </c>
      <c r="C21" s="7">
        <v>225996.51</v>
      </c>
      <c r="D21" s="7"/>
      <c r="E21" s="7"/>
      <c r="F21" s="7"/>
      <c r="G21" s="7">
        <v>684.88</v>
      </c>
      <c r="H21" s="7">
        <v>226681.39</v>
      </c>
    </row>
    <row r="22" spans="2:13" x14ac:dyDescent="0.2">
      <c r="B22" s="14" t="s">
        <v>33</v>
      </c>
      <c r="C22" s="7">
        <v>225996.51</v>
      </c>
      <c r="D22" s="7"/>
      <c r="E22" s="7"/>
      <c r="F22" s="7"/>
      <c r="G22" s="7">
        <v>114.15</v>
      </c>
      <c r="H22" s="7">
        <v>226110.66</v>
      </c>
    </row>
    <row r="23" spans="2:13" x14ac:dyDescent="0.2">
      <c r="B23" s="14" t="s">
        <v>34</v>
      </c>
      <c r="C23" s="7"/>
      <c r="D23" s="7"/>
      <c r="E23" s="7"/>
      <c r="F23" s="7"/>
      <c r="G23" s="7">
        <v>570.73</v>
      </c>
      <c r="H23" s="7">
        <v>570.73</v>
      </c>
    </row>
    <row r="24" spans="2:13" x14ac:dyDescent="0.2">
      <c r="B24" s="12" t="s">
        <v>31</v>
      </c>
      <c r="C24" s="7">
        <v>1029043.97</v>
      </c>
      <c r="D24" s="7">
        <v>112423.53</v>
      </c>
      <c r="E24" s="7"/>
      <c r="F24" s="7">
        <v>6209.7</v>
      </c>
      <c r="G24" s="7">
        <v>-1141467.49</v>
      </c>
      <c r="H24" s="7">
        <v>6209.71</v>
      </c>
    </row>
    <row r="25" spans="2:13" x14ac:dyDescent="0.2">
      <c r="B25" s="13" t="s">
        <v>35</v>
      </c>
      <c r="C25" s="7">
        <v>1029043.97</v>
      </c>
      <c r="D25" s="7">
        <v>112423.53</v>
      </c>
      <c r="E25" s="7"/>
      <c r="F25" s="7">
        <v>6209.7</v>
      </c>
      <c r="G25" s="7">
        <v>-1141467.49</v>
      </c>
      <c r="H25" s="7">
        <v>6209.71</v>
      </c>
    </row>
    <row r="26" spans="2:13" x14ac:dyDescent="0.2">
      <c r="B26" s="8" t="s">
        <v>22</v>
      </c>
      <c r="C26" s="7">
        <v>689317.86</v>
      </c>
      <c r="D26" s="7">
        <v>143551.49</v>
      </c>
      <c r="E26" s="7">
        <v>1776.68</v>
      </c>
      <c r="F26" s="7"/>
      <c r="G26" s="7">
        <v>1022184.15</v>
      </c>
      <c r="H26" s="7">
        <v>1856830.18</v>
      </c>
      <c r="J26" s="23">
        <f>E54</f>
        <v>402042.2</v>
      </c>
      <c r="L26" s="23">
        <f>H26+J26</f>
        <v>2258872.38</v>
      </c>
    </row>
    <row r="27" spans="2:13" x14ac:dyDescent="0.2">
      <c r="B27" s="3" t="s">
        <v>11</v>
      </c>
      <c r="C27" s="7">
        <v>1992437.36</v>
      </c>
      <c r="D27" s="7">
        <v>255975.02</v>
      </c>
      <c r="E27" s="7">
        <v>1776.68</v>
      </c>
      <c r="F27" s="7">
        <v>6209.7</v>
      </c>
      <c r="G27" s="7">
        <v>0</v>
      </c>
      <c r="H27" s="7">
        <v>2256398.7599999998</v>
      </c>
      <c r="J27" s="11">
        <f>SUM(J15:J26)</f>
        <v>448958.36</v>
      </c>
      <c r="L27" s="11">
        <f>SUM(L15:L26)</f>
        <v>2705357.12</v>
      </c>
    </row>
    <row r="28" spans="2:13" x14ac:dyDescent="0.2">
      <c r="B28" s="3"/>
      <c r="C28" s="7"/>
      <c r="D28" s="7"/>
      <c r="E28" s="7"/>
      <c r="F28" s="7"/>
      <c r="G28" s="7"/>
      <c r="H28" s="7"/>
      <c r="L28" s="7">
        <f>L27-H27-E55</f>
        <v>2.0000000309664756E-2</v>
      </c>
      <c r="M28" s="15" t="s">
        <v>43</v>
      </c>
    </row>
    <row r="29" spans="2:13" x14ac:dyDescent="0.2">
      <c r="G29" s="10"/>
      <c r="H29" s="7"/>
    </row>
    <row r="30" spans="2:13" x14ac:dyDescent="0.2">
      <c r="B30" s="6" t="s">
        <v>1</v>
      </c>
      <c r="C30" t="s" vm="1">
        <v>0</v>
      </c>
      <c r="D30" s="1"/>
    </row>
    <row r="31" spans="2:13" x14ac:dyDescent="0.2">
      <c r="B31" s="6" t="s">
        <v>2</v>
      </c>
      <c r="C31" t="s" vm="2">
        <v>0</v>
      </c>
      <c r="G31" s="2"/>
    </row>
    <row r="32" spans="2:13" x14ac:dyDescent="0.2">
      <c r="B32" s="6" t="s">
        <v>3</v>
      </c>
      <c r="C32" t="s" vm="3">
        <v>0</v>
      </c>
      <c r="F32" s="20"/>
      <c r="G32" s="17"/>
    </row>
    <row r="33" spans="2:8" x14ac:dyDescent="0.2">
      <c r="B33" s="6" t="s">
        <v>4</v>
      </c>
      <c r="C33" t="s" vm="8">
        <v>29</v>
      </c>
      <c r="F33" s="20"/>
      <c r="G33" s="17"/>
    </row>
    <row r="34" spans="2:8" x14ac:dyDescent="0.2">
      <c r="B34" s="6" t="s">
        <v>5</v>
      </c>
      <c r="C34" t="s" vm="10">
        <v>36</v>
      </c>
      <c r="F34" s="20"/>
      <c r="G34" s="17"/>
    </row>
    <row r="35" spans="2:8" x14ac:dyDescent="0.2">
      <c r="B35" s="6" t="s">
        <v>6</v>
      </c>
      <c r="C35" t="s" vm="5">
        <v>0</v>
      </c>
      <c r="F35" s="20"/>
      <c r="G35" s="17"/>
    </row>
    <row r="36" spans="2:8" x14ac:dyDescent="0.2">
      <c r="B36" s="6" t="s">
        <v>16</v>
      </c>
      <c r="C36" t="s" vm="6">
        <v>0</v>
      </c>
      <c r="G36" s="17"/>
    </row>
    <row r="37" spans="2:8" x14ac:dyDescent="0.2">
      <c r="B37" s="6" t="s">
        <v>15</v>
      </c>
      <c r="C37" t="s" vm="11">
        <v>23</v>
      </c>
      <c r="G37" s="17"/>
      <c r="H37" s="2"/>
    </row>
    <row r="38" spans="2:8" x14ac:dyDescent="0.2">
      <c r="B38" s="6" t="s">
        <v>7</v>
      </c>
      <c r="C38" t="s" vm="12">
        <v>54</v>
      </c>
    </row>
    <row r="40" spans="2:8" x14ac:dyDescent="0.2">
      <c r="B40" s="6" t="s">
        <v>10</v>
      </c>
      <c r="C40" s="6" t="s">
        <v>13</v>
      </c>
    </row>
    <row r="41" spans="2:8" x14ac:dyDescent="0.2">
      <c r="B41" s="6" t="s">
        <v>9</v>
      </c>
      <c r="C41" t="s">
        <v>37</v>
      </c>
      <c r="D41" t="s">
        <v>28</v>
      </c>
      <c r="E41" t="s">
        <v>11</v>
      </c>
      <c r="F41" s="6"/>
      <c r="G41" s="6"/>
      <c r="H41" s="6"/>
    </row>
    <row r="42" spans="2:8" x14ac:dyDescent="0.2">
      <c r="B42" s="3" t="s">
        <v>17</v>
      </c>
      <c r="C42" s="7">
        <v>448958.34</v>
      </c>
      <c r="D42" s="7">
        <v>0</v>
      </c>
      <c r="E42" s="7">
        <v>448958.34</v>
      </c>
    </row>
    <row r="43" spans="2:8" x14ac:dyDescent="0.2">
      <c r="B43" s="5" t="s">
        <v>18</v>
      </c>
      <c r="C43" s="7">
        <v>448958.34</v>
      </c>
      <c r="D43" s="7">
        <v>0</v>
      </c>
      <c r="E43" s="7">
        <v>448958.34</v>
      </c>
    </row>
    <row r="44" spans="2:8" x14ac:dyDescent="0.2">
      <c r="B44" s="8" t="s">
        <v>19</v>
      </c>
      <c r="C44" s="7"/>
      <c r="D44" s="7">
        <v>12391.25</v>
      </c>
      <c r="E44" s="7">
        <v>12391.25</v>
      </c>
    </row>
    <row r="45" spans="2:8" x14ac:dyDescent="0.2">
      <c r="B45" s="8" t="s">
        <v>20</v>
      </c>
      <c r="C45" s="7"/>
      <c r="D45" s="7">
        <v>34255.53</v>
      </c>
      <c r="E45" s="7">
        <v>34255.53</v>
      </c>
    </row>
    <row r="46" spans="2:8" x14ac:dyDescent="0.2">
      <c r="B46" s="8" t="s">
        <v>21</v>
      </c>
      <c r="C46" s="7">
        <v>448958.34</v>
      </c>
      <c r="D46" s="7">
        <v>-448688.98</v>
      </c>
      <c r="E46" s="7">
        <v>269.36</v>
      </c>
    </row>
    <row r="47" spans="2:8" x14ac:dyDescent="0.2">
      <c r="B47" s="9" t="s">
        <v>24</v>
      </c>
      <c r="C47" s="7">
        <v>448958.34</v>
      </c>
      <c r="D47" s="7">
        <v>-448688.98</v>
      </c>
      <c r="E47" s="7">
        <v>269.36</v>
      </c>
    </row>
    <row r="48" spans="2:8" x14ac:dyDescent="0.2">
      <c r="B48" s="12" t="s">
        <v>30</v>
      </c>
      <c r="C48" s="7"/>
      <c r="D48" s="7">
        <v>269.38</v>
      </c>
      <c r="E48" s="7">
        <v>269.38</v>
      </c>
    </row>
    <row r="49" spans="2:5" x14ac:dyDescent="0.2">
      <c r="B49" s="13" t="s">
        <v>32</v>
      </c>
      <c r="C49" s="7"/>
      <c r="D49" s="7">
        <v>269.38</v>
      </c>
      <c r="E49" s="7">
        <v>269.38</v>
      </c>
    </row>
    <row r="50" spans="2:5" x14ac:dyDescent="0.2">
      <c r="B50" s="14" t="s">
        <v>33</v>
      </c>
      <c r="C50" s="7"/>
      <c r="D50" s="7">
        <v>44.9</v>
      </c>
      <c r="E50" s="7">
        <v>44.9</v>
      </c>
    </row>
    <row r="51" spans="2:5" x14ac:dyDescent="0.2">
      <c r="B51" s="14" t="s">
        <v>34</v>
      </c>
      <c r="C51" s="7"/>
      <c r="D51" s="7">
        <v>224.48</v>
      </c>
      <c r="E51" s="7">
        <v>224.48</v>
      </c>
    </row>
    <row r="52" spans="2:5" x14ac:dyDescent="0.2">
      <c r="B52" s="12" t="s">
        <v>31</v>
      </c>
      <c r="C52" s="7">
        <v>448958.34</v>
      </c>
      <c r="D52" s="7">
        <v>-448958.36</v>
      </c>
      <c r="E52" s="7">
        <v>-0.02</v>
      </c>
    </row>
    <row r="53" spans="2:5" x14ac:dyDescent="0.2">
      <c r="B53" s="13" t="s">
        <v>35</v>
      </c>
      <c r="C53" s="7">
        <v>448958.34</v>
      </c>
      <c r="D53" s="7">
        <v>-448958.36</v>
      </c>
      <c r="E53" s="7">
        <v>-0.02</v>
      </c>
    </row>
    <row r="54" spans="2:5" x14ac:dyDescent="0.2">
      <c r="B54" s="8" t="s">
        <v>22</v>
      </c>
      <c r="C54" s="7"/>
      <c r="D54" s="7">
        <v>402042.2</v>
      </c>
      <c r="E54" s="7">
        <v>402042.2</v>
      </c>
    </row>
    <row r="55" spans="2:5" x14ac:dyDescent="0.2">
      <c r="B55" s="3" t="s">
        <v>11</v>
      </c>
      <c r="C55" s="7">
        <v>448958.34</v>
      </c>
      <c r="D55" s="7">
        <v>0</v>
      </c>
      <c r="E55" s="7">
        <v>448958.34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topLeftCell="D1" zoomScale="60" zoomScaleNormal="86" workbookViewId="0">
      <selection activeCell="C6" sqref="C6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3" width="19.140625" bestFit="1" customWidth="1"/>
    <col min="4" max="4" width="18.28515625" bestFit="1" customWidth="1"/>
    <col min="5" max="5" width="19.42578125" bestFit="1" customWidth="1"/>
    <col min="6" max="7" width="19.140625" bestFit="1" customWidth="1"/>
    <col min="8" max="8" width="18.7109375" bestFit="1" customWidth="1"/>
    <col min="9" max="9" width="18" bestFit="1" customWidth="1"/>
    <col min="10" max="10" width="18.7109375" bestFit="1" customWidth="1"/>
    <col min="11" max="14" width="19.425781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293</v>
      </c>
      <c r="N4" t="s">
        <v>11</v>
      </c>
    </row>
    <row r="5" spans="1:15" x14ac:dyDescent="0.2">
      <c r="B5" t="s">
        <v>294</v>
      </c>
      <c r="E5" t="s">
        <v>295</v>
      </c>
      <c r="H5" t="s">
        <v>296</v>
      </c>
      <c r="K5" t="s">
        <v>297</v>
      </c>
    </row>
    <row r="6" spans="1:15" x14ac:dyDescent="0.2">
      <c r="A6" s="6" t="s">
        <v>9</v>
      </c>
      <c r="B6" t="s">
        <v>298</v>
      </c>
      <c r="C6" t="s">
        <v>299</v>
      </c>
      <c r="D6" t="s">
        <v>300</v>
      </c>
      <c r="E6" t="s">
        <v>301</v>
      </c>
      <c r="F6" t="s">
        <v>302</v>
      </c>
      <c r="G6" t="s">
        <v>303</v>
      </c>
      <c r="H6" t="s">
        <v>304</v>
      </c>
      <c r="I6" t="s">
        <v>305</v>
      </c>
      <c r="J6" t="s">
        <v>306</v>
      </c>
      <c r="K6" t="s">
        <v>307</v>
      </c>
      <c r="L6" t="s">
        <v>308</v>
      </c>
      <c r="M6" t="s">
        <v>309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/>
      <c r="C14" s="1"/>
      <c r="D14" s="1"/>
      <c r="E14" s="1"/>
      <c r="F14" s="1">
        <v>19834327.84</v>
      </c>
      <c r="G14" s="1">
        <v>18670427.300000001</v>
      </c>
      <c r="H14" s="1">
        <v>18670427.300000001</v>
      </c>
      <c r="I14" s="1">
        <v>18670427.300000001</v>
      </c>
      <c r="J14" s="1">
        <v>18670427.300000001</v>
      </c>
      <c r="K14" s="1">
        <v>18670427.300000001</v>
      </c>
      <c r="L14" s="1">
        <v>18670427.300000001</v>
      </c>
      <c r="M14" s="1">
        <v>-242099083.19</v>
      </c>
      <c r="N14" s="1">
        <v>-242099083.19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-20330735.145</v>
      </c>
      <c r="C20" s="1">
        <v>-20330735.145</v>
      </c>
      <c r="D20" s="1">
        <v>-20330735.145</v>
      </c>
      <c r="E20" s="1">
        <v>-20330735.145</v>
      </c>
      <c r="F20" s="1">
        <v>-20330735.145</v>
      </c>
      <c r="G20" s="1">
        <v>-20330735.145</v>
      </c>
      <c r="H20" s="1">
        <v>-20330735.145</v>
      </c>
      <c r="I20" s="1">
        <v>-20330735.145</v>
      </c>
      <c r="J20" s="1">
        <v>-20330735.145</v>
      </c>
      <c r="K20" s="1">
        <v>-20330735.145</v>
      </c>
      <c r="L20" s="1">
        <v>-20330735.145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-622296610.61099994</v>
      </c>
      <c r="C22" s="1">
        <v>-622296610.61099994</v>
      </c>
      <c r="D22" s="1">
        <v>-622296610.61099994</v>
      </c>
      <c r="E22" s="1">
        <v>-622296610.61099994</v>
      </c>
      <c r="F22" s="1">
        <v>-622296610.61099994</v>
      </c>
      <c r="G22" s="1">
        <v>-622296610.61099994</v>
      </c>
      <c r="H22" s="1">
        <v>-622296610.61099994</v>
      </c>
      <c r="I22" s="1">
        <v>-622296610.61099994</v>
      </c>
      <c r="J22" s="1">
        <v>-622296610.61099994</v>
      </c>
      <c r="K22" s="1">
        <v>-622296610.61099994</v>
      </c>
      <c r="L22" s="1">
        <v>-622296610.61099994</v>
      </c>
      <c r="M22" s="1">
        <v>-423904354.051</v>
      </c>
      <c r="N22" s="1">
        <v>-423904354.051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-1591713.246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9062430.8890000004</v>
      </c>
      <c r="C26" s="1">
        <v>8965478.8890000004</v>
      </c>
      <c r="D26" s="1">
        <v>8917002.8890000004</v>
      </c>
      <c r="E26" s="1">
        <v>8868526.8890000004</v>
      </c>
      <c r="F26" s="1">
        <v>9073922.8890000004</v>
      </c>
      <c r="G26" s="1">
        <v>9022809.8890000004</v>
      </c>
      <c r="H26" s="1">
        <v>8971696.8890000004</v>
      </c>
      <c r="I26" s="1">
        <v>8920583.8890000004</v>
      </c>
      <c r="J26" s="1">
        <v>8869470.8890000004</v>
      </c>
      <c r="K26" s="1">
        <v>8818357.8890000004</v>
      </c>
      <c r="L26" s="1">
        <v>8767244.8890000004</v>
      </c>
      <c r="M26" s="1">
        <v>5693902.9689999996</v>
      </c>
      <c r="N26" s="1">
        <v>5693902.9689999996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-8620881.4700000007</v>
      </c>
      <c r="C28" s="1">
        <v>-8516868.4600000009</v>
      </c>
      <c r="D28" s="1">
        <v>-8464861.9600000009</v>
      </c>
      <c r="E28" s="1">
        <v>-8412855.4600000009</v>
      </c>
      <c r="F28" s="1">
        <v>-8446037.8100000005</v>
      </c>
      <c r="G28" s="1">
        <v>-8393146.4399999995</v>
      </c>
      <c r="H28" s="1">
        <v>-8340255.0700000003</v>
      </c>
      <c r="I28" s="1">
        <v>-8285257.3399999999</v>
      </c>
      <c r="J28" s="1">
        <v>-8286477.9299999997</v>
      </c>
      <c r="K28" s="1">
        <v>-8233252.5199999996</v>
      </c>
      <c r="L28" s="1">
        <v>-8180027.0999999996</v>
      </c>
      <c r="M28" s="1">
        <v>-7274231.0499999998</v>
      </c>
      <c r="N28" s="1">
        <v>-7274231.0499999998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-1060070.07</v>
      </c>
      <c r="C30" s="1">
        <v>-1047280.09</v>
      </c>
      <c r="D30" s="1">
        <v>-1040885.1</v>
      </c>
      <c r="E30" s="1">
        <v>-1034490.11</v>
      </c>
      <c r="F30" s="1">
        <v>-1038570.38</v>
      </c>
      <c r="G30" s="1">
        <v>-1032066.58</v>
      </c>
      <c r="H30" s="1">
        <v>-1025562.78</v>
      </c>
      <c r="I30" s="1">
        <v>-1025077.16</v>
      </c>
      <c r="J30" s="1">
        <v>-863967.77</v>
      </c>
      <c r="K30" s="1">
        <v>-858418.37</v>
      </c>
      <c r="L30" s="1">
        <v>-852868.97</v>
      </c>
      <c r="M30" s="1">
        <v>-758428.69</v>
      </c>
      <c r="N30" s="1">
        <v>-758428.69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922511.07200000004</v>
      </c>
      <c r="C32" s="1">
        <v>911209.07200000004</v>
      </c>
      <c r="D32" s="1">
        <v>905558.07200000004</v>
      </c>
      <c r="E32" s="1">
        <v>899907.07200000004</v>
      </c>
      <c r="F32" s="1">
        <v>894256.07200000004</v>
      </c>
      <c r="G32" s="1">
        <v>888605.07200000004</v>
      </c>
      <c r="H32" s="1">
        <v>882954.07200000004</v>
      </c>
      <c r="I32" s="1">
        <v>877303.07200000004</v>
      </c>
      <c r="J32" s="1">
        <v>871652.07200000004</v>
      </c>
      <c r="K32" s="1">
        <v>866001.07200000004</v>
      </c>
      <c r="L32" s="1">
        <v>860350.07200000004</v>
      </c>
      <c r="M32" s="1">
        <v>554996.07200000004</v>
      </c>
      <c r="N32" s="1">
        <v>554996.07200000004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-995944.08</v>
      </c>
      <c r="C34" s="1">
        <v>-984668.65</v>
      </c>
      <c r="D34" s="1">
        <v>-979030.94</v>
      </c>
      <c r="E34" s="1">
        <v>-973393.22</v>
      </c>
      <c r="F34" s="1">
        <v>-967755.51</v>
      </c>
      <c r="G34" s="1">
        <v>-962117.79</v>
      </c>
      <c r="H34" s="1">
        <v>-956480.08</v>
      </c>
      <c r="I34" s="1">
        <v>-950557.52</v>
      </c>
      <c r="J34" s="1">
        <v>-951174.2</v>
      </c>
      <c r="K34" s="1">
        <v>-945500.87</v>
      </c>
      <c r="L34" s="1">
        <v>-939827.55</v>
      </c>
      <c r="M34" s="1">
        <v>-818462.86</v>
      </c>
      <c r="N34" s="1">
        <v>-818462.86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-122468.07</v>
      </c>
      <c r="C36" s="1">
        <v>-121081.58</v>
      </c>
      <c r="D36" s="1">
        <v>-120388.34</v>
      </c>
      <c r="E36" s="1">
        <v>-119695.1</v>
      </c>
      <c r="F36" s="1">
        <v>-119001.86</v>
      </c>
      <c r="G36" s="1">
        <v>-118308.61</v>
      </c>
      <c r="H36" s="1">
        <v>-117615.37</v>
      </c>
      <c r="I36" s="1">
        <v>-117735.97</v>
      </c>
      <c r="J36" s="1">
        <v>-99173.45</v>
      </c>
      <c r="K36" s="1">
        <v>-98581.94</v>
      </c>
      <c r="L36" s="1">
        <v>-97990.43</v>
      </c>
      <c r="M36" s="1">
        <v>-85336.68</v>
      </c>
      <c r="N36" s="1">
        <v>-85336.68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1436534.37</v>
      </c>
      <c r="C38" s="1">
        <v>1367475.8</v>
      </c>
      <c r="D38" s="1">
        <v>1332946.52</v>
      </c>
      <c r="E38" s="1">
        <v>1298417.23</v>
      </c>
      <c r="F38" s="1">
        <v>1263887.95</v>
      </c>
      <c r="G38" s="1">
        <v>1229358.6599999999</v>
      </c>
      <c r="H38" s="1">
        <v>1194829.3799999999</v>
      </c>
      <c r="I38" s="1">
        <v>1158555.51</v>
      </c>
      <c r="J38" s="1">
        <v>1132881.1499999999</v>
      </c>
      <c r="K38" s="1">
        <v>1098133.79</v>
      </c>
      <c r="L38" s="1">
        <v>1063386.44</v>
      </c>
      <c r="M38" s="1">
        <v>1044677.75</v>
      </c>
      <c r="N38" s="1">
        <v>1044677.75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176643.73</v>
      </c>
      <c r="C40" s="1">
        <v>168151.93</v>
      </c>
      <c r="D40" s="1">
        <v>163906.03</v>
      </c>
      <c r="E40" s="1">
        <v>159660.13</v>
      </c>
      <c r="F40" s="1">
        <v>155414.22</v>
      </c>
      <c r="G40" s="1">
        <v>151168.32000000001</v>
      </c>
      <c r="H40" s="1">
        <v>146922.42000000001</v>
      </c>
      <c r="I40" s="1">
        <v>147661.04999999999</v>
      </c>
      <c r="J40" s="1">
        <v>118116.21</v>
      </c>
      <c r="K40" s="1">
        <v>114493.37</v>
      </c>
      <c r="L40" s="1">
        <v>110870.54</v>
      </c>
      <c r="M40" s="1">
        <v>108919.93</v>
      </c>
      <c r="N40" s="1">
        <v>108919.93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-208371.81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-13921599</v>
      </c>
      <c r="N42" s="1">
        <v>-13921599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-977069000</v>
      </c>
      <c r="C44" s="1">
        <v>-1113382000</v>
      </c>
      <c r="D44" s="1">
        <v>-1254933000</v>
      </c>
      <c r="E44" s="1">
        <v>-1064741000</v>
      </c>
      <c r="F44" s="1">
        <v>-1049009000</v>
      </c>
      <c r="G44" s="1">
        <v>-1027918000</v>
      </c>
      <c r="H44" s="1">
        <v>-1014869000</v>
      </c>
      <c r="I44" s="1">
        <v>-1000844000</v>
      </c>
      <c r="J44" s="1">
        <v>-964627000</v>
      </c>
      <c r="K44" s="1">
        <v>-883116000</v>
      </c>
      <c r="L44" s="1">
        <v>-819332000</v>
      </c>
      <c r="M44" s="1">
        <v>-804455000</v>
      </c>
      <c r="N44" s="1">
        <v>-804455000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-20336.740000000002</v>
      </c>
      <c r="C46" s="1">
        <v>-24861.53</v>
      </c>
      <c r="D46" s="1">
        <v>-7662.13</v>
      </c>
      <c r="E46" s="1">
        <v>-6608.28</v>
      </c>
      <c r="F46" s="1">
        <v>-23214.79</v>
      </c>
      <c r="G46" s="1">
        <v>-8252.98</v>
      </c>
      <c r="H46" s="1">
        <v>-9031.91</v>
      </c>
      <c r="I46" s="1">
        <v>-5282.23</v>
      </c>
      <c r="J46" s="1">
        <v>-5626.99</v>
      </c>
      <c r="K46" s="1">
        <v>-14010.5</v>
      </c>
      <c r="L46" s="1">
        <v>-7137.78</v>
      </c>
      <c r="M46" s="1">
        <v>-15650.48</v>
      </c>
      <c r="N46" s="1">
        <v>-15650.48</v>
      </c>
      <c r="O46" s="57">
        <v>233</v>
      </c>
    </row>
    <row r="47" spans="1:15" x14ac:dyDescent="0.2">
      <c r="A47" s="3" t="s">
        <v>11</v>
      </c>
      <c r="B47" s="1">
        <v>-1437550607.411</v>
      </c>
      <c r="C47" s="1">
        <v>-1572332758.411</v>
      </c>
      <c r="D47" s="1">
        <v>-1714103100.5610001</v>
      </c>
      <c r="E47" s="1">
        <v>-1523729844.641</v>
      </c>
      <c r="F47" s="1">
        <v>-1488050085.171</v>
      </c>
      <c r="G47" s="1">
        <v>-1468137836.951</v>
      </c>
      <c r="H47" s="1">
        <v>-1455119428.941</v>
      </c>
      <c r="I47" s="1">
        <v>-1441121693.191</v>
      </c>
      <c r="J47" s="1">
        <v>-1404839186.5109999</v>
      </c>
      <c r="K47" s="1">
        <v>-1323366664.5710001</v>
      </c>
      <c r="L47" s="1">
        <v>-1259605886.381</v>
      </c>
      <c r="M47" s="1">
        <v>-1258648889.0309999</v>
      </c>
      <c r="N47" s="1">
        <v>-1258648889.0309999</v>
      </c>
      <c r="O47" s="57"/>
    </row>
  </sheetData>
  <pageMargins left="0.7" right="0.7" top="0.75" bottom="0.75" header="0.3" footer="0.3"/>
  <pageSetup scale="49" orientation="landscape" horizontalDpi="1200" verticalDpi="1200" r:id="rId2"/>
  <headerFooter>
    <oddHeader>&amp;R&amp;"Times New Roman,Bold"&amp;12KyPSC Case No. 2019-00271
AG-DR-02-049 Attachment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="60" zoomScaleNormal="86" workbookViewId="0">
      <selection activeCell="C6" sqref="C6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4" width="18.7109375" bestFit="1" customWidth="1"/>
    <col min="5" max="5" width="18.140625" bestFit="1" customWidth="1"/>
    <col min="6" max="6" width="17.28515625" bestFit="1" customWidth="1"/>
    <col min="7" max="9" width="17.7109375" bestFit="1" customWidth="1"/>
    <col min="10" max="10" width="17.28515625" bestFit="1" customWidth="1"/>
    <col min="11" max="11" width="18.140625" bestFit="1" customWidth="1"/>
    <col min="12" max="12" width="17.7109375" bestFit="1" customWidth="1"/>
    <col min="13" max="14" width="18.140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213</v>
      </c>
      <c r="N4" t="s">
        <v>11</v>
      </c>
    </row>
    <row r="5" spans="1:15" x14ac:dyDescent="0.2">
      <c r="B5" t="s">
        <v>215</v>
      </c>
      <c r="E5" t="s">
        <v>216</v>
      </c>
      <c r="H5" t="s">
        <v>217</v>
      </c>
      <c r="K5" t="s">
        <v>218</v>
      </c>
    </row>
    <row r="6" spans="1:15" x14ac:dyDescent="0.2">
      <c r="A6" s="6" t="s">
        <v>9</v>
      </c>
      <c r="B6" t="s">
        <v>219</v>
      </c>
      <c r="C6" t="s">
        <v>220</v>
      </c>
      <c r="D6" t="s">
        <v>221</v>
      </c>
      <c r="E6" t="s">
        <v>228</v>
      </c>
      <c r="F6" t="s">
        <v>229</v>
      </c>
      <c r="G6" t="s">
        <v>230</v>
      </c>
      <c r="H6" t="s">
        <v>225</v>
      </c>
      <c r="I6" t="s">
        <v>226</v>
      </c>
      <c r="J6" t="s">
        <v>227</v>
      </c>
      <c r="K6" t="s">
        <v>222</v>
      </c>
      <c r="L6" t="s">
        <v>223</v>
      </c>
      <c r="M6" t="s">
        <v>224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-242099083.19</v>
      </c>
      <c r="C14" s="1">
        <v>-242099083.19</v>
      </c>
      <c r="D14" s="1">
        <v>-242099083.19</v>
      </c>
      <c r="E14" s="1">
        <v>-242099083.19</v>
      </c>
      <c r="F14" s="1">
        <v>-242099083.19</v>
      </c>
      <c r="G14" s="1">
        <v>-242099083.19</v>
      </c>
      <c r="H14" s="1">
        <v>-242099083.19</v>
      </c>
      <c r="I14" s="1">
        <v>-242099083.19</v>
      </c>
      <c r="J14" s="1">
        <v>-242099083.19</v>
      </c>
      <c r="K14" s="1">
        <v>-242099083.19</v>
      </c>
      <c r="L14" s="1">
        <v>-242099083.19</v>
      </c>
      <c r="M14" s="1">
        <v>-242099083.19</v>
      </c>
      <c r="N14" s="1">
        <v>-242099083.19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-445269787.14499998</v>
      </c>
      <c r="C22" s="1">
        <v>-445166369.35500002</v>
      </c>
      <c r="D22" s="1">
        <v>-445166306.26499999</v>
      </c>
      <c r="E22" s="1">
        <v>-439329496.66500002</v>
      </c>
      <c r="F22" s="1">
        <v>-439329496.66500002</v>
      </c>
      <c r="G22" s="1">
        <v>-439329496.66500002</v>
      </c>
      <c r="H22" s="1">
        <v>-439329496.66500002</v>
      </c>
      <c r="I22" s="1">
        <v>-439329489.66500002</v>
      </c>
      <c r="J22" s="1">
        <v>-439329489.66500002</v>
      </c>
      <c r="K22" s="1">
        <v>-439329489.66500002</v>
      </c>
      <c r="L22" s="1">
        <v>-439329489.66500002</v>
      </c>
      <c r="M22" s="1">
        <v>-439329489.66500002</v>
      </c>
      <c r="N22" s="1">
        <v>-439329489.66500002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5693902.9689999996</v>
      </c>
      <c r="C26" s="1">
        <v>5680592.9689999996</v>
      </c>
      <c r="D26" s="1">
        <v>5673937.9689999996</v>
      </c>
      <c r="E26" s="1">
        <v>5667282.9689999996</v>
      </c>
      <c r="F26" s="1">
        <v>1626123.969</v>
      </c>
      <c r="G26" s="1">
        <v>1619468.969</v>
      </c>
      <c r="H26" s="1">
        <v>1612813.969</v>
      </c>
      <c r="I26" s="1">
        <v>1606158.969</v>
      </c>
      <c r="J26" s="1">
        <v>1599503.969</v>
      </c>
      <c r="K26" s="1">
        <v>1592848.969</v>
      </c>
      <c r="L26" s="1">
        <v>1586193.969</v>
      </c>
      <c r="M26" s="1">
        <v>1579538.969</v>
      </c>
      <c r="N26" s="1">
        <v>1579538.969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-7274231.0499999998</v>
      </c>
      <c r="C28" s="1">
        <v>-7207014.9800000004</v>
      </c>
      <c r="D28" s="1">
        <v>-7173406.9500000002</v>
      </c>
      <c r="E28" s="1">
        <v>-7139798.9199999999</v>
      </c>
      <c r="F28" s="1">
        <v>-7106190.8799999999</v>
      </c>
      <c r="G28" s="1">
        <v>-7072582.8499999996</v>
      </c>
      <c r="H28" s="1">
        <v>-7038974.8200000003</v>
      </c>
      <c r="I28" s="1">
        <v>-7003036.7800000003</v>
      </c>
      <c r="J28" s="1">
        <v>-6969137.4900000002</v>
      </c>
      <c r="K28" s="1">
        <v>-6998277.21</v>
      </c>
      <c r="L28" s="1">
        <v>-6973629.4100000001</v>
      </c>
      <c r="M28" s="1">
        <v>-6939730.1200000001</v>
      </c>
      <c r="N28" s="1">
        <v>-6939730.1200000001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-758428.69</v>
      </c>
      <c r="C30" s="1">
        <v>-751420.6</v>
      </c>
      <c r="D30" s="1">
        <v>-747916.55</v>
      </c>
      <c r="E30" s="1">
        <v>-744412.5</v>
      </c>
      <c r="F30" s="1">
        <v>-740908.45</v>
      </c>
      <c r="G30" s="1">
        <v>-737404.41</v>
      </c>
      <c r="H30" s="1">
        <v>-733900.36</v>
      </c>
      <c r="I30" s="1">
        <v>-737053.48</v>
      </c>
      <c r="J30" s="1">
        <v>-734381.57</v>
      </c>
      <c r="K30" s="1">
        <v>-551597.67000000004</v>
      </c>
      <c r="L30" s="1">
        <v>-549654.96</v>
      </c>
      <c r="M30" s="1">
        <v>-546983.06000000006</v>
      </c>
      <c r="N30" s="1">
        <v>-546983.06000000006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554996.07200000004</v>
      </c>
      <c r="C32" s="1">
        <v>547124.07200000004</v>
      </c>
      <c r="D32" s="1">
        <v>543188.07200000004</v>
      </c>
      <c r="E32" s="1">
        <v>539252.07200000004</v>
      </c>
      <c r="F32" s="1">
        <v>535316.07200000004</v>
      </c>
      <c r="G32" s="1">
        <v>531380.07200000004</v>
      </c>
      <c r="H32" s="1">
        <v>527444.07200000004</v>
      </c>
      <c r="I32" s="1">
        <v>523508.07199999999</v>
      </c>
      <c r="J32" s="1">
        <v>519572.07199999999</v>
      </c>
      <c r="K32" s="1">
        <v>515636.07199999999</v>
      </c>
      <c r="L32" s="1">
        <v>511700.07199999999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-818462.86</v>
      </c>
      <c r="C34" s="1">
        <v>-806698.85</v>
      </c>
      <c r="D34" s="1">
        <v>-800816.84</v>
      </c>
      <c r="E34" s="1">
        <v>-794934.84</v>
      </c>
      <c r="F34" s="1">
        <v>-789052.83</v>
      </c>
      <c r="G34" s="1">
        <v>-783170.83</v>
      </c>
      <c r="H34" s="1">
        <v>-777288.82</v>
      </c>
      <c r="I34" s="1">
        <v>-770999.03</v>
      </c>
      <c r="J34" s="1">
        <v>-765066.05</v>
      </c>
      <c r="K34" s="1">
        <v>-766226.07</v>
      </c>
      <c r="L34" s="1">
        <v>-760293.09</v>
      </c>
      <c r="M34" s="1">
        <v>-754360.11</v>
      </c>
      <c r="N34" s="1">
        <v>-754360.11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-85336.68</v>
      </c>
      <c r="C36" s="1">
        <v>-84110.14</v>
      </c>
      <c r="D36" s="1">
        <v>-83496.87</v>
      </c>
      <c r="E36" s="1">
        <v>-82883.600000000006</v>
      </c>
      <c r="F36" s="1">
        <v>-82270.33</v>
      </c>
      <c r="G36" s="1">
        <v>-81657.06</v>
      </c>
      <c r="H36" s="1">
        <v>-81043.78</v>
      </c>
      <c r="I36" s="1">
        <v>-81595.64</v>
      </c>
      <c r="J36" s="1">
        <v>-81128.009999999995</v>
      </c>
      <c r="K36" s="1">
        <v>-60394.38</v>
      </c>
      <c r="L36" s="1">
        <v>-59926.74</v>
      </c>
      <c r="M36" s="1">
        <v>-59459.11</v>
      </c>
      <c r="N36" s="1">
        <v>-59459.11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1044677.75</v>
      </c>
      <c r="C38" s="1">
        <v>982855.07</v>
      </c>
      <c r="D38" s="1">
        <v>951943.73</v>
      </c>
      <c r="E38" s="1">
        <v>921032.39</v>
      </c>
      <c r="F38" s="1">
        <v>890121.05</v>
      </c>
      <c r="G38" s="1">
        <v>859209.71</v>
      </c>
      <c r="H38" s="1">
        <v>828298.37</v>
      </c>
      <c r="I38" s="1">
        <v>795243.98</v>
      </c>
      <c r="J38" s="1">
        <v>764064.76</v>
      </c>
      <c r="K38" s="1">
        <v>741938.53</v>
      </c>
      <c r="L38" s="1">
        <v>710759.31</v>
      </c>
      <c r="M38" s="1">
        <v>679580.09</v>
      </c>
      <c r="N38" s="1">
        <v>679580.09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108919.93</v>
      </c>
      <c r="C40" s="1">
        <v>102474.16</v>
      </c>
      <c r="D40" s="1">
        <v>99251.28</v>
      </c>
      <c r="E40" s="1">
        <v>96028.39</v>
      </c>
      <c r="F40" s="1">
        <v>92805.51</v>
      </c>
      <c r="G40" s="1">
        <v>89582.63</v>
      </c>
      <c r="H40" s="1">
        <v>86359.74</v>
      </c>
      <c r="I40" s="1">
        <v>89259.85</v>
      </c>
      <c r="J40" s="1">
        <v>86802.34</v>
      </c>
      <c r="K40" s="1">
        <v>58477.83</v>
      </c>
      <c r="L40" s="1">
        <v>56020.32</v>
      </c>
      <c r="M40" s="1">
        <v>53562.81</v>
      </c>
      <c r="N40" s="1">
        <v>53562.81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-442982.82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-12785010</v>
      </c>
      <c r="N42" s="1">
        <v>-12785010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-641788000</v>
      </c>
      <c r="C44" s="1">
        <v>-658149000</v>
      </c>
      <c r="D44" s="1">
        <v>-913892000</v>
      </c>
      <c r="E44" s="1">
        <v>-207129000</v>
      </c>
      <c r="F44" s="1">
        <v>-104452000</v>
      </c>
      <c r="G44" s="1">
        <v>-178153000</v>
      </c>
      <c r="H44" s="1">
        <v>-120601000</v>
      </c>
      <c r="I44" s="1">
        <v>-183846000</v>
      </c>
      <c r="J44" s="1">
        <v>-119772000</v>
      </c>
      <c r="K44" s="1">
        <v>-105111000</v>
      </c>
      <c r="L44" s="1">
        <v>-78346000</v>
      </c>
      <c r="M44" s="1">
        <v>-259629000</v>
      </c>
      <c r="N44" s="1">
        <v>-259629000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-45332.05</v>
      </c>
      <c r="C46" s="1">
        <v>-15509.9</v>
      </c>
      <c r="D46" s="1">
        <v>-16606.14</v>
      </c>
      <c r="E46" s="1">
        <v>-6799.6</v>
      </c>
      <c r="F46" s="1">
        <v>-1193.67</v>
      </c>
      <c r="G46" s="1">
        <v>-2101.77</v>
      </c>
      <c r="H46" s="1">
        <v>-4808.03</v>
      </c>
      <c r="I46" s="1">
        <v>-2144.87</v>
      </c>
      <c r="J46" s="1">
        <v>-1430.61</v>
      </c>
      <c r="K46" s="1">
        <v>-1197.0899999999999</v>
      </c>
      <c r="L46" s="1">
        <v>-1088.1400000000001</v>
      </c>
      <c r="M46" s="1">
        <v>-10638.4</v>
      </c>
      <c r="N46" s="1">
        <v>-10638.4</v>
      </c>
      <c r="O46" s="57">
        <v>233</v>
      </c>
    </row>
    <row r="47" spans="1:15" x14ac:dyDescent="0.2">
      <c r="A47" s="3" t="s">
        <v>11</v>
      </c>
      <c r="B47" s="1">
        <v>-1103455404.6949999</v>
      </c>
      <c r="C47" s="1">
        <v>-1119685400.4949999</v>
      </c>
      <c r="D47" s="1">
        <v>-1375430551.5050001</v>
      </c>
      <c r="E47" s="1">
        <v>-662822053.245</v>
      </c>
      <c r="F47" s="1">
        <v>-564175069.16499996</v>
      </c>
      <c r="G47" s="1">
        <v>-638321077.96500003</v>
      </c>
      <c r="H47" s="1">
        <v>-580329919.26499999</v>
      </c>
      <c r="I47" s="1">
        <v>-643574471.53499997</v>
      </c>
      <c r="J47" s="1">
        <v>-579501013.19500005</v>
      </c>
      <c r="K47" s="1">
        <v>-564727603.625</v>
      </c>
      <c r="L47" s="1">
        <v>-537973731.27499998</v>
      </c>
      <c r="M47" s="1">
        <v>-732052547.46500003</v>
      </c>
      <c r="N47" s="1">
        <v>-732052547.46500003</v>
      </c>
      <c r="O47" s="57"/>
    </row>
  </sheetData>
  <pageMargins left="0.7" right="0.7" top="0.75" bottom="0.75" header="0.3" footer="0.3"/>
  <pageSetup scale="52" orientation="landscape" horizontalDpi="1200" verticalDpi="1200" r:id="rId2"/>
  <headerFooter>
    <oddHeader>&amp;R&amp;"Times New Roman,Bold"&amp;12KyPSC Case No. 2019-00271
AG-DR-02-049 Attachment
Page &amp;P of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="60" zoomScaleNormal="86" workbookViewId="0">
      <selection activeCell="C6" sqref="C6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4" width="18.140625" bestFit="1" customWidth="1"/>
    <col min="5" max="5" width="17.28515625" bestFit="1" customWidth="1"/>
    <col min="6" max="6" width="17.7109375" bestFit="1" customWidth="1"/>
    <col min="7" max="7" width="17.28515625" bestFit="1" customWidth="1"/>
    <col min="8" max="9" width="17.7109375" bestFit="1" customWidth="1"/>
    <col min="10" max="10" width="18.140625" bestFit="1" customWidth="1"/>
    <col min="11" max="11" width="17.7109375" bestFit="1" customWidth="1"/>
    <col min="12" max="12" width="16.7109375" bestFit="1" customWidth="1"/>
    <col min="13" max="14" width="16.425781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214</v>
      </c>
      <c r="N4" t="s">
        <v>11</v>
      </c>
    </row>
    <row r="5" spans="1:15" x14ac:dyDescent="0.2">
      <c r="B5" t="s">
        <v>231</v>
      </c>
      <c r="E5" t="s">
        <v>232</v>
      </c>
      <c r="H5" t="s">
        <v>233</v>
      </c>
      <c r="K5" t="s">
        <v>234</v>
      </c>
    </row>
    <row r="6" spans="1:15" x14ac:dyDescent="0.2">
      <c r="A6" s="6" t="s">
        <v>9</v>
      </c>
      <c r="B6" t="s">
        <v>235</v>
      </c>
      <c r="C6" t="s">
        <v>236</v>
      </c>
      <c r="D6" t="s">
        <v>237</v>
      </c>
      <c r="E6" t="s">
        <v>238</v>
      </c>
      <c r="F6" t="s">
        <v>239</v>
      </c>
      <c r="G6" t="s">
        <v>240</v>
      </c>
      <c r="H6" t="s">
        <v>241</v>
      </c>
      <c r="I6" t="s">
        <v>242</v>
      </c>
      <c r="J6" t="s">
        <v>243</v>
      </c>
      <c r="K6" t="s">
        <v>244</v>
      </c>
      <c r="L6" t="s">
        <v>245</v>
      </c>
      <c r="M6" t="s">
        <v>246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-242099083.19</v>
      </c>
      <c r="C14" s="1">
        <v>-242099083.19</v>
      </c>
      <c r="D14" s="1">
        <v>-242099083.19</v>
      </c>
      <c r="E14" s="1">
        <v>-242099083.19</v>
      </c>
      <c r="F14" s="1">
        <v>-242099083.19</v>
      </c>
      <c r="G14" s="1">
        <v>-218349421.88999999</v>
      </c>
      <c r="H14" s="1">
        <v>-218349421.88999999</v>
      </c>
      <c r="I14" s="1">
        <v>-218349421.88999999</v>
      </c>
      <c r="J14" s="1">
        <v>-218349421.88999999</v>
      </c>
      <c r="K14" s="1">
        <v>-218349421.88999999</v>
      </c>
      <c r="L14" s="1">
        <v>-218349421.88999999</v>
      </c>
      <c r="M14" s="1">
        <v>-218349421.88999999</v>
      </c>
      <c r="N14" s="1">
        <v>-218349421.88999999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-466250788.88499999</v>
      </c>
      <c r="C22" s="1">
        <v>-466250788.88499999</v>
      </c>
      <c r="D22" s="1">
        <v>-466250788.88499999</v>
      </c>
      <c r="E22" s="1">
        <v>-466250788.88499999</v>
      </c>
      <c r="F22" s="1">
        <v>-466250788.88499999</v>
      </c>
      <c r="G22" s="1">
        <v>-466250788.88499999</v>
      </c>
      <c r="H22" s="1">
        <v>-466250788.88499999</v>
      </c>
      <c r="I22" s="1">
        <v>-466196790.42500001</v>
      </c>
      <c r="J22" s="1">
        <v>-466196790.42500001</v>
      </c>
      <c r="K22" s="1">
        <v>-466196790.42500001</v>
      </c>
      <c r="L22" s="1">
        <v>-466196790.42500001</v>
      </c>
      <c r="M22" s="1">
        <v>-466196790.42500001</v>
      </c>
      <c r="N22" s="1">
        <v>-466196790.42500001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1579538.969</v>
      </c>
      <c r="C26" s="1">
        <v>1579538.969</v>
      </c>
      <c r="D26" s="1">
        <v>1579538.969</v>
      </c>
      <c r="E26" s="1">
        <v>1579538.969</v>
      </c>
      <c r="F26" s="1">
        <v>1579538.969</v>
      </c>
      <c r="G26" s="1">
        <v>1579538.969</v>
      </c>
      <c r="H26" s="1">
        <v>1579538.969</v>
      </c>
      <c r="I26" s="1">
        <v>1579538.969</v>
      </c>
      <c r="J26" s="1">
        <v>1579538.969</v>
      </c>
      <c r="K26" s="1">
        <v>1579538.969</v>
      </c>
      <c r="L26" s="1">
        <v>1579538.969</v>
      </c>
      <c r="M26" s="1">
        <v>1579538.969</v>
      </c>
      <c r="N26" s="1">
        <v>1579538.969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-6939730.1200000001</v>
      </c>
      <c r="C28" s="1">
        <v>-6939730.1200000001</v>
      </c>
      <c r="D28" s="1">
        <v>-6939730.1200000001</v>
      </c>
      <c r="E28" s="1">
        <v>-6939730.1200000001</v>
      </c>
      <c r="F28" s="1">
        <v>-6939730.1200000001</v>
      </c>
      <c r="G28" s="1">
        <v>-6935095.1200000001</v>
      </c>
      <c r="H28" s="1">
        <v>-6935095.1200000001</v>
      </c>
      <c r="I28" s="1">
        <v>-6935095.1200000001</v>
      </c>
      <c r="J28" s="1">
        <v>-6935095.1200000001</v>
      </c>
      <c r="K28" s="1">
        <v>-6935095.1200000001</v>
      </c>
      <c r="L28" s="1">
        <v>-6935095.1200000001</v>
      </c>
      <c r="M28" s="1">
        <v>-6935095.1200000001</v>
      </c>
      <c r="N28" s="1">
        <v>-6935095.1200000001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-546983.06000000006</v>
      </c>
      <c r="C30" s="1">
        <v>-546983.06000000006</v>
      </c>
      <c r="D30" s="1">
        <v>-546983.06000000006</v>
      </c>
      <c r="E30" s="1">
        <v>-546983.06000000006</v>
      </c>
      <c r="F30" s="1">
        <v>-546983.06000000006</v>
      </c>
      <c r="G30" s="1">
        <v>-560227.06000000006</v>
      </c>
      <c r="H30" s="1">
        <v>-560227.06000000006</v>
      </c>
      <c r="I30" s="1">
        <v>-560227.06000000006</v>
      </c>
      <c r="J30" s="1">
        <v>-560227.06000000006</v>
      </c>
      <c r="K30" s="1">
        <v>-560227.06000000006</v>
      </c>
      <c r="L30" s="1">
        <v>-560227.06000000006</v>
      </c>
      <c r="M30" s="1">
        <v>-560227.06000000006</v>
      </c>
      <c r="N30" s="1">
        <v>-560227.06000000006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-754360.11</v>
      </c>
      <c r="C34" s="1">
        <v>-754360.11</v>
      </c>
      <c r="D34" s="1">
        <v>-754360.11</v>
      </c>
      <c r="E34" s="1">
        <v>-754360.11</v>
      </c>
      <c r="F34" s="1">
        <v>-754360.11</v>
      </c>
      <c r="G34" s="1">
        <v>-753855.11</v>
      </c>
      <c r="H34" s="1">
        <v>-753855.11</v>
      </c>
      <c r="I34" s="1">
        <v>-753855.11</v>
      </c>
      <c r="J34" s="1">
        <v>-753855.11</v>
      </c>
      <c r="K34" s="1">
        <v>-753855.11</v>
      </c>
      <c r="L34" s="1">
        <v>-753855.11</v>
      </c>
      <c r="M34" s="1">
        <v>-753855.11</v>
      </c>
      <c r="N34" s="1">
        <v>-753855.11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-59459.11</v>
      </c>
      <c r="C36" s="1">
        <v>-59459.11</v>
      </c>
      <c r="D36" s="1">
        <v>-59459.11</v>
      </c>
      <c r="E36" s="1">
        <v>-59459.11</v>
      </c>
      <c r="F36" s="1">
        <v>-59459.11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679580.09</v>
      </c>
      <c r="C38" s="1">
        <v>679580.09</v>
      </c>
      <c r="D38" s="1">
        <v>679580.09</v>
      </c>
      <c r="E38" s="1">
        <v>679580.09</v>
      </c>
      <c r="F38" s="1">
        <v>679580.09</v>
      </c>
      <c r="G38" s="1">
        <v>679126.09</v>
      </c>
      <c r="H38" s="1">
        <v>679126.09</v>
      </c>
      <c r="I38" s="1">
        <v>679126.09</v>
      </c>
      <c r="J38" s="1">
        <v>679126.09</v>
      </c>
      <c r="K38" s="1">
        <v>679126.09</v>
      </c>
      <c r="L38" s="1">
        <v>679126.09</v>
      </c>
      <c r="M38" s="1">
        <v>679126.09</v>
      </c>
      <c r="N38" s="1">
        <v>679126.09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53562.81</v>
      </c>
      <c r="C40" s="1">
        <v>53562.81</v>
      </c>
      <c r="D40" s="1">
        <v>53562.81</v>
      </c>
      <c r="E40" s="1">
        <v>53562.81</v>
      </c>
      <c r="F40" s="1">
        <v>53562.81</v>
      </c>
      <c r="G40" s="1">
        <v>54859.81</v>
      </c>
      <c r="H40" s="1">
        <v>54859.81</v>
      </c>
      <c r="I40" s="1">
        <v>54859.81</v>
      </c>
      <c r="J40" s="1">
        <v>54859.81</v>
      </c>
      <c r="K40" s="1">
        <v>54859.81</v>
      </c>
      <c r="L40" s="1">
        <v>54859.81</v>
      </c>
      <c r="M40" s="1">
        <v>54859.81</v>
      </c>
      <c r="N40" s="1">
        <v>54859.81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-591844.4</v>
      </c>
      <c r="E42" s="1">
        <v>0</v>
      </c>
      <c r="F42" s="1">
        <v>0</v>
      </c>
      <c r="G42" s="1">
        <v>-291031.5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-12378742.58</v>
      </c>
      <c r="N42" s="1">
        <v>-12378742.58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-122056000</v>
      </c>
      <c r="C44" s="1">
        <v>-249825000</v>
      </c>
      <c r="D44" s="1">
        <v>-501167000</v>
      </c>
      <c r="E44" s="1">
        <v>-256443000</v>
      </c>
      <c r="F44" s="1">
        <v>-264287000</v>
      </c>
      <c r="G44" s="1">
        <v>-265112000</v>
      </c>
      <c r="H44" s="1">
        <v>-376832000</v>
      </c>
      <c r="I44" s="1">
        <v>-324575000</v>
      </c>
      <c r="J44" s="1">
        <v>-264083000</v>
      </c>
      <c r="K44" s="1">
        <v>-244288000</v>
      </c>
      <c r="L44" s="1">
        <v>-211429000</v>
      </c>
      <c r="M44" s="1">
        <v>-135982000</v>
      </c>
      <c r="N44" s="1">
        <v>-135982000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-2068.17</v>
      </c>
      <c r="C46" s="1">
        <v>-4426.79</v>
      </c>
      <c r="D46" s="1">
        <v>-14412.24</v>
      </c>
      <c r="E46" s="1">
        <v>-24286.02</v>
      </c>
      <c r="F46" s="1">
        <v>-8402.94</v>
      </c>
      <c r="G46" s="1">
        <v>-10052.379999999999</v>
      </c>
      <c r="H46" s="1">
        <v>-14375.78</v>
      </c>
      <c r="I46" s="1">
        <v>-12008.86</v>
      </c>
      <c r="J46" s="1">
        <v>-19654.419999999998</v>
      </c>
      <c r="K46" s="1">
        <v>-9228.11</v>
      </c>
      <c r="L46" s="1">
        <v>-8076.19</v>
      </c>
      <c r="M46" s="1">
        <v>-18231.84</v>
      </c>
      <c r="N46" s="1">
        <v>-18231.84</v>
      </c>
      <c r="O46" s="57">
        <v>233</v>
      </c>
    </row>
    <row r="47" spans="1:15" x14ac:dyDescent="0.2">
      <c r="A47" s="3" t="s">
        <v>11</v>
      </c>
      <c r="B47" s="1">
        <v>-608607266.45500004</v>
      </c>
      <c r="C47" s="1">
        <v>-736378625.07500005</v>
      </c>
      <c r="D47" s="1">
        <v>-988322454.92499995</v>
      </c>
      <c r="E47" s="1">
        <v>-743016484.30499995</v>
      </c>
      <c r="F47" s="1">
        <v>-750844601.22500002</v>
      </c>
      <c r="G47" s="1">
        <v>-728221321.86500001</v>
      </c>
      <c r="H47" s="1">
        <v>-839654613.76499999</v>
      </c>
      <c r="I47" s="1">
        <v>-787341248.38499999</v>
      </c>
      <c r="J47" s="1">
        <v>-726856893.94500005</v>
      </c>
      <c r="K47" s="1">
        <v>-707051467.63499999</v>
      </c>
      <c r="L47" s="1">
        <v>-674191315.71500003</v>
      </c>
      <c r="M47" s="1">
        <v>-611133213.94500005</v>
      </c>
      <c r="N47" s="1">
        <v>-611133213.94500005</v>
      </c>
    </row>
  </sheetData>
  <pageMargins left="0.7" right="0.7" top="0.75" bottom="0.75" header="0.3" footer="0.3"/>
  <pageSetup scale="52" orientation="landscape" horizontalDpi="1200" verticalDpi="1200" r:id="rId2"/>
  <headerFooter>
    <oddHeader>&amp;R&amp;"Times New Roman,Bold"&amp;12KyPSC Case No. 2019-00271
AG-DR-02-049 Attachment
Page 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view="pageBreakPreview" zoomScale="60" zoomScaleNormal="86" workbookViewId="0">
      <selection activeCell="C6" sqref="C6"/>
    </sheetView>
  </sheetViews>
  <sheetFormatPr defaultRowHeight="10.199999999999999" x14ac:dyDescent="0.2"/>
  <cols>
    <col min="1" max="1" width="31.7109375" bestFit="1" customWidth="1"/>
    <col min="2" max="2" width="19.42578125" bestFit="1" customWidth="1"/>
    <col min="3" max="3" width="17.28515625" bestFit="1" customWidth="1"/>
    <col min="4" max="4" width="19.140625" bestFit="1" customWidth="1"/>
    <col min="5" max="5" width="18.140625" bestFit="1" customWidth="1"/>
    <col min="6" max="6" width="17.28515625" bestFit="1" customWidth="1"/>
    <col min="7" max="7" width="16.42578125" bestFit="1" customWidth="1"/>
    <col min="8" max="9" width="18.140625" bestFit="1" customWidth="1"/>
    <col min="10" max="10" width="17.28515625" bestFit="1" customWidth="1"/>
    <col min="11" max="11" width="18.140625" bestFit="1" customWidth="1"/>
    <col min="12" max="14" width="17.28515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162</v>
      </c>
      <c r="N4" t="s">
        <v>11</v>
      </c>
    </row>
    <row r="5" spans="1:15" x14ac:dyDescent="0.2">
      <c r="B5" t="s">
        <v>163</v>
      </c>
      <c r="E5" t="s">
        <v>164</v>
      </c>
      <c r="H5" t="s">
        <v>165</v>
      </c>
      <c r="K5" t="s">
        <v>166</v>
      </c>
    </row>
    <row r="6" spans="1:15" x14ac:dyDescent="0.2">
      <c r="A6" s="6" t="s">
        <v>9</v>
      </c>
      <c r="B6" t="s">
        <v>176</v>
      </c>
      <c r="C6" t="s">
        <v>177</v>
      </c>
      <c r="D6" t="s">
        <v>178</v>
      </c>
      <c r="E6" t="s">
        <v>173</v>
      </c>
      <c r="F6" t="s">
        <v>174</v>
      </c>
      <c r="G6" t="s">
        <v>175</v>
      </c>
      <c r="H6" t="s">
        <v>170</v>
      </c>
      <c r="I6" t="s">
        <v>171</v>
      </c>
      <c r="J6" t="s">
        <v>172</v>
      </c>
      <c r="K6" t="s">
        <v>167</v>
      </c>
      <c r="L6" t="s">
        <v>168</v>
      </c>
      <c r="M6" t="s">
        <v>169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271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272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273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274</v>
      </c>
      <c r="B14" s="1">
        <v>-218349421.88999999</v>
      </c>
      <c r="C14" s="1">
        <v>-218349421.88999999</v>
      </c>
      <c r="D14" s="1">
        <v>-218349421.88999999</v>
      </c>
      <c r="E14" s="1">
        <v>-214839126.33000001</v>
      </c>
      <c r="F14" s="1">
        <v>-214839126.33000001</v>
      </c>
      <c r="G14" s="1">
        <v>-214839126.33000001</v>
      </c>
      <c r="H14" s="1">
        <v>-214839126.33000001</v>
      </c>
      <c r="I14" s="1">
        <v>-214839126.33000001</v>
      </c>
      <c r="J14" s="1">
        <v>-214839126.33000001</v>
      </c>
      <c r="K14" s="1">
        <v>-214839126.33000001</v>
      </c>
      <c r="L14" s="1">
        <v>-214839126.33000001</v>
      </c>
      <c r="M14" s="1">
        <v>-214839126.33000001</v>
      </c>
      <c r="N14" s="1">
        <v>-214839126.33000001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275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276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277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278</v>
      </c>
      <c r="B22" s="1">
        <v>-516749656.61500001</v>
      </c>
      <c r="C22" s="1">
        <v>-516749656.61500001</v>
      </c>
      <c r="D22" s="1">
        <v>-516749656.61500001</v>
      </c>
      <c r="E22" s="1">
        <v>-516749656.61500001</v>
      </c>
      <c r="F22" s="1">
        <v>-516749656.61500001</v>
      </c>
      <c r="G22" s="1">
        <v>-516749656.61500001</v>
      </c>
      <c r="H22" s="1">
        <v>-516749656.61500001</v>
      </c>
      <c r="I22" s="1">
        <v>-516749656.61500001</v>
      </c>
      <c r="J22" s="1">
        <v>-516749656.61500001</v>
      </c>
      <c r="K22" s="1">
        <v>-516749656.61500001</v>
      </c>
      <c r="L22" s="1">
        <v>-516749656.61500001</v>
      </c>
      <c r="M22" s="1">
        <v>-516749656.61500001</v>
      </c>
      <c r="N22" s="1">
        <v>-516749656.61500001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279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280</v>
      </c>
      <c r="B26" s="1">
        <v>1579538.969</v>
      </c>
      <c r="C26" s="1">
        <v>-3.1E-2</v>
      </c>
      <c r="D26" s="1">
        <v>-3.1E-2</v>
      </c>
      <c r="E26" s="1">
        <v>-3.1E-2</v>
      </c>
      <c r="F26" s="1">
        <v>-3.1E-2</v>
      </c>
      <c r="G26" s="1">
        <v>-3.1E-2</v>
      </c>
      <c r="H26" s="1">
        <v>-3.1E-2</v>
      </c>
      <c r="I26" s="1">
        <v>-3.1E-2</v>
      </c>
      <c r="J26" s="1">
        <v>-3.1E-2</v>
      </c>
      <c r="K26" s="1">
        <v>-3.1E-2</v>
      </c>
      <c r="L26" s="1">
        <v>-3.1E-2</v>
      </c>
      <c r="M26" s="1">
        <v>-3.1E-2</v>
      </c>
      <c r="N26" s="1">
        <v>-3.1E-2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281</v>
      </c>
      <c r="B28" s="1">
        <v>-6935095.1200000001</v>
      </c>
      <c r="C28" s="1">
        <v>-6935095.0599999996</v>
      </c>
      <c r="D28" s="1">
        <v>-6935095.0599999996</v>
      </c>
      <c r="E28" s="1">
        <v>-6935095.0599999996</v>
      </c>
      <c r="F28" s="1">
        <v>-6935095.0599999996</v>
      </c>
      <c r="G28" s="1">
        <v>-6935095.0599999996</v>
      </c>
      <c r="H28" s="1">
        <v>-6935095.0599999996</v>
      </c>
      <c r="I28" s="1">
        <v>-6935095.0599999996</v>
      </c>
      <c r="J28" s="1">
        <v>-6935095.0599999996</v>
      </c>
      <c r="K28" s="1">
        <v>-6935095.0599999996</v>
      </c>
      <c r="L28" s="1">
        <v>-6935095.0599999996</v>
      </c>
      <c r="M28" s="1">
        <v>-6935095.0599999996</v>
      </c>
      <c r="N28" s="1">
        <v>-6935095.0599999996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282</v>
      </c>
      <c r="B30" s="1">
        <v>-560227.06000000006</v>
      </c>
      <c r="C30" s="1">
        <v>-560227.05000000005</v>
      </c>
      <c r="D30" s="1">
        <v>-560227.05000000005</v>
      </c>
      <c r="E30" s="1">
        <v>-560227.05000000005</v>
      </c>
      <c r="F30" s="1">
        <v>-560227.05000000005</v>
      </c>
      <c r="G30" s="1">
        <v>-560227.05000000005</v>
      </c>
      <c r="H30" s="1">
        <v>-560227.05000000005</v>
      </c>
      <c r="I30" s="1">
        <v>-560227.05000000005</v>
      </c>
      <c r="J30" s="1">
        <v>-560227.05000000005</v>
      </c>
      <c r="K30" s="1">
        <v>-560227.05000000005</v>
      </c>
      <c r="L30" s="1">
        <v>-560227.05000000005</v>
      </c>
      <c r="M30" s="1">
        <v>-560227.05000000005</v>
      </c>
      <c r="N30" s="1">
        <v>-560227.05000000005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283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284</v>
      </c>
      <c r="B34" s="1">
        <v>-753855.11</v>
      </c>
      <c r="C34" s="1">
        <v>-753855.07</v>
      </c>
      <c r="D34" s="1">
        <v>-753855.07</v>
      </c>
      <c r="E34" s="1">
        <v>-753855.07</v>
      </c>
      <c r="F34" s="1">
        <v>-753855.07</v>
      </c>
      <c r="G34" s="1">
        <v>-753855.07</v>
      </c>
      <c r="H34" s="1">
        <v>-753855.07</v>
      </c>
      <c r="I34" s="1">
        <v>-753855.07</v>
      </c>
      <c r="J34" s="1">
        <v>-753855.07</v>
      </c>
      <c r="K34" s="1">
        <v>-753855.07</v>
      </c>
      <c r="L34" s="1">
        <v>-753855.07</v>
      </c>
      <c r="M34" s="1">
        <v>-753855.07</v>
      </c>
      <c r="N34" s="1">
        <v>-753855.07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285</v>
      </c>
      <c r="B36" s="1">
        <v>-60899.11</v>
      </c>
      <c r="C36" s="1">
        <v>-60899.11</v>
      </c>
      <c r="D36" s="1">
        <v>-60899.11</v>
      </c>
      <c r="E36" s="1">
        <v>-60899.11</v>
      </c>
      <c r="F36" s="1">
        <v>-60899.11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286</v>
      </c>
      <c r="B38" s="1">
        <v>679126.09</v>
      </c>
      <c r="C38" s="1">
        <v>679126.19</v>
      </c>
      <c r="D38" s="1">
        <v>679126.19</v>
      </c>
      <c r="E38" s="1">
        <v>679126.19</v>
      </c>
      <c r="F38" s="1">
        <v>679126.19</v>
      </c>
      <c r="G38" s="1">
        <v>679126.19</v>
      </c>
      <c r="H38" s="1">
        <v>679126.19</v>
      </c>
      <c r="I38" s="1">
        <v>679126.19</v>
      </c>
      <c r="J38" s="1">
        <v>679126.19</v>
      </c>
      <c r="K38" s="1">
        <v>679126.19</v>
      </c>
      <c r="L38" s="1">
        <v>679126.19</v>
      </c>
      <c r="M38" s="1">
        <v>679126.19</v>
      </c>
      <c r="N38" s="1">
        <v>679126.19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287</v>
      </c>
      <c r="B40" s="1">
        <v>54859.81</v>
      </c>
      <c r="C40" s="1">
        <v>54859.82</v>
      </c>
      <c r="D40" s="1">
        <v>54859.82</v>
      </c>
      <c r="E40" s="1">
        <v>54859.82</v>
      </c>
      <c r="F40" s="1">
        <v>54859.82</v>
      </c>
      <c r="G40" s="1">
        <v>54859.82</v>
      </c>
      <c r="H40" s="1">
        <v>54859.82</v>
      </c>
      <c r="I40" s="1">
        <v>54859.82</v>
      </c>
      <c r="J40" s="1">
        <v>54859.82</v>
      </c>
      <c r="K40" s="1">
        <v>54859.82</v>
      </c>
      <c r="L40" s="1">
        <v>54859.82</v>
      </c>
      <c r="M40" s="1">
        <v>54859.82</v>
      </c>
      <c r="N40" s="1">
        <v>54859.82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288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-399525.7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-9068264.4600000009</v>
      </c>
      <c r="N42" s="1">
        <v>-9068264.4600000009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289</v>
      </c>
      <c r="B44" s="1">
        <v>-292831000</v>
      </c>
      <c r="C44" s="1">
        <v>-255164000</v>
      </c>
      <c r="D44" s="1">
        <v>-563211000</v>
      </c>
      <c r="E44" s="1">
        <v>-371141000</v>
      </c>
      <c r="F44" s="1">
        <v>-304525000</v>
      </c>
      <c r="G44" s="1">
        <v>-287382000</v>
      </c>
      <c r="H44" s="1">
        <v>-380649000</v>
      </c>
      <c r="I44" s="1">
        <v>-434806000</v>
      </c>
      <c r="J44" s="1">
        <v>-307647000</v>
      </c>
      <c r="K44" s="1">
        <v>-311652000</v>
      </c>
      <c r="L44" s="1">
        <v>-267900000</v>
      </c>
      <c r="M44" s="1">
        <v>-220931000</v>
      </c>
      <c r="N44" s="1">
        <v>-220931000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290</v>
      </c>
      <c r="B46" s="1">
        <v>-14118.79</v>
      </c>
      <c r="C46" s="1">
        <v>-12808.61</v>
      </c>
      <c r="D46" s="1">
        <v>-70445.929999999993</v>
      </c>
      <c r="E46" s="1">
        <v>-23486.44</v>
      </c>
      <c r="F46" s="1">
        <v>-18504.32</v>
      </c>
      <c r="G46" s="1">
        <v>-35226.97</v>
      </c>
      <c r="H46" s="1">
        <v>-23330.7</v>
      </c>
      <c r="I46" s="1">
        <v>-25323.88</v>
      </c>
      <c r="J46" s="1">
        <v>-58386.78</v>
      </c>
      <c r="K46" s="1">
        <v>-20454.919999999998</v>
      </c>
      <c r="L46" s="1">
        <v>-18758.16</v>
      </c>
      <c r="M46" s="1">
        <v>-17146.7</v>
      </c>
      <c r="N46" s="1">
        <v>-17146.7</v>
      </c>
      <c r="O46" s="57">
        <v>233</v>
      </c>
    </row>
    <row r="47" spans="1:15" x14ac:dyDescent="0.2">
      <c r="A47" s="3" t="s">
        <v>11</v>
      </c>
      <c r="B47" s="1">
        <v>-806152224.505</v>
      </c>
      <c r="C47" s="1">
        <v>-770063453.10500002</v>
      </c>
      <c r="D47" s="1">
        <v>-1078168090.425</v>
      </c>
      <c r="E47" s="1">
        <v>-882540835.375</v>
      </c>
      <c r="F47" s="1">
        <v>-815919853.255</v>
      </c>
      <c r="G47" s="1">
        <v>-799193101.60500002</v>
      </c>
      <c r="H47" s="1">
        <v>-892048679.63499999</v>
      </c>
      <c r="I47" s="1">
        <v>-946207672.81500006</v>
      </c>
      <c r="J47" s="1">
        <v>-819081735.71500003</v>
      </c>
      <c r="K47" s="1">
        <v>-823048803.85500002</v>
      </c>
      <c r="L47" s="1">
        <v>-779295107.09500003</v>
      </c>
      <c r="M47" s="1">
        <v>-741392760.09500003</v>
      </c>
      <c r="N47" s="1">
        <v>-741392760.09500003</v>
      </c>
    </row>
  </sheetData>
  <pageMargins left="0.7" right="0.7" top="0.75" bottom="0.75" header="0.3" footer="0.3"/>
  <pageSetup scale="52" orientation="landscape" horizontalDpi="1200" verticalDpi="1200" r:id="rId2"/>
  <headerFooter>
    <oddHeader>&amp;R&amp;"Times New Roman,Bold"&amp;12KyPSC Case No. 2019-00271
AG-DR-02-049 Attachment
Page &amp;P of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view="pageBreakPreview" zoomScale="60" zoomScaleNormal="86" workbookViewId="0">
      <selection activeCell="C6" sqref="C6"/>
    </sheetView>
  </sheetViews>
  <sheetFormatPr defaultRowHeight="10.199999999999999" x14ac:dyDescent="0.2"/>
  <cols>
    <col min="1" max="1" width="40.7109375" bestFit="1" customWidth="1"/>
    <col min="2" max="2" width="19.42578125" bestFit="1" customWidth="1"/>
    <col min="3" max="3" width="17.7109375" bestFit="1" customWidth="1"/>
    <col min="4" max="4" width="19.42578125" bestFit="1" customWidth="1"/>
    <col min="5" max="5" width="17.7109375" bestFit="1" customWidth="1"/>
    <col min="6" max="7" width="18.140625" bestFit="1" customWidth="1"/>
    <col min="8" max="8" width="16.7109375" bestFit="1" customWidth="1"/>
    <col min="9" max="9" width="17.7109375" bestFit="1" customWidth="1"/>
    <col min="10" max="10" width="16.7109375" bestFit="1" customWidth="1"/>
    <col min="11" max="14" width="18.140625" bestFit="1" customWidth="1"/>
    <col min="15" max="15" width="24.28515625" customWidth="1"/>
  </cols>
  <sheetData>
    <row r="1" spans="1:15" x14ac:dyDescent="0.2">
      <c r="A1" s="6" t="s">
        <v>211</v>
      </c>
      <c r="B1" t="s" vm="15">
        <v>212</v>
      </c>
    </row>
    <row r="3" spans="1:15" x14ac:dyDescent="0.2">
      <c r="A3" s="6" t="s">
        <v>247</v>
      </c>
      <c r="B3" s="6" t="s">
        <v>13</v>
      </c>
    </row>
    <row r="4" spans="1:15" x14ac:dyDescent="0.2">
      <c r="B4" t="s">
        <v>137</v>
      </c>
      <c r="N4" t="s">
        <v>11</v>
      </c>
    </row>
    <row r="5" spans="1:15" x14ac:dyDescent="0.2">
      <c r="B5" t="s">
        <v>8</v>
      </c>
      <c r="E5" t="s">
        <v>193</v>
      </c>
      <c r="H5" t="s">
        <v>154</v>
      </c>
      <c r="K5" t="s">
        <v>194</v>
      </c>
    </row>
    <row r="6" spans="1:15" x14ac:dyDescent="0.2">
      <c r="A6" s="6" t="s">
        <v>9</v>
      </c>
      <c r="B6" t="s">
        <v>200</v>
      </c>
      <c r="C6" t="s">
        <v>201</v>
      </c>
      <c r="D6" t="s">
        <v>202</v>
      </c>
      <c r="E6" t="s">
        <v>54</v>
      </c>
      <c r="F6" t="s">
        <v>63</v>
      </c>
      <c r="G6" t="s">
        <v>199</v>
      </c>
      <c r="H6" t="s">
        <v>196</v>
      </c>
      <c r="I6" t="s">
        <v>197</v>
      </c>
      <c r="J6" t="s">
        <v>198</v>
      </c>
      <c r="K6" t="s">
        <v>158</v>
      </c>
      <c r="L6" t="s">
        <v>195</v>
      </c>
      <c r="M6" t="s">
        <v>248</v>
      </c>
      <c r="O6" s="58" t="s">
        <v>249</v>
      </c>
    </row>
    <row r="7" spans="1:15" x14ac:dyDescent="0.2">
      <c r="A7" s="3" t="s">
        <v>203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7"/>
    </row>
    <row r="8" spans="1:15" x14ac:dyDescent="0.2">
      <c r="A8" s="5" t="s">
        <v>251</v>
      </c>
      <c r="B8" s="1">
        <v>-3.5</v>
      </c>
      <c r="C8" s="1">
        <v>-3.5</v>
      </c>
      <c r="D8" s="1">
        <v>-3.5</v>
      </c>
      <c r="E8" s="1">
        <v>-3.5</v>
      </c>
      <c r="F8" s="1">
        <v>-3.5</v>
      </c>
      <c r="G8" s="1">
        <v>-3.5</v>
      </c>
      <c r="H8" s="1">
        <v>-3.5</v>
      </c>
      <c r="I8" s="1">
        <v>-3.5</v>
      </c>
      <c r="J8" s="1">
        <v>-3.5</v>
      </c>
      <c r="K8" s="1">
        <v>-3.5</v>
      </c>
      <c r="L8" s="1">
        <v>-3.5</v>
      </c>
      <c r="M8" s="1">
        <v>-3.5</v>
      </c>
      <c r="N8" s="1">
        <v>-3.5</v>
      </c>
      <c r="O8" s="57">
        <v>201</v>
      </c>
    </row>
    <row r="9" spans="1:15" x14ac:dyDescent="0.2">
      <c r="A9" s="3" t="s">
        <v>204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57"/>
    </row>
    <row r="10" spans="1:15" x14ac:dyDescent="0.2">
      <c r="A10" s="5" t="s">
        <v>252</v>
      </c>
      <c r="B10" s="1">
        <v>-47200000</v>
      </c>
      <c r="C10" s="1">
        <v>-47200000</v>
      </c>
      <c r="D10" s="1">
        <v>-47200000</v>
      </c>
      <c r="E10" s="1">
        <v>-47200000</v>
      </c>
      <c r="F10" s="1">
        <v>-47200000</v>
      </c>
      <c r="G10" s="1">
        <v>-47200000</v>
      </c>
      <c r="H10" s="1">
        <v>-47200000</v>
      </c>
      <c r="I10" s="1">
        <v>-47200000</v>
      </c>
      <c r="J10" s="1">
        <v>-47200000</v>
      </c>
      <c r="K10" s="1">
        <v>-47200000</v>
      </c>
      <c r="L10" s="1">
        <v>-47200000</v>
      </c>
      <c r="M10" s="1">
        <v>-47200000</v>
      </c>
      <c r="N10" s="1">
        <v>-47200000</v>
      </c>
      <c r="O10" s="57">
        <v>211</v>
      </c>
    </row>
    <row r="11" spans="1:15" x14ac:dyDescent="0.2">
      <c r="A11" s="3" t="s">
        <v>205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57"/>
    </row>
    <row r="12" spans="1:15" x14ac:dyDescent="0.2">
      <c r="A12" s="5" t="s">
        <v>253</v>
      </c>
      <c r="B12" s="1">
        <v>669224</v>
      </c>
      <c r="C12" s="1">
        <v>669224</v>
      </c>
      <c r="D12" s="1">
        <v>669224</v>
      </c>
      <c r="E12" s="1">
        <v>669224</v>
      </c>
      <c r="F12" s="1">
        <v>669224</v>
      </c>
      <c r="G12" s="1">
        <v>669224</v>
      </c>
      <c r="H12" s="1">
        <v>669224</v>
      </c>
      <c r="I12" s="1">
        <v>669224</v>
      </c>
      <c r="J12" s="1">
        <v>669224</v>
      </c>
      <c r="K12" s="1">
        <v>669224</v>
      </c>
      <c r="L12" s="1">
        <v>669224</v>
      </c>
      <c r="M12" s="1">
        <v>669224</v>
      </c>
      <c r="N12" s="1">
        <v>669224</v>
      </c>
      <c r="O12" s="57">
        <v>211</v>
      </c>
    </row>
    <row r="13" spans="1:15" x14ac:dyDescent="0.2">
      <c r="A13" s="3" t="s">
        <v>179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59"/>
    </row>
    <row r="14" spans="1:15" x14ac:dyDescent="0.2">
      <c r="A14" s="5" t="s">
        <v>254</v>
      </c>
      <c r="B14" s="1">
        <v>-214839126.33000001</v>
      </c>
      <c r="C14" s="1">
        <v>-214839126.33000001</v>
      </c>
      <c r="D14" s="1">
        <v>-214839126.33000001</v>
      </c>
      <c r="E14" s="1">
        <v>-214839126.33000001</v>
      </c>
      <c r="F14" s="1">
        <v>-214839126.33000001</v>
      </c>
      <c r="G14" s="1">
        <v>-214839126.33000001</v>
      </c>
      <c r="H14" s="1">
        <v>-214839126.33000001</v>
      </c>
      <c r="I14" s="1">
        <v>-214839126.33000001</v>
      </c>
      <c r="J14" s="1">
        <v>-214839126.33000001</v>
      </c>
      <c r="K14" s="1">
        <v>-214839126.33000001</v>
      </c>
      <c r="L14" s="1">
        <v>-214839126.33000001</v>
      </c>
      <c r="M14" s="1">
        <v>-214839126.33000001</v>
      </c>
      <c r="N14" s="1">
        <v>-214839126.33000001</v>
      </c>
      <c r="O14" s="57">
        <v>211</v>
      </c>
    </row>
    <row r="15" spans="1:15" x14ac:dyDescent="0.2">
      <c r="A15" s="3" t="s">
        <v>206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57"/>
    </row>
    <row r="16" spans="1:15" x14ac:dyDescent="0.2">
      <c r="A16" s="5" t="s">
        <v>255</v>
      </c>
      <c r="B16" s="1">
        <v>180602490.08000001</v>
      </c>
      <c r="C16" s="1">
        <v>180602490.08000001</v>
      </c>
      <c r="D16" s="1">
        <v>180602490.08000001</v>
      </c>
      <c r="E16" s="1">
        <v>180602490.08000001</v>
      </c>
      <c r="F16" s="1">
        <v>180602490.08000001</v>
      </c>
      <c r="G16" s="1">
        <v>180602490.08000001</v>
      </c>
      <c r="H16" s="1">
        <v>180602490.08000001</v>
      </c>
      <c r="I16" s="1">
        <v>180602490.08000001</v>
      </c>
      <c r="J16" s="1">
        <v>180602490.08000001</v>
      </c>
      <c r="K16" s="1">
        <v>180602490.08000001</v>
      </c>
      <c r="L16" s="1">
        <v>180602490.08000001</v>
      </c>
      <c r="M16" s="1">
        <v>180602490.08000001</v>
      </c>
      <c r="N16" s="1">
        <v>180602490.08000001</v>
      </c>
      <c r="O16" s="57">
        <v>211</v>
      </c>
    </row>
    <row r="17" spans="1:15" x14ac:dyDescent="0.2">
      <c r="A17" s="3" t="s">
        <v>207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57"/>
    </row>
    <row r="18" spans="1:15" x14ac:dyDescent="0.2">
      <c r="A18" s="5" t="s">
        <v>256</v>
      </c>
      <c r="B18" s="1">
        <v>48887321.380000003</v>
      </c>
      <c r="C18" s="1">
        <v>48887321.380000003</v>
      </c>
      <c r="D18" s="1">
        <v>48887321.380000003</v>
      </c>
      <c r="E18" s="1">
        <v>48887321.380000003</v>
      </c>
      <c r="F18" s="1">
        <v>48887321.380000003</v>
      </c>
      <c r="G18" s="1">
        <v>48887321.380000003</v>
      </c>
      <c r="H18" s="1">
        <v>48887321.380000003</v>
      </c>
      <c r="I18" s="1">
        <v>48887321.380000003</v>
      </c>
      <c r="J18" s="1">
        <v>48887321.380000003</v>
      </c>
      <c r="K18" s="1">
        <v>48887321.380000003</v>
      </c>
      <c r="L18" s="1">
        <v>48887321.380000003</v>
      </c>
      <c r="M18" s="1">
        <v>48887321.380000003</v>
      </c>
      <c r="N18" s="1">
        <v>48887321.380000003</v>
      </c>
      <c r="O18" s="59" t="s">
        <v>250</v>
      </c>
    </row>
    <row r="19" spans="1:15" x14ac:dyDescent="0.2">
      <c r="A19" s="3" t="s">
        <v>208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57"/>
    </row>
    <row r="20" spans="1:15" x14ac:dyDescent="0.2">
      <c r="A20" s="5" t="s">
        <v>257</v>
      </c>
      <c r="B20" s="1">
        <v>44321728.284999996</v>
      </c>
      <c r="C20" s="1">
        <v>44321728.284999996</v>
      </c>
      <c r="D20" s="1">
        <v>44321728.284999996</v>
      </c>
      <c r="E20" s="1">
        <v>44321728.284999996</v>
      </c>
      <c r="F20" s="1">
        <v>44321728.284999996</v>
      </c>
      <c r="G20" s="1">
        <v>44321728.284999996</v>
      </c>
      <c r="H20" s="1">
        <v>44321728.284999996</v>
      </c>
      <c r="I20" s="1">
        <v>44321728.284999996</v>
      </c>
      <c r="J20" s="1">
        <v>44321728.284999996</v>
      </c>
      <c r="K20" s="1">
        <v>44321728.284999996</v>
      </c>
      <c r="L20" s="1">
        <v>44321728.284999996</v>
      </c>
      <c r="M20" s="1">
        <v>44321728.284999996</v>
      </c>
      <c r="N20" s="1">
        <v>44321728.284999996</v>
      </c>
      <c r="O20" s="60">
        <v>216.1</v>
      </c>
    </row>
    <row r="21" spans="1:15" x14ac:dyDescent="0.2">
      <c r="A21" s="3" t="s">
        <v>190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57"/>
    </row>
    <row r="22" spans="1:15" x14ac:dyDescent="0.2">
      <c r="A22" s="5" t="s">
        <v>258</v>
      </c>
      <c r="B22" s="1">
        <v>-552854280.05799997</v>
      </c>
      <c r="C22" s="1">
        <v>-552854280.05799997</v>
      </c>
      <c r="D22" s="1">
        <v>-552854280.05799997</v>
      </c>
      <c r="E22" s="1">
        <v>-552854280.05799997</v>
      </c>
      <c r="F22" s="1">
        <v>-552854280.05799997</v>
      </c>
      <c r="G22" s="1">
        <v>-552854280.05799997</v>
      </c>
      <c r="H22" s="1">
        <v>-552854280.05799997</v>
      </c>
      <c r="I22" s="1">
        <v>-552854280.05799997</v>
      </c>
      <c r="J22" s="1">
        <v>-552854280.05799997</v>
      </c>
      <c r="K22" s="1">
        <v>-552854280.05799997</v>
      </c>
      <c r="L22" s="1">
        <v>-552854280.05799997</v>
      </c>
      <c r="M22" s="1">
        <v>-552854280.05799997</v>
      </c>
      <c r="N22" s="1">
        <v>-552854280.05799997</v>
      </c>
      <c r="O22" s="57">
        <v>219</v>
      </c>
    </row>
    <row r="23" spans="1:15" x14ac:dyDescent="0.2">
      <c r="A23" s="3" t="s">
        <v>209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57"/>
    </row>
    <row r="24" spans="1:15" x14ac:dyDescent="0.2">
      <c r="A24" s="5" t="s">
        <v>259</v>
      </c>
      <c r="B24" s="1">
        <v>4.0000000000000001E-3</v>
      </c>
      <c r="C24" s="1">
        <v>4.0000000000000001E-3</v>
      </c>
      <c r="D24" s="1">
        <v>4.0000000000000001E-3</v>
      </c>
      <c r="E24" s="1">
        <v>4.0000000000000001E-3</v>
      </c>
      <c r="F24" s="1">
        <v>4.0000000000000001E-3</v>
      </c>
      <c r="G24" s="1">
        <v>4.0000000000000001E-3</v>
      </c>
      <c r="H24" s="1">
        <v>4.0000000000000001E-3</v>
      </c>
      <c r="I24" s="1">
        <v>4.0000000000000001E-3</v>
      </c>
      <c r="J24" s="1">
        <v>4.0000000000000001E-3</v>
      </c>
      <c r="K24" s="1">
        <v>4.0000000000000001E-3</v>
      </c>
      <c r="L24" s="1">
        <v>4.0000000000000001E-3</v>
      </c>
      <c r="M24" s="1">
        <v>4.0000000000000001E-3</v>
      </c>
      <c r="N24" s="1">
        <v>4.0000000000000001E-3</v>
      </c>
      <c r="O24" s="57">
        <v>219</v>
      </c>
    </row>
    <row r="25" spans="1:15" x14ac:dyDescent="0.2">
      <c r="A25" s="3" t="s">
        <v>180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57"/>
    </row>
    <row r="26" spans="1:15" x14ac:dyDescent="0.2">
      <c r="A26" s="5" t="s">
        <v>260</v>
      </c>
      <c r="B26" s="1">
        <v>-3.1E-2</v>
      </c>
      <c r="C26" s="1">
        <v>-3.1E-2</v>
      </c>
      <c r="D26" s="1">
        <v>-3.1E-2</v>
      </c>
      <c r="E26" s="1">
        <v>-3.1E-2</v>
      </c>
      <c r="F26" s="1">
        <v>-3.1E-2</v>
      </c>
      <c r="G26" s="1">
        <v>-3.1E-2</v>
      </c>
      <c r="H26" s="1">
        <v>-3.1E-2</v>
      </c>
      <c r="I26" s="1">
        <v>-3.1E-2</v>
      </c>
      <c r="J26" s="1">
        <v>-3.1E-2</v>
      </c>
      <c r="K26" s="1">
        <v>-3.1E-2</v>
      </c>
      <c r="L26" s="1">
        <v>-3.1E-2</v>
      </c>
      <c r="M26" s="1">
        <v>-3.1E-2</v>
      </c>
      <c r="N26" s="1">
        <v>-3.1E-2</v>
      </c>
      <c r="O26" s="57">
        <v>219</v>
      </c>
    </row>
    <row r="27" spans="1:15" x14ac:dyDescent="0.2">
      <c r="A27" s="3" t="s">
        <v>181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57"/>
    </row>
    <row r="28" spans="1:15" x14ac:dyDescent="0.2">
      <c r="A28" s="5" t="s">
        <v>261</v>
      </c>
      <c r="B28" s="1">
        <v>-6935095.0599999996</v>
      </c>
      <c r="C28" s="1">
        <v>-6935095.0599999996</v>
      </c>
      <c r="D28" s="1">
        <v>-4161057.94</v>
      </c>
      <c r="E28" s="1">
        <v>-4161057.94</v>
      </c>
      <c r="F28" s="1">
        <v>-4161057.94</v>
      </c>
      <c r="G28" s="1">
        <v>-4161057.94</v>
      </c>
      <c r="H28" s="1">
        <v>-4161057.94</v>
      </c>
      <c r="I28" s="1">
        <v>-4161057.94</v>
      </c>
      <c r="J28" s="1">
        <v>-4161057.94</v>
      </c>
      <c r="K28" s="1">
        <v>-4161057.94</v>
      </c>
      <c r="L28" s="1">
        <v>-4161057.94</v>
      </c>
      <c r="M28" s="1">
        <v>-4161057.94</v>
      </c>
      <c r="N28" s="1">
        <v>-4161057.94</v>
      </c>
      <c r="O28" s="57">
        <v>219</v>
      </c>
    </row>
    <row r="29" spans="1:15" x14ac:dyDescent="0.2">
      <c r="A29" s="3" t="s">
        <v>182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57"/>
    </row>
    <row r="30" spans="1:15" x14ac:dyDescent="0.2">
      <c r="A30" s="5" t="s">
        <v>262</v>
      </c>
      <c r="B30" s="1">
        <v>-560227.05000000005</v>
      </c>
      <c r="C30" s="1">
        <v>-560227.05000000005</v>
      </c>
      <c r="D30" s="1">
        <v>-560227.05000000005</v>
      </c>
      <c r="E30" s="1">
        <v>-560227.05000000005</v>
      </c>
      <c r="F30" s="1">
        <v>-560227.05000000005</v>
      </c>
      <c r="G30" s="1">
        <v>-560227.05000000005</v>
      </c>
      <c r="H30" s="1">
        <v>-560227.05000000005</v>
      </c>
      <c r="I30" s="1">
        <v>-560227.05000000005</v>
      </c>
      <c r="J30" s="1">
        <v>-560227.05000000005</v>
      </c>
      <c r="K30" s="1">
        <v>-560227.05000000005</v>
      </c>
      <c r="L30" s="1">
        <v>-560227.05000000005</v>
      </c>
      <c r="M30" s="1">
        <v>-560227.05000000005</v>
      </c>
      <c r="N30" s="1">
        <v>-560227.05000000005</v>
      </c>
      <c r="O30" s="57">
        <v>219</v>
      </c>
    </row>
    <row r="31" spans="1:15" x14ac:dyDescent="0.2">
      <c r="A31" s="3" t="s">
        <v>210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57"/>
    </row>
    <row r="32" spans="1:15" x14ac:dyDescent="0.2">
      <c r="A32" s="5" t="s">
        <v>263</v>
      </c>
      <c r="B32" s="1">
        <v>507764.07199999999</v>
      </c>
      <c r="C32" s="1">
        <v>507764.07199999999</v>
      </c>
      <c r="D32" s="1">
        <v>507764.07199999999</v>
      </c>
      <c r="E32" s="1">
        <v>507764.07199999999</v>
      </c>
      <c r="F32" s="1">
        <v>507764.07199999999</v>
      </c>
      <c r="G32" s="1">
        <v>507764.07199999999</v>
      </c>
      <c r="H32" s="1">
        <v>507764.07199999999</v>
      </c>
      <c r="I32" s="1">
        <v>507764.07199999999</v>
      </c>
      <c r="J32" s="1">
        <v>507764.07199999999</v>
      </c>
      <c r="K32" s="1">
        <v>507764.07199999999</v>
      </c>
      <c r="L32" s="1">
        <v>507764.07199999999</v>
      </c>
      <c r="M32" s="1">
        <v>507764.07199999999</v>
      </c>
      <c r="N32" s="1">
        <v>507764.07199999999</v>
      </c>
      <c r="O32" s="57">
        <v>219</v>
      </c>
    </row>
    <row r="33" spans="1:15" x14ac:dyDescent="0.2">
      <c r="A33" s="3" t="s">
        <v>183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57"/>
    </row>
    <row r="34" spans="1:15" x14ac:dyDescent="0.2">
      <c r="A34" s="5" t="s">
        <v>264</v>
      </c>
      <c r="B34" s="1">
        <v>-753855.07</v>
      </c>
      <c r="C34" s="1">
        <v>-753855.07</v>
      </c>
      <c r="D34" s="1">
        <v>-452313.43</v>
      </c>
      <c r="E34" s="1">
        <v>-452313.43</v>
      </c>
      <c r="F34" s="1">
        <v>-452313.43</v>
      </c>
      <c r="G34" s="1">
        <v>-452313.43</v>
      </c>
      <c r="H34" s="1">
        <v>-452313.43</v>
      </c>
      <c r="I34" s="1">
        <v>-452313.43</v>
      </c>
      <c r="J34" s="1">
        <v>-452313.43</v>
      </c>
      <c r="K34" s="1">
        <v>-452313.43</v>
      </c>
      <c r="L34" s="1">
        <v>-452313.43</v>
      </c>
      <c r="M34" s="1">
        <v>-452313.43</v>
      </c>
      <c r="N34" s="1">
        <v>-452313.43</v>
      </c>
      <c r="O34" s="57">
        <v>219</v>
      </c>
    </row>
    <row r="35" spans="1:15" x14ac:dyDescent="0.2">
      <c r="A35" s="3" t="s">
        <v>184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57"/>
    </row>
    <row r="36" spans="1:15" x14ac:dyDescent="0.2">
      <c r="A36" s="5" t="s">
        <v>265</v>
      </c>
      <c r="B36" s="1">
        <v>-60899.11</v>
      </c>
      <c r="C36" s="1">
        <v>-60899.11</v>
      </c>
      <c r="D36" s="1">
        <v>-60899.11</v>
      </c>
      <c r="E36" s="1">
        <v>-60899.11</v>
      </c>
      <c r="F36" s="1">
        <v>-60899.11</v>
      </c>
      <c r="G36" s="1">
        <v>-60899.11</v>
      </c>
      <c r="H36" s="1">
        <v>-60899.11</v>
      </c>
      <c r="I36" s="1">
        <v>-60899.11</v>
      </c>
      <c r="J36" s="1">
        <v>-60899.11</v>
      </c>
      <c r="K36" s="1">
        <v>-60899.11</v>
      </c>
      <c r="L36" s="1">
        <v>-60899.11</v>
      </c>
      <c r="M36" s="1">
        <v>-60899.11</v>
      </c>
      <c r="N36" s="1">
        <v>-60899.11</v>
      </c>
      <c r="O36" s="57">
        <v>219</v>
      </c>
    </row>
    <row r="37" spans="1:15" x14ac:dyDescent="0.2">
      <c r="A37" s="3" t="s">
        <v>185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57"/>
    </row>
    <row r="38" spans="1:15" x14ac:dyDescent="0.2">
      <c r="A38" s="5" t="s">
        <v>266</v>
      </c>
      <c r="B38" s="1">
        <v>679126.19</v>
      </c>
      <c r="C38" s="1">
        <v>679126.19</v>
      </c>
      <c r="D38" s="1">
        <v>407475.79</v>
      </c>
      <c r="E38" s="1">
        <v>407475.79</v>
      </c>
      <c r="F38" s="1">
        <v>407475.79</v>
      </c>
      <c r="G38" s="1">
        <v>407475.79</v>
      </c>
      <c r="H38" s="1">
        <v>407475.79</v>
      </c>
      <c r="I38" s="1">
        <v>407475.79</v>
      </c>
      <c r="J38" s="1">
        <v>407475.79</v>
      </c>
      <c r="K38" s="1">
        <v>407475.79</v>
      </c>
      <c r="L38" s="1">
        <v>407475.79</v>
      </c>
      <c r="M38" s="1">
        <v>407475.79</v>
      </c>
      <c r="N38" s="1">
        <v>407475.79</v>
      </c>
      <c r="O38" s="57">
        <v>219</v>
      </c>
    </row>
    <row r="39" spans="1:15" x14ac:dyDescent="0.2">
      <c r="A39" s="3" t="s">
        <v>186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57"/>
    </row>
    <row r="40" spans="1:15" x14ac:dyDescent="0.2">
      <c r="A40" s="5" t="s">
        <v>267</v>
      </c>
      <c r="B40" s="1">
        <v>54859.82</v>
      </c>
      <c r="C40" s="1">
        <v>54859.82</v>
      </c>
      <c r="D40" s="1">
        <v>54859.82</v>
      </c>
      <c r="E40" s="1">
        <v>54859.82</v>
      </c>
      <c r="F40" s="1">
        <v>54859.82</v>
      </c>
      <c r="G40" s="1">
        <v>54859.82</v>
      </c>
      <c r="H40" s="1">
        <v>54859.82</v>
      </c>
      <c r="I40" s="1">
        <v>54859.82</v>
      </c>
      <c r="J40" s="1">
        <v>54859.82</v>
      </c>
      <c r="K40" s="1">
        <v>54859.82</v>
      </c>
      <c r="L40" s="1">
        <v>54859.82</v>
      </c>
      <c r="M40" s="1">
        <v>54859.82</v>
      </c>
      <c r="N40" s="1">
        <v>54859.82</v>
      </c>
      <c r="O40" s="57">
        <v>219</v>
      </c>
    </row>
    <row r="41" spans="1:15" x14ac:dyDescent="0.2">
      <c r="A41" s="3" t="s">
        <v>187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57"/>
    </row>
    <row r="42" spans="1:15" x14ac:dyDescent="0.2">
      <c r="A42" s="5" t="s">
        <v>268</v>
      </c>
      <c r="B42" s="1">
        <v>0</v>
      </c>
      <c r="C42" s="1">
        <v>0</v>
      </c>
      <c r="D42" s="1">
        <v>3441818.15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57">
        <v>232</v>
      </c>
    </row>
    <row r="43" spans="1:15" x14ac:dyDescent="0.2">
      <c r="A43" s="3" t="s">
        <v>188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7"/>
    </row>
    <row r="44" spans="1:15" x14ac:dyDescent="0.2">
      <c r="A44" s="5" t="s">
        <v>269</v>
      </c>
      <c r="B44" s="1">
        <v>-209655000</v>
      </c>
      <c r="C44" s="1">
        <v>-232183000</v>
      </c>
      <c r="D44" s="1">
        <v>-518854000</v>
      </c>
      <c r="E44" s="1">
        <v>-367220000</v>
      </c>
      <c r="F44" s="1">
        <v>-347498000</v>
      </c>
      <c r="G44" s="1">
        <v>-389433000</v>
      </c>
      <c r="H44" s="1">
        <v>-331565000</v>
      </c>
      <c r="I44" s="1">
        <v>-371838000</v>
      </c>
      <c r="J44" s="1">
        <v>-420620000</v>
      </c>
      <c r="K44" s="1">
        <v>-316178000</v>
      </c>
      <c r="L44" s="1">
        <v>-316178000</v>
      </c>
      <c r="M44" s="1">
        <v>-316178000</v>
      </c>
      <c r="N44" s="1">
        <v>-316178000</v>
      </c>
      <c r="O44" s="57">
        <v>233</v>
      </c>
    </row>
    <row r="45" spans="1:15" x14ac:dyDescent="0.2">
      <c r="A45" s="3" t="s">
        <v>189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57"/>
    </row>
    <row r="46" spans="1:15" x14ac:dyDescent="0.2">
      <c r="A46" s="5" t="s">
        <v>270</v>
      </c>
      <c r="B46" s="1">
        <v>-15777.87</v>
      </c>
      <c r="C46" s="1">
        <v>-17431.2</v>
      </c>
      <c r="D46" s="1">
        <v>-115152.39</v>
      </c>
      <c r="E46" s="1">
        <v>-27422.15</v>
      </c>
      <c r="F46" s="1">
        <v>-25769.87</v>
      </c>
      <c r="G46" s="1">
        <v>-84073.54</v>
      </c>
      <c r="H46" s="1">
        <v>-23195.73</v>
      </c>
      <c r="I46" s="1">
        <v>-46820.46</v>
      </c>
      <c r="J46" s="1">
        <v>-24943.78</v>
      </c>
      <c r="K46" s="1">
        <v>-16824.349999999999</v>
      </c>
      <c r="L46" s="1">
        <v>-16824.349999999999</v>
      </c>
      <c r="M46" s="1">
        <v>-16824.349999999999</v>
      </c>
      <c r="N46" s="1">
        <v>-16824.349999999999</v>
      </c>
      <c r="O46" s="57">
        <v>233</v>
      </c>
    </row>
    <row r="47" spans="1:15" x14ac:dyDescent="0.2">
      <c r="A47" s="3" t="s">
        <v>191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</row>
    <row r="48" spans="1:15" x14ac:dyDescent="0.2">
      <c r="A48" s="5" t="s">
        <v>291</v>
      </c>
      <c r="B48" s="1"/>
      <c r="C48" s="1"/>
      <c r="D48" s="1">
        <v>-2803928.36</v>
      </c>
      <c r="E48" s="1">
        <v>-2803928.36</v>
      </c>
      <c r="F48" s="1">
        <v>-2803928.36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59" t="s">
        <v>250</v>
      </c>
    </row>
    <row r="49" spans="1:15" x14ac:dyDescent="0.2">
      <c r="A49" s="3" t="s">
        <v>192</v>
      </c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</row>
    <row r="50" spans="1:15" x14ac:dyDescent="0.2">
      <c r="A50" s="5" t="s">
        <v>292</v>
      </c>
      <c r="B50" s="1"/>
      <c r="C50" s="1"/>
      <c r="D50" s="1"/>
      <c r="E50" s="1"/>
      <c r="F50" s="1"/>
      <c r="G50" s="1">
        <v>-2803928.36</v>
      </c>
      <c r="H50" s="1">
        <v>-2803928.36</v>
      </c>
      <c r="I50" s="1">
        <v>-2803928.36</v>
      </c>
      <c r="J50" s="1">
        <v>-2803928.36</v>
      </c>
      <c r="K50" s="1">
        <v>-2803928.36</v>
      </c>
      <c r="L50" s="1">
        <v>-2803928.36</v>
      </c>
      <c r="M50" s="1">
        <v>-2803928.36</v>
      </c>
      <c r="N50" s="1">
        <v>-2803928.36</v>
      </c>
      <c r="O50" s="59" t="s">
        <v>250</v>
      </c>
    </row>
    <row r="51" spans="1:15" x14ac:dyDescent="0.2">
      <c r="A51" s="3" t="s">
        <v>11</v>
      </c>
      <c r="B51" s="1">
        <v>-757151750.24800003</v>
      </c>
      <c r="C51" s="1">
        <v>-779681403.57799995</v>
      </c>
      <c r="D51" s="1">
        <v>-1063008306.618</v>
      </c>
      <c r="E51" s="1">
        <v>-914728394.528</v>
      </c>
      <c r="F51" s="1">
        <v>-895004742.24800003</v>
      </c>
      <c r="G51" s="1">
        <v>-936998045.91799998</v>
      </c>
      <c r="H51" s="1">
        <v>-879069168.10800004</v>
      </c>
      <c r="I51" s="1">
        <v>-919365792.83800006</v>
      </c>
      <c r="J51" s="1">
        <v>-968125916.15799999</v>
      </c>
      <c r="K51" s="1">
        <v>-863675796.72800004</v>
      </c>
      <c r="L51" s="1">
        <v>-863675796.72800004</v>
      </c>
      <c r="M51" s="1">
        <v>-863675796.72800004</v>
      </c>
      <c r="N51" s="1">
        <v>-863675796.72800004</v>
      </c>
    </row>
  </sheetData>
  <pageMargins left="0.7" right="0.7" top="0.75" bottom="0.75" header="0.3" footer="0.3"/>
  <pageSetup scale="52" orientation="landscape" horizontalDpi="1200" verticalDpi="1200" r:id="rId2"/>
  <headerFooter>
    <oddHeader>&amp;R&amp;"Times New Roman,Bold"&amp;12KyPSC Case No. 2019-00271
AG-DR-02-049 Attachment
Page &amp;P of 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BW128"/>
  <sheetViews>
    <sheetView topLeftCell="AS79" zoomScaleNormal="100" workbookViewId="0">
      <selection activeCell="BM68" sqref="BM68"/>
    </sheetView>
  </sheetViews>
  <sheetFormatPr defaultRowHeight="10.199999999999999" x14ac:dyDescent="0.2"/>
  <cols>
    <col min="3" max="3" width="63.42578125" bestFit="1" customWidth="1"/>
    <col min="4" max="4" width="30" bestFit="1" customWidth="1"/>
    <col min="5" max="5" width="8.7109375" bestFit="1" customWidth="1"/>
    <col min="6" max="7" width="11.140625" bestFit="1" customWidth="1"/>
    <col min="8" max="8" width="9.7109375" bestFit="1" customWidth="1"/>
    <col min="9" max="9" width="8.7109375" bestFit="1" customWidth="1"/>
    <col min="10" max="10" width="9.7109375" bestFit="1" customWidth="1"/>
    <col min="11" max="13" width="8.7109375" bestFit="1" customWidth="1"/>
    <col min="14" max="14" width="6.140625" bestFit="1" customWidth="1"/>
    <col min="15" max="17" width="8.7109375" bestFit="1" customWidth="1"/>
    <col min="18" max="18" width="6.140625" bestFit="1" customWidth="1"/>
    <col min="19" max="19" width="12.7109375" bestFit="1" customWidth="1"/>
    <col min="20" max="20" width="12" bestFit="1" customWidth="1"/>
    <col min="21" max="23" width="9.7109375" bestFit="1" customWidth="1"/>
    <col min="24" max="27" width="8.7109375" bestFit="1" customWidth="1"/>
    <col min="28" max="28" width="15" bestFit="1" customWidth="1"/>
    <col min="29" max="29" width="13.7109375" bestFit="1" customWidth="1"/>
    <col min="30" max="30" width="16.7109375" bestFit="1" customWidth="1"/>
    <col min="31" max="31" width="13.7109375" bestFit="1" customWidth="1"/>
    <col min="32" max="32" width="16.7109375" bestFit="1" customWidth="1"/>
    <col min="33" max="33" width="14.28515625" bestFit="1" customWidth="1"/>
    <col min="34" max="34" width="5.7109375" bestFit="1" customWidth="1"/>
    <col min="35" max="35" width="9.7109375" bestFit="1" customWidth="1"/>
    <col min="36" max="37" width="8.7109375" bestFit="1" customWidth="1"/>
    <col min="38" max="38" width="6.140625" bestFit="1" customWidth="1"/>
    <col min="39" max="40" width="7.7109375" bestFit="1" customWidth="1"/>
    <col min="41" max="42" width="8.7109375" bestFit="1" customWidth="1"/>
    <col min="43" max="43" width="6.140625" bestFit="1" customWidth="1"/>
    <col min="44" max="45" width="9.7109375" bestFit="1" customWidth="1"/>
    <col min="46" max="46" width="8.7109375" bestFit="1" customWidth="1"/>
    <col min="47" max="48" width="6.140625" bestFit="1" customWidth="1"/>
    <col min="49" max="49" width="17.42578125" bestFit="1" customWidth="1"/>
    <col min="50" max="50" width="14.42578125" bestFit="1" customWidth="1"/>
    <col min="51" max="51" width="10.42578125" bestFit="1" customWidth="1"/>
    <col min="52" max="52" width="6.140625" bestFit="1" customWidth="1"/>
    <col min="53" max="53" width="9.7109375" bestFit="1" customWidth="1"/>
    <col min="54" max="55" width="6.140625" bestFit="1" customWidth="1"/>
    <col min="56" max="56" width="7.7109375" bestFit="1" customWidth="1"/>
    <col min="57" max="58" width="8.7109375" bestFit="1" customWidth="1"/>
    <col min="59" max="59" width="9.7109375" bestFit="1" customWidth="1"/>
    <col min="60" max="61" width="8.7109375" bestFit="1" customWidth="1"/>
    <col min="62" max="62" width="6.28515625" bestFit="1" customWidth="1"/>
    <col min="63" max="63" width="8.7109375" bestFit="1" customWidth="1"/>
    <col min="64" max="65" width="9.7109375" bestFit="1" customWidth="1"/>
    <col min="66" max="66" width="17.7109375" bestFit="1" customWidth="1"/>
    <col min="67" max="67" width="11.7109375" bestFit="1" customWidth="1"/>
    <col min="68" max="68" width="2.140625" customWidth="1"/>
    <col min="69" max="69" width="16.28515625" customWidth="1"/>
    <col min="70" max="70" width="2.42578125" customWidth="1"/>
    <col min="71" max="71" width="14.7109375" customWidth="1"/>
    <col min="72" max="72" width="1.7109375" customWidth="1"/>
    <col min="73" max="73" width="16.42578125" customWidth="1"/>
    <col min="74" max="74" width="2.28515625" customWidth="1"/>
    <col min="75" max="75" width="18.7109375" customWidth="1"/>
    <col min="76" max="76" width="12.140625" bestFit="1" customWidth="1"/>
    <col min="77" max="77" width="10.7109375" bestFit="1" customWidth="1"/>
    <col min="78" max="78" width="12.140625" bestFit="1" customWidth="1"/>
    <col min="79" max="79" width="10.7109375" bestFit="1" customWidth="1"/>
    <col min="80" max="80" width="12.140625" bestFit="1" customWidth="1"/>
    <col min="81" max="81" width="10.7109375" bestFit="1" customWidth="1"/>
    <col min="82" max="82" width="12.140625" bestFit="1" customWidth="1"/>
    <col min="83" max="83" width="10.7109375" bestFit="1" customWidth="1"/>
    <col min="84" max="84" width="12.140625" bestFit="1" customWidth="1"/>
    <col min="85" max="85" width="10.7109375" bestFit="1" customWidth="1"/>
    <col min="86" max="86" width="12.140625" bestFit="1" customWidth="1"/>
    <col min="87" max="87" width="10.7109375" bestFit="1" customWidth="1"/>
    <col min="88" max="88" width="12.140625" bestFit="1" customWidth="1"/>
    <col min="89" max="89" width="10.7109375" bestFit="1" customWidth="1"/>
    <col min="90" max="90" width="12.140625" bestFit="1" customWidth="1"/>
    <col min="91" max="91" width="10.7109375" bestFit="1" customWidth="1"/>
    <col min="92" max="92" width="12.140625" bestFit="1" customWidth="1"/>
    <col min="93" max="93" width="10.7109375" bestFit="1" customWidth="1"/>
    <col min="94" max="94" width="12.140625" bestFit="1" customWidth="1"/>
    <col min="95" max="95" width="10.7109375" bestFit="1" customWidth="1"/>
    <col min="96" max="96" width="12.140625" bestFit="1" customWidth="1"/>
    <col min="97" max="97" width="10.7109375" bestFit="1" customWidth="1"/>
    <col min="98" max="98" width="12.140625" bestFit="1" customWidth="1"/>
    <col min="99" max="99" width="10.7109375" bestFit="1" customWidth="1"/>
    <col min="100" max="100" width="12.140625" bestFit="1" customWidth="1"/>
    <col min="101" max="101" width="10.7109375" bestFit="1" customWidth="1"/>
    <col min="102" max="102" width="9.7109375" bestFit="1" customWidth="1"/>
    <col min="103" max="103" width="10.42578125" bestFit="1" customWidth="1"/>
    <col min="104" max="104" width="12.28515625" bestFit="1" customWidth="1"/>
    <col min="105" max="105" width="10.42578125" bestFit="1" customWidth="1"/>
    <col min="106" max="106" width="12.28515625" bestFit="1" customWidth="1"/>
    <col min="107" max="107" width="10.42578125" bestFit="1" customWidth="1"/>
    <col min="108" max="108" width="11.7109375" bestFit="1" customWidth="1"/>
  </cols>
  <sheetData>
    <row r="5" spans="3:73" x14ac:dyDescent="0.2">
      <c r="E5" s="1"/>
    </row>
    <row r="6" spans="3:73" x14ac:dyDescent="0.2">
      <c r="C6" s="6" t="s">
        <v>1</v>
      </c>
      <c r="D6" t="s" vm="1">
        <v>0</v>
      </c>
      <c r="H6" s="2"/>
    </row>
    <row r="7" spans="3:73" x14ac:dyDescent="0.2">
      <c r="C7" s="6" t="s">
        <v>2</v>
      </c>
      <c r="D7" t="s" vm="2">
        <v>0</v>
      </c>
      <c r="G7" s="20"/>
      <c r="H7" s="17"/>
    </row>
    <row r="8" spans="3:73" x14ac:dyDescent="0.2">
      <c r="C8" s="6" t="s">
        <v>4</v>
      </c>
      <c r="D8" t="s" vm="8">
        <v>29</v>
      </c>
      <c r="G8" s="20"/>
      <c r="H8" s="17"/>
    </row>
    <row r="9" spans="3:73" x14ac:dyDescent="0.2">
      <c r="C9" s="6" t="s">
        <v>5</v>
      </c>
      <c r="D9" t="s" vm="7">
        <v>25</v>
      </c>
      <c r="G9" s="20"/>
      <c r="H9" s="18"/>
    </row>
    <row r="10" spans="3:73" x14ac:dyDescent="0.2">
      <c r="C10" s="6" t="s">
        <v>6</v>
      </c>
      <c r="D10" t="s" vm="5">
        <v>0</v>
      </c>
      <c r="G10" s="20"/>
      <c r="H10" s="17"/>
    </row>
    <row r="11" spans="3:73" x14ac:dyDescent="0.2">
      <c r="C11" s="6" t="s">
        <v>16</v>
      </c>
      <c r="D11" t="s" vm="6">
        <v>0</v>
      </c>
      <c r="H11" s="17"/>
    </row>
    <row r="12" spans="3:73" x14ac:dyDescent="0.2">
      <c r="C12" s="6" t="s">
        <v>15</v>
      </c>
      <c r="D12" t="s" vm="9">
        <v>23</v>
      </c>
      <c r="I12" s="2"/>
    </row>
    <row r="13" spans="3:73" x14ac:dyDescent="0.2">
      <c r="C13" s="6" t="s">
        <v>7</v>
      </c>
      <c r="D13" t="s" vm="13">
        <v>63</v>
      </c>
    </row>
    <row r="14" spans="3:73" x14ac:dyDescent="0.2">
      <c r="AG14" s="15" t="s">
        <v>135</v>
      </c>
      <c r="AX14" s="15" t="s">
        <v>134</v>
      </c>
    </row>
    <row r="15" spans="3:73" x14ac:dyDescent="0.2">
      <c r="C15" s="6" t="s">
        <v>10</v>
      </c>
      <c r="D15" s="6" t="s">
        <v>13</v>
      </c>
      <c r="BQ15" s="34"/>
      <c r="BR15" s="34"/>
      <c r="BS15" s="34"/>
      <c r="BT15" s="34"/>
      <c r="BU15" s="34"/>
    </row>
    <row r="16" spans="3:73" x14ac:dyDescent="0.2">
      <c r="D16" t="s">
        <v>12</v>
      </c>
      <c r="S16" t="s">
        <v>125</v>
      </c>
      <c r="T16" t="s">
        <v>14</v>
      </c>
      <c r="AB16" t="s">
        <v>126</v>
      </c>
      <c r="AC16" t="s">
        <v>60</v>
      </c>
      <c r="AD16" t="s">
        <v>127</v>
      </c>
      <c r="AE16" t="s">
        <v>61</v>
      </c>
      <c r="AF16" t="s">
        <v>128</v>
      </c>
      <c r="AG16" t="s">
        <v>66</v>
      </c>
      <c r="AW16" t="s">
        <v>129</v>
      </c>
      <c r="AX16" t="s">
        <v>28</v>
      </c>
      <c r="BN16" t="s">
        <v>130</v>
      </c>
      <c r="BO16" t="s">
        <v>11</v>
      </c>
      <c r="BQ16" s="26" t="s">
        <v>132</v>
      </c>
      <c r="BR16" s="26"/>
      <c r="BS16" s="26" t="s">
        <v>133</v>
      </c>
      <c r="BT16" s="26"/>
      <c r="BU16" s="26"/>
    </row>
    <row r="17" spans="3:73" x14ac:dyDescent="0.2">
      <c r="C17" s="6" t="s">
        <v>9</v>
      </c>
      <c r="D17" t="s">
        <v>79</v>
      </c>
      <c r="E17" t="s">
        <v>81</v>
      </c>
      <c r="F17" t="s">
        <v>83</v>
      </c>
      <c r="G17" t="s">
        <v>38</v>
      </c>
      <c r="H17" t="s">
        <v>84</v>
      </c>
      <c r="I17" t="s">
        <v>87</v>
      </c>
      <c r="J17" t="s">
        <v>91</v>
      </c>
      <c r="K17" t="s">
        <v>92</v>
      </c>
      <c r="L17" t="s">
        <v>93</v>
      </c>
      <c r="M17" t="s">
        <v>99</v>
      </c>
      <c r="N17" t="s">
        <v>100</v>
      </c>
      <c r="O17" t="s">
        <v>101</v>
      </c>
      <c r="P17" t="s">
        <v>102</v>
      </c>
      <c r="Q17" t="s">
        <v>103</v>
      </c>
      <c r="R17" t="s">
        <v>105</v>
      </c>
      <c r="T17" t="s">
        <v>80</v>
      </c>
      <c r="U17" t="s">
        <v>83</v>
      </c>
      <c r="V17" t="s">
        <v>38</v>
      </c>
      <c r="W17" t="s">
        <v>91</v>
      </c>
      <c r="X17" t="s">
        <v>99</v>
      </c>
      <c r="Y17" t="s">
        <v>101</v>
      </c>
      <c r="Z17" t="s">
        <v>103</v>
      </c>
      <c r="AA17" t="s">
        <v>122</v>
      </c>
      <c r="AC17" t="s">
        <v>79</v>
      </c>
      <c r="AE17" t="s">
        <v>104</v>
      </c>
      <c r="AG17" t="s">
        <v>83</v>
      </c>
      <c r="AH17" t="s">
        <v>107</v>
      </c>
      <c r="AI17" t="s">
        <v>108</v>
      </c>
      <c r="AJ17" t="s">
        <v>109</v>
      </c>
      <c r="AK17" t="s">
        <v>110</v>
      </c>
      <c r="AL17" t="s">
        <v>111</v>
      </c>
      <c r="AM17" t="s">
        <v>112</v>
      </c>
      <c r="AN17" t="s">
        <v>113</v>
      </c>
      <c r="AO17" t="s">
        <v>114</v>
      </c>
      <c r="AP17" t="s">
        <v>115</v>
      </c>
      <c r="AQ17" t="s">
        <v>116</v>
      </c>
      <c r="AR17" t="s">
        <v>117</v>
      </c>
      <c r="AS17" t="s">
        <v>118</v>
      </c>
      <c r="AT17" t="s">
        <v>119</v>
      </c>
      <c r="AU17" t="s">
        <v>120</v>
      </c>
      <c r="AV17" t="s">
        <v>121</v>
      </c>
      <c r="AX17" t="s">
        <v>82</v>
      </c>
      <c r="AY17" t="s">
        <v>38</v>
      </c>
      <c r="AZ17" t="s">
        <v>84</v>
      </c>
      <c r="BA17" t="s">
        <v>85</v>
      </c>
      <c r="BB17" t="s">
        <v>86</v>
      </c>
      <c r="BC17" t="s">
        <v>88</v>
      </c>
      <c r="BD17" t="s">
        <v>89</v>
      </c>
      <c r="BE17" t="s">
        <v>90</v>
      </c>
      <c r="BF17" t="s">
        <v>94</v>
      </c>
      <c r="BG17" t="s">
        <v>95</v>
      </c>
      <c r="BH17" t="s">
        <v>96</v>
      </c>
      <c r="BI17" t="s">
        <v>97</v>
      </c>
      <c r="BJ17" t="s">
        <v>98</v>
      </c>
      <c r="BK17" t="s">
        <v>106</v>
      </c>
      <c r="BL17" t="s">
        <v>123</v>
      </c>
      <c r="BM17" t="s">
        <v>124</v>
      </c>
      <c r="BQ17" s="27" t="s">
        <v>51</v>
      </c>
      <c r="BR17" s="27"/>
      <c r="BS17" s="27" t="s">
        <v>65</v>
      </c>
      <c r="BT17" s="27"/>
      <c r="BU17" s="27" t="s">
        <v>44</v>
      </c>
    </row>
    <row r="18" spans="3:73" x14ac:dyDescent="0.2">
      <c r="C18" s="3" t="s">
        <v>17</v>
      </c>
      <c r="D18" s="7">
        <v>-597276.97</v>
      </c>
      <c r="E18" s="7">
        <v>-47956.24</v>
      </c>
      <c r="F18" s="7">
        <v>-618341.04</v>
      </c>
      <c r="G18" s="7">
        <v>-1029043.97</v>
      </c>
      <c r="H18" s="7">
        <v>-429979.23</v>
      </c>
      <c r="I18" s="7">
        <v>-16996.77</v>
      </c>
      <c r="J18" s="7">
        <v>-372005.88</v>
      </c>
      <c r="K18" s="7">
        <v>-11621.17</v>
      </c>
      <c r="L18" s="7">
        <v>-25092.59</v>
      </c>
      <c r="M18" s="7">
        <v>-40748.17</v>
      </c>
      <c r="N18" s="7">
        <v>23.8</v>
      </c>
      <c r="O18" s="7">
        <v>-48911.17</v>
      </c>
      <c r="P18" s="7">
        <v>-26132.95</v>
      </c>
      <c r="Q18" s="7">
        <v>-16632.099999999999</v>
      </c>
      <c r="R18" s="7">
        <v>-122.78</v>
      </c>
      <c r="S18" s="7">
        <v>-3280837.23</v>
      </c>
      <c r="T18" s="7">
        <v>-77193.960000000006</v>
      </c>
      <c r="U18" s="7">
        <v>-153657.24</v>
      </c>
      <c r="V18" s="7">
        <v>-112423.53</v>
      </c>
      <c r="W18" s="7">
        <v>-92694.29</v>
      </c>
      <c r="X18" s="7">
        <v>-43013.99</v>
      </c>
      <c r="Y18" s="7">
        <v>-39882.17</v>
      </c>
      <c r="Z18" s="7">
        <v>-32408.37</v>
      </c>
      <c r="AA18" s="7">
        <v>-26475.360000000001</v>
      </c>
      <c r="AB18" s="7">
        <v>-577748.91</v>
      </c>
      <c r="AC18" s="7">
        <v>1776.68</v>
      </c>
      <c r="AD18" s="7">
        <v>1776.68</v>
      </c>
      <c r="AE18" s="7">
        <v>6985.5</v>
      </c>
      <c r="AF18" s="7">
        <v>6985.5</v>
      </c>
      <c r="AG18" s="7">
        <v>771998.27</v>
      </c>
      <c r="AH18" s="7">
        <v>-77.2</v>
      </c>
      <c r="AI18" s="7">
        <v>-268964.2</v>
      </c>
      <c r="AJ18" s="7">
        <v>-26247.94</v>
      </c>
      <c r="AK18" s="7">
        <v>-12043.17</v>
      </c>
      <c r="AL18" s="7">
        <v>-386</v>
      </c>
      <c r="AM18" s="7">
        <v>-8569.18</v>
      </c>
      <c r="AN18" s="7">
        <v>-2856.39</v>
      </c>
      <c r="AO18" s="7">
        <v>-80905.42</v>
      </c>
      <c r="AP18" s="7">
        <v>-21307.15</v>
      </c>
      <c r="AQ18" s="7">
        <v>-386</v>
      </c>
      <c r="AR18" s="7">
        <v>-179566.8</v>
      </c>
      <c r="AS18" s="7">
        <v>-126916.52</v>
      </c>
      <c r="AT18" s="7">
        <v>-43463.5</v>
      </c>
      <c r="AU18" s="7">
        <v>-154.4</v>
      </c>
      <c r="AV18" s="7">
        <v>-154.4</v>
      </c>
      <c r="AW18" s="7">
        <v>0</v>
      </c>
      <c r="AX18" s="7">
        <v>-228.29</v>
      </c>
      <c r="AY18" s="7">
        <v>1141467.49</v>
      </c>
      <c r="AZ18" s="7">
        <v>-114.15</v>
      </c>
      <c r="BA18" s="7">
        <v>-397687.28</v>
      </c>
      <c r="BB18" s="7">
        <v>-228.29</v>
      </c>
      <c r="BC18" s="7">
        <v>-570.73</v>
      </c>
      <c r="BD18" s="7">
        <v>-4223.43</v>
      </c>
      <c r="BE18" s="7">
        <v>-17806.89</v>
      </c>
      <c r="BF18" s="7">
        <v>-38809.9</v>
      </c>
      <c r="BG18" s="7">
        <v>-119625.79</v>
      </c>
      <c r="BH18" s="7">
        <v>-31504.5</v>
      </c>
      <c r="BI18" s="7">
        <v>-12670.29</v>
      </c>
      <c r="BJ18" s="7">
        <v>-570.73</v>
      </c>
      <c r="BK18" s="7">
        <v>-64264.62</v>
      </c>
      <c r="BL18" s="7">
        <v>-265505.34000000003</v>
      </c>
      <c r="BM18" s="7">
        <v>-187657.26</v>
      </c>
      <c r="BN18" s="7">
        <v>0</v>
      </c>
      <c r="BO18" s="7">
        <v>-3849823.96</v>
      </c>
    </row>
    <row r="19" spans="3:73" x14ac:dyDescent="0.2">
      <c r="C19" s="5" t="s">
        <v>18</v>
      </c>
      <c r="D19" s="7">
        <v>-597276.97</v>
      </c>
      <c r="E19" s="7">
        <v>-47956.24</v>
      </c>
      <c r="F19" s="7">
        <v>-618341.04</v>
      </c>
      <c r="G19" s="7">
        <v>-1029043.97</v>
      </c>
      <c r="H19" s="7">
        <v>-429979.23</v>
      </c>
      <c r="I19" s="7">
        <v>-16996.77</v>
      </c>
      <c r="J19" s="7">
        <v>-372005.88</v>
      </c>
      <c r="K19" s="7">
        <v>-11621.17</v>
      </c>
      <c r="L19" s="7">
        <v>-25092.59</v>
      </c>
      <c r="M19" s="7">
        <v>-40748.17</v>
      </c>
      <c r="N19" s="7">
        <v>23.8</v>
      </c>
      <c r="O19" s="7">
        <v>-48911.17</v>
      </c>
      <c r="P19" s="7">
        <v>-26132.95</v>
      </c>
      <c r="Q19" s="7">
        <v>-16632.099999999999</v>
      </c>
      <c r="R19" s="7">
        <v>-122.78</v>
      </c>
      <c r="S19" s="7">
        <v>-3280837.23</v>
      </c>
      <c r="T19" s="7">
        <v>-77193.960000000006</v>
      </c>
      <c r="U19" s="7">
        <v>-153657.24</v>
      </c>
      <c r="V19" s="7">
        <v>-112423.53</v>
      </c>
      <c r="W19" s="7">
        <v>-92694.29</v>
      </c>
      <c r="X19" s="7">
        <v>-43013.99</v>
      </c>
      <c r="Y19" s="7">
        <v>-39882.17</v>
      </c>
      <c r="Z19" s="7">
        <v>-32408.37</v>
      </c>
      <c r="AA19" s="7">
        <v>-26475.360000000001</v>
      </c>
      <c r="AB19" s="7">
        <v>-577748.91</v>
      </c>
      <c r="AC19" s="7">
        <v>1776.68</v>
      </c>
      <c r="AD19" s="7">
        <v>1776.68</v>
      </c>
      <c r="AE19" s="7">
        <v>6985.5</v>
      </c>
      <c r="AF19" s="7">
        <v>6985.5</v>
      </c>
      <c r="AG19" s="7">
        <v>771998.27</v>
      </c>
      <c r="AH19" s="7">
        <v>-77.2</v>
      </c>
      <c r="AI19" s="7">
        <v>-268964.2</v>
      </c>
      <c r="AJ19" s="7">
        <v>-26247.94</v>
      </c>
      <c r="AK19" s="7">
        <v>-12043.17</v>
      </c>
      <c r="AL19" s="7">
        <v>-386</v>
      </c>
      <c r="AM19" s="7">
        <v>-8569.18</v>
      </c>
      <c r="AN19" s="7">
        <v>-2856.39</v>
      </c>
      <c r="AO19" s="7">
        <v>-80905.42</v>
      </c>
      <c r="AP19" s="7">
        <v>-21307.15</v>
      </c>
      <c r="AQ19" s="7">
        <v>-386</v>
      </c>
      <c r="AR19" s="7">
        <v>-179566.8</v>
      </c>
      <c r="AS19" s="7">
        <v>-126916.52</v>
      </c>
      <c r="AT19" s="7">
        <v>-43463.5</v>
      </c>
      <c r="AU19" s="7">
        <v>-154.4</v>
      </c>
      <c r="AV19" s="7">
        <v>-154.4</v>
      </c>
      <c r="AW19" s="7">
        <v>0</v>
      </c>
      <c r="AX19" s="7">
        <v>-228.29</v>
      </c>
      <c r="AY19" s="7">
        <v>1141467.49</v>
      </c>
      <c r="AZ19" s="7">
        <v>-114.15</v>
      </c>
      <c r="BA19" s="7">
        <v>-397687.28</v>
      </c>
      <c r="BB19" s="7">
        <v>-228.29</v>
      </c>
      <c r="BC19" s="7">
        <v>-570.73</v>
      </c>
      <c r="BD19" s="7">
        <v>-4223.43</v>
      </c>
      <c r="BE19" s="7">
        <v>-17806.89</v>
      </c>
      <c r="BF19" s="7">
        <v>-38809.9</v>
      </c>
      <c r="BG19" s="7">
        <v>-119625.79</v>
      </c>
      <c r="BH19" s="7">
        <v>-31504.5</v>
      </c>
      <c r="BI19" s="7">
        <v>-12670.29</v>
      </c>
      <c r="BJ19" s="7">
        <v>-570.73</v>
      </c>
      <c r="BK19" s="7">
        <v>-64264.62</v>
      </c>
      <c r="BL19" s="7">
        <v>-265505.34000000003</v>
      </c>
      <c r="BM19" s="7">
        <v>-187657.26</v>
      </c>
      <c r="BN19" s="7">
        <v>0</v>
      </c>
      <c r="BO19" s="7">
        <v>-3849823.96</v>
      </c>
    </row>
    <row r="20" spans="3:73" x14ac:dyDescent="0.2">
      <c r="C20" s="8" t="s">
        <v>19</v>
      </c>
      <c r="D20" s="7"/>
      <c r="E20" s="7">
        <v>-47956.24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>
        <v>-47956.24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>
        <v>-31504.5</v>
      </c>
      <c r="BI20" s="7"/>
      <c r="BJ20" s="7"/>
      <c r="BK20" s="7"/>
      <c r="BL20" s="7"/>
      <c r="BM20" s="7"/>
      <c r="BN20" s="7">
        <v>-31504.5</v>
      </c>
      <c r="BO20" s="7">
        <v>-79460.740000000005</v>
      </c>
    </row>
    <row r="21" spans="3:73" x14ac:dyDescent="0.2">
      <c r="C21" s="45" t="s">
        <v>67</v>
      </c>
      <c r="D21" s="7"/>
      <c r="E21" s="7">
        <v>-47956.24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>
        <v>-47956.24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>
        <v>-47956.24</v>
      </c>
      <c r="BQ21" s="7">
        <f>BO21</f>
        <v>-47956.24</v>
      </c>
      <c r="BU21" s="7">
        <f t="shared" ref="BU21:BU57" si="0">SUM(BQ21:BT21)</f>
        <v>-47956.24</v>
      </c>
    </row>
    <row r="22" spans="3:73" x14ac:dyDescent="0.2">
      <c r="C22" s="45" t="s">
        <v>68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>
        <v>-31504.5</v>
      </c>
      <c r="BI22" s="7"/>
      <c r="BJ22" s="7"/>
      <c r="BK22" s="7"/>
      <c r="BL22" s="7"/>
      <c r="BM22" s="7"/>
      <c r="BN22" s="7">
        <v>-31504.5</v>
      </c>
      <c r="BO22" s="7">
        <v>-31504.5</v>
      </c>
      <c r="BQ22" s="7">
        <f>BO22</f>
        <v>-31504.5</v>
      </c>
      <c r="BU22" s="7">
        <f t="shared" si="0"/>
        <v>-31504.5</v>
      </c>
    </row>
    <row r="23" spans="3:73" x14ac:dyDescent="0.2">
      <c r="C23" s="8" t="s">
        <v>20</v>
      </c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>
        <v>-122.78</v>
      </c>
      <c r="S23" s="7">
        <v>-122.78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>
        <v>-228.29</v>
      </c>
      <c r="AY23" s="7"/>
      <c r="AZ23" s="7"/>
      <c r="BA23" s="7"/>
      <c r="BB23" s="7"/>
      <c r="BC23" s="7">
        <v>-570.73</v>
      </c>
      <c r="BD23" s="7">
        <v>-4223.43</v>
      </c>
      <c r="BE23" s="7">
        <v>-17806.89</v>
      </c>
      <c r="BF23" s="7"/>
      <c r="BG23" s="7"/>
      <c r="BH23" s="7"/>
      <c r="BI23" s="7"/>
      <c r="BJ23" s="7"/>
      <c r="BK23" s="7">
        <v>-64264.62</v>
      </c>
      <c r="BL23" s="7"/>
      <c r="BM23" s="7"/>
      <c r="BN23" s="7">
        <v>-87093.96</v>
      </c>
      <c r="BO23" s="7">
        <v>-87216.74</v>
      </c>
      <c r="BU23" s="7">
        <f t="shared" si="0"/>
        <v>0</v>
      </c>
    </row>
    <row r="24" spans="3:73" x14ac:dyDescent="0.2">
      <c r="C24" s="45" t="s">
        <v>67</v>
      </c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>
        <v>-122.78</v>
      </c>
      <c r="S24" s="7">
        <v>-122.78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>
        <v>-122.78</v>
      </c>
      <c r="BQ24" s="7">
        <f>BO24</f>
        <v>-122.78</v>
      </c>
      <c r="BU24" s="7">
        <f t="shared" si="0"/>
        <v>-122.78</v>
      </c>
    </row>
    <row r="25" spans="3:73" x14ac:dyDescent="0.2">
      <c r="C25" s="45" t="s">
        <v>68</v>
      </c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>
        <v>-228.29</v>
      </c>
      <c r="AY25" s="7"/>
      <c r="AZ25" s="7"/>
      <c r="BA25" s="7"/>
      <c r="BB25" s="7"/>
      <c r="BC25" s="7">
        <v>-570.73</v>
      </c>
      <c r="BD25" s="7">
        <v>-4223.43</v>
      </c>
      <c r="BE25" s="7">
        <v>-17806.89</v>
      </c>
      <c r="BF25" s="7"/>
      <c r="BG25" s="7"/>
      <c r="BH25" s="7"/>
      <c r="BI25" s="7"/>
      <c r="BJ25" s="7"/>
      <c r="BK25" s="7">
        <v>-64264.62</v>
      </c>
      <c r="BL25" s="7"/>
      <c r="BM25" s="7"/>
      <c r="BN25" s="7">
        <v>-87093.96</v>
      </c>
      <c r="BO25" s="7">
        <v>-87093.96</v>
      </c>
      <c r="BQ25" s="7">
        <f>BO25</f>
        <v>-87093.96</v>
      </c>
      <c r="BU25" s="7">
        <f t="shared" si="0"/>
        <v>-87093.96</v>
      </c>
    </row>
    <row r="26" spans="3:73" x14ac:dyDescent="0.2">
      <c r="C26" s="8" t="s">
        <v>21</v>
      </c>
      <c r="D26" s="7"/>
      <c r="E26" s="7"/>
      <c r="F26" s="7">
        <v>-618341.04</v>
      </c>
      <c r="G26" s="7">
        <v>-1029043.97</v>
      </c>
      <c r="H26" s="7">
        <v>-429979.23</v>
      </c>
      <c r="I26" s="7"/>
      <c r="J26" s="7">
        <v>-372005.88</v>
      </c>
      <c r="K26" s="7">
        <v>-11621.17</v>
      </c>
      <c r="L26" s="7">
        <v>-25092.59</v>
      </c>
      <c r="M26" s="7">
        <v>-40748.17</v>
      </c>
      <c r="N26" s="7">
        <v>23.8</v>
      </c>
      <c r="O26" s="7"/>
      <c r="P26" s="7"/>
      <c r="Q26" s="7">
        <v>-16632.099999999999</v>
      </c>
      <c r="R26" s="7"/>
      <c r="S26" s="7">
        <v>-2543440.35</v>
      </c>
      <c r="T26" s="7"/>
      <c r="U26" s="7">
        <v>-153657.24</v>
      </c>
      <c r="V26" s="7">
        <v>-112423.53</v>
      </c>
      <c r="W26" s="7">
        <v>-92694.29</v>
      </c>
      <c r="X26" s="7">
        <v>-43013.99</v>
      </c>
      <c r="Y26" s="7"/>
      <c r="Z26" s="7">
        <v>-32408.37</v>
      </c>
      <c r="AA26" s="7"/>
      <c r="AB26" s="7">
        <v>-434197.42</v>
      </c>
      <c r="AC26" s="7"/>
      <c r="AD26" s="7"/>
      <c r="AE26" s="7">
        <v>6985.5</v>
      </c>
      <c r="AF26" s="7">
        <v>6985.5</v>
      </c>
      <c r="AG26" s="7">
        <v>771998.27</v>
      </c>
      <c r="AH26" s="7">
        <v>-77.2</v>
      </c>
      <c r="AI26" s="7">
        <v>-268964.2</v>
      </c>
      <c r="AJ26" s="7">
        <v>-26247.94</v>
      </c>
      <c r="AK26" s="7">
        <v>-12043.17</v>
      </c>
      <c r="AL26" s="7">
        <v>-386</v>
      </c>
      <c r="AM26" s="7">
        <v>-8569.18</v>
      </c>
      <c r="AN26" s="7">
        <v>-2856.39</v>
      </c>
      <c r="AO26" s="7">
        <v>-80905.42</v>
      </c>
      <c r="AP26" s="7">
        <v>-21307.15</v>
      </c>
      <c r="AQ26" s="7">
        <v>-386</v>
      </c>
      <c r="AR26" s="7">
        <v>-179566.8</v>
      </c>
      <c r="AS26" s="7">
        <v>-126916.52</v>
      </c>
      <c r="AT26" s="7">
        <v>-43463.5</v>
      </c>
      <c r="AU26" s="7">
        <v>-154.4</v>
      </c>
      <c r="AV26" s="7">
        <v>-154.4</v>
      </c>
      <c r="AW26" s="7">
        <v>0</v>
      </c>
      <c r="AX26" s="7"/>
      <c r="AY26" s="7">
        <v>1141467.49</v>
      </c>
      <c r="AZ26" s="7">
        <v>-114.15</v>
      </c>
      <c r="BA26" s="7"/>
      <c r="BB26" s="7"/>
      <c r="BC26" s="7"/>
      <c r="BD26" s="7"/>
      <c r="BE26" s="7"/>
      <c r="BF26" s="7"/>
      <c r="BG26" s="7"/>
      <c r="BH26" s="7"/>
      <c r="BI26" s="7"/>
      <c r="BJ26" s="7">
        <v>-570.73</v>
      </c>
      <c r="BK26" s="7"/>
      <c r="BL26" s="7"/>
      <c r="BM26" s="7"/>
      <c r="BN26" s="7">
        <v>1140782.6100000001</v>
      </c>
      <c r="BO26" s="7">
        <v>-1829869.66</v>
      </c>
      <c r="BU26" s="7">
        <f t="shared" si="0"/>
        <v>0</v>
      </c>
    </row>
    <row r="27" spans="3:73" x14ac:dyDescent="0.2">
      <c r="C27" s="9" t="s">
        <v>24</v>
      </c>
      <c r="D27" s="7"/>
      <c r="E27" s="7"/>
      <c r="F27" s="7">
        <v>-618341.04</v>
      </c>
      <c r="G27" s="7">
        <v>-1029043.97</v>
      </c>
      <c r="H27" s="7">
        <v>-429979.23</v>
      </c>
      <c r="I27" s="7"/>
      <c r="J27" s="7">
        <v>-372005.88</v>
      </c>
      <c r="K27" s="7">
        <v>-11621.17</v>
      </c>
      <c r="L27" s="7">
        <v>-25092.59</v>
      </c>
      <c r="M27" s="7">
        <v>-40748.17</v>
      </c>
      <c r="N27" s="7">
        <v>23.8</v>
      </c>
      <c r="O27" s="7"/>
      <c r="P27" s="7"/>
      <c r="Q27" s="7">
        <v>-16632.099999999999</v>
      </c>
      <c r="R27" s="7"/>
      <c r="S27" s="7">
        <v>-2543440.35</v>
      </c>
      <c r="T27" s="7"/>
      <c r="U27" s="7">
        <v>-153657.24</v>
      </c>
      <c r="V27" s="7">
        <v>-112423.53</v>
      </c>
      <c r="W27" s="7">
        <v>-92694.29</v>
      </c>
      <c r="X27" s="7">
        <v>-43013.99</v>
      </c>
      <c r="Y27" s="7"/>
      <c r="Z27" s="7">
        <v>-32408.37</v>
      </c>
      <c r="AA27" s="7"/>
      <c r="AB27" s="7">
        <v>-434197.42</v>
      </c>
      <c r="AC27" s="7"/>
      <c r="AD27" s="7"/>
      <c r="AE27" s="7">
        <v>6985.5</v>
      </c>
      <c r="AF27" s="7">
        <v>6985.5</v>
      </c>
      <c r="AG27" s="7">
        <v>771998.27</v>
      </c>
      <c r="AH27" s="7">
        <v>-77.2</v>
      </c>
      <c r="AI27" s="7">
        <v>-268964.2</v>
      </c>
      <c r="AJ27" s="7">
        <v>-26247.94</v>
      </c>
      <c r="AK27" s="7">
        <v>-12043.17</v>
      </c>
      <c r="AL27" s="7">
        <v>-386</v>
      </c>
      <c r="AM27" s="7">
        <v>-8569.18</v>
      </c>
      <c r="AN27" s="7">
        <v>-2856.39</v>
      </c>
      <c r="AO27" s="7">
        <v>-80905.42</v>
      </c>
      <c r="AP27" s="7">
        <v>-21307.15</v>
      </c>
      <c r="AQ27" s="7">
        <v>-386</v>
      </c>
      <c r="AR27" s="7">
        <v>-179566.8</v>
      </c>
      <c r="AS27" s="7">
        <v>-126916.52</v>
      </c>
      <c r="AT27" s="7">
        <v>-43463.5</v>
      </c>
      <c r="AU27" s="7">
        <v>-154.4</v>
      </c>
      <c r="AV27" s="7">
        <v>-154.4</v>
      </c>
      <c r="AW27" s="7">
        <v>0</v>
      </c>
      <c r="AX27" s="7"/>
      <c r="AY27" s="7">
        <v>1141467.49</v>
      </c>
      <c r="AZ27" s="7">
        <v>-114.15</v>
      </c>
      <c r="BA27" s="7"/>
      <c r="BB27" s="7"/>
      <c r="BC27" s="7"/>
      <c r="BD27" s="7"/>
      <c r="BE27" s="7"/>
      <c r="BF27" s="7"/>
      <c r="BG27" s="7"/>
      <c r="BH27" s="7"/>
      <c r="BI27" s="7"/>
      <c r="BJ27" s="7">
        <v>-570.73</v>
      </c>
      <c r="BK27" s="7"/>
      <c r="BL27" s="7"/>
      <c r="BM27" s="7"/>
      <c r="BN27" s="7">
        <v>1140782.6100000001</v>
      </c>
      <c r="BO27" s="7">
        <v>-1829869.66</v>
      </c>
      <c r="BQ27" s="47"/>
      <c r="BR27" s="47"/>
      <c r="BS27" s="47"/>
      <c r="BT27" s="47"/>
      <c r="BU27" s="7">
        <f t="shared" si="0"/>
        <v>0</v>
      </c>
    </row>
    <row r="28" spans="3:73" x14ac:dyDescent="0.2">
      <c r="C28" s="12" t="s">
        <v>30</v>
      </c>
      <c r="D28" s="7"/>
      <c r="E28" s="7"/>
      <c r="F28" s="7"/>
      <c r="G28" s="7"/>
      <c r="H28" s="7">
        <v>-429979.23</v>
      </c>
      <c r="I28" s="7"/>
      <c r="J28" s="7">
        <v>-372005.88</v>
      </c>
      <c r="K28" s="7">
        <v>-11621.17</v>
      </c>
      <c r="L28" s="7">
        <v>-25092.59</v>
      </c>
      <c r="M28" s="7">
        <v>-40748.17</v>
      </c>
      <c r="N28" s="7">
        <v>23.8</v>
      </c>
      <c r="O28" s="7"/>
      <c r="P28" s="7"/>
      <c r="Q28" s="7">
        <v>-16632.099999999999</v>
      </c>
      <c r="R28" s="7"/>
      <c r="S28" s="7">
        <v>-896055.34</v>
      </c>
      <c r="T28" s="7"/>
      <c r="U28" s="7"/>
      <c r="V28" s="7"/>
      <c r="W28" s="7">
        <v>-92694.29</v>
      </c>
      <c r="X28" s="7">
        <v>-43013.99</v>
      </c>
      <c r="Y28" s="7"/>
      <c r="Z28" s="7">
        <v>-32408.37</v>
      </c>
      <c r="AA28" s="7"/>
      <c r="AB28" s="7">
        <v>-168116.65</v>
      </c>
      <c r="AC28" s="7"/>
      <c r="AD28" s="7"/>
      <c r="AE28" s="7"/>
      <c r="AF28" s="7"/>
      <c r="AG28" s="7"/>
      <c r="AH28" s="7">
        <v>-77.2</v>
      </c>
      <c r="AI28" s="7">
        <v>-268964.2</v>
      </c>
      <c r="AJ28" s="7">
        <v>-26247.94</v>
      </c>
      <c r="AK28" s="7">
        <v>-12043.17</v>
      </c>
      <c r="AL28" s="7">
        <v>-386</v>
      </c>
      <c r="AM28" s="7">
        <v>-8569.18</v>
      </c>
      <c r="AN28" s="7">
        <v>-2856.39</v>
      </c>
      <c r="AO28" s="7">
        <v>-80905.42</v>
      </c>
      <c r="AP28" s="7">
        <v>-21307.15</v>
      </c>
      <c r="AQ28" s="7">
        <v>-386</v>
      </c>
      <c r="AR28" s="7">
        <v>-179566.8</v>
      </c>
      <c r="AS28" s="7">
        <v>-126916.52</v>
      </c>
      <c r="AT28" s="7">
        <v>-43463.5</v>
      </c>
      <c r="AU28" s="7">
        <v>-154.4</v>
      </c>
      <c r="AV28" s="7">
        <v>-154.4</v>
      </c>
      <c r="AW28" s="7">
        <v>-771998.27</v>
      </c>
      <c r="AX28" s="7"/>
      <c r="AY28" s="7"/>
      <c r="AZ28" s="7">
        <v>-114.15</v>
      </c>
      <c r="BA28" s="7"/>
      <c r="BB28" s="7"/>
      <c r="BC28" s="7"/>
      <c r="BD28" s="7"/>
      <c r="BE28" s="7"/>
      <c r="BF28" s="7"/>
      <c r="BG28" s="7"/>
      <c r="BH28" s="7"/>
      <c r="BI28" s="7"/>
      <c r="BJ28" s="7">
        <v>-570.73</v>
      </c>
      <c r="BK28" s="7"/>
      <c r="BL28" s="7"/>
      <c r="BM28" s="7"/>
      <c r="BN28" s="7">
        <v>-684.88</v>
      </c>
      <c r="BO28" s="7">
        <v>-1836855.14</v>
      </c>
      <c r="BQ28" s="47"/>
      <c r="BR28" s="47"/>
      <c r="BS28" s="47"/>
      <c r="BT28" s="47"/>
      <c r="BU28" s="7">
        <f t="shared" si="0"/>
        <v>0</v>
      </c>
    </row>
    <row r="29" spans="3:73" x14ac:dyDescent="0.2">
      <c r="C29" s="13" t="s">
        <v>32</v>
      </c>
      <c r="D29" s="7"/>
      <c r="E29" s="7"/>
      <c r="F29" s="7"/>
      <c r="G29" s="7"/>
      <c r="H29" s="7">
        <v>-429979.23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>
        <v>-429979.23</v>
      </c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>
        <v>-114.15</v>
      </c>
      <c r="BA29" s="7"/>
      <c r="BB29" s="7"/>
      <c r="BC29" s="7"/>
      <c r="BD29" s="7"/>
      <c r="BE29" s="7"/>
      <c r="BF29" s="7"/>
      <c r="BG29" s="7"/>
      <c r="BH29" s="7"/>
      <c r="BI29" s="7"/>
      <c r="BJ29" s="7">
        <v>-570.73</v>
      </c>
      <c r="BK29" s="7"/>
      <c r="BL29" s="7"/>
      <c r="BM29" s="7"/>
      <c r="BN29" s="7">
        <v>-684.88</v>
      </c>
      <c r="BO29" s="7">
        <v>-430664.11</v>
      </c>
      <c r="BQ29" s="47"/>
      <c r="BR29" s="47"/>
      <c r="BS29" s="47"/>
      <c r="BT29" s="47"/>
      <c r="BU29" s="7">
        <f t="shared" si="0"/>
        <v>0</v>
      </c>
    </row>
    <row r="30" spans="3:73" x14ac:dyDescent="0.2">
      <c r="C30" s="14" t="s">
        <v>33</v>
      </c>
      <c r="D30" s="7"/>
      <c r="E30" s="7"/>
      <c r="F30" s="7"/>
      <c r="G30" s="7"/>
      <c r="H30" s="7">
        <v>-429979.23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>
        <v>-429979.23</v>
      </c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>
        <v>-114.15</v>
      </c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>
        <v>-114.15</v>
      </c>
      <c r="BO30" s="7">
        <v>-430093.38</v>
      </c>
      <c r="BQ30" s="47"/>
      <c r="BR30" s="47"/>
      <c r="BS30" s="47"/>
      <c r="BT30" s="47"/>
      <c r="BU30" s="7">
        <f t="shared" si="0"/>
        <v>0</v>
      </c>
    </row>
    <row r="31" spans="3:73" x14ac:dyDescent="0.2">
      <c r="C31" s="50" t="s">
        <v>69</v>
      </c>
      <c r="D31" s="7"/>
      <c r="E31" s="7"/>
      <c r="F31" s="7"/>
      <c r="G31" s="7"/>
      <c r="H31" s="7">
        <v>-429979.23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>
        <v>-429979.23</v>
      </c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>
        <v>-429979.23</v>
      </c>
      <c r="BQ31" s="47"/>
      <c r="BR31" s="47"/>
      <c r="BS31" s="49">
        <f>BO31</f>
        <v>-429979.23</v>
      </c>
      <c r="BT31" s="47"/>
      <c r="BU31" s="7">
        <f t="shared" si="0"/>
        <v>-429979.23</v>
      </c>
    </row>
    <row r="32" spans="3:73" x14ac:dyDescent="0.2">
      <c r="C32" s="50" t="s">
        <v>68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>
        <v>-114.15</v>
      </c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>
        <v>-114.15</v>
      </c>
      <c r="BO32" s="7">
        <v>-114.15</v>
      </c>
      <c r="BQ32" s="49">
        <f>BO32</f>
        <v>-114.15</v>
      </c>
      <c r="BR32" s="47"/>
      <c r="BS32" s="47"/>
      <c r="BT32" s="47"/>
      <c r="BU32" s="7">
        <f t="shared" si="0"/>
        <v>-114.15</v>
      </c>
    </row>
    <row r="33" spans="3:73" x14ac:dyDescent="0.2">
      <c r="C33" s="14" t="s">
        <v>34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>
        <v>-570.73</v>
      </c>
      <c r="BK33" s="7"/>
      <c r="BL33" s="7"/>
      <c r="BM33" s="7"/>
      <c r="BN33" s="7">
        <v>-570.73</v>
      </c>
      <c r="BO33" s="7">
        <v>-570.73</v>
      </c>
      <c r="BQ33" s="47"/>
      <c r="BR33" s="47"/>
      <c r="BS33" s="47"/>
      <c r="BT33" s="47"/>
      <c r="BU33" s="7">
        <f t="shared" si="0"/>
        <v>0</v>
      </c>
    </row>
    <row r="34" spans="3:73" x14ac:dyDescent="0.2">
      <c r="C34" s="50" t="s">
        <v>68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>
        <v>-570.73</v>
      </c>
      <c r="BK34" s="7"/>
      <c r="BL34" s="7"/>
      <c r="BM34" s="7"/>
      <c r="BN34" s="7">
        <v>-570.73</v>
      </c>
      <c r="BO34" s="7">
        <v>-570.73</v>
      </c>
      <c r="BQ34" s="49">
        <f>BO34</f>
        <v>-570.73</v>
      </c>
      <c r="BR34" s="47"/>
      <c r="BS34" s="47"/>
      <c r="BT34" s="47"/>
      <c r="BU34" s="7">
        <f t="shared" si="0"/>
        <v>-570.73</v>
      </c>
    </row>
    <row r="35" spans="3:73" x14ac:dyDescent="0.2">
      <c r="C35" s="13" t="s">
        <v>62</v>
      </c>
      <c r="D35" s="7"/>
      <c r="E35" s="7"/>
      <c r="F35" s="7"/>
      <c r="G35" s="7"/>
      <c r="H35" s="7"/>
      <c r="I35" s="7"/>
      <c r="J35" s="7">
        <v>-372005.88</v>
      </c>
      <c r="K35" s="7">
        <v>-11621.17</v>
      </c>
      <c r="L35" s="7">
        <v>-25092.59</v>
      </c>
      <c r="M35" s="7">
        <v>-40748.17</v>
      </c>
      <c r="N35" s="7">
        <v>23.8</v>
      </c>
      <c r="O35" s="7"/>
      <c r="P35" s="7"/>
      <c r="Q35" s="7">
        <v>-16632.099999999999</v>
      </c>
      <c r="R35" s="7"/>
      <c r="S35" s="7">
        <v>-466076.11</v>
      </c>
      <c r="T35" s="7"/>
      <c r="U35" s="7"/>
      <c r="V35" s="7"/>
      <c r="W35" s="7">
        <v>-92694.29</v>
      </c>
      <c r="X35" s="7">
        <v>-43013.99</v>
      </c>
      <c r="Y35" s="7"/>
      <c r="Z35" s="7">
        <v>-32408.37</v>
      </c>
      <c r="AA35" s="7"/>
      <c r="AB35" s="7">
        <v>-168116.65</v>
      </c>
      <c r="AC35" s="7"/>
      <c r="AD35" s="7"/>
      <c r="AE35" s="7"/>
      <c r="AF35" s="7"/>
      <c r="AG35" s="7"/>
      <c r="AH35" s="7">
        <v>-77.2</v>
      </c>
      <c r="AI35" s="7">
        <v>-268964.2</v>
      </c>
      <c r="AJ35" s="7">
        <v>-26247.94</v>
      </c>
      <c r="AK35" s="7">
        <v>-12043.17</v>
      </c>
      <c r="AL35" s="7">
        <v>-386</v>
      </c>
      <c r="AM35" s="7">
        <v>-8569.18</v>
      </c>
      <c r="AN35" s="7">
        <v>-2856.39</v>
      </c>
      <c r="AO35" s="7">
        <v>-80905.42</v>
      </c>
      <c r="AP35" s="7">
        <v>-21307.15</v>
      </c>
      <c r="AQ35" s="7">
        <v>-386</v>
      </c>
      <c r="AR35" s="7">
        <v>-179566.8</v>
      </c>
      <c r="AS35" s="7">
        <v>-126916.52</v>
      </c>
      <c r="AT35" s="7">
        <v>-43463.5</v>
      </c>
      <c r="AU35" s="7">
        <v>-154.4</v>
      </c>
      <c r="AV35" s="7">
        <v>-154.4</v>
      </c>
      <c r="AW35" s="7">
        <v>-771998.27</v>
      </c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>
        <v>-1406191.03</v>
      </c>
      <c r="BQ35" s="47"/>
      <c r="BR35" s="47"/>
      <c r="BS35" s="47"/>
      <c r="BT35" s="47"/>
      <c r="BU35" s="7">
        <f t="shared" si="0"/>
        <v>0</v>
      </c>
    </row>
    <row r="36" spans="3:73" x14ac:dyDescent="0.2">
      <c r="C36" s="50" t="s">
        <v>70</v>
      </c>
      <c r="D36" s="7"/>
      <c r="E36" s="7"/>
      <c r="F36" s="7"/>
      <c r="G36" s="7"/>
      <c r="H36" s="7"/>
      <c r="I36" s="7"/>
      <c r="J36" s="7">
        <v>415.56</v>
      </c>
      <c r="K36" s="7"/>
      <c r="L36" s="7"/>
      <c r="M36" s="7"/>
      <c r="N36" s="7"/>
      <c r="O36" s="7"/>
      <c r="P36" s="7"/>
      <c r="Q36" s="7"/>
      <c r="R36" s="7"/>
      <c r="S36" s="7">
        <v>415.56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>
        <v>415.56</v>
      </c>
      <c r="BQ36" s="47"/>
      <c r="BR36" s="47"/>
      <c r="BS36" s="49">
        <f>BO36</f>
        <v>415.56</v>
      </c>
      <c r="BT36" s="47"/>
      <c r="BU36" s="7">
        <f t="shared" si="0"/>
        <v>415.56</v>
      </c>
    </row>
    <row r="37" spans="3:73" x14ac:dyDescent="0.2">
      <c r="C37" s="50" t="s">
        <v>69</v>
      </c>
      <c r="D37" s="7"/>
      <c r="E37" s="7"/>
      <c r="F37" s="7"/>
      <c r="G37" s="7"/>
      <c r="H37" s="7"/>
      <c r="I37" s="7"/>
      <c r="J37" s="7">
        <v>-969698.41</v>
      </c>
      <c r="K37" s="7">
        <v>-28617.94</v>
      </c>
      <c r="L37" s="7">
        <v>-73048.83</v>
      </c>
      <c r="M37" s="7">
        <v>-89659.34</v>
      </c>
      <c r="N37" s="7">
        <v>-98.98</v>
      </c>
      <c r="O37" s="7"/>
      <c r="P37" s="7"/>
      <c r="Q37" s="7">
        <v>-42765.05</v>
      </c>
      <c r="R37" s="7"/>
      <c r="S37" s="7">
        <v>-1203888.55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>
        <v>-1203888.55</v>
      </c>
      <c r="BQ37" s="47"/>
      <c r="BR37" s="47"/>
      <c r="BS37" s="49">
        <f>BO37</f>
        <v>-1203888.55</v>
      </c>
      <c r="BT37" s="47"/>
      <c r="BU37" s="7">
        <f t="shared" si="0"/>
        <v>-1203888.55</v>
      </c>
    </row>
    <row r="38" spans="3:73" x14ac:dyDescent="0.2">
      <c r="C38" s="50" t="s">
        <v>71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-169888.25</v>
      </c>
      <c r="X38" s="7">
        <v>-82896.160000000003</v>
      </c>
      <c r="Y38" s="7"/>
      <c r="Z38" s="7">
        <v>-58883.73</v>
      </c>
      <c r="AA38" s="7"/>
      <c r="AB38" s="7">
        <v>-311668.14</v>
      </c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>
        <v>-311668.14</v>
      </c>
      <c r="BQ38" s="49"/>
      <c r="BR38" s="47"/>
      <c r="BS38" s="49">
        <f>BO38</f>
        <v>-311668.14</v>
      </c>
      <c r="BT38" s="47"/>
      <c r="BU38" s="7">
        <f t="shared" si="0"/>
        <v>-311668.14</v>
      </c>
    </row>
    <row r="39" spans="3:73" x14ac:dyDescent="0.2">
      <c r="C39" s="50" t="s">
        <v>72</v>
      </c>
      <c r="D39" s="7"/>
      <c r="E39" s="7"/>
      <c r="F39" s="7"/>
      <c r="G39" s="7"/>
      <c r="H39" s="7"/>
      <c r="I39" s="7"/>
      <c r="J39" s="7">
        <v>597276.97</v>
      </c>
      <c r="K39" s="7">
        <v>16996.77</v>
      </c>
      <c r="L39" s="7">
        <v>47956.24</v>
      </c>
      <c r="M39" s="7">
        <v>48911.17</v>
      </c>
      <c r="N39" s="7">
        <v>122.78</v>
      </c>
      <c r="O39" s="7"/>
      <c r="P39" s="7"/>
      <c r="Q39" s="7">
        <v>26132.95</v>
      </c>
      <c r="R39" s="7"/>
      <c r="S39" s="7">
        <v>737396.88</v>
      </c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>
        <v>737396.88</v>
      </c>
      <c r="BQ39" s="49">
        <f>BO39</f>
        <v>737396.88</v>
      </c>
      <c r="BR39" s="47"/>
      <c r="BS39" s="49"/>
      <c r="BT39" s="47"/>
      <c r="BU39" s="7">
        <f t="shared" si="0"/>
        <v>737396.88</v>
      </c>
    </row>
    <row r="40" spans="3:73" x14ac:dyDescent="0.2">
      <c r="C40" s="50" t="s">
        <v>73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77193.960000000006</v>
      </c>
      <c r="X40" s="7">
        <v>39882.17</v>
      </c>
      <c r="Y40" s="7"/>
      <c r="Z40" s="7">
        <v>26475.360000000001</v>
      </c>
      <c r="AA40" s="7"/>
      <c r="AB40" s="7">
        <v>143551.49</v>
      </c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>
        <v>143551.49</v>
      </c>
      <c r="BQ40" s="49">
        <f>BO40</f>
        <v>143551.49</v>
      </c>
      <c r="BR40" s="47"/>
      <c r="BS40" s="49"/>
      <c r="BT40" s="47"/>
      <c r="BU40" s="7">
        <f t="shared" si="0"/>
        <v>143551.49</v>
      </c>
    </row>
    <row r="41" spans="3:73" x14ac:dyDescent="0.2">
      <c r="C41" s="50" t="s">
        <v>68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>
        <v>-77.2</v>
      </c>
      <c r="AI41" s="7">
        <v>-268964.2</v>
      </c>
      <c r="AJ41" s="7">
        <v>-26247.94</v>
      </c>
      <c r="AK41" s="7">
        <v>-12043.17</v>
      </c>
      <c r="AL41" s="7">
        <v>-386</v>
      </c>
      <c r="AM41" s="7">
        <v>-8569.18</v>
      </c>
      <c r="AN41" s="7">
        <v>-2856.39</v>
      </c>
      <c r="AO41" s="7">
        <v>-80905.42</v>
      </c>
      <c r="AP41" s="7">
        <v>-21307.15</v>
      </c>
      <c r="AQ41" s="7">
        <v>-386</v>
      </c>
      <c r="AR41" s="7">
        <v>-179566.8</v>
      </c>
      <c r="AS41" s="7">
        <v>-126916.52</v>
      </c>
      <c r="AT41" s="7">
        <v>-43463.5</v>
      </c>
      <c r="AU41" s="7">
        <v>-154.4</v>
      </c>
      <c r="AV41" s="7">
        <v>-154.4</v>
      </c>
      <c r="AW41" s="7">
        <v>-771998.27</v>
      </c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>
        <v>-771998.27</v>
      </c>
      <c r="BQ41" s="49">
        <f>BO41</f>
        <v>-771998.27</v>
      </c>
      <c r="BR41" s="47"/>
      <c r="BS41" s="49"/>
      <c r="BT41" s="47"/>
      <c r="BU41" s="7">
        <f t="shared" si="0"/>
        <v>-771998.27</v>
      </c>
    </row>
    <row r="42" spans="3:73" x14ac:dyDescent="0.2">
      <c r="C42" s="12" t="s">
        <v>31</v>
      </c>
      <c r="D42" s="7"/>
      <c r="E42" s="7"/>
      <c r="F42" s="7">
        <v>-618341.04</v>
      </c>
      <c r="G42" s="7">
        <v>-1029043.97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>
        <v>-1647385.01</v>
      </c>
      <c r="T42" s="7"/>
      <c r="U42" s="7">
        <v>-153657.24</v>
      </c>
      <c r="V42" s="7">
        <v>-112423.53</v>
      </c>
      <c r="W42" s="7"/>
      <c r="X42" s="7"/>
      <c r="Y42" s="7"/>
      <c r="Z42" s="7"/>
      <c r="AA42" s="7"/>
      <c r="AB42" s="7">
        <v>-266080.77</v>
      </c>
      <c r="AC42" s="7"/>
      <c r="AD42" s="7"/>
      <c r="AE42" s="7">
        <v>6985.5</v>
      </c>
      <c r="AF42" s="7">
        <v>6985.5</v>
      </c>
      <c r="AG42" s="7">
        <v>771998.27</v>
      </c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>
        <v>771998.27</v>
      </c>
      <c r="AX42" s="7"/>
      <c r="AY42" s="7">
        <v>1141467.49</v>
      </c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>
        <v>1141467.49</v>
      </c>
      <c r="BO42" s="7">
        <v>6985.48</v>
      </c>
      <c r="BQ42" s="47"/>
      <c r="BR42" s="47"/>
      <c r="BS42" s="47"/>
      <c r="BT42" s="47"/>
      <c r="BU42" s="7">
        <f t="shared" si="0"/>
        <v>0</v>
      </c>
    </row>
    <row r="43" spans="3:73" x14ac:dyDescent="0.2">
      <c r="C43" s="13" t="s">
        <v>35</v>
      </c>
      <c r="D43" s="7"/>
      <c r="E43" s="7"/>
      <c r="F43" s="7">
        <v>-618341.04</v>
      </c>
      <c r="G43" s="7">
        <v>-1029043.97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>
        <v>-1647385.01</v>
      </c>
      <c r="T43" s="7"/>
      <c r="U43" s="7">
        <v>-153657.24</v>
      </c>
      <c r="V43" s="7">
        <v>-112423.53</v>
      </c>
      <c r="W43" s="7"/>
      <c r="X43" s="7"/>
      <c r="Y43" s="7"/>
      <c r="Z43" s="7"/>
      <c r="AA43" s="7"/>
      <c r="AB43" s="7">
        <v>-266080.77</v>
      </c>
      <c r="AC43" s="7"/>
      <c r="AD43" s="7"/>
      <c r="AE43" s="7">
        <v>6985.5</v>
      </c>
      <c r="AF43" s="7">
        <v>6985.5</v>
      </c>
      <c r="AG43" s="7">
        <v>771998.27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>
        <v>771998.27</v>
      </c>
      <c r="AX43" s="7"/>
      <c r="AY43" s="7">
        <v>1141467.49</v>
      </c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>
        <v>1141467.49</v>
      </c>
      <c r="BO43" s="7">
        <v>6985.48</v>
      </c>
      <c r="BQ43" s="47"/>
      <c r="BR43" s="47"/>
      <c r="BS43" s="47"/>
      <c r="BT43" s="47"/>
      <c r="BU43" s="7">
        <f t="shared" si="0"/>
        <v>0</v>
      </c>
    </row>
    <row r="44" spans="3:73" x14ac:dyDescent="0.2">
      <c r="C44" s="50" t="s">
        <v>74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>
        <v>6985.5</v>
      </c>
      <c r="AF44" s="7">
        <v>6985.5</v>
      </c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>
        <v>6985.5</v>
      </c>
      <c r="BQ44" s="49"/>
      <c r="BR44" s="47"/>
      <c r="BS44" s="49">
        <f>BO44</f>
        <v>6985.5</v>
      </c>
      <c r="BT44" s="47"/>
      <c r="BU44" s="7">
        <f t="shared" si="0"/>
        <v>6985.5</v>
      </c>
    </row>
    <row r="45" spans="3:73" x14ac:dyDescent="0.2">
      <c r="C45" s="50" t="s">
        <v>70</v>
      </c>
      <c r="D45" s="7"/>
      <c r="E45" s="7"/>
      <c r="F45" s="7">
        <v>5356.23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>
        <v>5356.23</v>
      </c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>
        <v>5356.23</v>
      </c>
      <c r="BP45" s="47"/>
      <c r="BQ45" s="47"/>
      <c r="BR45" s="47"/>
      <c r="BS45" s="49">
        <f>BO45</f>
        <v>5356.23</v>
      </c>
      <c r="BT45" s="47"/>
      <c r="BU45" s="7">
        <f t="shared" si="0"/>
        <v>5356.23</v>
      </c>
    </row>
    <row r="46" spans="3:73" x14ac:dyDescent="0.2">
      <c r="C46" s="50" t="s">
        <v>69</v>
      </c>
      <c r="D46" s="7"/>
      <c r="E46" s="7"/>
      <c r="F46" s="7">
        <v>-1652741.24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-1652741.24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>
        <v>-1652741.24</v>
      </c>
      <c r="BP46" s="47"/>
      <c r="BQ46" s="47"/>
      <c r="BR46" s="47"/>
      <c r="BS46" s="49">
        <f>BO46</f>
        <v>-1652741.24</v>
      </c>
      <c r="BT46" s="47"/>
      <c r="BU46" s="7">
        <f t="shared" si="0"/>
        <v>-1652741.24</v>
      </c>
    </row>
    <row r="47" spans="3:73" x14ac:dyDescent="0.2">
      <c r="C47" s="50" t="s">
        <v>71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>
        <v>-266080.77</v>
      </c>
      <c r="V47" s="7"/>
      <c r="W47" s="7"/>
      <c r="X47" s="7"/>
      <c r="Y47" s="7"/>
      <c r="Z47" s="7"/>
      <c r="AA47" s="7"/>
      <c r="AB47" s="7">
        <v>-266080.77</v>
      </c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>
        <v>-266080.77</v>
      </c>
      <c r="BQ47" s="49"/>
      <c r="BR47" s="47"/>
      <c r="BS47" s="49">
        <f>BO47</f>
        <v>-266080.77</v>
      </c>
      <c r="BT47" s="47"/>
      <c r="BU47" s="7">
        <f t="shared" si="0"/>
        <v>-266080.77</v>
      </c>
    </row>
    <row r="48" spans="3:73" x14ac:dyDescent="0.2">
      <c r="C48" s="50" t="s">
        <v>72</v>
      </c>
      <c r="D48" s="7"/>
      <c r="E48" s="7"/>
      <c r="F48" s="7">
        <v>1029043.97</v>
      </c>
      <c r="G48" s="7">
        <v>-5235.49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>
        <v>1023808.48</v>
      </c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>
        <v>1023808.48</v>
      </c>
      <c r="BQ48" s="49">
        <f>BO48</f>
        <v>1023808.48</v>
      </c>
      <c r="BR48" s="47"/>
      <c r="BS48" s="49"/>
      <c r="BT48" s="47"/>
      <c r="BU48" s="7">
        <f t="shared" si="0"/>
        <v>1023808.48</v>
      </c>
    </row>
    <row r="49" spans="3:75" x14ac:dyDescent="0.2">
      <c r="C49" s="50" t="s">
        <v>67</v>
      </c>
      <c r="D49" s="7"/>
      <c r="E49" s="7"/>
      <c r="F49" s="7"/>
      <c r="G49" s="7">
        <v>-1023808.48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>
        <v>-1023808.48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>
        <v>-1023808.48</v>
      </c>
      <c r="BQ49" s="49">
        <f>G49</f>
        <v>-1023808.48</v>
      </c>
      <c r="BR49" s="47"/>
      <c r="BS49" s="47"/>
      <c r="BT49" s="47"/>
      <c r="BU49" s="7">
        <f t="shared" si="0"/>
        <v>-1023808.48</v>
      </c>
    </row>
    <row r="50" spans="3:75" x14ac:dyDescent="0.2">
      <c r="C50" s="50" t="s">
        <v>73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>
        <v>112423.53</v>
      </c>
      <c r="V50" s="7">
        <v>-112423.53</v>
      </c>
      <c r="W50" s="7"/>
      <c r="X50" s="7"/>
      <c r="Y50" s="7"/>
      <c r="Z50" s="7"/>
      <c r="AA50" s="7"/>
      <c r="AB50" s="7">
        <v>0</v>
      </c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>
        <v>0</v>
      </c>
      <c r="BQ50" s="47"/>
      <c r="BR50" s="47"/>
      <c r="BS50" s="47"/>
      <c r="BT50" s="47"/>
      <c r="BU50" s="7">
        <f t="shared" si="0"/>
        <v>0</v>
      </c>
    </row>
    <row r="51" spans="3:75" x14ac:dyDescent="0.2">
      <c r="C51" s="50" t="s">
        <v>68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>
        <v>771998.27</v>
      </c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>
        <v>771998.27</v>
      </c>
      <c r="AX51" s="7"/>
      <c r="AY51" s="7">
        <v>1141467.49</v>
      </c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>
        <v>1141467.49</v>
      </c>
      <c r="BO51" s="7">
        <v>1913465.76</v>
      </c>
      <c r="BQ51" s="49">
        <f>BO51</f>
        <v>1913465.76</v>
      </c>
      <c r="BR51" s="47"/>
      <c r="BS51" s="49"/>
      <c r="BT51" s="47"/>
      <c r="BU51" s="7">
        <f t="shared" si="0"/>
        <v>1913465.76</v>
      </c>
    </row>
    <row r="52" spans="3:75" x14ac:dyDescent="0.2">
      <c r="C52" s="8" t="s">
        <v>22</v>
      </c>
      <c r="D52" s="7">
        <v>-597276.97</v>
      </c>
      <c r="E52" s="7"/>
      <c r="F52" s="7"/>
      <c r="G52" s="7"/>
      <c r="H52" s="7"/>
      <c r="I52" s="7">
        <v>-16996.77</v>
      </c>
      <c r="J52" s="7"/>
      <c r="K52" s="7"/>
      <c r="L52" s="7"/>
      <c r="M52" s="7"/>
      <c r="N52" s="7"/>
      <c r="O52" s="7">
        <v>-48911.17</v>
      </c>
      <c r="P52" s="7">
        <v>-26132.95</v>
      </c>
      <c r="Q52" s="7"/>
      <c r="R52" s="7"/>
      <c r="S52" s="7">
        <v>-689317.86</v>
      </c>
      <c r="T52" s="7">
        <v>-77193.960000000006</v>
      </c>
      <c r="U52" s="7"/>
      <c r="V52" s="7"/>
      <c r="W52" s="7"/>
      <c r="X52" s="7"/>
      <c r="Y52" s="7">
        <v>-39882.17</v>
      </c>
      <c r="Z52" s="7"/>
      <c r="AA52" s="7">
        <v>-26475.360000000001</v>
      </c>
      <c r="AB52" s="7">
        <v>-143551.49</v>
      </c>
      <c r="AC52" s="7">
        <v>1776.68</v>
      </c>
      <c r="AD52" s="7">
        <v>1776.68</v>
      </c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>
        <v>-397687.28</v>
      </c>
      <c r="BB52" s="7">
        <v>-228.29</v>
      </c>
      <c r="BC52" s="7"/>
      <c r="BD52" s="7"/>
      <c r="BE52" s="7"/>
      <c r="BF52" s="7">
        <v>-38809.9</v>
      </c>
      <c r="BG52" s="7">
        <v>-119625.79</v>
      </c>
      <c r="BH52" s="7"/>
      <c r="BI52" s="7">
        <v>-12670.29</v>
      </c>
      <c r="BJ52" s="7"/>
      <c r="BK52" s="7"/>
      <c r="BL52" s="7">
        <v>-265505.34000000003</v>
      </c>
      <c r="BM52" s="7">
        <v>-187657.26</v>
      </c>
      <c r="BN52" s="7">
        <v>-1022184.15</v>
      </c>
      <c r="BO52" s="7">
        <v>-1853276.82</v>
      </c>
      <c r="BQ52" s="47"/>
      <c r="BR52" s="47"/>
      <c r="BS52" s="47"/>
      <c r="BT52" s="47"/>
      <c r="BU52" s="7">
        <f t="shared" si="0"/>
        <v>0</v>
      </c>
    </row>
    <row r="53" spans="3:75" x14ac:dyDescent="0.2">
      <c r="C53" s="45" t="s">
        <v>75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1776.68</v>
      </c>
      <c r="AD53" s="7">
        <v>1776.68</v>
      </c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>
        <v>1776.68</v>
      </c>
      <c r="BQ53" s="7"/>
      <c r="BS53" s="49">
        <f>BO53</f>
        <v>1776.68</v>
      </c>
      <c r="BT53" s="47"/>
      <c r="BU53" s="7">
        <f t="shared" si="0"/>
        <v>1776.68</v>
      </c>
    </row>
    <row r="54" spans="3:75" x14ac:dyDescent="0.2">
      <c r="C54" s="45" t="s">
        <v>72</v>
      </c>
      <c r="D54" s="7">
        <v>-404.14</v>
      </c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>
        <v>-404.14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>
        <v>-404.14</v>
      </c>
      <c r="BQ54" s="7">
        <f>BO54</f>
        <v>-404.14</v>
      </c>
      <c r="BU54" s="7">
        <f t="shared" si="0"/>
        <v>-404.14</v>
      </c>
    </row>
    <row r="55" spans="3:75" x14ac:dyDescent="0.2">
      <c r="C55" s="45" t="s">
        <v>67</v>
      </c>
      <c r="D55" s="7">
        <v>-596872.82999999996</v>
      </c>
      <c r="E55" s="7"/>
      <c r="F55" s="7"/>
      <c r="G55" s="7"/>
      <c r="H55" s="7"/>
      <c r="I55" s="7">
        <v>-16996.77</v>
      </c>
      <c r="J55" s="7"/>
      <c r="K55" s="7"/>
      <c r="L55" s="7"/>
      <c r="M55" s="7"/>
      <c r="N55" s="7"/>
      <c r="O55" s="7">
        <v>-48911.17</v>
      </c>
      <c r="P55" s="7">
        <v>-26132.95</v>
      </c>
      <c r="Q55" s="7"/>
      <c r="R55" s="7"/>
      <c r="S55" s="7">
        <v>-688913.72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>
        <v>-688913.72</v>
      </c>
      <c r="BQ55" s="7">
        <f t="shared" ref="BQ55:BQ56" si="1">BO55</f>
        <v>-688913.72</v>
      </c>
      <c r="BU55" s="7">
        <f t="shared" si="0"/>
        <v>-688913.72</v>
      </c>
    </row>
    <row r="56" spans="3:75" x14ac:dyDescent="0.2">
      <c r="C56" s="45" t="s">
        <v>73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>
        <v>-77193.960000000006</v>
      </c>
      <c r="U56" s="7"/>
      <c r="V56" s="7"/>
      <c r="W56" s="7"/>
      <c r="X56" s="7"/>
      <c r="Y56" s="7">
        <v>-39882.17</v>
      </c>
      <c r="Z56" s="7"/>
      <c r="AA56" s="7">
        <v>-26475.360000000001</v>
      </c>
      <c r="AB56" s="7">
        <v>-143551.49</v>
      </c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>
        <v>-143551.49</v>
      </c>
      <c r="BQ56" s="7">
        <f t="shared" si="1"/>
        <v>-143551.49</v>
      </c>
      <c r="BU56" s="7">
        <f t="shared" si="0"/>
        <v>-143551.49</v>
      </c>
    </row>
    <row r="57" spans="3:75" x14ac:dyDescent="0.2">
      <c r="C57" s="45" t="s">
        <v>68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>
        <v>-397687.28</v>
      </c>
      <c r="BB57" s="7">
        <v>-228.29</v>
      </c>
      <c r="BC57" s="7"/>
      <c r="BD57" s="7"/>
      <c r="BE57" s="7"/>
      <c r="BF57" s="7">
        <v>-38809.9</v>
      </c>
      <c r="BG57" s="7">
        <v>-119625.79</v>
      </c>
      <c r="BH57" s="7"/>
      <c r="BI57" s="7">
        <v>-12670.29</v>
      </c>
      <c r="BJ57" s="7"/>
      <c r="BK57" s="7"/>
      <c r="BL57" s="7">
        <v>-265505.34000000003</v>
      </c>
      <c r="BM57" s="7">
        <v>-187657.26</v>
      </c>
      <c r="BN57" s="7">
        <v>-1022184.15</v>
      </c>
      <c r="BO57" s="7">
        <v>-1022184.15</v>
      </c>
      <c r="BQ57" s="23">
        <f>BO57</f>
        <v>-1022184.15</v>
      </c>
      <c r="BS57" s="36"/>
      <c r="BU57" s="22">
        <f t="shared" si="0"/>
        <v>-1022184.15</v>
      </c>
    </row>
    <row r="58" spans="3:75" x14ac:dyDescent="0.2">
      <c r="C58" s="3" t="s">
        <v>11</v>
      </c>
      <c r="D58" s="7">
        <v>-597276.97</v>
      </c>
      <c r="E58" s="7">
        <v>-47956.24</v>
      </c>
      <c r="F58" s="7">
        <v>-618341.04</v>
      </c>
      <c r="G58" s="7">
        <v>-1029043.97</v>
      </c>
      <c r="H58" s="7">
        <v>-429979.23</v>
      </c>
      <c r="I58" s="7">
        <v>-16996.77</v>
      </c>
      <c r="J58" s="7">
        <v>-372005.88</v>
      </c>
      <c r="K58" s="7">
        <v>-11621.17</v>
      </c>
      <c r="L58" s="7">
        <v>-25092.59</v>
      </c>
      <c r="M58" s="7">
        <v>-40748.17</v>
      </c>
      <c r="N58" s="7">
        <v>23.8</v>
      </c>
      <c r="O58" s="7">
        <v>-48911.17</v>
      </c>
      <c r="P58" s="7">
        <v>-26132.95</v>
      </c>
      <c r="Q58" s="7">
        <v>-16632.099999999999</v>
      </c>
      <c r="R58" s="7">
        <v>-122.78</v>
      </c>
      <c r="S58" s="7">
        <v>-3280837.23</v>
      </c>
      <c r="T58" s="7">
        <v>-77193.960000000006</v>
      </c>
      <c r="U58" s="7">
        <v>-153657.24</v>
      </c>
      <c r="V58" s="7">
        <v>-112423.53</v>
      </c>
      <c r="W58" s="7">
        <v>-92694.29</v>
      </c>
      <c r="X58" s="7">
        <v>-43013.99</v>
      </c>
      <c r="Y58" s="7">
        <v>-39882.17</v>
      </c>
      <c r="Z58" s="7">
        <v>-32408.37</v>
      </c>
      <c r="AA58" s="7">
        <v>-26475.360000000001</v>
      </c>
      <c r="AB58" s="7">
        <v>-577748.91</v>
      </c>
      <c r="AC58" s="7">
        <v>1776.68</v>
      </c>
      <c r="AD58" s="7">
        <v>1776.68</v>
      </c>
      <c r="AE58" s="7">
        <v>6985.5</v>
      </c>
      <c r="AF58" s="7">
        <v>6985.5</v>
      </c>
      <c r="AG58" s="7">
        <v>771998.27</v>
      </c>
      <c r="AH58" s="7">
        <v>-77.2</v>
      </c>
      <c r="AI58" s="7">
        <v>-268964.2</v>
      </c>
      <c r="AJ58" s="7">
        <v>-26247.94</v>
      </c>
      <c r="AK58" s="7">
        <v>-12043.17</v>
      </c>
      <c r="AL58" s="7">
        <v>-386</v>
      </c>
      <c r="AM58" s="7">
        <v>-8569.18</v>
      </c>
      <c r="AN58" s="7">
        <v>-2856.39</v>
      </c>
      <c r="AO58" s="7">
        <v>-80905.42</v>
      </c>
      <c r="AP58" s="7">
        <v>-21307.15</v>
      </c>
      <c r="AQ58" s="7">
        <v>-386</v>
      </c>
      <c r="AR58" s="7">
        <v>-179566.8</v>
      </c>
      <c r="AS58" s="7">
        <v>-126916.52</v>
      </c>
      <c r="AT58" s="7">
        <v>-43463.5</v>
      </c>
      <c r="AU58" s="7">
        <v>-154.4</v>
      </c>
      <c r="AV58" s="7">
        <v>-154.4</v>
      </c>
      <c r="AW58" s="7">
        <v>0</v>
      </c>
      <c r="AX58" s="7">
        <v>-228.29</v>
      </c>
      <c r="AY58" s="7">
        <v>1141467.49</v>
      </c>
      <c r="AZ58" s="7">
        <v>-114.15</v>
      </c>
      <c r="BA58" s="7">
        <v>-397687.28</v>
      </c>
      <c r="BB58" s="7">
        <v>-228.29</v>
      </c>
      <c r="BC58" s="7">
        <v>-570.73</v>
      </c>
      <c r="BD58" s="7">
        <v>-4223.43</v>
      </c>
      <c r="BE58" s="7">
        <v>-17806.89</v>
      </c>
      <c r="BF58" s="7">
        <v>-38809.9</v>
      </c>
      <c r="BG58" s="7">
        <v>-119625.79</v>
      </c>
      <c r="BH58" s="7">
        <v>-31504.5</v>
      </c>
      <c r="BI58" s="7">
        <v>-12670.29</v>
      </c>
      <c r="BJ58" s="7">
        <v>-570.73</v>
      </c>
      <c r="BK58" s="7">
        <v>-64264.62</v>
      </c>
      <c r="BL58" s="7">
        <v>-265505.34000000003</v>
      </c>
      <c r="BM58" s="7">
        <v>-187657.26</v>
      </c>
      <c r="BN58" s="7">
        <v>0</v>
      </c>
      <c r="BO58" s="7">
        <v>-3849823.96</v>
      </c>
      <c r="BQ58" s="25">
        <f>SUM(BQ19:BQ57)</f>
        <v>0</v>
      </c>
      <c r="BR58" s="25"/>
      <c r="BS58" s="25">
        <f>SUM(BS19:BS57)</f>
        <v>-3849823.96</v>
      </c>
      <c r="BT58" s="25"/>
      <c r="BU58" s="25">
        <f>SUM(BU19:BU57)</f>
        <v>-3849823.9600000004</v>
      </c>
      <c r="BW58" s="48">
        <f>BU58-BO58</f>
        <v>0</v>
      </c>
    </row>
    <row r="59" spans="3:75" x14ac:dyDescent="0.2">
      <c r="C59" s="3"/>
      <c r="D59" s="7"/>
      <c r="E59" s="7"/>
      <c r="F59" s="7"/>
      <c r="G59" s="7"/>
      <c r="H59" s="7"/>
      <c r="I59" s="7"/>
    </row>
    <row r="60" spans="3:75" x14ac:dyDescent="0.2">
      <c r="C60" s="37" t="s">
        <v>39</v>
      </c>
      <c r="D60" s="7"/>
      <c r="E60" s="7"/>
      <c r="F60" s="7"/>
      <c r="G60" s="7"/>
      <c r="H60" s="7"/>
      <c r="I60" s="7"/>
      <c r="BQ60" s="25">
        <f>SUM(BQ53:BQ57)</f>
        <v>-1855053.5</v>
      </c>
      <c r="BS60" s="25">
        <f>SUM(BS53:BS57)</f>
        <v>1776.68</v>
      </c>
      <c r="BU60" s="25">
        <f>SUM(BQ60:BS60)</f>
        <v>-1853276.82</v>
      </c>
    </row>
    <row r="61" spans="3:75" x14ac:dyDescent="0.2">
      <c r="C61" s="37" t="s">
        <v>40</v>
      </c>
      <c r="D61" s="7"/>
      <c r="E61" s="7"/>
      <c r="F61" s="7"/>
      <c r="G61" s="7"/>
      <c r="H61" s="7"/>
      <c r="I61" s="7"/>
      <c r="BQ61" s="7">
        <f>SUM(BQ24:BQ25)</f>
        <v>-87216.74</v>
      </c>
      <c r="BS61" s="7">
        <f>SUM(BS24:BS25)</f>
        <v>0</v>
      </c>
      <c r="BU61" s="7">
        <f>SUM(BQ61:BS61)</f>
        <v>-87216.74</v>
      </c>
    </row>
    <row r="62" spans="3:75" x14ac:dyDescent="0.2">
      <c r="C62" s="37" t="s">
        <v>136</v>
      </c>
      <c r="D62" s="7"/>
      <c r="E62" s="7"/>
      <c r="F62" s="7"/>
      <c r="G62" s="7"/>
      <c r="H62" s="7"/>
      <c r="I62" s="7"/>
      <c r="BQ62" s="7">
        <f>SUM(BQ21:BQ22)</f>
        <v>-79460.739999999991</v>
      </c>
      <c r="BS62" s="7">
        <f>SUM(BS21:BS22)</f>
        <v>0</v>
      </c>
      <c r="BU62" s="7">
        <f>SUM(BQ62:BS62)</f>
        <v>-79460.739999999991</v>
      </c>
    </row>
    <row r="63" spans="3:75" x14ac:dyDescent="0.2">
      <c r="C63" s="37" t="s">
        <v>42</v>
      </c>
      <c r="D63" s="7"/>
      <c r="E63" s="7"/>
      <c r="F63" s="7"/>
      <c r="G63" s="7"/>
      <c r="H63" s="7"/>
      <c r="I63" s="7"/>
      <c r="BQ63" s="52">
        <f>SUM(BQ26:BQ51)</f>
        <v>2021730.98</v>
      </c>
      <c r="BS63" s="22">
        <f>SUM(BS26:BS51)</f>
        <v>-3851600.64</v>
      </c>
      <c r="BU63" s="22">
        <f>SUM(BQ63:BS63)</f>
        <v>-1829869.6600000001</v>
      </c>
    </row>
    <row r="64" spans="3:75" x14ac:dyDescent="0.2">
      <c r="C64" s="3"/>
      <c r="D64" s="7"/>
      <c r="E64" s="7"/>
      <c r="F64" s="7"/>
      <c r="G64" s="7"/>
      <c r="H64" s="7"/>
      <c r="I64" s="7"/>
      <c r="BQ64" s="11">
        <f>SUM(BQ60:BQ63)</f>
        <v>0</v>
      </c>
      <c r="BS64" s="25">
        <f>SUM(BS60:BS63)</f>
        <v>-3849823.96</v>
      </c>
      <c r="BU64" s="25">
        <f>SUM(BU60:BU63)</f>
        <v>-3849823.96</v>
      </c>
    </row>
    <row r="65" spans="3:73" x14ac:dyDescent="0.2">
      <c r="C65" s="3"/>
      <c r="D65" s="7"/>
      <c r="E65" s="7"/>
      <c r="F65" s="7"/>
      <c r="G65" s="7"/>
      <c r="H65" s="7"/>
      <c r="I65" s="7"/>
      <c r="BQ65" s="11"/>
    </row>
    <row r="66" spans="3:73" x14ac:dyDescent="0.2">
      <c r="C66" s="3"/>
      <c r="D66" s="7"/>
      <c r="E66" s="7"/>
      <c r="F66" s="7"/>
      <c r="G66" s="7"/>
      <c r="H66" s="7"/>
      <c r="I66" s="7"/>
      <c r="BS66" s="48">
        <f>BS58</f>
        <v>-3849823.96</v>
      </c>
      <c r="BT66" s="15" t="s">
        <v>142</v>
      </c>
    </row>
    <row r="67" spans="3:73" x14ac:dyDescent="0.2">
      <c r="C67" s="3"/>
      <c r="D67" s="7"/>
      <c r="E67" s="7"/>
      <c r="F67" s="7"/>
      <c r="G67" s="7"/>
      <c r="H67" s="7"/>
      <c r="I67" s="7"/>
      <c r="BS67" s="22">
        <f>BS74</f>
        <v>-3858586.140000009</v>
      </c>
      <c r="BT67" s="15" t="s">
        <v>141</v>
      </c>
    </row>
    <row r="68" spans="3:73" x14ac:dyDescent="0.2">
      <c r="C68" s="3"/>
      <c r="D68" s="7"/>
      <c r="E68" s="7"/>
      <c r="F68" s="7"/>
      <c r="G68" s="7"/>
      <c r="H68" s="7"/>
      <c r="I68" s="7"/>
      <c r="BS68" s="48">
        <f>BS66-BS67</f>
        <v>8762.1800000090152</v>
      </c>
      <c r="BT68" s="15" t="s">
        <v>143</v>
      </c>
    </row>
    <row r="69" spans="3:73" x14ac:dyDescent="0.2">
      <c r="C69" s="3"/>
      <c r="D69" s="7"/>
      <c r="E69" s="7"/>
      <c r="F69" s="7"/>
      <c r="G69" s="7"/>
      <c r="H69" s="7"/>
      <c r="I69" s="7"/>
      <c r="BQ69" s="7"/>
      <c r="BS69" s="23">
        <f>BS44+BS53</f>
        <v>8762.18</v>
      </c>
      <c r="BT69" s="15" t="s">
        <v>144</v>
      </c>
    </row>
    <row r="70" spans="3:73" x14ac:dyDescent="0.2">
      <c r="C70" s="3"/>
      <c r="D70" s="7"/>
      <c r="E70" s="7"/>
      <c r="F70" s="7"/>
      <c r="G70" s="7"/>
      <c r="H70" s="7"/>
      <c r="I70" s="7"/>
      <c r="BQ70" s="11"/>
      <c r="BS70" s="48">
        <f>BS68-BS69</f>
        <v>9.0149114839732647E-9</v>
      </c>
    </row>
    <row r="71" spans="3:73" x14ac:dyDescent="0.2">
      <c r="C71" s="3"/>
      <c r="D71" s="7"/>
      <c r="E71" s="7"/>
      <c r="F71" s="7"/>
      <c r="G71" s="7"/>
      <c r="H71" s="7"/>
      <c r="I71" s="7"/>
      <c r="BQ71" s="7"/>
    </row>
    <row r="72" spans="3:73" x14ac:dyDescent="0.2">
      <c r="C72" s="3"/>
      <c r="D72" s="7"/>
      <c r="E72" s="7"/>
      <c r="F72" s="7"/>
      <c r="G72" s="7"/>
      <c r="H72" s="7"/>
      <c r="I72" s="7"/>
      <c r="BS72" s="11">
        <v>-3280837.2300000107</v>
      </c>
      <c r="BU72" s="15" t="s">
        <v>45</v>
      </c>
    </row>
    <row r="73" spans="3:73" x14ac:dyDescent="0.2">
      <c r="C73" s="3"/>
      <c r="D73" s="7"/>
      <c r="E73" s="7"/>
      <c r="F73" s="7"/>
      <c r="G73" s="7"/>
      <c r="H73" s="7"/>
      <c r="I73" s="7"/>
      <c r="BS73" s="22">
        <v>-577748.90999999852</v>
      </c>
      <c r="BU73" s="15" t="s">
        <v>14</v>
      </c>
    </row>
    <row r="74" spans="3:73" x14ac:dyDescent="0.2">
      <c r="C74" s="3"/>
      <c r="D74" s="7"/>
      <c r="E74" s="7"/>
      <c r="F74" s="7"/>
      <c r="G74" s="7"/>
      <c r="H74" s="7"/>
      <c r="I74" s="7"/>
      <c r="BS74" s="11">
        <f>SUM(BS72:BS73)</f>
        <v>-3858586.140000009</v>
      </c>
    </row>
    <row r="75" spans="3:73" x14ac:dyDescent="0.2">
      <c r="H75" s="10"/>
    </row>
    <row r="76" spans="3:73" x14ac:dyDescent="0.2">
      <c r="E76" s="1"/>
    </row>
    <row r="77" spans="3:73" x14ac:dyDescent="0.2">
      <c r="C77" s="6" t="s">
        <v>1</v>
      </c>
      <c r="D77" t="s" vm="1">
        <v>0</v>
      </c>
      <c r="H77" s="2"/>
    </row>
    <row r="78" spans="3:73" x14ac:dyDescent="0.2">
      <c r="C78" s="6" t="s">
        <v>2</v>
      </c>
      <c r="D78" t="s" vm="2">
        <v>0</v>
      </c>
      <c r="G78" s="20"/>
      <c r="H78" s="17"/>
    </row>
    <row r="79" spans="3:73" x14ac:dyDescent="0.2">
      <c r="C79" s="6" t="s">
        <v>4</v>
      </c>
      <c r="D79" t="s" vm="8">
        <v>29</v>
      </c>
      <c r="G79" s="20"/>
      <c r="H79" s="17"/>
    </row>
    <row r="80" spans="3:73" x14ac:dyDescent="0.2">
      <c r="C80" s="6" t="s">
        <v>5</v>
      </c>
      <c r="D80" t="s" vm="10">
        <v>36</v>
      </c>
      <c r="G80" s="20"/>
      <c r="H80" s="17"/>
    </row>
    <row r="81" spans="3:73" x14ac:dyDescent="0.2">
      <c r="C81" s="6" t="s">
        <v>6</v>
      </c>
      <c r="D81" t="s" vm="5">
        <v>0</v>
      </c>
      <c r="G81" s="20"/>
      <c r="H81" s="17"/>
    </row>
    <row r="82" spans="3:73" x14ac:dyDescent="0.2">
      <c r="C82" s="6" t="s">
        <v>16</v>
      </c>
      <c r="D82" t="s" vm="6">
        <v>0</v>
      </c>
      <c r="H82" s="17"/>
    </row>
    <row r="83" spans="3:73" x14ac:dyDescent="0.2">
      <c r="C83" s="6" t="s">
        <v>15</v>
      </c>
      <c r="D83" t="s" vm="11">
        <v>23</v>
      </c>
      <c r="H83" s="17"/>
      <c r="I83" s="2"/>
    </row>
    <row r="84" spans="3:73" x14ac:dyDescent="0.2">
      <c r="C84" s="6" t="s">
        <v>7</v>
      </c>
      <c r="D84" t="s" vm="13">
        <v>63</v>
      </c>
    </row>
    <row r="86" spans="3:73" x14ac:dyDescent="0.2">
      <c r="C86" s="6" t="s">
        <v>10</v>
      </c>
      <c r="D86" s="6" t="s">
        <v>13</v>
      </c>
    </row>
    <row r="87" spans="3:73" x14ac:dyDescent="0.2">
      <c r="D87" t="s">
        <v>37</v>
      </c>
      <c r="F87" t="s">
        <v>131</v>
      </c>
      <c r="G87" t="s">
        <v>66</v>
      </c>
      <c r="W87" t="s">
        <v>129</v>
      </c>
      <c r="X87" t="s">
        <v>28</v>
      </c>
      <c r="AN87" t="s">
        <v>130</v>
      </c>
      <c r="AO87" t="s">
        <v>11</v>
      </c>
    </row>
    <row r="88" spans="3:73" x14ac:dyDescent="0.2">
      <c r="C88" s="6" t="s">
        <v>9</v>
      </c>
      <c r="D88" t="s">
        <v>83</v>
      </c>
      <c r="E88" t="s">
        <v>38</v>
      </c>
      <c r="G88" t="s">
        <v>83</v>
      </c>
      <c r="H88" t="s">
        <v>107</v>
      </c>
      <c r="I88" t="s">
        <v>108</v>
      </c>
      <c r="J88" t="s">
        <v>109</v>
      </c>
      <c r="K88" t="s">
        <v>110</v>
      </c>
      <c r="L88" t="s">
        <v>111</v>
      </c>
      <c r="M88" t="s">
        <v>112</v>
      </c>
      <c r="N88" t="s">
        <v>113</v>
      </c>
      <c r="O88" t="s">
        <v>114</v>
      </c>
      <c r="P88" t="s">
        <v>115</v>
      </c>
      <c r="Q88" t="s">
        <v>116</v>
      </c>
      <c r="R88" t="s">
        <v>117</v>
      </c>
      <c r="S88" t="s">
        <v>118</v>
      </c>
      <c r="T88" t="s">
        <v>119</v>
      </c>
      <c r="U88" t="s">
        <v>120</v>
      </c>
      <c r="V88" t="s">
        <v>121</v>
      </c>
      <c r="X88" t="s">
        <v>82</v>
      </c>
      <c r="Y88" t="s">
        <v>38</v>
      </c>
      <c r="Z88" t="s">
        <v>84</v>
      </c>
      <c r="AA88" t="s">
        <v>85</v>
      </c>
      <c r="AB88" t="s">
        <v>86</v>
      </c>
      <c r="AC88" t="s">
        <v>88</v>
      </c>
      <c r="AD88" t="s">
        <v>89</v>
      </c>
      <c r="AE88" t="s">
        <v>90</v>
      </c>
      <c r="AF88" t="s">
        <v>94</v>
      </c>
      <c r="AG88" t="s">
        <v>95</v>
      </c>
      <c r="AH88" t="s">
        <v>96</v>
      </c>
      <c r="AI88" t="s">
        <v>97</v>
      </c>
      <c r="AJ88" t="s">
        <v>98</v>
      </c>
      <c r="AK88" t="s">
        <v>106</v>
      </c>
      <c r="AL88" t="s">
        <v>123</v>
      </c>
      <c r="AM88" t="s">
        <v>124</v>
      </c>
      <c r="BQ88" s="26" t="s">
        <v>132</v>
      </c>
      <c r="BR88" s="26"/>
      <c r="BS88" s="26" t="s">
        <v>133</v>
      </c>
      <c r="BT88" s="26"/>
      <c r="BU88" s="26"/>
    </row>
    <row r="89" spans="3:73" x14ac:dyDescent="0.2">
      <c r="C89" s="3" t="s">
        <v>17</v>
      </c>
      <c r="D89" s="7">
        <v>-1132336.4099999999</v>
      </c>
      <c r="E89" s="7">
        <v>-448958.34</v>
      </c>
      <c r="F89" s="7">
        <v>-1581294.75</v>
      </c>
      <c r="G89" s="7">
        <v>1132336.43</v>
      </c>
      <c r="H89" s="7">
        <v>-113.24</v>
      </c>
      <c r="I89" s="7">
        <v>-394506</v>
      </c>
      <c r="J89" s="7">
        <v>-38499.440000000002</v>
      </c>
      <c r="K89" s="7">
        <v>-17664.45</v>
      </c>
      <c r="L89" s="7">
        <v>-566.16999999999996</v>
      </c>
      <c r="M89" s="7">
        <v>-12568.93</v>
      </c>
      <c r="N89" s="7">
        <v>-4189.6400000000003</v>
      </c>
      <c r="O89" s="7">
        <v>-118668.86</v>
      </c>
      <c r="P89" s="7">
        <v>-31252.49</v>
      </c>
      <c r="Q89" s="7">
        <v>-566.16999999999996</v>
      </c>
      <c r="R89" s="7">
        <v>-263381.45</v>
      </c>
      <c r="S89" s="7">
        <v>-186156.11</v>
      </c>
      <c r="T89" s="7">
        <v>-63750.54</v>
      </c>
      <c r="U89" s="7">
        <v>-226.47</v>
      </c>
      <c r="V89" s="7">
        <v>-226.47</v>
      </c>
      <c r="W89" s="7">
        <v>0</v>
      </c>
      <c r="X89" s="7">
        <v>-89.79</v>
      </c>
      <c r="Y89" s="7">
        <v>448958.36</v>
      </c>
      <c r="Z89" s="7">
        <v>-44.9</v>
      </c>
      <c r="AA89" s="7">
        <v>-156417.09</v>
      </c>
      <c r="AB89" s="7">
        <v>-89.79</v>
      </c>
      <c r="AC89" s="7">
        <v>-224.48</v>
      </c>
      <c r="AD89" s="7">
        <v>-1661.15</v>
      </c>
      <c r="AE89" s="7">
        <v>-7003.75</v>
      </c>
      <c r="AF89" s="7">
        <v>-15264.59</v>
      </c>
      <c r="AG89" s="7">
        <v>-47050.83</v>
      </c>
      <c r="AH89" s="7">
        <v>-12391.25</v>
      </c>
      <c r="AI89" s="7">
        <v>-4983.4399999999996</v>
      </c>
      <c r="AJ89" s="7">
        <v>-224.48</v>
      </c>
      <c r="AK89" s="7">
        <v>-25276.36</v>
      </c>
      <c r="AL89" s="7">
        <v>-104427.71</v>
      </c>
      <c r="AM89" s="7">
        <v>-73808.75</v>
      </c>
      <c r="AN89" s="7">
        <v>0</v>
      </c>
      <c r="AO89" s="7">
        <v>-1581294.75</v>
      </c>
      <c r="BQ89" s="27" t="s">
        <v>51</v>
      </c>
      <c r="BR89" s="27"/>
      <c r="BS89" s="27" t="s">
        <v>65</v>
      </c>
      <c r="BT89" s="27"/>
      <c r="BU89" s="27" t="s">
        <v>44</v>
      </c>
    </row>
    <row r="90" spans="3:73" x14ac:dyDescent="0.2">
      <c r="C90" s="5" t="s">
        <v>18</v>
      </c>
      <c r="D90" s="7">
        <v>-1132336.4099999999</v>
      </c>
      <c r="E90" s="7">
        <v>-448958.34</v>
      </c>
      <c r="F90" s="7">
        <v>-1581294.75</v>
      </c>
      <c r="G90" s="7">
        <v>1132336.43</v>
      </c>
      <c r="H90" s="7">
        <v>-113.24</v>
      </c>
      <c r="I90" s="7">
        <v>-394506</v>
      </c>
      <c r="J90" s="7">
        <v>-38499.440000000002</v>
      </c>
      <c r="K90" s="7">
        <v>-17664.45</v>
      </c>
      <c r="L90" s="7">
        <v>-566.16999999999996</v>
      </c>
      <c r="M90" s="7">
        <v>-12568.93</v>
      </c>
      <c r="N90" s="7">
        <v>-4189.6400000000003</v>
      </c>
      <c r="O90" s="7">
        <v>-118668.86</v>
      </c>
      <c r="P90" s="7">
        <v>-31252.49</v>
      </c>
      <c r="Q90" s="7">
        <v>-566.16999999999996</v>
      </c>
      <c r="R90" s="7">
        <v>-263381.45</v>
      </c>
      <c r="S90" s="7">
        <v>-186156.11</v>
      </c>
      <c r="T90" s="7">
        <v>-63750.54</v>
      </c>
      <c r="U90" s="7">
        <v>-226.47</v>
      </c>
      <c r="V90" s="7">
        <v>-226.47</v>
      </c>
      <c r="W90" s="7">
        <v>0</v>
      </c>
      <c r="X90" s="7">
        <v>-89.79</v>
      </c>
      <c r="Y90" s="7">
        <v>448958.36</v>
      </c>
      <c r="Z90" s="7">
        <v>-44.9</v>
      </c>
      <c r="AA90" s="7">
        <v>-156417.09</v>
      </c>
      <c r="AB90" s="7">
        <v>-89.79</v>
      </c>
      <c r="AC90" s="7">
        <v>-224.48</v>
      </c>
      <c r="AD90" s="7">
        <v>-1661.15</v>
      </c>
      <c r="AE90" s="7">
        <v>-7003.75</v>
      </c>
      <c r="AF90" s="7">
        <v>-15264.59</v>
      </c>
      <c r="AG90" s="7">
        <v>-47050.83</v>
      </c>
      <c r="AH90" s="7">
        <v>-12391.25</v>
      </c>
      <c r="AI90" s="7">
        <v>-4983.4399999999996</v>
      </c>
      <c r="AJ90" s="7">
        <v>-224.48</v>
      </c>
      <c r="AK90" s="7">
        <v>-25276.36</v>
      </c>
      <c r="AL90" s="7">
        <v>-104427.71</v>
      </c>
      <c r="AM90" s="7">
        <v>-73808.75</v>
      </c>
      <c r="AN90" s="7">
        <v>0</v>
      </c>
      <c r="AO90" s="7">
        <v>-1581294.75</v>
      </c>
    </row>
    <row r="91" spans="3:73" x14ac:dyDescent="0.2">
      <c r="C91" s="8" t="s">
        <v>19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>
        <v>-12391.25</v>
      </c>
      <c r="AI91" s="7"/>
      <c r="AJ91" s="7"/>
      <c r="AK91" s="7"/>
      <c r="AL91" s="7"/>
      <c r="AM91" s="7"/>
      <c r="AN91" s="7">
        <v>-12391.25</v>
      </c>
      <c r="AO91" s="7">
        <v>-12391.25</v>
      </c>
    </row>
    <row r="92" spans="3:73" x14ac:dyDescent="0.2">
      <c r="C92" s="53" t="s">
        <v>68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>
        <v>-12391.25</v>
      </c>
      <c r="AI92" s="7"/>
      <c r="AJ92" s="7"/>
      <c r="AK92" s="7"/>
      <c r="AL92" s="7"/>
      <c r="AM92" s="7"/>
      <c r="AN92" s="7">
        <v>-12391.25</v>
      </c>
      <c r="AO92" s="7">
        <v>-12391.25</v>
      </c>
      <c r="BQ92" s="7">
        <f>AO92</f>
        <v>-12391.25</v>
      </c>
      <c r="BU92" s="11">
        <f t="shared" ref="BU92:BU107" si="2">SUM(BQ92:BS92)</f>
        <v>-12391.25</v>
      </c>
    </row>
    <row r="93" spans="3:73" x14ac:dyDescent="0.2">
      <c r="C93" s="8" t="s">
        <v>20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>
        <v>-89.79</v>
      </c>
      <c r="Y93" s="7"/>
      <c r="Z93" s="7"/>
      <c r="AA93" s="7"/>
      <c r="AB93" s="7"/>
      <c r="AC93" s="7">
        <v>-224.48</v>
      </c>
      <c r="AD93" s="7">
        <v>-1661.15</v>
      </c>
      <c r="AE93" s="7">
        <v>-7003.75</v>
      </c>
      <c r="AF93" s="7"/>
      <c r="AG93" s="7"/>
      <c r="AH93" s="7"/>
      <c r="AI93" s="7"/>
      <c r="AJ93" s="7"/>
      <c r="AK93" s="7">
        <v>-25276.36</v>
      </c>
      <c r="AL93" s="7"/>
      <c r="AM93" s="7"/>
      <c r="AN93" s="7">
        <v>-34255.53</v>
      </c>
      <c r="AO93" s="7">
        <v>-34255.53</v>
      </c>
      <c r="BQ93" s="7"/>
      <c r="BU93" s="11">
        <f t="shared" si="2"/>
        <v>0</v>
      </c>
    </row>
    <row r="94" spans="3:73" x14ac:dyDescent="0.2">
      <c r="C94" s="53" t="s">
        <v>68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-89.79</v>
      </c>
      <c r="Y94" s="7"/>
      <c r="Z94" s="7"/>
      <c r="AA94" s="7"/>
      <c r="AB94" s="7"/>
      <c r="AC94" s="7">
        <v>-224.48</v>
      </c>
      <c r="AD94" s="7">
        <v>-1661.15</v>
      </c>
      <c r="AE94" s="7">
        <v>-7003.75</v>
      </c>
      <c r="AF94" s="7"/>
      <c r="AG94" s="7"/>
      <c r="AH94" s="7"/>
      <c r="AI94" s="7"/>
      <c r="AJ94" s="7"/>
      <c r="AK94" s="7">
        <v>-25276.36</v>
      </c>
      <c r="AL94" s="7"/>
      <c r="AM94" s="7"/>
      <c r="AN94" s="7">
        <v>-34255.53</v>
      </c>
      <c r="AO94" s="7">
        <v>-34255.53</v>
      </c>
      <c r="BQ94" s="7">
        <f>AO94</f>
        <v>-34255.53</v>
      </c>
      <c r="BU94" s="11">
        <f t="shared" si="2"/>
        <v>-34255.53</v>
      </c>
    </row>
    <row r="95" spans="3:73" x14ac:dyDescent="0.2">
      <c r="C95" s="8" t="s">
        <v>21</v>
      </c>
      <c r="D95" s="7">
        <v>-1132336.4099999999</v>
      </c>
      <c r="E95" s="7">
        <v>-448958.34</v>
      </c>
      <c r="F95" s="7">
        <v>-1581294.75</v>
      </c>
      <c r="G95" s="7">
        <v>1132336.43</v>
      </c>
      <c r="H95" s="7">
        <v>-113.24</v>
      </c>
      <c r="I95" s="7">
        <v>-394506</v>
      </c>
      <c r="J95" s="7">
        <v>-38499.440000000002</v>
      </c>
      <c r="K95" s="7">
        <v>-17664.45</v>
      </c>
      <c r="L95" s="7">
        <v>-566.16999999999996</v>
      </c>
      <c r="M95" s="7">
        <v>-12568.93</v>
      </c>
      <c r="N95" s="7">
        <v>-4189.6400000000003</v>
      </c>
      <c r="O95" s="7">
        <v>-118668.86</v>
      </c>
      <c r="P95" s="7">
        <v>-31252.49</v>
      </c>
      <c r="Q95" s="7">
        <v>-566.16999999999996</v>
      </c>
      <c r="R95" s="7">
        <v>-263381.45</v>
      </c>
      <c r="S95" s="7">
        <v>-186156.11</v>
      </c>
      <c r="T95" s="7">
        <v>-63750.54</v>
      </c>
      <c r="U95" s="7">
        <v>-226.47</v>
      </c>
      <c r="V95" s="7">
        <v>-226.47</v>
      </c>
      <c r="W95" s="7">
        <v>0</v>
      </c>
      <c r="X95" s="7"/>
      <c r="Y95" s="7">
        <v>448958.36</v>
      </c>
      <c r="Z95" s="7">
        <v>-44.9</v>
      </c>
      <c r="AA95" s="7"/>
      <c r="AB95" s="7"/>
      <c r="AC95" s="7"/>
      <c r="AD95" s="7"/>
      <c r="AE95" s="7"/>
      <c r="AF95" s="7"/>
      <c r="AG95" s="7"/>
      <c r="AH95" s="7"/>
      <c r="AI95" s="7"/>
      <c r="AJ95" s="7">
        <v>-224.48</v>
      </c>
      <c r="AK95" s="7"/>
      <c r="AL95" s="7"/>
      <c r="AM95" s="7"/>
      <c r="AN95" s="7">
        <v>448688.98</v>
      </c>
      <c r="AO95" s="7">
        <v>-1132605.77</v>
      </c>
      <c r="BQ95" s="7"/>
      <c r="BU95" s="11">
        <f t="shared" si="2"/>
        <v>0</v>
      </c>
    </row>
    <row r="96" spans="3:73" x14ac:dyDescent="0.2">
      <c r="C96" s="9" t="s">
        <v>24</v>
      </c>
      <c r="D96" s="7">
        <v>-1132336.4099999999</v>
      </c>
      <c r="E96" s="7">
        <v>-448958.34</v>
      </c>
      <c r="F96" s="7">
        <v>-1581294.75</v>
      </c>
      <c r="G96" s="7">
        <v>1132336.43</v>
      </c>
      <c r="H96" s="7">
        <v>-113.24</v>
      </c>
      <c r="I96" s="7">
        <v>-394506</v>
      </c>
      <c r="J96" s="7">
        <v>-38499.440000000002</v>
      </c>
      <c r="K96" s="7">
        <v>-17664.45</v>
      </c>
      <c r="L96" s="7">
        <v>-566.16999999999996</v>
      </c>
      <c r="M96" s="7">
        <v>-12568.93</v>
      </c>
      <c r="N96" s="7">
        <v>-4189.6400000000003</v>
      </c>
      <c r="O96" s="7">
        <v>-118668.86</v>
      </c>
      <c r="P96" s="7">
        <v>-31252.49</v>
      </c>
      <c r="Q96" s="7">
        <v>-566.16999999999996</v>
      </c>
      <c r="R96" s="7">
        <v>-263381.45</v>
      </c>
      <c r="S96" s="7">
        <v>-186156.11</v>
      </c>
      <c r="T96" s="7">
        <v>-63750.54</v>
      </c>
      <c r="U96" s="7">
        <v>-226.47</v>
      </c>
      <c r="V96" s="7">
        <v>-226.47</v>
      </c>
      <c r="W96" s="7">
        <v>0</v>
      </c>
      <c r="X96" s="7"/>
      <c r="Y96" s="7">
        <v>448958.36</v>
      </c>
      <c r="Z96" s="7">
        <v>-44.9</v>
      </c>
      <c r="AA96" s="7"/>
      <c r="AB96" s="7"/>
      <c r="AC96" s="7"/>
      <c r="AD96" s="7"/>
      <c r="AE96" s="7"/>
      <c r="AF96" s="7"/>
      <c r="AG96" s="7"/>
      <c r="AH96" s="7"/>
      <c r="AI96" s="7"/>
      <c r="AJ96" s="7">
        <v>-224.48</v>
      </c>
      <c r="AK96" s="7"/>
      <c r="AL96" s="7"/>
      <c r="AM96" s="7"/>
      <c r="AN96" s="7">
        <v>448688.98</v>
      </c>
      <c r="AO96" s="7">
        <v>-1132605.77</v>
      </c>
      <c r="BQ96" s="7"/>
      <c r="BU96" s="11">
        <f t="shared" si="2"/>
        <v>0</v>
      </c>
    </row>
    <row r="97" spans="3:73" x14ac:dyDescent="0.2">
      <c r="C97" s="12" t="s">
        <v>30</v>
      </c>
      <c r="D97" s="7"/>
      <c r="E97" s="7"/>
      <c r="F97" s="7"/>
      <c r="G97" s="7"/>
      <c r="H97" s="7">
        <v>-113.24</v>
      </c>
      <c r="I97" s="7">
        <v>-394506</v>
      </c>
      <c r="J97" s="7">
        <v>-38499.440000000002</v>
      </c>
      <c r="K97" s="7">
        <v>-17664.45</v>
      </c>
      <c r="L97" s="7">
        <v>-566.16999999999996</v>
      </c>
      <c r="M97" s="7">
        <v>-12568.93</v>
      </c>
      <c r="N97" s="7">
        <v>-4189.6400000000003</v>
      </c>
      <c r="O97" s="7">
        <v>-118668.86</v>
      </c>
      <c r="P97" s="7">
        <v>-31252.49</v>
      </c>
      <c r="Q97" s="7">
        <v>-566.16999999999996</v>
      </c>
      <c r="R97" s="7">
        <v>-263381.45</v>
      </c>
      <c r="S97" s="7">
        <v>-186156.11</v>
      </c>
      <c r="T97" s="7">
        <v>-63750.54</v>
      </c>
      <c r="U97" s="7">
        <v>-226.47</v>
      </c>
      <c r="V97" s="7">
        <v>-226.47</v>
      </c>
      <c r="W97" s="7">
        <v>-1132336.43</v>
      </c>
      <c r="X97" s="7"/>
      <c r="Y97" s="7"/>
      <c r="Z97" s="7">
        <v>-44.9</v>
      </c>
      <c r="AA97" s="7"/>
      <c r="AB97" s="7"/>
      <c r="AC97" s="7"/>
      <c r="AD97" s="7"/>
      <c r="AE97" s="7"/>
      <c r="AF97" s="7"/>
      <c r="AG97" s="7"/>
      <c r="AH97" s="7"/>
      <c r="AI97" s="7"/>
      <c r="AJ97" s="7">
        <v>-224.48</v>
      </c>
      <c r="AK97" s="7"/>
      <c r="AL97" s="7"/>
      <c r="AM97" s="7"/>
      <c r="AN97" s="7">
        <v>-269.38</v>
      </c>
      <c r="AO97" s="7">
        <v>-1132605.81</v>
      </c>
      <c r="BQ97" s="7"/>
      <c r="BU97" s="11">
        <f t="shared" si="2"/>
        <v>0</v>
      </c>
    </row>
    <row r="98" spans="3:73" x14ac:dyDescent="0.2">
      <c r="C98" s="13" t="s">
        <v>32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-44.9</v>
      </c>
      <c r="AA98" s="7"/>
      <c r="AB98" s="7"/>
      <c r="AC98" s="7"/>
      <c r="AD98" s="7"/>
      <c r="AE98" s="7"/>
      <c r="AF98" s="7"/>
      <c r="AG98" s="7"/>
      <c r="AH98" s="7"/>
      <c r="AI98" s="7"/>
      <c r="AJ98" s="7">
        <v>-224.48</v>
      </c>
      <c r="AK98" s="7"/>
      <c r="AL98" s="7"/>
      <c r="AM98" s="7"/>
      <c r="AN98" s="7">
        <v>-269.38</v>
      </c>
      <c r="AO98" s="7">
        <v>-269.38</v>
      </c>
      <c r="BQ98" s="7"/>
      <c r="BU98" s="11">
        <f t="shared" si="2"/>
        <v>0</v>
      </c>
    </row>
    <row r="99" spans="3:73" x14ac:dyDescent="0.2">
      <c r="C99" s="14" t="s">
        <v>33</v>
      </c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-44.9</v>
      </c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>
        <v>-44.9</v>
      </c>
      <c r="AO99" s="7">
        <v>-44.9</v>
      </c>
      <c r="BQ99" s="7"/>
      <c r="BU99" s="11">
        <f t="shared" si="2"/>
        <v>0</v>
      </c>
    </row>
    <row r="100" spans="3:73" x14ac:dyDescent="0.2">
      <c r="C100" s="53" t="s">
        <v>68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>
        <v>-44.9</v>
      </c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>
        <v>-44.9</v>
      </c>
      <c r="AO100" s="7">
        <v>-44.9</v>
      </c>
      <c r="BQ100" s="7">
        <f>AO100</f>
        <v>-44.9</v>
      </c>
      <c r="BU100" s="11">
        <f t="shared" si="2"/>
        <v>-44.9</v>
      </c>
    </row>
    <row r="101" spans="3:73" x14ac:dyDescent="0.2">
      <c r="C101" s="14" t="s">
        <v>34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>
        <v>-224.48</v>
      </c>
      <c r="AK101" s="7"/>
      <c r="AL101" s="7"/>
      <c r="AM101" s="7"/>
      <c r="AN101" s="7">
        <v>-224.48</v>
      </c>
      <c r="AO101" s="7">
        <v>-224.48</v>
      </c>
      <c r="BQ101" s="7"/>
      <c r="BU101" s="11">
        <f t="shared" si="2"/>
        <v>0</v>
      </c>
    </row>
    <row r="102" spans="3:73" x14ac:dyDescent="0.2">
      <c r="C102" s="53" t="s">
        <v>68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>
        <v>-224.48</v>
      </c>
      <c r="AK102" s="7"/>
      <c r="AL102" s="7"/>
      <c r="AM102" s="7"/>
      <c r="AN102" s="7">
        <v>-224.48</v>
      </c>
      <c r="AO102" s="7">
        <v>-224.48</v>
      </c>
      <c r="BQ102" s="7">
        <f>AO102</f>
        <v>-224.48</v>
      </c>
      <c r="BU102" s="11">
        <f t="shared" si="2"/>
        <v>-224.48</v>
      </c>
    </row>
    <row r="103" spans="3:73" x14ac:dyDescent="0.2">
      <c r="C103" s="13" t="s">
        <v>62</v>
      </c>
      <c r="D103" s="7"/>
      <c r="E103" s="7"/>
      <c r="F103" s="7"/>
      <c r="G103" s="7"/>
      <c r="H103" s="7">
        <v>-113.24</v>
      </c>
      <c r="I103" s="7">
        <v>-394506</v>
      </c>
      <c r="J103" s="7">
        <v>-38499.440000000002</v>
      </c>
      <c r="K103" s="7">
        <v>-17664.45</v>
      </c>
      <c r="L103" s="7">
        <v>-566.16999999999996</v>
      </c>
      <c r="M103" s="7">
        <v>-12568.93</v>
      </c>
      <c r="N103" s="7">
        <v>-4189.6400000000003</v>
      </c>
      <c r="O103" s="7">
        <v>-118668.86</v>
      </c>
      <c r="P103" s="7">
        <v>-31252.49</v>
      </c>
      <c r="Q103" s="7">
        <v>-566.16999999999996</v>
      </c>
      <c r="R103" s="7">
        <v>-263381.45</v>
      </c>
      <c r="S103" s="7">
        <v>-186156.11</v>
      </c>
      <c r="T103" s="7">
        <v>-63750.54</v>
      </c>
      <c r="U103" s="7">
        <v>-226.47</v>
      </c>
      <c r="V103" s="7">
        <v>-226.47</v>
      </c>
      <c r="W103" s="7">
        <v>-1132336.43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>
        <v>-1132336.43</v>
      </c>
      <c r="BQ103" s="7"/>
      <c r="BU103" s="11">
        <f t="shared" si="2"/>
        <v>0</v>
      </c>
    </row>
    <row r="104" spans="3:73" x14ac:dyDescent="0.2">
      <c r="C104" s="53" t="s">
        <v>68</v>
      </c>
      <c r="D104" s="7"/>
      <c r="E104" s="7"/>
      <c r="F104" s="7"/>
      <c r="G104" s="7"/>
      <c r="H104" s="7">
        <v>-113.24</v>
      </c>
      <c r="I104" s="7">
        <v>-394506</v>
      </c>
      <c r="J104" s="7">
        <v>-38499.440000000002</v>
      </c>
      <c r="K104" s="7">
        <v>-17664.45</v>
      </c>
      <c r="L104" s="7">
        <v>-566.16999999999996</v>
      </c>
      <c r="M104" s="7">
        <v>-12568.93</v>
      </c>
      <c r="N104" s="7">
        <v>-4189.6400000000003</v>
      </c>
      <c r="O104" s="7">
        <v>-118668.86</v>
      </c>
      <c r="P104" s="7">
        <v>-31252.49</v>
      </c>
      <c r="Q104" s="7">
        <v>-566.16999999999996</v>
      </c>
      <c r="R104" s="7">
        <v>-263381.45</v>
      </c>
      <c r="S104" s="7">
        <v>-186156.11</v>
      </c>
      <c r="T104" s="7">
        <v>-63750.54</v>
      </c>
      <c r="U104" s="7">
        <v>-226.47</v>
      </c>
      <c r="V104" s="7">
        <v>-226.47</v>
      </c>
      <c r="W104" s="7">
        <v>-1132336.43</v>
      </c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>
        <v>-1132336.43</v>
      </c>
      <c r="BQ104" s="7">
        <f>AO104</f>
        <v>-1132336.43</v>
      </c>
      <c r="BU104" s="11">
        <f t="shared" si="2"/>
        <v>-1132336.43</v>
      </c>
    </row>
    <row r="105" spans="3:73" x14ac:dyDescent="0.2">
      <c r="C105" s="12" t="s">
        <v>31</v>
      </c>
      <c r="D105" s="7">
        <v>-1132336.4099999999</v>
      </c>
      <c r="E105" s="7">
        <v>-448958.34</v>
      </c>
      <c r="F105" s="7">
        <v>-1581294.75</v>
      </c>
      <c r="G105" s="7">
        <v>1132336.43</v>
      </c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>
        <v>1132336.43</v>
      </c>
      <c r="X105" s="7"/>
      <c r="Y105" s="7">
        <v>448958.36</v>
      </c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>
        <v>448958.36</v>
      </c>
      <c r="AO105" s="7">
        <v>0.04</v>
      </c>
      <c r="BQ105" s="7"/>
      <c r="BU105" s="11">
        <f t="shared" si="2"/>
        <v>0</v>
      </c>
    </row>
    <row r="106" spans="3:73" x14ac:dyDescent="0.2">
      <c r="C106" s="13" t="s">
        <v>35</v>
      </c>
      <c r="D106" s="7">
        <v>-1132336.4099999999</v>
      </c>
      <c r="E106" s="7">
        <v>-448958.34</v>
      </c>
      <c r="F106" s="7">
        <v>-1581294.75</v>
      </c>
      <c r="G106" s="7">
        <v>1132336.43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>
        <v>1132336.43</v>
      </c>
      <c r="X106" s="7"/>
      <c r="Y106" s="7">
        <v>448958.36</v>
      </c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>
        <v>448958.36</v>
      </c>
      <c r="AO106" s="7">
        <v>0.04</v>
      </c>
      <c r="BQ106" s="7"/>
      <c r="BU106" s="11">
        <f t="shared" si="2"/>
        <v>0</v>
      </c>
    </row>
    <row r="107" spans="3:73" x14ac:dyDescent="0.2">
      <c r="C107" s="53" t="s">
        <v>76</v>
      </c>
      <c r="D107" s="7">
        <v>-1612810.05</v>
      </c>
      <c r="E107" s="7"/>
      <c r="F107" s="7">
        <v>-1612810.05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>
        <v>-1612810.05</v>
      </c>
      <c r="BQ107" s="7"/>
      <c r="BU107" s="11">
        <f t="shared" si="2"/>
        <v>0</v>
      </c>
    </row>
    <row r="108" spans="3:73" x14ac:dyDescent="0.2">
      <c r="C108" s="53" t="s">
        <v>77</v>
      </c>
      <c r="D108" s="7">
        <v>31515.3</v>
      </c>
      <c r="E108" s="7"/>
      <c r="F108" s="7">
        <v>31515.3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>
        <v>31515.3</v>
      </c>
      <c r="BQ108" s="7"/>
      <c r="BS108" s="7">
        <f>AO107</f>
        <v>-1612810.05</v>
      </c>
      <c r="BU108" s="11">
        <f>SUM(BQ108:BS108)</f>
        <v>-1612810.05</v>
      </c>
    </row>
    <row r="109" spans="3:73" x14ac:dyDescent="0.2">
      <c r="C109" s="53" t="s">
        <v>78</v>
      </c>
      <c r="D109" s="7">
        <v>448958.34</v>
      </c>
      <c r="E109" s="7">
        <v>-448958.34</v>
      </c>
      <c r="F109" s="7">
        <v>0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>
        <v>0</v>
      </c>
      <c r="BQ109" s="7"/>
      <c r="BS109" s="7">
        <f>AO108</f>
        <v>31515.3</v>
      </c>
      <c r="BU109" s="11">
        <f>SUM(BQ109:BS109)</f>
        <v>31515.3</v>
      </c>
    </row>
    <row r="110" spans="3:73" x14ac:dyDescent="0.2">
      <c r="C110" s="53" t="s">
        <v>68</v>
      </c>
      <c r="D110" s="7"/>
      <c r="E110" s="7"/>
      <c r="F110" s="7"/>
      <c r="G110" s="7">
        <v>1132336.43</v>
      </c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>
        <v>1132336.43</v>
      </c>
      <c r="X110" s="7"/>
      <c r="Y110" s="7">
        <v>448958.36</v>
      </c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>
        <v>448958.36</v>
      </c>
      <c r="AO110" s="7">
        <v>1581294.79</v>
      </c>
      <c r="BQ110" s="7">
        <f>AO110</f>
        <v>1581294.79</v>
      </c>
      <c r="BU110" s="11">
        <f>SUM(BQ110:BS110)</f>
        <v>1581294.79</v>
      </c>
    </row>
    <row r="111" spans="3:73" x14ac:dyDescent="0.2">
      <c r="C111" s="8" t="s">
        <v>22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>
        <v>-156417.09</v>
      </c>
      <c r="AB111" s="7">
        <v>-89.79</v>
      </c>
      <c r="AC111" s="7"/>
      <c r="AD111" s="7"/>
      <c r="AE111" s="7"/>
      <c r="AF111" s="7">
        <v>-15264.59</v>
      </c>
      <c r="AG111" s="7">
        <v>-47050.83</v>
      </c>
      <c r="AH111" s="7"/>
      <c r="AI111" s="7">
        <v>-4983.4399999999996</v>
      </c>
      <c r="AJ111" s="7"/>
      <c r="AK111" s="7"/>
      <c r="AL111" s="7">
        <v>-104427.71</v>
      </c>
      <c r="AM111" s="7">
        <v>-73808.75</v>
      </c>
      <c r="AN111" s="7">
        <v>-402042.2</v>
      </c>
      <c r="AO111" s="7">
        <v>-402042.2</v>
      </c>
      <c r="BQ111" s="7"/>
    </row>
    <row r="112" spans="3:73" x14ac:dyDescent="0.2">
      <c r="C112" s="53" t="s">
        <v>68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>
        <v>-156417.09</v>
      </c>
      <c r="AB112" s="7">
        <v>-89.79</v>
      </c>
      <c r="AC112" s="7"/>
      <c r="AD112" s="7"/>
      <c r="AE112" s="7"/>
      <c r="AF112" s="7">
        <v>-15264.59</v>
      </c>
      <c r="AG112" s="7">
        <v>-47050.83</v>
      </c>
      <c r="AH112" s="7"/>
      <c r="AI112" s="7">
        <v>-4983.4399999999996</v>
      </c>
      <c r="AJ112" s="7"/>
      <c r="AK112" s="7"/>
      <c r="AL112" s="7">
        <v>-104427.71</v>
      </c>
      <c r="AM112" s="7">
        <v>-73808.75</v>
      </c>
      <c r="AN112" s="7">
        <v>-402042.2</v>
      </c>
      <c r="AO112" s="7">
        <v>-402042.2</v>
      </c>
      <c r="BQ112" s="23">
        <f>AO112</f>
        <v>-402042.2</v>
      </c>
      <c r="BS112" s="36"/>
      <c r="BU112" s="22">
        <f>SUM(BQ112:BS112)</f>
        <v>-402042.2</v>
      </c>
    </row>
    <row r="113" spans="3:74" x14ac:dyDescent="0.2">
      <c r="C113" s="3" t="s">
        <v>11</v>
      </c>
      <c r="D113" s="7">
        <v>-1132336.4099999999</v>
      </c>
      <c r="E113" s="7">
        <v>-448958.34</v>
      </c>
      <c r="F113" s="7">
        <v>-1581294.75</v>
      </c>
      <c r="G113" s="7">
        <v>1132336.43</v>
      </c>
      <c r="H113" s="7">
        <v>-113.24</v>
      </c>
      <c r="I113" s="7">
        <v>-394506</v>
      </c>
      <c r="J113" s="7">
        <v>-38499.440000000002</v>
      </c>
      <c r="K113" s="7">
        <v>-17664.45</v>
      </c>
      <c r="L113" s="7">
        <v>-566.16999999999996</v>
      </c>
      <c r="M113" s="7">
        <v>-12568.93</v>
      </c>
      <c r="N113" s="7">
        <v>-4189.6400000000003</v>
      </c>
      <c r="O113" s="7">
        <v>-118668.86</v>
      </c>
      <c r="P113" s="7">
        <v>-31252.49</v>
      </c>
      <c r="Q113" s="7">
        <v>-566.16999999999996</v>
      </c>
      <c r="R113" s="7">
        <v>-263381.45</v>
      </c>
      <c r="S113" s="7">
        <v>-186156.11</v>
      </c>
      <c r="T113" s="7">
        <v>-63750.54</v>
      </c>
      <c r="U113" s="7">
        <v>-226.47</v>
      </c>
      <c r="V113" s="7">
        <v>-226.47</v>
      </c>
      <c r="W113" s="7">
        <v>0</v>
      </c>
      <c r="X113" s="7">
        <v>-89.79</v>
      </c>
      <c r="Y113" s="7">
        <v>448958.36</v>
      </c>
      <c r="Z113" s="7">
        <v>-44.9</v>
      </c>
      <c r="AA113" s="7">
        <v>-156417.09</v>
      </c>
      <c r="AB113" s="7">
        <v>-89.79</v>
      </c>
      <c r="AC113" s="7">
        <v>-224.48</v>
      </c>
      <c r="AD113" s="7">
        <v>-1661.15</v>
      </c>
      <c r="AE113" s="7">
        <v>-7003.75</v>
      </c>
      <c r="AF113" s="7">
        <v>-15264.59</v>
      </c>
      <c r="AG113" s="7">
        <v>-47050.83</v>
      </c>
      <c r="AH113" s="7">
        <v>-12391.25</v>
      </c>
      <c r="AI113" s="7">
        <v>-4983.4399999999996</v>
      </c>
      <c r="AJ113" s="7">
        <v>-224.48</v>
      </c>
      <c r="AK113" s="7">
        <v>-25276.36</v>
      </c>
      <c r="AL113" s="7">
        <v>-104427.71</v>
      </c>
      <c r="AM113" s="7">
        <v>-73808.75</v>
      </c>
      <c r="AN113" s="7">
        <v>0</v>
      </c>
      <c r="AO113" s="7">
        <v>-1581294.75</v>
      </c>
      <c r="BQ113" s="11">
        <f>SUM(BQ90:BQ112)</f>
        <v>0</v>
      </c>
      <c r="BS113" s="11">
        <f>SUM(BS90:BS112)</f>
        <v>-1581294.75</v>
      </c>
      <c r="BU113" s="11">
        <f>SUM(BU90:BU112)</f>
        <v>-1581294.7499999998</v>
      </c>
    </row>
    <row r="114" spans="3:74" x14ac:dyDescent="0.2">
      <c r="BU114" s="7">
        <f>BU113-AO113</f>
        <v>0</v>
      </c>
      <c r="BV114" s="15" t="s">
        <v>43</v>
      </c>
    </row>
    <row r="116" spans="3:74" x14ac:dyDescent="0.2">
      <c r="C116" s="37" t="s">
        <v>39</v>
      </c>
      <c r="BQ116" s="7">
        <f>BQ112</f>
        <v>-402042.2</v>
      </c>
      <c r="BS116" s="7">
        <f>BS112</f>
        <v>0</v>
      </c>
      <c r="BU116" s="7">
        <f>BU112</f>
        <v>-402042.2</v>
      </c>
    </row>
    <row r="117" spans="3:74" x14ac:dyDescent="0.2">
      <c r="C117" s="37" t="s">
        <v>40</v>
      </c>
      <c r="BQ117" s="7">
        <f>BQ94</f>
        <v>-34255.53</v>
      </c>
      <c r="BS117" s="7">
        <f>BS94</f>
        <v>0</v>
      </c>
      <c r="BU117" s="7">
        <f>BU94</f>
        <v>-34255.53</v>
      </c>
    </row>
    <row r="118" spans="3:74" x14ac:dyDescent="0.2">
      <c r="C118" s="37" t="s">
        <v>136</v>
      </c>
      <c r="BQ118" s="7">
        <f>BQ92</f>
        <v>-12391.25</v>
      </c>
      <c r="BS118" s="7">
        <f>BS92</f>
        <v>0</v>
      </c>
      <c r="BU118" s="7">
        <f>BU92</f>
        <v>-12391.25</v>
      </c>
    </row>
    <row r="119" spans="3:74" x14ac:dyDescent="0.2">
      <c r="C119" s="37" t="s">
        <v>42</v>
      </c>
      <c r="BQ119" s="23">
        <f>SUM(BQ95:BQ110)</f>
        <v>448688.98000000021</v>
      </c>
      <c r="BS119" s="23">
        <f>SUM(BS95:BS110)</f>
        <v>-1581294.75</v>
      </c>
      <c r="BU119" s="23">
        <f>SUM(BU95:BU110)</f>
        <v>-1132605.77</v>
      </c>
    </row>
    <row r="120" spans="3:74" x14ac:dyDescent="0.2">
      <c r="BQ120" s="7">
        <f>SUM(BQ116:BQ119)</f>
        <v>0</v>
      </c>
      <c r="BS120" s="7">
        <f>SUM(BS116:BS119)</f>
        <v>-1581294.75</v>
      </c>
      <c r="BU120" s="7">
        <f>SUM(BU116:BU119)</f>
        <v>-1581294.75</v>
      </c>
    </row>
    <row r="123" spans="3:74" x14ac:dyDescent="0.2">
      <c r="BS123" s="7">
        <f>BS113</f>
        <v>-1581294.75</v>
      </c>
      <c r="BU123" s="15" t="s">
        <v>145</v>
      </c>
    </row>
    <row r="124" spans="3:74" x14ac:dyDescent="0.2">
      <c r="BS124" s="11">
        <f>-1581294.75</f>
        <v>-1581294.75</v>
      </c>
      <c r="BU124" s="15" t="s">
        <v>141</v>
      </c>
    </row>
    <row r="125" spans="3:74" x14ac:dyDescent="0.2">
      <c r="BS125" s="7">
        <f>BS123-BS124</f>
        <v>0</v>
      </c>
    </row>
    <row r="128" spans="3:74" x14ac:dyDescent="0.2">
      <c r="BQ128" s="7">
        <f>BQ119+BQ63</f>
        <v>2470419.96</v>
      </c>
      <c r="BS128" s="7">
        <f>BS119+BS63</f>
        <v>-5432895.3900000006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Setser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c D A A B Q S w M E F A A C A A g A r U p y T 8 u 9 i V + n A A A A + Q A A A B I A H A B D b 2 5 m a W c v U G F j a 2 F n Z S 5 4 b W w g o h g A K K A U A A A A A A A A A A A A A A A A A A A A A A A A A A A A h Y 8 x D o I w G E a v Q r r T l h K r I T 9 l c J X E h G h c G 6 z Q C M X Q Y r m b g 0 f y C p I o 6 u b 4 v b z h f Y / b H b K x b Y K r 6 q 3 u T I o i T F G g T N k d t a l S N L h T u E K Z g K 0 s z 7 J S w S Q b m 4 z 2 m K L a u U t C i P c e + x h 3 f U U Y p R E 5 5 J u i r F U r 0 U f W / + V Q G + u k K R U S s H / F C I Y 5 x 4 t 4 y X H E G Q M y c 8 i 1 + T p s S s Y U y A + E 9 d C 4 o V d C m X B X A J k n k P c N 8 Q R Q S w M E F A A C A A g A r U p y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1 K c k 8 o i k e 4 D g A A A B E A A A A T A B w A R m 9 y b X V s Y X M v U 2 V j d G l v b j E u b S C i G A A o o B Q A A A A A A A A A A A A A A A A A A A A A A A A A A A A r T k 0 u y c z P U w i G 0 I b W A F B L A Q I t A B Q A A g A I A K 1 K c k / L v Y l f p w A A A P k A A A A S A A A A A A A A A A A A A A A A A A A A A A B D b 2 5 m a W c v U G F j a 2 F n Z S 5 4 b W x Q S w E C L Q A U A A I A C A C t S n J P D 8 r p q 6 Q A A A D p A A A A E w A A A A A A A A A A A A A A A A D z A A A A W 0 N v b n R l b n R f V H l w Z X N d L n h t b F B L A Q I t A B Q A A g A I A K 1 K c k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S 7 N s d c C m g R 6 / Z q E y q P H O p A A A A A A I A A A A A A A N m A A D A A A A A E A A A A D L j W u + g h I 5 y P e x k d E T V O m A A A A A A B I A A A K A A A A A Q A A A A 9 2 O Q c f x 2 2 i 9 9 B O k J g P j 8 z V A A A A B w I O x / X 4 N U t K / I y P k g E I e I c d u g 1 7 K O 1 f q K Q e U 4 C 8 G 5 F I f B F O J C / 3 d e T o y C u z 0 m C b E s L F i W V 7 6 3 M W b C S m X S F I 2 I l p 3 l N 9 f C j i j k B K R j U N z A 6 R Q A A A B e 9 n 3 i d H l T 1 l X J A I N e 6 F 0 M 1 O e Q 4 w = = < / D a t a M a s h u p > 
</file>

<file path=customXml/itemProps1.xml><?xml version="1.0" encoding="utf-8"?>
<ds:datastoreItem xmlns:ds="http://schemas.openxmlformats.org/officeDocument/2006/customXml" ds:itemID="{6325B38E-7421-431D-AFCE-9967A8CC7D47}">
  <ds:schemaRefs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microsoft.com/office/infopath/2007/PartnerControls"/>
    <ds:schemaRef ds:uri="fb86b3f3-0c45-4486-810b-39aa0a1cbbd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0D75D6F-ADE1-4BC6-AA38-57275BA8397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17B19-5656-4A55-AB04-FB292CA281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AB88858-2D60-4E55-A72F-B28A2B57D92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Q1 2019</vt:lpstr>
      <vt:lpstr>April</vt:lpstr>
      <vt:lpstr>2015</vt:lpstr>
      <vt:lpstr>2016</vt:lpstr>
      <vt:lpstr>2017</vt:lpstr>
      <vt:lpstr>2018</vt:lpstr>
      <vt:lpstr>2019</vt:lpstr>
      <vt:lpstr>May detail</vt:lpstr>
      <vt:lpstr>YTD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DEBS Common Equity 2015-2019</dc:subject>
  <dc:creator>Dye, David R</dc:creator>
  <cp:lastModifiedBy>Frisch, Adele M</cp:lastModifiedBy>
  <cp:lastPrinted>2019-11-25T14:28:48Z</cp:lastPrinted>
  <dcterms:created xsi:type="dcterms:W3CDTF">2019-05-24T19:54:13Z</dcterms:created>
  <dcterms:modified xsi:type="dcterms:W3CDTF">2019-11-25T14:28:50Z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0x01010009E323CE4F42204A9B662899E3EA5D1A</vt:lpwstr>
  </property>
</Properties>
</file>