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AG 1st Set Data Requests/"/>
    </mc:Choice>
  </mc:AlternateContent>
  <bookViews>
    <workbookView xWindow="0" yWindow="0" windowWidth="23040" windowHeight="9060"/>
  </bookViews>
  <sheets>
    <sheet name="AG-DR-01-038" sheetId="1" r:id="rId1"/>
  </sheets>
  <externalReferences>
    <externalReference r:id="rId2"/>
    <externalReference r:id="rId3"/>
    <externalReference r:id="rId4"/>
    <externalReference r:id="rId5"/>
  </externalReferences>
  <definedNames>
    <definedName name="Actual_BP_Range" localSheetId="0">#REF!</definedName>
    <definedName name="Actual_BP_Range">#REF!</definedName>
    <definedName name="Actual_BP_Range_PRW" localSheetId="0">#REF!</definedName>
    <definedName name="Actual_BP_Range_PRW">#REF!</definedName>
    <definedName name="Actual_Contrib_Range" localSheetId="0">#REF!</definedName>
    <definedName name="Actual_Contrib_Range">#REF!</definedName>
    <definedName name="Actual_Contrib_Range_PRW" localSheetId="0">#REF!</definedName>
    <definedName name="Actual_Contrib_Range_PRW">#REF!</definedName>
    <definedName name="Actual_Expenses_Range" localSheetId="0">#REF!</definedName>
    <definedName name="Actual_Expenses_Range">#REF!</definedName>
    <definedName name="AFS_Pension" localSheetId="0">#REF!</definedName>
    <definedName name="AFS_Pension">#REF!</definedName>
    <definedName name="AFS_Welfare" localSheetId="0">#REF!</definedName>
    <definedName name="AFS_Welfare">#REF!</definedName>
    <definedName name="CExcess_Index" localSheetId="0">#REF!</definedName>
    <definedName name="CExcess_Index">#REF!</definedName>
    <definedName name="CExcess_SWIFT" localSheetId="0">#REF!</definedName>
    <definedName name="CExcess_SWIFT">#REF!</definedName>
    <definedName name="CGEU_Index" localSheetId="0">#REF!</definedName>
    <definedName name="CGEU_Index">#REF!</definedName>
    <definedName name="CGEU_SWIFT" localSheetId="0">#REF!</definedName>
    <definedName name="CGEU_SWIFT">#REF!</definedName>
    <definedName name="CinLife_Index" localSheetId="0">#REF!</definedName>
    <definedName name="CinLife_Index">#REF!</definedName>
    <definedName name="CinLife_SWIFT" localSheetId="0">#REF!</definedName>
    <definedName name="CinLife_SWIFT">#REF!</definedName>
    <definedName name="CinMed_Index" localSheetId="0">#REF!</definedName>
    <definedName name="CinMed_Index">#REF!</definedName>
    <definedName name="CinMed_SWIFT" localSheetId="0">#REF!</definedName>
    <definedName name="CinMed_SWIFT">#REF!</definedName>
    <definedName name="CurrencyRange1">[1]Currency!$A$4:$N$27</definedName>
    <definedName name="CurrencyRange2">[1]Currency!$A$30:$N$53</definedName>
    <definedName name="DisDate">[2]Inputs!$C$3</definedName>
    <definedName name="DR_Range" localSheetId="0">#REF!</definedName>
    <definedName name="DR_Range">#REF!</definedName>
    <definedName name="DR_RangePRW" localSheetId="0">#REF!</definedName>
    <definedName name="DR_RangePRW">#REF!</definedName>
    <definedName name="DukeLife_Index" localSheetId="0">#REF!</definedName>
    <definedName name="DukeLife_Index">#REF!</definedName>
    <definedName name="DukeLife_SWIFT" localSheetId="0">#REF!</definedName>
    <definedName name="DukeLife_SWIFT">#REF!</definedName>
    <definedName name="DukeMed_Index" localSheetId="0">#REF!</definedName>
    <definedName name="DukeMed_Index">#REF!</definedName>
    <definedName name="DukeMed_SWIFT" localSheetId="0">#REF!</definedName>
    <definedName name="DukeMed_SWIFT">#REF!</definedName>
    <definedName name="ECBP_Index" localSheetId="0">#REF!</definedName>
    <definedName name="ECBP_Index">#REF!</definedName>
    <definedName name="ECBP_SWIFT" localSheetId="0">#REF!</definedName>
    <definedName name="ECBP_SWIFT">#REF!</definedName>
    <definedName name="EROA_Range" localSheetId="0">#REF!</definedName>
    <definedName name="EROA_Range">#REF!</definedName>
    <definedName name="EROA_RangePRW" localSheetId="0">#REF!</definedName>
    <definedName name="EROA_RangePRW">#REF!</definedName>
    <definedName name="ExpCont_Range" localSheetId="0">#REF!</definedName>
    <definedName name="ExpCont_Range">#REF!</definedName>
    <definedName name="ExpCont_RangePRW" localSheetId="0">#REF!</definedName>
    <definedName name="ExpCont_RangePRW">#REF!</definedName>
    <definedName name="ExpenseMed2011">'[3]Budget - Medical - 2011'!$B$24:$K$33</definedName>
    <definedName name="ExpExpense_Range" localSheetId="0">#REF!</definedName>
    <definedName name="ExpExpense_Range">#REF!</definedName>
    <definedName name="ExpReturn_Range" localSheetId="0">#REF!</definedName>
    <definedName name="ExpReturn_Range">#REF!</definedName>
    <definedName name="ExpReturn_RangePRW" localSheetId="0">#REF!</definedName>
    <definedName name="ExpReturn_RangePRW">#REF!</definedName>
    <definedName name="FAS_BASE" localSheetId="0">#REF!</definedName>
    <definedName name="FAS_BASE">#REF!</definedName>
    <definedName name="FiscalYearStart">[1]Client!$D$8</definedName>
    <definedName name="FVA_Range" localSheetId="0">#REF!</definedName>
    <definedName name="FVA_Range">#REF!</definedName>
    <definedName name="FVA_RangePRW" localSheetId="0">#REF!</definedName>
    <definedName name="FVA_RangePRW">#REF!</definedName>
    <definedName name="FVASheet" localSheetId="0">#REF!</definedName>
    <definedName name="FVASheet">#REF!</definedName>
    <definedName name="GLAmort_Range" localSheetId="0">#REF!</definedName>
    <definedName name="GLAmort_Range">#REF!</definedName>
    <definedName name="GLAmort_RangePRW" localSheetId="0">#REF!</definedName>
    <definedName name="GLAmort_RangePRW">#REF!</definedName>
    <definedName name="IC_Range" localSheetId="0">#REF!</definedName>
    <definedName name="IC_Range">#REF!</definedName>
    <definedName name="IC_RangePRW" localSheetId="0">#REF!</definedName>
    <definedName name="IC_RangePRW">#REF!</definedName>
    <definedName name="IntCred_Range" localSheetId="0">#REF!</definedName>
    <definedName name="IntCred_Range">#REF!</definedName>
    <definedName name="ITO_Range" localSheetId="0">#REF!</definedName>
    <definedName name="ITO_Range">#REF!</definedName>
    <definedName name="ITO_RangePRW" localSheetId="0">#REF!</definedName>
    <definedName name="ITO_RangePRW">#REF!</definedName>
    <definedName name="ITOAmort_Range" localSheetId="0">#REF!</definedName>
    <definedName name="ITOAmort_Range">#REF!</definedName>
    <definedName name="ITOAmort_RangePRW" localSheetId="0">#REF!</definedName>
    <definedName name="ITOAmort_RangePRW">#REF!</definedName>
    <definedName name="ITOSheet" localSheetId="0">#REF!</definedName>
    <definedName name="ITOSheet">#REF!</definedName>
    <definedName name="M4091A4053" localSheetId="0">#REF!</definedName>
    <definedName name="M4091A4053">#REF!</definedName>
    <definedName name="MAPRange" localSheetId="0">#REF!</definedName>
    <definedName name="MAPRange">#REF!</definedName>
    <definedName name="MapVersion" localSheetId="0">#REF!</definedName>
    <definedName name="MapVersion">#REF!</definedName>
    <definedName name="MedTrend_RangePRW" localSheetId="0">#REF!</definedName>
    <definedName name="MedTrend_RangePRW">#REF!</definedName>
    <definedName name="MRV_Range" localSheetId="0">#REF!</definedName>
    <definedName name="MRV_Range">#REF!</definedName>
    <definedName name="MRV_RangePRW" localSheetId="0">#REF!</definedName>
    <definedName name="MRV_RangePRW">#REF!</definedName>
    <definedName name="NONU_Index" localSheetId="0">#REF!</definedName>
    <definedName name="NONU_Index">#REF!</definedName>
    <definedName name="NONU_SWIFT" localSheetId="0">#REF!</definedName>
    <definedName name="NONU_SWIFT">#REF!</definedName>
    <definedName name="OhioWeight" localSheetId="0">#REF!</definedName>
    <definedName name="OhioWeight">#REF!</definedName>
    <definedName name="PAArate">'[4]Summary-All Benefits'!$B$39</definedName>
    <definedName name="PBO_Range" localSheetId="0">#REF!</definedName>
    <definedName name="PBO_Range">#REF!</definedName>
    <definedName name="PBO_RangePRW" localSheetId="0">#REF!</definedName>
    <definedName name="PBO_RangePRW">#REF!</definedName>
    <definedName name="PBOSheet" localSheetId="0">#REF!</definedName>
    <definedName name="PBOSheet">#REF!</definedName>
    <definedName name="_xlnm.Print_Area" localSheetId="0">'AG-DR-01-038'!$A$1:$I$34</definedName>
    <definedName name="PSC_Range" localSheetId="0">#REF!</definedName>
    <definedName name="PSC_Range">#REF!</definedName>
    <definedName name="PSC_RangePRW" localSheetId="0">#REF!</definedName>
    <definedName name="PSC_RangePRW">#REF!</definedName>
    <definedName name="PSCAmort_Range" localSheetId="0">#REF!</definedName>
    <definedName name="PSCAmort_Range">#REF!</definedName>
    <definedName name="PSCAmort_RangePRW" localSheetId="0">#REF!</definedName>
    <definedName name="PSCAmort_RangePRW">#REF!</definedName>
    <definedName name="PSIU_Index" localSheetId="0">#REF!</definedName>
    <definedName name="PSIU_Index">#REF!</definedName>
    <definedName name="PSIU_SWIFT" localSheetId="0">#REF!</definedName>
    <definedName name="PSIU_SWIFT">#REF!</definedName>
    <definedName name="RCBP_Index" localSheetId="0">#REF!</definedName>
    <definedName name="RCBP_Index">#REF!</definedName>
    <definedName name="RCBP_SWIFT" localSheetId="0">#REF!</definedName>
    <definedName name="RCBP_SWIFT">#REF!</definedName>
    <definedName name="RCBPMerge_Index" localSheetId="0">#REF!</definedName>
    <definedName name="RCBPMerge_Index">#REF!</definedName>
    <definedName name="RCBPMerge_SWIFT" localSheetId="0">#REF!</definedName>
    <definedName name="RCBPMerge_SWIFT">#REF!</definedName>
    <definedName name="rename" localSheetId="0">#REF!</definedName>
    <definedName name="rename">#REF!</definedName>
    <definedName name="ROA_Range" localSheetId="0">#REF!</definedName>
    <definedName name="ROA_Range">#REF!</definedName>
    <definedName name="ROA_RangePRW" localSheetId="0">#REF!</definedName>
    <definedName name="ROA_RangePRW">#REF!</definedName>
    <definedName name="RolledAPBO_range" localSheetId="0">#REF!</definedName>
    <definedName name="RolledAPBO_range">#REF!</definedName>
    <definedName name="RolledPBO_range" localSheetId="0">#REF!</definedName>
    <definedName name="RolledPBO_range">#REF!</definedName>
    <definedName name="SalScale_Range" localSheetId="0">#REF!</definedName>
    <definedName name="SalScale_Range">#REF!</definedName>
    <definedName name="SalScale_RangePRW" localSheetId="0">#REF!</definedName>
    <definedName name="SalScale_RangePRW">#REF!</definedName>
    <definedName name="SC_Range" localSheetId="0">#REF!</definedName>
    <definedName name="SC_Range">#REF!</definedName>
    <definedName name="SC_RangePRW" localSheetId="0">#REF!</definedName>
    <definedName name="SC_RangePRW">#REF!</definedName>
    <definedName name="SimpleData" localSheetId="0">#REF!</definedName>
    <definedName name="SimpleData">#REF!</definedName>
    <definedName name="SIMPLEPLAN" localSheetId="0">#REF!</definedName>
    <definedName name="SIMPLEPLAN">#REF!</definedName>
    <definedName name="TP_Footer_User" hidden="1">"Dylan Moser"</definedName>
    <definedName name="TP_Footer_Version" hidden="1">"v4.00"</definedName>
    <definedName name="UAssetGL1" localSheetId="0">#REF!</definedName>
    <definedName name="UAssetGL1">#REF!</definedName>
    <definedName name="UAssetGL1Welf" localSheetId="0">#REF!</definedName>
    <definedName name="UAssetGL1Welf">#REF!</definedName>
    <definedName name="UAssetGL2" localSheetId="0">#REF!</definedName>
    <definedName name="UAssetGL2">#REF!</definedName>
    <definedName name="UAssetGL2Welf" localSheetId="0">#REF!</definedName>
    <definedName name="UAssetGL2Welf">#REF!</definedName>
    <definedName name="UAssetGL3" localSheetId="0">#REF!</definedName>
    <definedName name="UAssetGL3">#REF!</definedName>
    <definedName name="UAssetGL3Welf" localSheetId="0">#REF!</definedName>
    <definedName name="UAssetGL3Welf">#REF!</definedName>
    <definedName name="UAssetGL4" localSheetId="0">#REF!</definedName>
    <definedName name="UAssetGL4">#REF!</definedName>
    <definedName name="UAssetGL4Welf" localSheetId="0">#REF!</definedName>
    <definedName name="UAssetGL4Welf">#REF!</definedName>
    <definedName name="UGL_Range" localSheetId="0">#REF!</definedName>
    <definedName name="UGL_Range">#REF!</definedName>
    <definedName name="UGL_RangePRW" localSheetId="0">#REF!</definedName>
    <definedName name="UGL_RangePRW">#REF!</definedName>
    <definedName name="ValYear" localSheetId="0">#REF!</definedName>
    <definedName name="ValYear">#REF!</definedName>
    <definedName name="XBP_Range" localSheetId="0">#REF!</definedName>
    <definedName name="XBP_Range">#REF!</definedName>
    <definedName name="XBP_RangePRW" localSheetId="0">#REF!</definedName>
    <definedName name="XBP_RangePRW">#REF!</definedName>
    <definedName name="XCont_Range" localSheetId="0">#REF!</definedName>
    <definedName name="XCont_Range">#REF!</definedName>
    <definedName name="Year6to10XBP" localSheetId="0">#REF!</definedName>
    <definedName name="Year6to10XBP">#REF!</definedName>
    <definedName name="Year6to10XBP_PRW" localSheetId="0">#REF!</definedName>
    <definedName name="Year6to10XBP_PRW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I32" i="1" s="1"/>
  <c r="F32" i="1"/>
  <c r="E32" i="1"/>
  <c r="I31" i="1"/>
  <c r="I30" i="1"/>
  <c r="I29" i="1"/>
  <c r="H29" i="1"/>
  <c r="H33" i="1" s="1"/>
  <c r="G29" i="1"/>
  <c r="G33" i="1" s="1"/>
  <c r="F29" i="1"/>
  <c r="F33" i="1" s="1"/>
  <c r="E29" i="1"/>
  <c r="E33" i="1" s="1"/>
  <c r="I28" i="1"/>
  <c r="I27" i="1"/>
  <c r="I26" i="1"/>
  <c r="H25" i="1"/>
  <c r="H24" i="1"/>
  <c r="G24" i="1"/>
  <c r="I24" i="1" s="1"/>
  <c r="F24" i="1"/>
  <c r="E24" i="1"/>
  <c r="I23" i="1"/>
  <c r="I22" i="1"/>
  <c r="I21" i="1"/>
  <c r="H21" i="1"/>
  <c r="G21" i="1"/>
  <c r="G25" i="1" s="1"/>
  <c r="I25" i="1" s="1"/>
  <c r="F21" i="1"/>
  <c r="F25" i="1" s="1"/>
  <c r="E21" i="1"/>
  <c r="E25" i="1" s="1"/>
  <c r="I20" i="1"/>
  <c r="I19" i="1"/>
  <c r="I18" i="1"/>
  <c r="H16" i="1"/>
  <c r="G16" i="1"/>
  <c r="I16" i="1" s="1"/>
  <c r="F16" i="1"/>
  <c r="E16" i="1"/>
  <c r="I15" i="1"/>
  <c r="I14" i="1"/>
  <c r="I13" i="1"/>
  <c r="H13" i="1"/>
  <c r="H17" i="1" s="1"/>
  <c r="G13" i="1"/>
  <c r="G17" i="1" s="1"/>
  <c r="I17" i="1" s="1"/>
  <c r="F13" i="1"/>
  <c r="F17" i="1" s="1"/>
  <c r="E13" i="1"/>
  <c r="E17" i="1" s="1"/>
  <c r="I12" i="1"/>
  <c r="I11" i="1"/>
  <c r="I10" i="1"/>
  <c r="I33" i="1" l="1"/>
</calcChain>
</file>

<file path=xl/sharedStrings.xml><?xml version="1.0" encoding="utf-8"?>
<sst xmlns="http://schemas.openxmlformats.org/spreadsheetml/2006/main" count="47" uniqueCount="27">
  <si>
    <t>KyPSC Case No. 2019-00271</t>
  </si>
  <si>
    <r>
      <rPr>
        <b/>
        <sz val="8"/>
        <rFont val="Arial"/>
        <family val="2"/>
      </rPr>
      <t xml:space="preserve">REQUEST: </t>
    </r>
    <r>
      <rPr>
        <sz val="8"/>
        <rFont val="Arial"/>
        <family val="2"/>
      </rPr>
      <t>Provide the pension and OPEB actuarial reports for Duke Energy, DEO, and the Company and/or other support for the test year pension expense and OPEB expense included in the test year.</t>
    </r>
  </si>
  <si>
    <t>Page 1 of 1</t>
  </si>
  <si>
    <t>Values</t>
  </si>
  <si>
    <t>Test period: 4/1/20 - 3/31/21</t>
  </si>
  <si>
    <t>Pay Co Name</t>
  </si>
  <si>
    <t>Category 1</t>
  </si>
  <si>
    <t>Desc</t>
  </si>
  <si>
    <t xml:space="preserve">  2020 Budget</t>
  </si>
  <si>
    <t xml:space="preserve">  2021 Budget</t>
  </si>
  <si>
    <t>4/1/20 - 12/31/20</t>
  </si>
  <si>
    <t>1/1/21 - 3/31/21</t>
  </si>
  <si>
    <t>Total</t>
  </si>
  <si>
    <t>Duke Energy Business Services</t>
  </si>
  <si>
    <t>Qualified Pension</t>
  </si>
  <si>
    <t xml:space="preserve">   - Service Cost</t>
  </si>
  <si>
    <t xml:space="preserve">   - Non-Service Cost</t>
  </si>
  <si>
    <t xml:space="preserve">   - Settlement Charge</t>
  </si>
  <si>
    <t>Qualified Pension Total</t>
  </si>
  <si>
    <t>OPEB</t>
  </si>
  <si>
    <t>OPEB Total</t>
  </si>
  <si>
    <t>Duke Energy Business Services Total</t>
  </si>
  <si>
    <t>Duke Energy Kentucky</t>
  </si>
  <si>
    <t>Duke Energy Kentucky Total</t>
  </si>
  <si>
    <t>Duke Energy Ohio</t>
  </si>
  <si>
    <t>Duke Energy Ohio Total</t>
  </si>
  <si>
    <t>AG-DR-01-038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</si>
</sst>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2" fontId="0" fillId="0" borderId="0" xfId="0" applyNumberFormat="1"/>
    <xf numFmtId="0" fontId="1" fillId="0" borderId="0" xfId="0" applyFont="1" applyAlignment="1">
      <alignment wrapText="1"/>
    </xf>
    <xf numFmtId="0" fontId="1" fillId="2" borderId="0" xfId="0" applyFont="1" applyFill="1"/>
    <xf numFmtId="42" fontId="1" fillId="2" borderId="1" xfId="0" applyNumberFormat="1" applyFont="1" applyFill="1" applyBorder="1"/>
    <xf numFmtId="42" fontId="1" fillId="2" borderId="0" xfId="0" applyNumberFormat="1" applyFont="1" applyFill="1" applyAlignment="1">
      <alignment horizontal="center"/>
    </xf>
    <xf numFmtId="42" fontId="1" fillId="2" borderId="2" xfId="0" applyNumberFormat="1" applyFont="1" applyFill="1" applyBorder="1" applyAlignment="1">
      <alignment horizontal="center"/>
    </xf>
    <xf numFmtId="42" fontId="0" fillId="0" borderId="2" xfId="0" applyNumberFormat="1" applyBorder="1"/>
    <xf numFmtId="0" fontId="0" fillId="0" borderId="3" xfId="0" applyBorder="1"/>
    <xf numFmtId="42" fontId="1" fillId="0" borderId="3" xfId="0" applyNumberFormat="1" applyFont="1" applyBorder="1"/>
    <xf numFmtId="42" fontId="1" fillId="0" borderId="4" xfId="0" applyNumberFormat="1" applyFont="1" applyBorder="1"/>
    <xf numFmtId="0" fontId="1" fillId="3" borderId="0" xfId="0" applyFont="1" applyFill="1"/>
    <xf numFmtId="0" fontId="0" fillId="3" borderId="0" xfId="0" applyFill="1"/>
    <xf numFmtId="42" fontId="1" fillId="3" borderId="0" xfId="0" applyNumberFormat="1" applyFont="1" applyFill="1"/>
    <xf numFmtId="42" fontId="1" fillId="3" borderId="2" xfId="0" applyNumberFormat="1" applyFont="1" applyFill="1" applyBorder="1"/>
    <xf numFmtId="42" fontId="1" fillId="3" borderId="5" xfId="0" applyNumberFormat="1" applyFont="1" applyFill="1" applyBorder="1"/>
    <xf numFmtId="0" fontId="2" fillId="0" borderId="0" xfId="0" applyFont="1" applyAlignment="1">
      <alignment horizontal="left" wrapText="1"/>
    </xf>
    <xf numFmtId="42" fontId="1" fillId="2" borderId="0" xfId="0" applyNumberFormat="1" applyFont="1" applyFill="1" applyAlignment="1">
      <alignment horizontal="center"/>
    </xf>
    <xf numFmtId="4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01\ATL01\CLIENT\Duke%20Energy%20Corporation%20-%20109878\12\RET\PGN%20Purchase%20Accounting\Expense%202013\Updates%20at%203.90%25\SWIFT-%20PGN%20Purchase%20Accounting%20(Pooling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tpnas01\ATL01\Duke%20Energy%20Corporation%20-%20109878\12\RET\Year-End%20Disclosure\PGN\Progress%20Allocation%20tool\12%20month\PGN%20SSERP%20Inactives-12%20mon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tpnas01\ATL01\D5911\XL123\2010%20Work\Retiree%20Welfare\Budgets%20FY2011%20and%20Later\Duke\2011-%202015%20Duke%20FAS%20106%20Butg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tpnas01\ATL01\Duke%20Energy%20Corporation%20-%20109878\10\RET\SWIFT%20Forecasts%20and%20Allocations\Financial%20Reports%20and%20Correspondence\2011%20Budgets%20and%20Forecasts%20(by%20business%20unit)\Legacy%20Cinergy%20All%20Pl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lient"/>
      <sheetName val="Index"/>
      <sheetName val="Currency"/>
      <sheetName val="Map"/>
      <sheetName val="SimplePlans"/>
      <sheetName val="Input1"/>
      <sheetName val="FAS1"/>
      <sheetName val="FAS1-liab1"/>
      <sheetName val="USPPA1"/>
      <sheetName val="USPPA1-liab1"/>
      <sheetName val="Cash1"/>
      <sheetName val="Daily1"/>
      <sheetName val="OutputPrep1"/>
      <sheetName val="Output1"/>
      <sheetName val="OutputBase1"/>
      <sheetName val="Input2"/>
      <sheetName val="FAS2"/>
      <sheetName val="FAS2-liab1"/>
      <sheetName val="Cash2"/>
      <sheetName val="Daily2"/>
      <sheetName val="Output2"/>
      <sheetName val="OutputBase2"/>
      <sheetName val="Input3"/>
      <sheetName val="FAS3"/>
      <sheetName val="FAS3-liab1"/>
      <sheetName val="Cash3"/>
      <sheetName val="Daily3"/>
      <sheetName val="Output3"/>
      <sheetName val="OutputBase3"/>
      <sheetName val="Security"/>
      <sheetName val="Summary-FAS"/>
      <sheetName val="Summary-US"/>
      <sheetName val="Summary-USdiags"/>
    </sheetNames>
    <sheetDataSet>
      <sheetData sheetId="0"/>
      <sheetData sheetId="1">
        <row r="8">
          <cell r="D8">
            <v>40909</v>
          </cell>
        </row>
      </sheetData>
      <sheetData sheetId="2"/>
      <sheetData sheetId="3">
        <row r="4">
          <cell r="A4" t="str">
            <v>ATS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</row>
        <row r="5">
          <cell r="A5" t="str">
            <v>AUD</v>
          </cell>
          <cell r="B5">
            <v>1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</row>
        <row r="6">
          <cell r="A6" t="str">
            <v>BRL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</row>
        <row r="7">
          <cell r="A7" t="str">
            <v>CAD</v>
          </cell>
          <cell r="B7">
            <v>1</v>
          </cell>
          <cell r="C7">
            <v>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</row>
        <row r="8">
          <cell r="A8" t="str">
            <v>CHF</v>
          </cell>
          <cell r="B8">
            <v>1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</row>
        <row r="9">
          <cell r="A9" t="str">
            <v>CNY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</row>
        <row r="10">
          <cell r="A10" t="str">
            <v>DKK</v>
          </cell>
          <cell r="B10">
            <v>1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</row>
        <row r="11">
          <cell r="A11" t="str">
            <v>EUR</v>
          </cell>
          <cell r="B11">
            <v>1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</row>
        <row r="12">
          <cell r="A12" t="str">
            <v>GBP</v>
          </cell>
          <cell r="B12">
            <v>1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</row>
        <row r="13">
          <cell r="A13" t="str">
            <v>HKD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</row>
        <row r="14">
          <cell r="A14" t="str">
            <v>INR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</row>
        <row r="15">
          <cell r="A15" t="str">
            <v>JPY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A16" t="str">
            <v>KRW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</row>
        <row r="17">
          <cell r="A17" t="str">
            <v>MXN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</row>
        <row r="18">
          <cell r="A18" t="str">
            <v>NOK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</row>
        <row r="19">
          <cell r="A19" t="str">
            <v>NZD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</row>
        <row r="20">
          <cell r="A20" t="str">
            <v>PHP</v>
          </cell>
          <cell r="B20">
            <v>1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</row>
        <row r="21">
          <cell r="A21" t="str">
            <v>SEK</v>
          </cell>
          <cell r="B21">
            <v>1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</row>
        <row r="22">
          <cell r="A22" t="str">
            <v>SGD</v>
          </cell>
          <cell r="B22">
            <v>1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</row>
        <row r="23">
          <cell r="A23" t="str">
            <v>THB</v>
          </cell>
          <cell r="B23">
            <v>1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</row>
        <row r="24">
          <cell r="A24" t="str">
            <v>TTD</v>
          </cell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</row>
        <row r="25">
          <cell r="A25" t="str">
            <v>TWD</v>
          </cell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</row>
        <row r="26">
          <cell r="A26" t="str">
            <v>USD</v>
          </cell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</row>
        <row r="27">
          <cell r="A27" t="str">
            <v>ZAR</v>
          </cell>
          <cell r="B27">
            <v>1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</row>
        <row r="30">
          <cell r="A30" t="str">
            <v>ATS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</row>
        <row r="31">
          <cell r="A31" t="str">
            <v>AUD</v>
          </cell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</row>
        <row r="32">
          <cell r="A32" t="str">
            <v>BRL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</row>
        <row r="33">
          <cell r="A33" t="str">
            <v>CAD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</row>
        <row r="34">
          <cell r="A34" t="str">
            <v>CHF</v>
          </cell>
          <cell r="C34">
            <v>1</v>
          </cell>
          <cell r="D34">
            <v>1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</row>
        <row r="35">
          <cell r="A35" t="str">
            <v>CNY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</row>
        <row r="36">
          <cell r="A36" t="str">
            <v>DKK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</row>
        <row r="37">
          <cell r="A37" t="str">
            <v>EUR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</row>
        <row r="38">
          <cell r="A38" t="str">
            <v>GBP</v>
          </cell>
          <cell r="C38">
            <v>1</v>
          </cell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</row>
        <row r="39">
          <cell r="A39" t="str">
            <v>HKD</v>
          </cell>
          <cell r="C39">
            <v>1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</row>
        <row r="40">
          <cell r="A40" t="str">
            <v>INR</v>
          </cell>
          <cell r="C40">
            <v>1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</row>
        <row r="41">
          <cell r="A41" t="str">
            <v>JPY</v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</row>
        <row r="42">
          <cell r="A42" t="str">
            <v>KRW</v>
          </cell>
          <cell r="C42">
            <v>1</v>
          </cell>
          <cell r="D42">
            <v>1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</row>
        <row r="43">
          <cell r="A43" t="str">
            <v>MXN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</row>
        <row r="44">
          <cell r="A44" t="str">
            <v>NOK</v>
          </cell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</row>
        <row r="45">
          <cell r="A45" t="str">
            <v>NZD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</row>
        <row r="46">
          <cell r="A46" t="str">
            <v>PHP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</row>
        <row r="47">
          <cell r="A47" t="str">
            <v>SEK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</row>
        <row r="48">
          <cell r="A48" t="str">
            <v>SGD</v>
          </cell>
          <cell r="C48">
            <v>1</v>
          </cell>
          <cell r="D48">
            <v>1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</row>
        <row r="49">
          <cell r="A49" t="str">
            <v>THB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</row>
        <row r="50">
          <cell r="A50" t="str">
            <v>TTD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</row>
        <row r="51">
          <cell r="A51" t="str">
            <v>TWD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</row>
        <row r="52">
          <cell r="A52" t="str">
            <v>USD</v>
          </cell>
          <cell r="C52">
            <v>1</v>
          </cell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</row>
        <row r="53">
          <cell r="A53" t="str">
            <v>ZAR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Expense Calc"/>
      <sheetName val="Summary - After (SSERP)"/>
      <sheetName val="2012 Expense"/>
      <sheetName val="2012 Expense (Active)"/>
      <sheetName val="SWIFT-FAS4"/>
      <sheetName val="PGN Exp. BPs_Discl Tool"/>
      <sheetName val="Checking Log"/>
    </sheetNames>
    <sheetDataSet>
      <sheetData sheetId="0" refreshError="1">
        <row r="3">
          <cell r="C3">
            <v>41274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al Med"/>
      <sheetName val="ProVal Life"/>
      <sheetName val="Proval - Med Transfers"/>
      <sheetName val="Proval - Life Transfers"/>
      <sheetName val="Transfers - Medical"/>
      <sheetName val="Transfers - Life"/>
      <sheetName val="Market Value of Assets"/>
      <sheetName val="Market Related Value of Assets"/>
      <sheetName val="Allocate Assets - Medical"/>
      <sheetName val="Allocate Assets - Life"/>
      <sheetName val="Amort Medical"/>
      <sheetName val="Amort Life"/>
      <sheetName val="2010 Med Expense"/>
      <sheetName val="Budget - Medical - 2011"/>
      <sheetName val="Budget - Medical - 2012"/>
      <sheetName val="Budget - Medical - 2013"/>
      <sheetName val="Budget - Medical - 2014"/>
      <sheetName val="Budget - Medical - 2015"/>
      <sheetName val="2010 Life Expense"/>
      <sheetName val="Budget - Life - 2011"/>
      <sheetName val="Budget - Life - 2012"/>
      <sheetName val="Budget - Life - 2013"/>
      <sheetName val="Budget - Life - 2014"/>
      <sheetName val="Budget - Life - 2015"/>
      <sheetName val="Template for Budgets - Med"/>
      <sheetName val="Template for Budgets -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">
          <cell r="B24">
            <v>100</v>
          </cell>
          <cell r="C24">
            <v>1324799</v>
          </cell>
          <cell r="D24">
            <v>11033175</v>
          </cell>
          <cell r="E24">
            <v>-6599299</v>
          </cell>
          <cell r="F24">
            <v>8924715</v>
          </cell>
          <cell r="G24">
            <v>-5049950</v>
          </cell>
          <cell r="H24">
            <v>246400</v>
          </cell>
          <cell r="I24">
            <v>9879840</v>
          </cell>
          <cell r="J24">
            <v>20679101</v>
          </cell>
          <cell r="K24">
            <v>90996458</v>
          </cell>
        </row>
        <row r="25">
          <cell r="B25">
            <v>110</v>
          </cell>
          <cell r="C25">
            <v>672493</v>
          </cell>
          <cell r="D25">
            <v>2008631</v>
          </cell>
          <cell r="E25">
            <v>-1320671</v>
          </cell>
          <cell r="F25">
            <v>1407426</v>
          </cell>
          <cell r="G25">
            <v>-1262485</v>
          </cell>
          <cell r="H25">
            <v>74215</v>
          </cell>
          <cell r="I25">
            <v>1579609</v>
          </cell>
          <cell r="J25">
            <v>2855505</v>
          </cell>
          <cell r="K25">
            <v>17581627</v>
          </cell>
        </row>
        <row r="26">
          <cell r="B26">
            <v>501</v>
          </cell>
          <cell r="C26">
            <v>17480</v>
          </cell>
          <cell r="D26">
            <v>8255</v>
          </cell>
          <cell r="E26">
            <v>39</v>
          </cell>
          <cell r="F26">
            <v>0</v>
          </cell>
          <cell r="G26">
            <v>0</v>
          </cell>
          <cell r="H26">
            <v>52</v>
          </cell>
          <cell r="I26">
            <v>25826</v>
          </cell>
          <cell r="J26">
            <v>983</v>
          </cell>
          <cell r="K26">
            <v>2</v>
          </cell>
        </row>
        <row r="27">
          <cell r="B27">
            <v>503</v>
          </cell>
          <cell r="C27">
            <v>407</v>
          </cell>
          <cell r="D27">
            <v>601</v>
          </cell>
          <cell r="E27">
            <v>0</v>
          </cell>
          <cell r="F27">
            <v>0</v>
          </cell>
          <cell r="G27">
            <v>0</v>
          </cell>
          <cell r="H27">
            <v>3</v>
          </cell>
          <cell r="I27">
            <v>1011</v>
          </cell>
          <cell r="J27">
            <v>0</v>
          </cell>
          <cell r="K27">
            <v>0</v>
          </cell>
        </row>
        <row r="28">
          <cell r="B28">
            <v>520</v>
          </cell>
          <cell r="C28">
            <v>8763</v>
          </cell>
          <cell r="D28">
            <v>3942</v>
          </cell>
          <cell r="E28">
            <v>20</v>
          </cell>
          <cell r="F28">
            <v>0</v>
          </cell>
          <cell r="G28">
            <v>0</v>
          </cell>
          <cell r="H28">
            <v>27</v>
          </cell>
          <cell r="I28">
            <v>12752</v>
          </cell>
          <cell r="J28">
            <v>516</v>
          </cell>
          <cell r="K28">
            <v>2</v>
          </cell>
        </row>
        <row r="29">
          <cell r="B29">
            <v>529</v>
          </cell>
          <cell r="C29">
            <v>305</v>
          </cell>
          <cell r="D29">
            <v>189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497</v>
          </cell>
          <cell r="J29">
            <v>0</v>
          </cell>
          <cell r="K29">
            <v>0</v>
          </cell>
        </row>
        <row r="30">
          <cell r="B30">
            <v>600</v>
          </cell>
          <cell r="C30">
            <v>4933</v>
          </cell>
          <cell r="D30">
            <v>7136</v>
          </cell>
          <cell r="E30">
            <v>-3525</v>
          </cell>
          <cell r="F30">
            <v>4391</v>
          </cell>
          <cell r="G30">
            <v>-5526</v>
          </cell>
          <cell r="H30">
            <v>728</v>
          </cell>
          <cell r="I30">
            <v>8137</v>
          </cell>
          <cell r="J30">
            <v>17980</v>
          </cell>
          <cell r="K30">
            <v>52004</v>
          </cell>
        </row>
        <row r="31">
          <cell r="B31">
            <v>610</v>
          </cell>
          <cell r="C31">
            <v>0</v>
          </cell>
          <cell r="D31">
            <v>3542</v>
          </cell>
          <cell r="E31">
            <v>-12721</v>
          </cell>
          <cell r="F31">
            <v>14353</v>
          </cell>
          <cell r="G31">
            <v>-19390</v>
          </cell>
          <cell r="H31">
            <v>403</v>
          </cell>
          <cell r="I31">
            <v>-13813</v>
          </cell>
          <cell r="J31">
            <v>17029</v>
          </cell>
          <cell r="K31">
            <v>164210</v>
          </cell>
        </row>
        <row r="32">
          <cell r="B32">
            <v>999</v>
          </cell>
          <cell r="C32">
            <v>0</v>
          </cell>
          <cell r="D32">
            <v>182450</v>
          </cell>
          <cell r="E32">
            <v>-122775</v>
          </cell>
          <cell r="F32">
            <v>178212</v>
          </cell>
          <cell r="G32">
            <v>-199991</v>
          </cell>
          <cell r="H32">
            <v>26048</v>
          </cell>
          <cell r="I32">
            <v>63944</v>
          </cell>
          <cell r="J32">
            <v>629726</v>
          </cell>
          <cell r="K32">
            <v>1813023</v>
          </cell>
        </row>
        <row r="33">
          <cell r="B33" t="str">
            <v>Tot Med</v>
          </cell>
          <cell r="C33">
            <v>2029180</v>
          </cell>
          <cell r="D33">
            <v>13247921</v>
          </cell>
          <cell r="E33">
            <v>-8058932</v>
          </cell>
          <cell r="F33">
            <v>10529097</v>
          </cell>
          <cell r="G33">
            <v>-6537342</v>
          </cell>
          <cell r="H33">
            <v>347878</v>
          </cell>
          <cell r="I33">
            <v>11557803</v>
          </cell>
          <cell r="J33">
            <v>24200840</v>
          </cell>
          <cell r="K33">
            <v>110607327.17587556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ll Benefits"/>
      <sheetName val="Summary-Qualified Pension"/>
      <sheetName val="Summary-SERPs"/>
      <sheetName val="Summary-Retiree Welfare"/>
      <sheetName val="NONU-Fiscal 2010"/>
      <sheetName val="NONU-Fiscal 2011"/>
      <sheetName val="NONU-Fiscal 2012"/>
      <sheetName val="NONU-Fiscal 2013"/>
      <sheetName val="NONU-Fiscal 2014"/>
      <sheetName val="NONU-Fiscal 2015"/>
      <sheetName val="CGEU-Fiscal 2010"/>
      <sheetName val="CGEU-Fiscal 2011"/>
      <sheetName val="CGEU-Fiscal 2012"/>
      <sheetName val="CGEU-Fiscal 2013"/>
      <sheetName val="CGEU-Fiscal 2014"/>
      <sheetName val="CGEU-Fiscal 2015"/>
      <sheetName val="PSIU-Fiscal 2010"/>
      <sheetName val="PSIU-Fiscal 2011"/>
      <sheetName val="PSIU-Fiscal 2012"/>
      <sheetName val="PSIU-Fiscal 2013"/>
      <sheetName val="PSIU-Fiscal 2014"/>
      <sheetName val="PSIU-Fiscal 2015"/>
      <sheetName val="Nonqualified Plan-Fiscal 2010"/>
      <sheetName val="Nonqualified Plan-Fiscal 2011"/>
      <sheetName val="Nonqualified Plan-Fiscal 2012"/>
      <sheetName val="Nonqualified Plan-Fiscal 2013"/>
      <sheetName val="Nonqualified Plan-Fiscal 2014"/>
      <sheetName val="Nonqualified Plan-Fiscal 2015"/>
      <sheetName val="Retiree Medical-Fiscal 2010"/>
      <sheetName val="Retiree Medical-Fiscal 2011"/>
      <sheetName val="Retiree Medical-Fiscal 2012"/>
      <sheetName val="Retiree Medical-Fiscal 2013"/>
      <sheetName val="Retiree Medical-Fiscal 2014"/>
      <sheetName val="Retiree Medical-Fiscal 2015"/>
      <sheetName val="Retiree Life-Fiscal 2010"/>
      <sheetName val="Retiree Life-Fiscal 2011"/>
      <sheetName val="Retiree Life-Fiscal 2012"/>
      <sheetName val="Retiree Life-Fiscal 2013"/>
      <sheetName val="Retiree Life-Fiscal 2014"/>
      <sheetName val="Retiree Life-Fiscal 2015"/>
    </sheetNames>
    <sheetDataSet>
      <sheetData sheetId="0">
        <row r="39">
          <cell r="B39">
            <v>0.71299999999999997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view="pageLayout" zoomScaleNormal="100" workbookViewId="0">
      <selection activeCell="J5" sqref="J5"/>
    </sheetView>
  </sheetViews>
  <sheetFormatPr defaultRowHeight="11.25" x14ac:dyDescent="0.2"/>
  <cols>
    <col min="1" max="1" width="2.5" customWidth="1"/>
    <col min="2" max="2" width="30.5" style="1" customWidth="1"/>
    <col min="3" max="3" width="20.33203125" bestFit="1" customWidth="1"/>
    <col min="4" max="4" width="19.5" bestFit="1" customWidth="1"/>
    <col min="5" max="9" width="17.6640625" style="2" customWidth="1"/>
  </cols>
  <sheetData>
    <row r="1" spans="2:9" ht="12" x14ac:dyDescent="0.2">
      <c r="I1" s="19" t="s">
        <v>0</v>
      </c>
    </row>
    <row r="2" spans="2:9" ht="12" x14ac:dyDescent="0.2">
      <c r="I2" s="19" t="s">
        <v>26</v>
      </c>
    </row>
    <row r="3" spans="2:9" ht="12" x14ac:dyDescent="0.2">
      <c r="I3" s="19" t="s">
        <v>2</v>
      </c>
    </row>
    <row r="4" spans="2:9" ht="10.15" customHeight="1" x14ac:dyDescent="0.2">
      <c r="B4" s="17" t="s">
        <v>1</v>
      </c>
      <c r="C4" s="17"/>
      <c r="D4" s="17"/>
      <c r="E4" s="17"/>
      <c r="F4" s="17"/>
      <c r="G4" s="17"/>
    </row>
    <row r="5" spans="2:9" x14ac:dyDescent="0.2">
      <c r="B5" s="17"/>
      <c r="C5" s="17"/>
      <c r="D5" s="17"/>
      <c r="E5" s="17"/>
      <c r="F5" s="17"/>
      <c r="G5" s="17"/>
    </row>
    <row r="6" spans="2:9" x14ac:dyDescent="0.2">
      <c r="B6" s="3"/>
      <c r="C6" s="3"/>
      <c r="D6" s="3"/>
      <c r="E6" s="3"/>
      <c r="F6" s="3"/>
      <c r="G6" s="3"/>
    </row>
    <row r="7" spans="2:9" ht="12" thickBot="1" x14ac:dyDescent="0.25"/>
    <row r="8" spans="2:9" x14ac:dyDescent="0.2">
      <c r="B8" s="4"/>
      <c r="C8" s="4"/>
      <c r="D8" s="4"/>
      <c r="E8" s="18" t="s">
        <v>3</v>
      </c>
      <c r="F8" s="18"/>
      <c r="G8" s="18" t="s">
        <v>4</v>
      </c>
      <c r="H8" s="18"/>
      <c r="I8" s="5"/>
    </row>
    <row r="9" spans="2:9" x14ac:dyDescent="0.2">
      <c r="B9" s="4" t="s">
        <v>5</v>
      </c>
      <c r="C9" s="4" t="s">
        <v>6</v>
      </c>
      <c r="D9" s="4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7" t="s">
        <v>12</v>
      </c>
    </row>
    <row r="10" spans="2:9" x14ac:dyDescent="0.2">
      <c r="B10" s="1" t="s">
        <v>13</v>
      </c>
      <c r="C10" t="s">
        <v>14</v>
      </c>
      <c r="D10" t="s">
        <v>15</v>
      </c>
      <c r="E10" s="2">
        <v>40925718.526960932</v>
      </c>
      <c r="F10" s="2">
        <v>39161007.571177334</v>
      </c>
      <c r="G10" s="2">
        <v>30694288.895220697</v>
      </c>
      <c r="H10" s="2">
        <v>9790251.8927943334</v>
      </c>
      <c r="I10" s="8">
        <f t="shared" ref="I10:I33" si="0">G10+H10</f>
        <v>40484540.78801503</v>
      </c>
    </row>
    <row r="11" spans="2:9" x14ac:dyDescent="0.2">
      <c r="D11" t="s">
        <v>16</v>
      </c>
      <c r="E11" s="2">
        <v>-29802446.999999993</v>
      </c>
      <c r="F11" s="2">
        <v>-29717910</v>
      </c>
      <c r="G11" s="2">
        <v>-22351835.249999996</v>
      </c>
      <c r="H11" s="2">
        <v>-7429477.5</v>
      </c>
      <c r="I11" s="8">
        <f t="shared" si="0"/>
        <v>-29781312.749999996</v>
      </c>
    </row>
    <row r="12" spans="2:9" x14ac:dyDescent="0.2">
      <c r="D12" t="s">
        <v>17</v>
      </c>
      <c r="E12" s="2">
        <v>0</v>
      </c>
      <c r="F12" s="2">
        <v>0</v>
      </c>
      <c r="G12" s="2">
        <v>0</v>
      </c>
      <c r="H12" s="2">
        <v>0</v>
      </c>
      <c r="I12" s="8">
        <f t="shared" si="0"/>
        <v>0</v>
      </c>
    </row>
    <row r="13" spans="2:9" ht="12" thickBot="1" x14ac:dyDescent="0.25">
      <c r="C13" s="9" t="s">
        <v>18</v>
      </c>
      <c r="D13" s="9"/>
      <c r="E13" s="10">
        <f t="shared" ref="E13:H13" si="1">SUM(E10:E12)</f>
        <v>11123271.526960939</v>
      </c>
      <c r="F13" s="10">
        <f t="shared" si="1"/>
        <v>9443097.5711773336</v>
      </c>
      <c r="G13" s="10">
        <f t="shared" si="1"/>
        <v>8342453.6452207007</v>
      </c>
      <c r="H13" s="10">
        <f t="shared" si="1"/>
        <v>2360774.3927943334</v>
      </c>
      <c r="I13" s="11">
        <f t="shared" si="0"/>
        <v>10703228.038015034</v>
      </c>
    </row>
    <row r="14" spans="2:9" x14ac:dyDescent="0.2">
      <c r="C14" t="s">
        <v>19</v>
      </c>
      <c r="D14" t="s">
        <v>15</v>
      </c>
      <c r="E14" s="2">
        <v>1278272</v>
      </c>
      <c r="F14" s="2">
        <v>1116338</v>
      </c>
      <c r="G14" s="2">
        <v>958704</v>
      </c>
      <c r="H14" s="2">
        <v>279084.5</v>
      </c>
      <c r="I14" s="8">
        <f t="shared" si="0"/>
        <v>1237788.5</v>
      </c>
    </row>
    <row r="15" spans="2:9" x14ac:dyDescent="0.2">
      <c r="D15" t="s">
        <v>16</v>
      </c>
      <c r="E15" s="2">
        <v>1073322</v>
      </c>
      <c r="F15" s="2">
        <v>1486983</v>
      </c>
      <c r="G15" s="2">
        <v>804991.5</v>
      </c>
      <c r="H15" s="2">
        <v>371745.75</v>
      </c>
      <c r="I15" s="8">
        <f t="shared" si="0"/>
        <v>1176737.25</v>
      </c>
    </row>
    <row r="16" spans="2:9" ht="12" thickBot="1" x14ac:dyDescent="0.25">
      <c r="C16" s="9" t="s">
        <v>20</v>
      </c>
      <c r="D16" s="9"/>
      <c r="E16" s="10">
        <f t="shared" ref="E16:H16" si="2">SUM(E14:E15)</f>
        <v>2351594</v>
      </c>
      <c r="F16" s="10">
        <f t="shared" si="2"/>
        <v>2603321</v>
      </c>
      <c r="G16" s="10">
        <f t="shared" si="2"/>
        <v>1763695.5</v>
      </c>
      <c r="H16" s="10">
        <f t="shared" si="2"/>
        <v>650830.25</v>
      </c>
      <c r="I16" s="11">
        <f t="shared" si="0"/>
        <v>2414525.75</v>
      </c>
    </row>
    <row r="17" spans="2:9" x14ac:dyDescent="0.2">
      <c r="B17" s="12" t="s">
        <v>21</v>
      </c>
      <c r="C17" s="13"/>
      <c r="D17" s="13"/>
      <c r="E17" s="14">
        <f>E13+E16</f>
        <v>13474865.526960939</v>
      </c>
      <c r="F17" s="14">
        <f>F13+F16</f>
        <v>12046418.571177334</v>
      </c>
      <c r="G17" s="14">
        <f>G13+G16</f>
        <v>10106149.145220701</v>
      </c>
      <c r="H17" s="14">
        <f>H13+H16</f>
        <v>3011604.6427943334</v>
      </c>
      <c r="I17" s="15">
        <f t="shared" si="0"/>
        <v>13117753.788015034</v>
      </c>
    </row>
    <row r="18" spans="2:9" x14ac:dyDescent="0.2">
      <c r="B18" s="1" t="s">
        <v>22</v>
      </c>
      <c r="C18" t="s">
        <v>14</v>
      </c>
      <c r="D18" t="s">
        <v>15</v>
      </c>
      <c r="E18" s="2">
        <v>1277889.9279731826</v>
      </c>
      <c r="F18" s="2">
        <v>1225909.5612627449</v>
      </c>
      <c r="G18" s="2">
        <v>958417.44597988704</v>
      </c>
      <c r="H18" s="2">
        <v>306477.39031568624</v>
      </c>
      <c r="I18" s="8">
        <f t="shared" si="0"/>
        <v>1264894.8362955733</v>
      </c>
    </row>
    <row r="19" spans="2:9" x14ac:dyDescent="0.2">
      <c r="D19" t="s">
        <v>16</v>
      </c>
      <c r="E19" s="2">
        <v>-1172095.9999999998</v>
      </c>
      <c r="F19" s="2">
        <v>-1287152</v>
      </c>
      <c r="G19" s="2">
        <v>-879071.99999999988</v>
      </c>
      <c r="H19" s="2">
        <v>-321788</v>
      </c>
      <c r="I19" s="8">
        <f t="shared" si="0"/>
        <v>-1200860</v>
      </c>
    </row>
    <row r="20" spans="2:9" x14ac:dyDescent="0.2">
      <c r="D20" t="s">
        <v>17</v>
      </c>
      <c r="E20" s="2">
        <v>0</v>
      </c>
      <c r="F20" s="2">
        <v>0</v>
      </c>
      <c r="G20" s="2">
        <v>0</v>
      </c>
      <c r="H20" s="2">
        <v>0</v>
      </c>
      <c r="I20" s="8">
        <f t="shared" si="0"/>
        <v>0</v>
      </c>
    </row>
    <row r="21" spans="2:9" ht="12" thickBot="1" x14ac:dyDescent="0.25">
      <c r="C21" s="9" t="s">
        <v>18</v>
      </c>
      <c r="D21" s="9"/>
      <c r="E21" s="10">
        <f t="shared" ref="E21:H21" si="3">SUM(E18:E20)</f>
        <v>105793.92797318287</v>
      </c>
      <c r="F21" s="10">
        <f t="shared" si="3"/>
        <v>-61242.438737255055</v>
      </c>
      <c r="G21" s="10">
        <f t="shared" si="3"/>
        <v>79345.445979887154</v>
      </c>
      <c r="H21" s="10">
        <f t="shared" si="3"/>
        <v>-15310.609684313764</v>
      </c>
      <c r="I21" s="11">
        <f t="shared" si="0"/>
        <v>64034.83629557339</v>
      </c>
    </row>
    <row r="22" spans="2:9" x14ac:dyDescent="0.2">
      <c r="C22" t="s">
        <v>19</v>
      </c>
      <c r="D22" t="s">
        <v>15</v>
      </c>
      <c r="E22" s="2">
        <v>134971</v>
      </c>
      <c r="F22" s="2">
        <v>117595</v>
      </c>
      <c r="G22" s="2">
        <v>101228.25</v>
      </c>
      <c r="H22" s="2">
        <v>29398.75</v>
      </c>
      <c r="I22" s="8">
        <f t="shared" si="0"/>
        <v>130627</v>
      </c>
    </row>
    <row r="23" spans="2:9" x14ac:dyDescent="0.2">
      <c r="D23" t="s">
        <v>16</v>
      </c>
      <c r="E23" s="2">
        <v>215429</v>
      </c>
      <c r="F23" s="2">
        <v>232408</v>
      </c>
      <c r="G23" s="2">
        <v>161571.75</v>
      </c>
      <c r="H23" s="2">
        <v>58102</v>
      </c>
      <c r="I23" s="8">
        <f t="shared" si="0"/>
        <v>219673.75</v>
      </c>
    </row>
    <row r="24" spans="2:9" ht="12" thickBot="1" x14ac:dyDescent="0.25">
      <c r="C24" s="9" t="s">
        <v>20</v>
      </c>
      <c r="D24" s="9"/>
      <c r="E24" s="10">
        <f t="shared" ref="E24:H24" si="4">SUM(E22:E23)</f>
        <v>350400</v>
      </c>
      <c r="F24" s="10">
        <f t="shared" si="4"/>
        <v>350003</v>
      </c>
      <c r="G24" s="10">
        <f t="shared" si="4"/>
        <v>262800</v>
      </c>
      <c r="H24" s="10">
        <f t="shared" si="4"/>
        <v>87500.75</v>
      </c>
      <c r="I24" s="11">
        <f t="shared" si="0"/>
        <v>350300.75</v>
      </c>
    </row>
    <row r="25" spans="2:9" x14ac:dyDescent="0.2">
      <c r="B25" s="12" t="s">
        <v>23</v>
      </c>
      <c r="C25" s="13"/>
      <c r="D25" s="13"/>
      <c r="E25" s="14">
        <f>E21+E24</f>
        <v>456193.92797318287</v>
      </c>
      <c r="F25" s="14">
        <f>F21+F24</f>
        <v>288760.56126274494</v>
      </c>
      <c r="G25" s="14">
        <f>G21+G24</f>
        <v>342145.44597988715</v>
      </c>
      <c r="H25" s="14">
        <f>H21+H24</f>
        <v>72190.140315686236</v>
      </c>
      <c r="I25" s="15">
        <f t="shared" si="0"/>
        <v>414335.58629557339</v>
      </c>
    </row>
    <row r="26" spans="2:9" x14ac:dyDescent="0.2">
      <c r="B26" s="1" t="s">
        <v>24</v>
      </c>
      <c r="C26" t="s">
        <v>14</v>
      </c>
      <c r="D26" t="s">
        <v>15</v>
      </c>
      <c r="E26" s="2">
        <v>2821470.6176075572</v>
      </c>
      <c r="F26" s="2">
        <v>2711349.86068661</v>
      </c>
      <c r="G26" s="2">
        <v>2116102.9632056677</v>
      </c>
      <c r="H26" s="2">
        <v>677837.4651716525</v>
      </c>
      <c r="I26" s="8">
        <f t="shared" si="0"/>
        <v>2793940.4283773201</v>
      </c>
    </row>
    <row r="27" spans="2:9" x14ac:dyDescent="0.2">
      <c r="D27" t="s">
        <v>16</v>
      </c>
      <c r="E27" s="2">
        <v>-4775764</v>
      </c>
      <c r="F27" s="2">
        <v>-5158973</v>
      </c>
      <c r="G27" s="2">
        <v>-3581823</v>
      </c>
      <c r="H27" s="2">
        <v>-1289743.25</v>
      </c>
      <c r="I27" s="8">
        <f t="shared" si="0"/>
        <v>-4871566.25</v>
      </c>
    </row>
    <row r="28" spans="2:9" x14ac:dyDescent="0.2">
      <c r="D28" t="s">
        <v>17</v>
      </c>
      <c r="E28" s="2">
        <v>0</v>
      </c>
      <c r="F28" s="2">
        <v>0</v>
      </c>
      <c r="G28" s="2">
        <v>0</v>
      </c>
      <c r="H28" s="2">
        <v>0</v>
      </c>
      <c r="I28" s="8">
        <f t="shared" si="0"/>
        <v>0</v>
      </c>
    </row>
    <row r="29" spans="2:9" ht="12" thickBot="1" x14ac:dyDescent="0.25">
      <c r="C29" s="9" t="s">
        <v>18</v>
      </c>
      <c r="D29" s="9"/>
      <c r="E29" s="10">
        <f t="shared" ref="E29:H29" si="5">SUM(E26:E28)</f>
        <v>-1954293.3823924428</v>
      </c>
      <c r="F29" s="10">
        <f t="shared" si="5"/>
        <v>-2447623.13931339</v>
      </c>
      <c r="G29" s="10">
        <f t="shared" si="5"/>
        <v>-1465720.0367943323</v>
      </c>
      <c r="H29" s="10">
        <f t="shared" si="5"/>
        <v>-611905.7848283475</v>
      </c>
      <c r="I29" s="11">
        <f t="shared" si="0"/>
        <v>-2077625.8216226799</v>
      </c>
    </row>
    <row r="30" spans="2:9" x14ac:dyDescent="0.2">
      <c r="C30" t="s">
        <v>19</v>
      </c>
      <c r="D30" t="s">
        <v>15</v>
      </c>
      <c r="E30" s="2">
        <v>217771</v>
      </c>
      <c r="F30" s="2">
        <v>189735</v>
      </c>
      <c r="G30" s="2">
        <v>163328.25</v>
      </c>
      <c r="H30" s="2">
        <v>47433.75</v>
      </c>
      <c r="I30" s="8">
        <f t="shared" si="0"/>
        <v>210762</v>
      </c>
    </row>
    <row r="31" spans="2:9" x14ac:dyDescent="0.2">
      <c r="D31" t="s">
        <v>16</v>
      </c>
      <c r="E31" s="2">
        <v>1562091</v>
      </c>
      <c r="F31" s="2">
        <v>1451070</v>
      </c>
      <c r="G31" s="2">
        <v>1171568.25</v>
      </c>
      <c r="H31" s="2">
        <v>362767.5</v>
      </c>
      <c r="I31" s="8">
        <f t="shared" si="0"/>
        <v>1534335.75</v>
      </c>
    </row>
    <row r="32" spans="2:9" ht="12" thickBot="1" x14ac:dyDescent="0.25">
      <c r="C32" s="9" t="s">
        <v>20</v>
      </c>
      <c r="D32" s="9"/>
      <c r="E32" s="10">
        <f t="shared" ref="E32:H32" si="6">SUM(E30:E31)</f>
        <v>1779862</v>
      </c>
      <c r="F32" s="10">
        <f t="shared" si="6"/>
        <v>1640805</v>
      </c>
      <c r="G32" s="10">
        <f t="shared" si="6"/>
        <v>1334896.5</v>
      </c>
      <c r="H32" s="10">
        <f t="shared" si="6"/>
        <v>410201.25</v>
      </c>
      <c r="I32" s="11">
        <f t="shared" si="0"/>
        <v>1745097.75</v>
      </c>
    </row>
    <row r="33" spans="2:9" ht="12" thickBot="1" x14ac:dyDescent="0.25">
      <c r="B33" s="12" t="s">
        <v>25</v>
      </c>
      <c r="C33" s="13"/>
      <c r="D33" s="13"/>
      <c r="E33" s="14">
        <f>E29+E32</f>
        <v>-174431.38239244279</v>
      </c>
      <c r="F33" s="14">
        <f>F29+F32</f>
        <v>-806818.13931339001</v>
      </c>
      <c r="G33" s="14">
        <f>G29+G32</f>
        <v>-130823.53679433232</v>
      </c>
      <c r="H33" s="14">
        <f>H29+H32</f>
        <v>-201704.5348283475</v>
      </c>
      <c r="I33" s="16">
        <f t="shared" si="0"/>
        <v>-332528.07162267982</v>
      </c>
    </row>
  </sheetData>
  <mergeCells count="3">
    <mergeCell ref="B4:G5"/>
    <mergeCell ref="E8:F8"/>
    <mergeCell ref="G8:H8"/>
  </mergeCells>
  <pageMargins left="0.2" right="0.2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Metzler</Witness>
  </documentManagement>
</p:properties>
</file>

<file path=customXml/itemProps1.xml><?xml version="1.0" encoding="utf-8"?>
<ds:datastoreItem xmlns:ds="http://schemas.openxmlformats.org/officeDocument/2006/customXml" ds:itemID="{8CB44635-FBC0-4D6E-B980-81C741F031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967A2A-EBF9-41C5-8587-9B4E55D50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0589DF-EDD9-42A7-B277-84D7B308C2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fb86b3f3-0c45-4486-810b-39aa0a1cbb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AG-DR-01-038</vt:lpstr>
      <vt:lpstr>'AG-DR-01-038'!Print_Area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Pension and OPEB</dc:subject>
  <dc:creator>Edwards, Jennifer J</dc:creator>
  <cp:lastModifiedBy>Minna Sunderman</cp:lastModifiedBy>
  <cp:lastPrinted>2019-10-27T15:29:10Z</cp:lastPrinted>
  <dcterms:created xsi:type="dcterms:W3CDTF">2019-10-22T15:32:47Z</dcterms:created>
  <dcterms:modified xsi:type="dcterms:W3CDTF">2019-10-27T15:29:16Z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