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collaborate.duke-energy.com/sites/2019KYElectricRateCase/2019  KY Electric Rate Case/Discovery/AG 1st Set Data Requests/"/>
    </mc:Choice>
  </mc:AlternateContent>
  <bookViews>
    <workbookView xWindow="285" yWindow="240" windowWidth="19770" windowHeight="8640"/>
  </bookViews>
  <sheets>
    <sheet name="Attachment" sheetId="1" r:id="rId1"/>
  </sheets>
  <definedNames>
    <definedName name="_xlnm.Print_Area" localSheetId="0">Attachment!$A$1:$Q$31</definedName>
  </definedNames>
  <calcPr calcId="171027"/>
</workbook>
</file>

<file path=xl/calcChain.xml><?xml version="1.0" encoding="utf-8"?>
<calcChain xmlns="http://schemas.openxmlformats.org/spreadsheetml/2006/main">
  <c r="P17" i="1" l="1"/>
  <c r="O17" i="1"/>
  <c r="G17" i="1"/>
  <c r="H17" i="1"/>
  <c r="I17" i="1"/>
  <c r="J17" i="1"/>
  <c r="K17" i="1"/>
  <c r="L17" i="1"/>
  <c r="M17" i="1"/>
  <c r="F17" i="1"/>
  <c r="H7" i="1"/>
  <c r="I7" i="1"/>
  <c r="J7" i="1"/>
  <c r="K7" i="1"/>
  <c r="L7" i="1"/>
  <c r="M7" i="1"/>
  <c r="N7" i="1"/>
  <c r="O7" i="1"/>
  <c r="P7" i="1"/>
  <c r="G7" i="1"/>
  <c r="P23" i="1" l="1"/>
  <c r="O23" i="1"/>
  <c r="N23" i="1"/>
  <c r="M23" i="1"/>
  <c r="L23" i="1"/>
  <c r="K23" i="1"/>
  <c r="J23" i="1"/>
  <c r="I23" i="1"/>
  <c r="H23" i="1"/>
  <c r="G23" i="1"/>
  <c r="F23" i="1"/>
  <c r="E23" i="1"/>
  <c r="Q22" i="1"/>
  <c r="Q21" i="1"/>
  <c r="Q20" i="1"/>
  <c r="Q19" i="1"/>
  <c r="P13" i="1"/>
  <c r="O13" i="1"/>
  <c r="N13" i="1"/>
  <c r="M13" i="1"/>
  <c r="L13" i="1"/>
  <c r="K13" i="1"/>
  <c r="J13" i="1"/>
  <c r="I13" i="1"/>
  <c r="H13" i="1"/>
  <c r="G13" i="1"/>
  <c r="F13" i="1"/>
  <c r="E13" i="1"/>
  <c r="Q12" i="1"/>
  <c r="Q11" i="1"/>
  <c r="Q10" i="1"/>
  <c r="Q9" i="1"/>
  <c r="Q23" i="1" l="1"/>
  <c r="Q13" i="1"/>
</calcChain>
</file>

<file path=xl/sharedStrings.xml><?xml version="1.0" encoding="utf-8"?>
<sst xmlns="http://schemas.openxmlformats.org/spreadsheetml/2006/main" count="89" uniqueCount="37">
  <si>
    <t>Duke Energy Kentucky, Inc.</t>
  </si>
  <si>
    <t>Sales for Resale</t>
  </si>
  <si>
    <t>December</t>
  </si>
  <si>
    <t>January</t>
  </si>
  <si>
    <t>February</t>
  </si>
  <si>
    <t>March</t>
  </si>
  <si>
    <t>April</t>
  </si>
  <si>
    <t>May</t>
  </si>
  <si>
    <t>June</t>
  </si>
  <si>
    <t>July</t>
  </si>
  <si>
    <t>August</t>
  </si>
  <si>
    <t>September</t>
  </si>
  <si>
    <t>October</t>
  </si>
  <si>
    <t>November</t>
  </si>
  <si>
    <t>Base</t>
  </si>
  <si>
    <t xml:space="preserve">Account </t>
  </si>
  <si>
    <t>Account Description</t>
  </si>
  <si>
    <t>Product</t>
  </si>
  <si>
    <t>Period</t>
  </si>
  <si>
    <t>Sales For Resale - Outside</t>
  </si>
  <si>
    <t>CAPCTY</t>
  </si>
  <si>
    <t>FACASM</t>
  </si>
  <si>
    <t>FER668</t>
  </si>
  <si>
    <t>SLSRSL</t>
  </si>
  <si>
    <t>447150 Total</t>
  </si>
  <si>
    <t>Forecasted</t>
  </si>
  <si>
    <t>Actual</t>
  </si>
  <si>
    <t>Projected</t>
  </si>
  <si>
    <t>(1)</t>
  </si>
  <si>
    <t>(2)</t>
  </si>
  <si>
    <t>Represents the net of all capacity transactions invoiced by PJM.  These transactions are budgeted to account 555, not account 447 and therefore not included in Sales for Resale in the projected months of the base period and the forecasted test period.</t>
  </si>
  <si>
    <t>Represents the Ancillary services PJM billing line items recorded to account 447.  No amounts were included in the projected months of the base period and the forecasted test period.</t>
  </si>
  <si>
    <t>(3)</t>
  </si>
  <si>
    <t>An accounting entry required by FERC 668 order.  These amounts are offset in account 555 with zero margin impact and therefore not budgeted.</t>
  </si>
  <si>
    <t>(4)</t>
  </si>
  <si>
    <t>Represents sales of excess generation to PJM</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</si>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</sst>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rgb="FF0000FF"/>
      <name val="Calibri"/>
      <family val="2"/>
      <scheme val="minor"/>
    </font>
    <font>
      <u/>
      <sz val="11"/>
      <color rgb="FF0000FF"/>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left"/>
    </xf>
    <xf numFmtId="39" fontId="4" fillId="0" borderId="0" xfId="0" applyNumberFormat="1" applyFont="1"/>
    <xf numFmtId="39" fontId="0" fillId="0" borderId="0" xfId="0" applyNumberFormat="1" applyFont="1"/>
    <xf numFmtId="39" fontId="5" fillId="0" borderId="0" xfId="0" applyNumberFormat="1" applyFont="1"/>
    <xf numFmtId="39" fontId="3" fillId="0" borderId="0" xfId="0" applyNumberFormat="1" applyFont="1"/>
    <xf numFmtId="39" fontId="0" fillId="0" borderId="0" xfId="0" applyNumberFormat="1"/>
    <xf numFmtId="0" fontId="1" fillId="0" borderId="0" xfId="0" quotePrefix="1" applyFont="1" applyFill="1" applyBorder="1" applyAlignment="1">
      <alignment horizontal="center"/>
    </xf>
    <xf numFmtId="0" fontId="0" fillId="0" borderId="0" xfId="0" quotePrefix="1" applyAlignment="1">
      <alignment horizontal="right"/>
    </xf>
    <xf numFmtId="0" fontId="0" fillId="0" borderId="0" xfId="0" quotePrefix="1" applyAlignment="1">
      <alignment horizontal="center"/>
    </xf>
    <xf numFmtId="0" fontId="0" fillId="0" borderId="0" xfId="0" applyAlignment="1">
      <alignment horizontal="center"/>
    </xf>
    <xf numFmtId="39" fontId="4"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view="pageLayout" topLeftCell="C1" zoomScale="80" zoomScaleNormal="70" zoomScalePageLayoutView="80" workbookViewId="0">
      <selection activeCell="H19" sqref="H19"/>
    </sheetView>
  </sheetViews>
  <sheetFormatPr defaultRowHeight="15" x14ac:dyDescent="0.25"/>
  <cols>
    <col min="1" max="1" width="10.7109375" customWidth="1"/>
    <col min="2" max="2" width="23.5703125" customWidth="1"/>
    <col min="3" max="3" width="11.42578125" customWidth="1"/>
    <col min="4" max="4" width="4.28515625" customWidth="1"/>
    <col min="5" max="5" width="14.42578125" bestFit="1" customWidth="1"/>
    <col min="6" max="6" width="14" bestFit="1" customWidth="1"/>
    <col min="7" max="7" width="14.42578125" bestFit="1" customWidth="1"/>
    <col min="8" max="9" width="14.85546875" bestFit="1" customWidth="1"/>
    <col min="10" max="10" width="14" bestFit="1" customWidth="1"/>
    <col min="11" max="11" width="14.42578125" bestFit="1" customWidth="1"/>
    <col min="12" max="13" width="13.28515625" customWidth="1"/>
    <col min="14" max="14" width="14.85546875" bestFit="1" customWidth="1"/>
    <col min="15" max="15" width="15.5703125" customWidth="1"/>
    <col min="16" max="16" width="14.42578125" bestFit="1" customWidth="1"/>
    <col min="17" max="17" width="15.28515625" bestFit="1" customWidth="1"/>
  </cols>
  <sheetData>
    <row r="1" spans="1:17" x14ac:dyDescent="0.25">
      <c r="A1" s="1" t="s">
        <v>0</v>
      </c>
      <c r="B1" s="1"/>
      <c r="C1" s="1"/>
      <c r="D1" s="1"/>
      <c r="E1" s="1"/>
      <c r="F1" s="1"/>
      <c r="O1" s="1"/>
    </row>
    <row r="2" spans="1:17" x14ac:dyDescent="0.25">
      <c r="A2" s="1" t="s">
        <v>1</v>
      </c>
      <c r="B2" s="1"/>
      <c r="C2" s="1"/>
      <c r="D2" s="1"/>
      <c r="E2" s="1"/>
      <c r="F2" s="1"/>
      <c r="O2" s="1"/>
    </row>
    <row r="3" spans="1:17" x14ac:dyDescent="0.25">
      <c r="A3" s="1"/>
      <c r="B3" s="1"/>
      <c r="C3" s="1"/>
      <c r="D3" s="1"/>
      <c r="E3" s="1"/>
      <c r="F3" s="1"/>
      <c r="O3" s="1"/>
    </row>
    <row r="4" spans="1:17" x14ac:dyDescent="0.25">
      <c r="A4" s="1"/>
      <c r="B4" s="1"/>
      <c r="C4" s="1"/>
      <c r="D4" s="1"/>
      <c r="E4" s="1"/>
      <c r="F4" s="1"/>
      <c r="O4" s="1"/>
    </row>
    <row r="5" spans="1:17" x14ac:dyDescent="0.25">
      <c r="E5" s="1"/>
    </row>
    <row r="6" spans="1:17" x14ac:dyDescent="0.25">
      <c r="E6" s="2" t="s">
        <v>2</v>
      </c>
      <c r="F6" s="2" t="s">
        <v>3</v>
      </c>
      <c r="G6" s="2" t="s">
        <v>4</v>
      </c>
      <c r="H6" s="2" t="s">
        <v>5</v>
      </c>
      <c r="I6" s="2" t="s">
        <v>6</v>
      </c>
      <c r="J6" s="2" t="s">
        <v>7</v>
      </c>
      <c r="K6" s="2" t="s">
        <v>8</v>
      </c>
      <c r="L6" s="2" t="s">
        <v>9</v>
      </c>
      <c r="M6" s="2" t="s">
        <v>10</v>
      </c>
      <c r="N6" s="2" t="s">
        <v>11</v>
      </c>
      <c r="O6" s="2" t="s">
        <v>12</v>
      </c>
      <c r="P6" s="2" t="s">
        <v>13</v>
      </c>
    </row>
    <row r="7" spans="1:17" s="2" customFormat="1" x14ac:dyDescent="0.25">
      <c r="E7" s="2">
        <v>2018</v>
      </c>
      <c r="F7" s="2">
        <v>2019</v>
      </c>
      <c r="G7" s="2">
        <f>$F$7</f>
        <v>2019</v>
      </c>
      <c r="H7" s="2">
        <f t="shared" ref="H7:P7" si="0">$F$7</f>
        <v>2019</v>
      </c>
      <c r="I7" s="2">
        <f t="shared" si="0"/>
        <v>2019</v>
      </c>
      <c r="J7" s="2">
        <f t="shared" si="0"/>
        <v>2019</v>
      </c>
      <c r="K7" s="2">
        <f t="shared" si="0"/>
        <v>2019</v>
      </c>
      <c r="L7" s="2">
        <f t="shared" si="0"/>
        <v>2019</v>
      </c>
      <c r="M7" s="2">
        <f t="shared" si="0"/>
        <v>2019</v>
      </c>
      <c r="N7" s="2">
        <f t="shared" si="0"/>
        <v>2019</v>
      </c>
      <c r="O7" s="2">
        <f t="shared" si="0"/>
        <v>2019</v>
      </c>
      <c r="P7" s="2">
        <f t="shared" si="0"/>
        <v>2019</v>
      </c>
      <c r="Q7" s="2" t="s">
        <v>14</v>
      </c>
    </row>
    <row r="8" spans="1:17" s="5" customFormat="1" x14ac:dyDescent="0.25">
      <c r="A8" s="3" t="s">
        <v>15</v>
      </c>
      <c r="B8" s="3" t="s">
        <v>16</v>
      </c>
      <c r="C8" s="3" t="s">
        <v>17</v>
      </c>
      <c r="D8" s="3"/>
      <c r="E8" s="4" t="s">
        <v>26</v>
      </c>
      <c r="F8" s="4" t="s">
        <v>26</v>
      </c>
      <c r="G8" s="4" t="s">
        <v>26</v>
      </c>
      <c r="H8" s="4" t="s">
        <v>26</v>
      </c>
      <c r="I8" s="4" t="s">
        <v>26</v>
      </c>
      <c r="J8" s="4" t="s">
        <v>26</v>
      </c>
      <c r="K8" s="4" t="s">
        <v>27</v>
      </c>
      <c r="L8" s="4" t="s">
        <v>27</v>
      </c>
      <c r="M8" s="4" t="s">
        <v>27</v>
      </c>
      <c r="N8" s="4" t="s">
        <v>27</v>
      </c>
      <c r="O8" s="4" t="s">
        <v>27</v>
      </c>
      <c r="P8" s="4" t="s">
        <v>27</v>
      </c>
      <c r="Q8" s="3" t="s">
        <v>18</v>
      </c>
    </row>
    <row r="9" spans="1:17" x14ac:dyDescent="0.25">
      <c r="A9" s="6">
        <v>447150</v>
      </c>
      <c r="B9" t="s">
        <v>19</v>
      </c>
      <c r="C9" t="s">
        <v>20</v>
      </c>
      <c r="D9" s="14" t="s">
        <v>28</v>
      </c>
      <c r="E9" s="7">
        <v>0</v>
      </c>
      <c r="F9" s="7">
        <v>0</v>
      </c>
      <c r="G9" s="7">
        <v>0</v>
      </c>
      <c r="H9" s="7">
        <v>0</v>
      </c>
      <c r="I9" s="7">
        <v>0</v>
      </c>
      <c r="J9" s="7">
        <v>0</v>
      </c>
      <c r="K9" s="7">
        <v>0</v>
      </c>
      <c r="L9" s="7">
        <v>0</v>
      </c>
      <c r="M9" s="7">
        <v>0</v>
      </c>
      <c r="N9" s="7">
        <v>0</v>
      </c>
      <c r="O9" s="7">
        <v>0</v>
      </c>
      <c r="P9" s="7">
        <v>0</v>
      </c>
      <c r="Q9" s="8">
        <f>SUM(E9:P9)</f>
        <v>0</v>
      </c>
    </row>
    <row r="10" spans="1:17" x14ac:dyDescent="0.25">
      <c r="A10" s="6"/>
      <c r="C10" t="s">
        <v>21</v>
      </c>
      <c r="D10" s="14" t="s">
        <v>29</v>
      </c>
      <c r="E10" s="7">
        <v>-28731</v>
      </c>
      <c r="F10" s="7">
        <v>-25391</v>
      </c>
      <c r="G10" s="7">
        <v>23866</v>
      </c>
      <c r="H10" s="7">
        <v>19770</v>
      </c>
      <c r="I10" s="7">
        <v>20453</v>
      </c>
      <c r="J10" s="7">
        <v>14260</v>
      </c>
      <c r="K10" s="7">
        <v>0</v>
      </c>
      <c r="L10" s="7">
        <v>0</v>
      </c>
      <c r="M10" s="7">
        <v>0</v>
      </c>
      <c r="N10" s="7">
        <v>0</v>
      </c>
      <c r="O10" s="7">
        <v>0</v>
      </c>
      <c r="P10" s="7">
        <v>0</v>
      </c>
      <c r="Q10" s="8">
        <f t="shared" ref="Q10:Q12" si="1">SUM(E10:P10)</f>
        <v>24227</v>
      </c>
    </row>
    <row r="11" spans="1:17" x14ac:dyDescent="0.25">
      <c r="A11" s="6"/>
      <c r="C11" t="s">
        <v>22</v>
      </c>
      <c r="D11" s="14" t="s">
        <v>32</v>
      </c>
      <c r="E11" s="7">
        <v>2286911</v>
      </c>
      <c r="F11" s="7">
        <v>0</v>
      </c>
      <c r="G11" s="7">
        <v>0</v>
      </c>
      <c r="H11" s="7">
        <v>1151187</v>
      </c>
      <c r="I11" s="7">
        <v>0</v>
      </c>
      <c r="J11" s="7">
        <v>0</v>
      </c>
      <c r="K11" s="7">
        <v>0</v>
      </c>
      <c r="L11" s="7">
        <v>0</v>
      </c>
      <c r="M11" s="7">
        <v>0</v>
      </c>
      <c r="N11" s="7">
        <v>0</v>
      </c>
      <c r="O11" s="7">
        <v>0</v>
      </c>
      <c r="P11" s="7">
        <v>0</v>
      </c>
      <c r="Q11" s="8">
        <f t="shared" si="1"/>
        <v>3438098</v>
      </c>
    </row>
    <row r="12" spans="1:17" x14ac:dyDescent="0.25">
      <c r="A12" s="6"/>
      <c r="C12" t="s">
        <v>23</v>
      </c>
      <c r="D12" s="14" t="s">
        <v>34</v>
      </c>
      <c r="E12" s="9">
        <v>1737750</v>
      </c>
      <c r="F12" s="9">
        <v>875343</v>
      </c>
      <c r="G12" s="9">
        <v>174644</v>
      </c>
      <c r="H12" s="9">
        <v>1056634</v>
      </c>
      <c r="I12" s="9">
        <v>-193281</v>
      </c>
      <c r="J12" s="9">
        <v>743156</v>
      </c>
      <c r="K12" s="9">
        <v>232933</v>
      </c>
      <c r="L12" s="9">
        <v>443098</v>
      </c>
      <c r="M12" s="9">
        <v>127774</v>
      </c>
      <c r="N12" s="9">
        <v>364214</v>
      </c>
      <c r="O12" s="9">
        <v>944542</v>
      </c>
      <c r="P12" s="9">
        <v>612610</v>
      </c>
      <c r="Q12" s="10">
        <f t="shared" si="1"/>
        <v>7119417</v>
      </c>
    </row>
    <row r="13" spans="1:17" x14ac:dyDescent="0.25">
      <c r="A13" s="6" t="s">
        <v>24</v>
      </c>
      <c r="D13" s="15"/>
      <c r="E13" s="11">
        <f>SUM(E9:E12)</f>
        <v>3995930</v>
      </c>
      <c r="F13" s="11">
        <f t="shared" ref="F13:Q13" si="2">SUM(F9:F12)</f>
        <v>849952</v>
      </c>
      <c r="G13" s="11">
        <f t="shared" si="2"/>
        <v>198510</v>
      </c>
      <c r="H13" s="11">
        <f t="shared" si="2"/>
        <v>2227591</v>
      </c>
      <c r="I13" s="11">
        <f t="shared" si="2"/>
        <v>-172828</v>
      </c>
      <c r="J13" s="11">
        <f t="shared" si="2"/>
        <v>757416</v>
      </c>
      <c r="K13" s="11">
        <f t="shared" si="2"/>
        <v>232933</v>
      </c>
      <c r="L13" s="11">
        <f t="shared" si="2"/>
        <v>443098</v>
      </c>
      <c r="M13" s="11">
        <f t="shared" si="2"/>
        <v>127774</v>
      </c>
      <c r="N13" s="11">
        <f t="shared" si="2"/>
        <v>364214</v>
      </c>
      <c r="O13" s="11">
        <f t="shared" si="2"/>
        <v>944542</v>
      </c>
      <c r="P13" s="11">
        <f t="shared" si="2"/>
        <v>612610</v>
      </c>
      <c r="Q13" s="11">
        <f t="shared" si="2"/>
        <v>10581742</v>
      </c>
    </row>
    <row r="14" spans="1:17" x14ac:dyDescent="0.25">
      <c r="A14" s="6"/>
      <c r="D14" s="15"/>
      <c r="F14" s="11"/>
      <c r="G14" s="11"/>
      <c r="H14" s="11"/>
      <c r="I14" s="11"/>
      <c r="J14" s="11"/>
      <c r="Q14" s="16"/>
    </row>
    <row r="15" spans="1:17" x14ac:dyDescent="0.25">
      <c r="D15" s="15"/>
    </row>
    <row r="16" spans="1:17" x14ac:dyDescent="0.25">
      <c r="D16" s="15"/>
      <c r="E16" s="2" t="s">
        <v>6</v>
      </c>
      <c r="F16" s="2" t="s">
        <v>7</v>
      </c>
      <c r="G16" s="2" t="s">
        <v>8</v>
      </c>
      <c r="H16" s="2" t="s">
        <v>9</v>
      </c>
      <c r="I16" s="2" t="s">
        <v>10</v>
      </c>
      <c r="J16" s="2" t="s">
        <v>11</v>
      </c>
      <c r="K16" s="2" t="s">
        <v>12</v>
      </c>
      <c r="L16" s="2" t="s">
        <v>13</v>
      </c>
      <c r="M16" s="2" t="s">
        <v>2</v>
      </c>
      <c r="N16" s="2" t="s">
        <v>3</v>
      </c>
      <c r="O16" s="2" t="s">
        <v>4</v>
      </c>
      <c r="P16" s="2" t="s">
        <v>5</v>
      </c>
    </row>
    <row r="17" spans="1:17" x14ac:dyDescent="0.25">
      <c r="A17" s="2"/>
      <c r="B17" s="2"/>
      <c r="C17" s="2"/>
      <c r="D17" s="2"/>
      <c r="E17" s="12">
        <v>2020</v>
      </c>
      <c r="F17" s="12">
        <f>$E$17</f>
        <v>2020</v>
      </c>
      <c r="G17" s="12">
        <f t="shared" ref="G17:M17" si="3">$E$17</f>
        <v>2020</v>
      </c>
      <c r="H17" s="12">
        <f t="shared" si="3"/>
        <v>2020</v>
      </c>
      <c r="I17" s="12">
        <f t="shared" si="3"/>
        <v>2020</v>
      </c>
      <c r="J17" s="12">
        <f t="shared" si="3"/>
        <v>2020</v>
      </c>
      <c r="K17" s="12">
        <f t="shared" si="3"/>
        <v>2020</v>
      </c>
      <c r="L17" s="12">
        <f t="shared" si="3"/>
        <v>2020</v>
      </c>
      <c r="M17" s="12">
        <f t="shared" si="3"/>
        <v>2020</v>
      </c>
      <c r="N17" s="12" t="s">
        <v>36</v>
      </c>
      <c r="O17" s="12" t="str">
        <f>$N$17</f>
        <v>2021</v>
      </c>
      <c r="P17" s="12" t="str">
        <f>$N$17</f>
        <v>2021</v>
      </c>
      <c r="Q17" s="2" t="s">
        <v>25</v>
      </c>
    </row>
    <row r="18" spans="1:17" x14ac:dyDescent="0.25">
      <c r="A18" s="3" t="s">
        <v>15</v>
      </c>
      <c r="B18" s="3" t="s">
        <v>16</v>
      </c>
      <c r="C18" s="3" t="s">
        <v>17</v>
      </c>
      <c r="D18" s="3"/>
      <c r="E18" s="4" t="s">
        <v>27</v>
      </c>
      <c r="F18" s="4" t="s">
        <v>27</v>
      </c>
      <c r="G18" s="4" t="s">
        <v>27</v>
      </c>
      <c r="H18" s="4" t="s">
        <v>27</v>
      </c>
      <c r="I18" s="4" t="s">
        <v>27</v>
      </c>
      <c r="J18" s="4" t="s">
        <v>27</v>
      </c>
      <c r="K18" s="4" t="s">
        <v>27</v>
      </c>
      <c r="L18" s="4" t="s">
        <v>27</v>
      </c>
      <c r="M18" s="4" t="s">
        <v>27</v>
      </c>
      <c r="N18" s="4" t="s">
        <v>27</v>
      </c>
      <c r="O18" s="4" t="s">
        <v>27</v>
      </c>
      <c r="P18" s="4" t="s">
        <v>27</v>
      </c>
      <c r="Q18" s="3" t="s">
        <v>18</v>
      </c>
    </row>
    <row r="19" spans="1:17" x14ac:dyDescent="0.25">
      <c r="A19" s="6">
        <v>447150</v>
      </c>
      <c r="B19" t="s">
        <v>19</v>
      </c>
      <c r="C19" t="s">
        <v>20</v>
      </c>
      <c r="D19" s="14" t="s">
        <v>28</v>
      </c>
      <c r="E19" s="7">
        <v>0</v>
      </c>
      <c r="F19" s="7">
        <v>0</v>
      </c>
      <c r="G19" s="7">
        <v>0</v>
      </c>
      <c r="H19" s="7">
        <v>0</v>
      </c>
      <c r="I19" s="7">
        <v>0</v>
      </c>
      <c r="J19" s="7">
        <v>0</v>
      </c>
      <c r="K19" s="7">
        <v>0</v>
      </c>
      <c r="L19" s="7">
        <v>0</v>
      </c>
      <c r="M19" s="7">
        <v>0</v>
      </c>
      <c r="N19" s="7">
        <v>0</v>
      </c>
      <c r="O19" s="7">
        <v>0</v>
      </c>
      <c r="P19" s="7">
        <v>0</v>
      </c>
      <c r="Q19" s="8">
        <f>SUM(E19:P19)</f>
        <v>0</v>
      </c>
    </row>
    <row r="20" spans="1:17" x14ac:dyDescent="0.25">
      <c r="A20" s="6"/>
      <c r="C20" t="s">
        <v>21</v>
      </c>
      <c r="D20" s="14" t="s">
        <v>29</v>
      </c>
      <c r="E20" s="7">
        <v>0</v>
      </c>
      <c r="F20" s="7">
        <v>0</v>
      </c>
      <c r="G20" s="7">
        <v>0</v>
      </c>
      <c r="H20" s="7">
        <v>0</v>
      </c>
      <c r="I20" s="7">
        <v>0</v>
      </c>
      <c r="J20" s="7">
        <v>0</v>
      </c>
      <c r="K20" s="7">
        <v>0</v>
      </c>
      <c r="L20" s="7">
        <v>0</v>
      </c>
      <c r="M20" s="7">
        <v>0</v>
      </c>
      <c r="N20" s="7">
        <v>0</v>
      </c>
      <c r="O20" s="7">
        <v>0</v>
      </c>
      <c r="P20" s="7">
        <v>0</v>
      </c>
      <c r="Q20" s="8">
        <f t="shared" ref="Q20:Q22" si="4">SUM(E20:P20)</f>
        <v>0</v>
      </c>
    </row>
    <row r="21" spans="1:17" x14ac:dyDescent="0.25">
      <c r="A21" s="6"/>
      <c r="C21" t="s">
        <v>22</v>
      </c>
      <c r="D21" s="14" t="s">
        <v>32</v>
      </c>
      <c r="E21" s="7">
        <v>0</v>
      </c>
      <c r="F21" s="7">
        <v>0</v>
      </c>
      <c r="G21" s="7">
        <v>0</v>
      </c>
      <c r="H21" s="7">
        <v>0</v>
      </c>
      <c r="I21" s="7">
        <v>0</v>
      </c>
      <c r="J21" s="7">
        <v>0</v>
      </c>
      <c r="K21" s="7">
        <v>0</v>
      </c>
      <c r="L21" s="7">
        <v>0</v>
      </c>
      <c r="M21" s="7">
        <v>0</v>
      </c>
      <c r="N21" s="7">
        <v>0</v>
      </c>
      <c r="O21" s="7">
        <v>0</v>
      </c>
      <c r="P21" s="7">
        <v>0</v>
      </c>
      <c r="Q21" s="8">
        <f t="shared" si="4"/>
        <v>0</v>
      </c>
    </row>
    <row r="22" spans="1:17" x14ac:dyDescent="0.25">
      <c r="A22" s="6"/>
      <c r="C22" t="s">
        <v>23</v>
      </c>
      <c r="D22" s="14" t="s">
        <v>34</v>
      </c>
      <c r="E22" s="9">
        <v>0</v>
      </c>
      <c r="F22" s="9">
        <v>68858</v>
      </c>
      <c r="G22" s="9">
        <v>74100</v>
      </c>
      <c r="H22" s="9">
        <v>538534</v>
      </c>
      <c r="I22" s="9">
        <v>42018</v>
      </c>
      <c r="J22" s="9">
        <v>519069</v>
      </c>
      <c r="K22" s="9">
        <v>487096</v>
      </c>
      <c r="L22" s="9">
        <v>285396</v>
      </c>
      <c r="M22" s="9">
        <v>406715</v>
      </c>
      <c r="N22" s="9">
        <v>1707519</v>
      </c>
      <c r="O22" s="9">
        <v>1131354</v>
      </c>
      <c r="P22" s="9">
        <v>1100071</v>
      </c>
      <c r="Q22" s="10">
        <f t="shared" si="4"/>
        <v>6360730</v>
      </c>
    </row>
    <row r="23" spans="1:17" x14ac:dyDescent="0.25">
      <c r="A23" s="6" t="s">
        <v>24</v>
      </c>
      <c r="E23" s="11">
        <f>SUM(E19:E22)</f>
        <v>0</v>
      </c>
      <c r="F23" s="11">
        <f t="shared" ref="F23:Q23" si="5">SUM(F19:F22)</f>
        <v>68858</v>
      </c>
      <c r="G23" s="11">
        <f t="shared" si="5"/>
        <v>74100</v>
      </c>
      <c r="H23" s="11">
        <f t="shared" si="5"/>
        <v>538534</v>
      </c>
      <c r="I23" s="11">
        <f t="shared" si="5"/>
        <v>42018</v>
      </c>
      <c r="J23" s="11">
        <f t="shared" si="5"/>
        <v>519069</v>
      </c>
      <c r="K23" s="11">
        <f t="shared" si="5"/>
        <v>487096</v>
      </c>
      <c r="L23" s="11">
        <f t="shared" si="5"/>
        <v>285396</v>
      </c>
      <c r="M23" s="11">
        <f t="shared" si="5"/>
        <v>406715</v>
      </c>
      <c r="N23" s="11">
        <f t="shared" si="5"/>
        <v>1707519</v>
      </c>
      <c r="O23" s="11">
        <f t="shared" si="5"/>
        <v>1131354</v>
      </c>
      <c r="P23" s="11">
        <f t="shared" si="5"/>
        <v>1100071</v>
      </c>
      <c r="Q23" s="11">
        <f t="shared" si="5"/>
        <v>6360730</v>
      </c>
    </row>
    <row r="24" spans="1:17" x14ac:dyDescent="0.25">
      <c r="A24" s="6"/>
      <c r="E24" s="11"/>
      <c r="F24" s="11"/>
      <c r="G24" s="11"/>
      <c r="H24" s="11"/>
      <c r="I24" s="11"/>
      <c r="J24" s="11"/>
      <c r="Q24" s="16"/>
    </row>
    <row r="27" spans="1:17" x14ac:dyDescent="0.25">
      <c r="Q27" s="11"/>
    </row>
    <row r="28" spans="1:17" x14ac:dyDescent="0.25">
      <c r="A28" s="13" t="s">
        <v>28</v>
      </c>
      <c r="B28" t="s">
        <v>30</v>
      </c>
      <c r="E28" s="11"/>
      <c r="F28" s="11"/>
      <c r="G28" s="11"/>
      <c r="H28" s="11"/>
      <c r="I28" s="11"/>
      <c r="J28" s="11"/>
      <c r="K28" s="11"/>
      <c r="L28" s="11"/>
      <c r="M28" s="11"/>
      <c r="N28" s="11"/>
      <c r="O28" s="11"/>
      <c r="P28" s="11"/>
      <c r="Q28" s="11"/>
    </row>
    <row r="29" spans="1:17" x14ac:dyDescent="0.25">
      <c r="A29" s="13" t="s">
        <v>29</v>
      </c>
      <c r="B29" t="s">
        <v>31</v>
      </c>
      <c r="E29" s="11"/>
      <c r="F29" s="11"/>
      <c r="G29" s="11"/>
      <c r="H29" s="11"/>
      <c r="I29" s="11"/>
      <c r="J29" s="11"/>
      <c r="K29" s="11"/>
      <c r="L29" s="11"/>
      <c r="M29" s="11"/>
      <c r="N29" s="11"/>
      <c r="O29" s="11"/>
      <c r="P29" s="11"/>
    </row>
    <row r="30" spans="1:17" x14ac:dyDescent="0.25">
      <c r="A30" s="13" t="s">
        <v>32</v>
      </c>
      <c r="B30" t="s">
        <v>33</v>
      </c>
      <c r="E30" s="11"/>
      <c r="F30" s="11"/>
      <c r="G30" s="11"/>
      <c r="H30" s="11"/>
      <c r="I30" s="11"/>
      <c r="J30" s="11"/>
      <c r="K30" s="11"/>
      <c r="L30" s="11"/>
      <c r="M30" s="11"/>
      <c r="N30" s="11"/>
      <c r="O30" s="11"/>
      <c r="P30" s="11"/>
    </row>
    <row r="31" spans="1:17" x14ac:dyDescent="0.25">
      <c r="A31" s="13" t="s">
        <v>34</v>
      </c>
      <c r="B31" t="s">
        <v>35</v>
      </c>
      <c r="E31" s="11"/>
      <c r="F31" s="11"/>
      <c r="G31" s="11"/>
      <c r="H31" s="11"/>
      <c r="I31" s="11"/>
      <c r="J31" s="11"/>
      <c r="K31" s="11"/>
      <c r="L31" s="11"/>
      <c r="M31" s="11"/>
      <c r="N31" s="11"/>
      <c r="O31" s="11"/>
      <c r="P31" s="11"/>
    </row>
    <row r="33" spans="5:10" x14ac:dyDescent="0.25">
      <c r="E33" s="11"/>
      <c r="F33" s="11"/>
      <c r="G33" s="11"/>
      <c r="H33" s="11"/>
      <c r="I33" s="11"/>
      <c r="J33" s="11"/>
    </row>
    <row r="34" spans="5:10" x14ac:dyDescent="0.25">
      <c r="E34" s="11"/>
      <c r="F34" s="11"/>
      <c r="G34" s="11"/>
      <c r="H34" s="11"/>
      <c r="I34" s="11"/>
      <c r="J34" s="11"/>
    </row>
    <row r="35" spans="5:10" x14ac:dyDescent="0.25">
      <c r="E35" s="11"/>
      <c r="F35" s="11"/>
      <c r="G35" s="11"/>
      <c r="H35" s="11"/>
      <c r="I35" s="11"/>
      <c r="J35" s="11"/>
    </row>
  </sheetData>
  <pageMargins left="0.7" right="0.7" top="1" bottom="0.75" header="0.3" footer="0.3"/>
  <pageSetup scale="51" orientation="landscape" r:id="rId1"/>
  <headerFooter>
    <oddHeader>&amp;R&amp;"Times New Roman,Bold"&amp;10KyPSC Case No. 2019-00271
AG-DR-01-053(a) Attachment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fb86b3f3-0c45-4486-810b-39aa0a1cbbd7">Jacobi</Witn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3DF44-8AE5-49F8-9C28-166BBDF4D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73C478-EC7B-450A-B462-E5BEF30A3A8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b08b4f-a83f-4c03-90bd-2a79b6ed54d4"/>
    <ds:schemaRef ds:uri="fb86b3f3-0c45-4486-810b-39aa0a1cbbd7"/>
    <ds:schemaRef ds:uri="http://www.w3.org/XML/1998/namespace"/>
    <ds:schemaRef ds:uri="http://purl.org/dc/dcmitype/"/>
  </ds:schemaRefs>
</ds:datastoreItem>
</file>

<file path=customXml/itemProps3.xml><?xml version="1.0" encoding="utf-8"?>
<ds:datastoreItem xmlns:ds="http://schemas.openxmlformats.org/officeDocument/2006/customXml" ds:itemID="{AEA8B99F-6D26-44EE-A4EE-FEE582F9FB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vt:lpstr>
      <vt:lpstr>Attachment!Print_Area</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Sales for Resale</dc:subject>
  <dc:creator>Czupik, Ted Jr</dc:creator>
  <cp:lastModifiedBy>Minna Sunderman</cp:lastModifiedBy>
  <cp:lastPrinted>2019-10-27T20:23:58Z</cp:lastPrinted>
  <dcterms:created xsi:type="dcterms:W3CDTF">2017-11-02T16:13:20Z</dcterms:created>
  <dcterms:modified xsi:type="dcterms:W3CDTF">2019-10-27T20:24:00Z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0x01010009E323CE4F42204A9B662899E3EA5D1A</vt:lpwstr>
  </property>
</Properties>
</file>