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3040" windowHeight="9060"/>
  </bookViews>
  <sheets>
    <sheet name="AG-DR-01-044" sheetId="1" r:id="rId1"/>
  </sheets>
  <externalReferences>
    <externalReference r:id="rId2"/>
    <externalReference r:id="rId3"/>
    <externalReference r:id="rId4"/>
    <externalReference r:id="rId5"/>
  </externalReferences>
  <definedNames>
    <definedName name="Actual_BP_Range">#REF!</definedName>
    <definedName name="Actual_BP_Range_PRW">#REF!</definedName>
    <definedName name="Actual_Contrib_Range">#REF!</definedName>
    <definedName name="Actual_Contrib_Range_PRW">#REF!</definedName>
    <definedName name="Actual_Expenses_Range">#REF!</definedName>
    <definedName name="AFS_Pension">#REF!</definedName>
    <definedName name="AFS_Welfare">#REF!</definedName>
    <definedName name="CExcess_Index">#REF!</definedName>
    <definedName name="CExcess_SWIFT">#REF!</definedName>
    <definedName name="CGEU_Index">#REF!</definedName>
    <definedName name="CGEU_SWIFT">#REF!</definedName>
    <definedName name="CinLife_Index">#REF!</definedName>
    <definedName name="CinLife_SWIFT">#REF!</definedName>
    <definedName name="CinMed_Index">#REF!</definedName>
    <definedName name="CinMed_SWIFT">#REF!</definedName>
    <definedName name="CurrencyRange1">[1]Currency!$A$4:$N$27</definedName>
    <definedName name="CurrencyRange2">[1]Currency!$A$30:$N$53</definedName>
    <definedName name="DisDate">[2]Inputs!$C$3</definedName>
    <definedName name="DR_Range">#REF!</definedName>
    <definedName name="DR_RangePRW">#REF!</definedName>
    <definedName name="DukeLife_Index">#REF!</definedName>
    <definedName name="DukeLife_SWIFT">#REF!</definedName>
    <definedName name="DukeMed_Index">#REF!</definedName>
    <definedName name="DukeMed_SWIFT">#REF!</definedName>
    <definedName name="ECBP_Index">#REF!</definedName>
    <definedName name="ECBP_SWIFT">#REF!</definedName>
    <definedName name="EROA_Range">#REF!</definedName>
    <definedName name="EROA_RangePRW">#REF!</definedName>
    <definedName name="ExpCont_Range">#REF!</definedName>
    <definedName name="ExpCont_RangePRW">#REF!</definedName>
    <definedName name="ExpenseMed2011">'[3]Budget - Medical - 2011'!$B$24:$K$33</definedName>
    <definedName name="ExpExpense_Range">#REF!</definedName>
    <definedName name="ExpReturn_Range">#REF!</definedName>
    <definedName name="ExpReturn_RangePRW">#REF!</definedName>
    <definedName name="FAS_BASE">#REF!</definedName>
    <definedName name="FiscalYearStart">[1]Client!$D$8</definedName>
    <definedName name="FVA_Range">#REF!</definedName>
    <definedName name="FVA_RangePRW">#REF!</definedName>
    <definedName name="FVASheet">#REF!</definedName>
    <definedName name="GLAmort_Range">#REF!</definedName>
    <definedName name="GLAmort_RangePRW">#REF!</definedName>
    <definedName name="IC_Range">#REF!</definedName>
    <definedName name="IC_RangePRW">#REF!</definedName>
    <definedName name="IntCred_Range">#REF!</definedName>
    <definedName name="ITO_Range">#REF!</definedName>
    <definedName name="ITO_RangePRW">#REF!</definedName>
    <definedName name="ITOAmort_Range">#REF!</definedName>
    <definedName name="ITOAmort_RangePRW">#REF!</definedName>
    <definedName name="ITOSheet">#REF!</definedName>
    <definedName name="M4091A4053">#REF!</definedName>
    <definedName name="MAPRange">#REF!</definedName>
    <definedName name="MapVersion">#REF!</definedName>
    <definedName name="MedTrend_RangePRW">#REF!</definedName>
    <definedName name="MRV_Range">#REF!</definedName>
    <definedName name="MRV_RangePRW">#REF!</definedName>
    <definedName name="NONU_Index">#REF!</definedName>
    <definedName name="NONU_SWIFT">#REF!</definedName>
    <definedName name="OhioWeight">#REF!</definedName>
    <definedName name="PAArate">'[4]Summary-All Benefits'!$B$39</definedName>
    <definedName name="PBO_Range">#REF!</definedName>
    <definedName name="PBO_RangePRW">#REF!</definedName>
    <definedName name="PBOSheet">#REF!</definedName>
    <definedName name="_xlnm.Print_Area" localSheetId="0">'AG-DR-01-044'!$A$1:$N$28</definedName>
    <definedName name="PSC_Range">#REF!</definedName>
    <definedName name="PSC_RangePRW">#REF!</definedName>
    <definedName name="PSCAmort_Range">#REF!</definedName>
    <definedName name="PSCAmort_RangePRW">#REF!</definedName>
    <definedName name="PSIU_Index">#REF!</definedName>
    <definedName name="PSIU_SWIFT">#REF!</definedName>
    <definedName name="RCBP_Index">#REF!</definedName>
    <definedName name="RCBP_SWIFT">#REF!</definedName>
    <definedName name="RCBPMerge_Index">#REF!</definedName>
    <definedName name="RCBPMerge_SWIFT">#REF!</definedName>
    <definedName name="rename">#REF!</definedName>
    <definedName name="ROA_Range">#REF!</definedName>
    <definedName name="ROA_RangePRW">#REF!</definedName>
    <definedName name="RolledAPBO_range">#REF!</definedName>
    <definedName name="RolledPBO_range">#REF!</definedName>
    <definedName name="SalScale_Range">#REF!</definedName>
    <definedName name="SalScale_RangePRW">#REF!</definedName>
    <definedName name="SC_Range">#REF!</definedName>
    <definedName name="SC_RangePRW">#REF!</definedName>
    <definedName name="SimpleData">#REF!</definedName>
    <definedName name="SIMPLEPLAN">#REF!</definedName>
    <definedName name="TP_Footer_User" hidden="1">"Dylan Moser"</definedName>
    <definedName name="TP_Footer_Version" hidden="1">"v4.00"</definedName>
    <definedName name="UAssetGL1">#REF!</definedName>
    <definedName name="UAssetGL1Welf">#REF!</definedName>
    <definedName name="UAssetGL2">#REF!</definedName>
    <definedName name="UAssetGL2Welf">#REF!</definedName>
    <definedName name="UAssetGL3">#REF!</definedName>
    <definedName name="UAssetGL3Welf">#REF!</definedName>
    <definedName name="UAssetGL4">#REF!</definedName>
    <definedName name="UAssetGL4Welf">#REF!</definedName>
    <definedName name="UGL_Range">#REF!</definedName>
    <definedName name="UGL_RangePRW">#REF!</definedName>
    <definedName name="ValYear">#REF!</definedName>
    <definedName name="XBP_Range">#REF!</definedName>
    <definedName name="XBP_RangePRW">#REF!</definedName>
    <definedName name="XCont_Range">#REF!</definedName>
    <definedName name="Year6to10XBP">#REF!</definedName>
    <definedName name="Year6to10XBP_PRW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2" i="1"/>
  <c r="N20" i="1" l="1"/>
  <c r="N11" i="1"/>
  <c r="N19" i="1" s="1"/>
  <c r="N21" i="1" s="1"/>
</calcChain>
</file>

<file path=xl/connections.xml><?xml version="1.0" encoding="utf-8"?>
<connections xmlns="http://schemas.openxmlformats.org/spreadsheetml/2006/main">
  <connection id="1" odcFile="\\nam\wsfolders\DATA\NAM\rlb9430\Documents\My Data Sources\WCLTENASDIMP02_PROD_AS FIHUBAS_GL General Ledger.odc" keepAlive="1" name="\\nam\wsfolders\DATA\NAM\rlb9430\Documents\My Data Sources\WCLTENASDIMP02_PROD_AS FIHUBAS_GL General Ledger.odc" type="5" refreshedVersion="6" background="1" saveData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  <connection id="2" odcFile="\\nam\wsfolders\DATA\NAM\rlb9430\Documents\My Data Sources\WCLTENASDIMP02_PROD_AS FIHUBAS_GL General Ledger.odc" keepAlive="1" name="\\nam\wsfolders\DATA\NAM\rlb9430\Documents\My Data Sources\WCLTENASDIMP02_PROD_AS FIHUBAS_GL General Ledger.odc1" type="5" refreshedVersion="6" background="1" saveData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</connections>
</file>

<file path=xl/sharedStrings.xml><?xml version="1.0" encoding="utf-8"?>
<sst xmlns="http://schemas.openxmlformats.org/spreadsheetml/2006/main" count="30" uniqueCount="30">
  <si>
    <t>Test period: 4/1/20 - 3/31/21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</si>
  <si>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</si>
  <si>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</si>
  <si>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</si>
  <si>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</si>
  <si>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</si>
  <si>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</si>
  <si>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</si>
  <si>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</si>
  <si>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</si>
  <si>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</si>
  <si>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</si>
  <si>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</si>
  <si>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</si>
  <si>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DEK BUDGET for NQ Plans - Direct - 2020</t>
  </si>
  <si>
    <t>DEK BUDGET for NQ Plans - Alloc - 2020</t>
  </si>
  <si>
    <t>DEK BUDGET for NQ Plans - Direct - 2021</t>
  </si>
  <si>
    <t>DEK BUDGET for NQ Plans - Alloc - 2021</t>
  </si>
  <si>
    <t>Assumptions:</t>
  </si>
  <si>
    <t>1) Service and Non Service costs are included in the above numbers</t>
  </si>
  <si>
    <t>KyPSC Case No. 2019-00271</t>
  </si>
  <si>
    <t>Page 1 of 1</t>
  </si>
  <si>
    <r>
      <t>44. Provide the amount of Supplemental Executive Retirement Plan (“SERP”) costs included in the test year O&amp;M expenses. Provide the amounts broken down between DEK directly incurred costs and costs allocated separately from each other affiliate.</t>
    </r>
    <r>
      <rPr>
        <i/>
        <sz val="10"/>
        <rFont val="Times New Roman"/>
        <family val="1"/>
      </rPr>
      <t/>
    </r>
  </si>
  <si>
    <t xml:space="preserve">   TOTAL DEK BUDGET for NQ Plans (4/1/20 - 3/31/21)</t>
  </si>
  <si>
    <t>TOTAL DEK BUDGET for NQ Plans - Direct (4/1/20 - 3/31/21)</t>
  </si>
  <si>
    <t>TOTAL DEK BUDGET for NQ Plans - Alloc (4/1/20 - 3/31/21)</t>
  </si>
  <si>
    <t>2) Source for numbers = Towers Watson five year financial plan report</t>
  </si>
  <si>
    <t>4) Allocated numbers are calculated based on annual budget for DEBs (using DGEX Allocation % to DEK Electric)</t>
  </si>
  <si>
    <t>3) Direct numbers are calculated based on annual budget for DEK Electric</t>
  </si>
  <si>
    <t>AG-DR-01-044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</si>
</sst>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42" fontId="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7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L01\ATL01\CLIENT\Duke%20Energy%20Corporation%20-%20109878\12\RET\PGN%20Purchase%20Accounting\Expense%202013\Updates%20at%203.90%25\SWIFT-%20PGN%20Purchase%20Accounting%20(Pooling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tltpnas01\ATL01\Duke%20Energy%20Corporation%20-%20109878\12\RET\Year-End%20Disclosure\PGN\Progress%20Allocation%20tool\12%20month\PGN%20SSERP%20Inactives-12%20mon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tltpnas01\ATL01\D5911\XL123\2010%20Work\Retiree%20Welfare\Budgets%20FY2011%20and%20Later\Duke\2011-%202015%20Duke%20FAS%20106%20Butg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tltpnas01\ATL01\Duke%20Energy%20Corporation%20-%20109878\10\RET\SWIFT%20Forecasts%20and%20Allocations\Financial%20Reports%20and%20Correspondence\2011%20Budgets%20and%20Forecasts%20(by%20business%20unit)\Legacy%20Cinergy%20All%20Pl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lient"/>
      <sheetName val="Index"/>
      <sheetName val="Currency"/>
      <sheetName val="Map"/>
      <sheetName val="SimplePlans"/>
      <sheetName val="Input1"/>
      <sheetName val="FAS1"/>
      <sheetName val="FAS1-liab1"/>
      <sheetName val="USPPA1"/>
      <sheetName val="USPPA1-liab1"/>
      <sheetName val="Cash1"/>
      <sheetName val="Daily1"/>
      <sheetName val="OutputPrep1"/>
      <sheetName val="Output1"/>
      <sheetName val="OutputBase1"/>
      <sheetName val="Input2"/>
      <sheetName val="FAS2"/>
      <sheetName val="FAS2-liab1"/>
      <sheetName val="Cash2"/>
      <sheetName val="Daily2"/>
      <sheetName val="Output2"/>
      <sheetName val="OutputBase2"/>
      <sheetName val="Input3"/>
      <sheetName val="FAS3"/>
      <sheetName val="FAS3-liab1"/>
      <sheetName val="Cash3"/>
      <sheetName val="Daily3"/>
      <sheetName val="Output3"/>
      <sheetName val="OutputBase3"/>
      <sheetName val="Security"/>
      <sheetName val="Summary-FAS"/>
      <sheetName val="Summary-US"/>
      <sheetName val="Summary-USdiags"/>
    </sheetNames>
    <sheetDataSet>
      <sheetData sheetId="0"/>
      <sheetData sheetId="1">
        <row r="8">
          <cell r="D8">
            <v>40909</v>
          </cell>
        </row>
      </sheetData>
      <sheetData sheetId="2"/>
      <sheetData sheetId="3">
        <row r="4">
          <cell r="A4" t="str">
            <v>ATS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</row>
        <row r="5">
          <cell r="A5" t="str">
            <v>AUD</v>
          </cell>
          <cell r="B5">
            <v>1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</row>
        <row r="6">
          <cell r="A6" t="str">
            <v>BRL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A7" t="str">
            <v>CAD</v>
          </cell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</row>
        <row r="8">
          <cell r="A8" t="str">
            <v>CHF</v>
          </cell>
          <cell r="B8">
            <v>1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</row>
        <row r="9">
          <cell r="A9" t="str">
            <v>CNY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</row>
        <row r="10">
          <cell r="A10" t="str">
            <v>DKK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  <row r="11">
          <cell r="A11" t="str">
            <v>EUR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</row>
        <row r="12">
          <cell r="A12" t="str">
            <v>GBP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A13" t="str">
            <v>HKD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A14" t="str">
            <v>INR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A15" t="str">
            <v>JPY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A16" t="str">
            <v>KRW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A17" t="str">
            <v>MXN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</row>
        <row r="18">
          <cell r="A18" t="str">
            <v>NOK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A19" t="str">
            <v>NZD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A20" t="str">
            <v>PHP</v>
          </cell>
          <cell r="B20">
            <v>1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</row>
        <row r="21">
          <cell r="A21" t="str">
            <v>SEK</v>
          </cell>
          <cell r="B21">
            <v>1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</row>
        <row r="22">
          <cell r="A22" t="str">
            <v>SGD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</row>
        <row r="23">
          <cell r="A23" t="str">
            <v>THB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A24" t="str">
            <v>TTD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</row>
        <row r="25">
          <cell r="A25" t="str">
            <v>TWD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</row>
        <row r="26">
          <cell r="A26" t="str">
            <v>USD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</row>
        <row r="27">
          <cell r="A27" t="str">
            <v>ZAR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</row>
        <row r="30">
          <cell r="A30" t="str">
            <v>ATS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</row>
        <row r="31">
          <cell r="A31" t="str">
            <v>AUD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</row>
        <row r="32">
          <cell r="A32" t="str">
            <v>BRL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</row>
        <row r="33">
          <cell r="A33" t="str">
            <v>CAD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</row>
        <row r="34">
          <cell r="A34" t="str">
            <v>CHF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</row>
        <row r="35">
          <cell r="A35" t="str">
            <v>CNY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</row>
        <row r="36">
          <cell r="A36" t="str">
            <v>DKK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</row>
        <row r="37">
          <cell r="A37" t="str">
            <v>EUR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</row>
        <row r="38">
          <cell r="A38" t="str">
            <v>GBP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</row>
        <row r="39">
          <cell r="A39" t="str">
            <v>HKD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</row>
        <row r="40">
          <cell r="A40" t="str">
            <v>INR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</row>
        <row r="41">
          <cell r="A41" t="str">
            <v>JPY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</row>
        <row r="42">
          <cell r="A42" t="str">
            <v>KRW</v>
          </cell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</row>
        <row r="43">
          <cell r="A43" t="str">
            <v>MXN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</row>
        <row r="44">
          <cell r="A44" t="str">
            <v>NOK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</row>
        <row r="45">
          <cell r="A45" t="str">
            <v>NZD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</row>
        <row r="46">
          <cell r="A46" t="str">
            <v>PHP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</row>
        <row r="47">
          <cell r="A47" t="str">
            <v>SEK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</row>
        <row r="48">
          <cell r="A48" t="str">
            <v>SGD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</row>
        <row r="49">
          <cell r="A49" t="str">
            <v>THB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</row>
        <row r="50">
          <cell r="A50" t="str">
            <v>TTD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</row>
        <row r="51">
          <cell r="A51" t="str">
            <v>TWD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2">
          <cell r="A52" t="str">
            <v>USD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</row>
        <row r="53">
          <cell r="A53" t="str">
            <v>ZAR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liverable-Sect 1"/>
      <sheetName val="Expense Calc"/>
      <sheetName val="Summary - After (SSERP)"/>
      <sheetName val="2012 Expense"/>
      <sheetName val="2012 Expense (Active)"/>
      <sheetName val="SWIFT-FAS4"/>
      <sheetName val="PGN Exp. BPs_Discl Tool"/>
      <sheetName val="Checking Log"/>
    </sheetNames>
    <sheetDataSet>
      <sheetData sheetId="0" refreshError="1">
        <row r="3">
          <cell r="C3">
            <v>41274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al Med"/>
      <sheetName val="ProVal Life"/>
      <sheetName val="Proval - Med Transfers"/>
      <sheetName val="Proval - Life Transfers"/>
      <sheetName val="Transfers - Medical"/>
      <sheetName val="Transfers - Life"/>
      <sheetName val="Market Value of Assets"/>
      <sheetName val="Market Related Value of Assets"/>
      <sheetName val="Allocate Assets - Medical"/>
      <sheetName val="Allocate Assets - Life"/>
      <sheetName val="Amort Medical"/>
      <sheetName val="Amort Life"/>
      <sheetName val="2010 Med Expense"/>
      <sheetName val="Budget - Medical - 2011"/>
      <sheetName val="Budget - Medical - 2012"/>
      <sheetName val="Budget - Medical - 2013"/>
      <sheetName val="Budget - Medical - 2014"/>
      <sheetName val="Budget - Medical - 2015"/>
      <sheetName val="2010 Life Expense"/>
      <sheetName val="Budget - Life - 2011"/>
      <sheetName val="Budget - Life - 2012"/>
      <sheetName val="Budget - Life - 2013"/>
      <sheetName val="Budget - Life - 2014"/>
      <sheetName val="Budget - Life - 2015"/>
      <sheetName val="Template for Budgets - Med"/>
      <sheetName val="Template for Budgets - Li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">
          <cell r="B24">
            <v>100</v>
          </cell>
          <cell r="C24">
            <v>1324799</v>
          </cell>
          <cell r="D24">
            <v>11033175</v>
          </cell>
          <cell r="E24">
            <v>-6599299</v>
          </cell>
          <cell r="F24">
            <v>8924715</v>
          </cell>
          <cell r="G24">
            <v>-5049950</v>
          </cell>
          <cell r="H24">
            <v>246400</v>
          </cell>
          <cell r="I24">
            <v>9879840</v>
          </cell>
          <cell r="J24">
            <v>20679101</v>
          </cell>
          <cell r="K24">
            <v>90996458</v>
          </cell>
        </row>
        <row r="25">
          <cell r="B25">
            <v>110</v>
          </cell>
          <cell r="C25">
            <v>672493</v>
          </cell>
          <cell r="D25">
            <v>2008631</v>
          </cell>
          <cell r="E25">
            <v>-1320671</v>
          </cell>
          <cell r="F25">
            <v>1407426</v>
          </cell>
          <cell r="G25">
            <v>-1262485</v>
          </cell>
          <cell r="H25">
            <v>74215</v>
          </cell>
          <cell r="I25">
            <v>1579609</v>
          </cell>
          <cell r="J25">
            <v>2855505</v>
          </cell>
          <cell r="K25">
            <v>17581627</v>
          </cell>
        </row>
        <row r="26">
          <cell r="B26">
            <v>501</v>
          </cell>
          <cell r="C26">
            <v>17480</v>
          </cell>
          <cell r="D26">
            <v>8255</v>
          </cell>
          <cell r="E26">
            <v>39</v>
          </cell>
          <cell r="F26">
            <v>0</v>
          </cell>
          <cell r="G26">
            <v>0</v>
          </cell>
          <cell r="H26">
            <v>52</v>
          </cell>
          <cell r="I26">
            <v>25826</v>
          </cell>
          <cell r="J26">
            <v>983</v>
          </cell>
          <cell r="K26">
            <v>2</v>
          </cell>
        </row>
        <row r="27">
          <cell r="B27">
            <v>503</v>
          </cell>
          <cell r="C27">
            <v>407</v>
          </cell>
          <cell r="D27">
            <v>601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1011</v>
          </cell>
          <cell r="J27">
            <v>0</v>
          </cell>
          <cell r="K27">
            <v>0</v>
          </cell>
        </row>
        <row r="28">
          <cell r="B28">
            <v>520</v>
          </cell>
          <cell r="C28">
            <v>8763</v>
          </cell>
          <cell r="D28">
            <v>3942</v>
          </cell>
          <cell r="E28">
            <v>20</v>
          </cell>
          <cell r="F28">
            <v>0</v>
          </cell>
          <cell r="G28">
            <v>0</v>
          </cell>
          <cell r="H28">
            <v>27</v>
          </cell>
          <cell r="I28">
            <v>12752</v>
          </cell>
          <cell r="J28">
            <v>516</v>
          </cell>
          <cell r="K28">
            <v>2</v>
          </cell>
        </row>
        <row r="29">
          <cell r="B29">
            <v>529</v>
          </cell>
          <cell r="C29">
            <v>305</v>
          </cell>
          <cell r="D29">
            <v>189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497</v>
          </cell>
          <cell r="J29">
            <v>0</v>
          </cell>
          <cell r="K29">
            <v>0</v>
          </cell>
        </row>
        <row r="30">
          <cell r="B30">
            <v>600</v>
          </cell>
          <cell r="C30">
            <v>4933</v>
          </cell>
          <cell r="D30">
            <v>7136</v>
          </cell>
          <cell r="E30">
            <v>-3525</v>
          </cell>
          <cell r="F30">
            <v>4391</v>
          </cell>
          <cell r="G30">
            <v>-5526</v>
          </cell>
          <cell r="H30">
            <v>728</v>
          </cell>
          <cell r="I30">
            <v>8137</v>
          </cell>
          <cell r="J30">
            <v>17980</v>
          </cell>
          <cell r="K30">
            <v>52004</v>
          </cell>
        </row>
        <row r="31">
          <cell r="B31">
            <v>610</v>
          </cell>
          <cell r="C31">
            <v>0</v>
          </cell>
          <cell r="D31">
            <v>3542</v>
          </cell>
          <cell r="E31">
            <v>-12721</v>
          </cell>
          <cell r="F31">
            <v>14353</v>
          </cell>
          <cell r="G31">
            <v>-19390</v>
          </cell>
          <cell r="H31">
            <v>403</v>
          </cell>
          <cell r="I31">
            <v>-13813</v>
          </cell>
          <cell r="J31">
            <v>17029</v>
          </cell>
          <cell r="K31">
            <v>164210</v>
          </cell>
        </row>
        <row r="32">
          <cell r="B32">
            <v>999</v>
          </cell>
          <cell r="C32">
            <v>0</v>
          </cell>
          <cell r="D32">
            <v>182450</v>
          </cell>
          <cell r="E32">
            <v>-122775</v>
          </cell>
          <cell r="F32">
            <v>178212</v>
          </cell>
          <cell r="G32">
            <v>-199991</v>
          </cell>
          <cell r="H32">
            <v>26048</v>
          </cell>
          <cell r="I32">
            <v>63944</v>
          </cell>
          <cell r="J32">
            <v>629726</v>
          </cell>
          <cell r="K32">
            <v>1813023</v>
          </cell>
        </row>
        <row r="33">
          <cell r="B33" t="str">
            <v>Tot Med</v>
          </cell>
          <cell r="C33">
            <v>2029180</v>
          </cell>
          <cell r="D33">
            <v>13247921</v>
          </cell>
          <cell r="E33">
            <v>-8058932</v>
          </cell>
          <cell r="F33">
            <v>10529097</v>
          </cell>
          <cell r="G33">
            <v>-6537342</v>
          </cell>
          <cell r="H33">
            <v>347878</v>
          </cell>
          <cell r="I33">
            <v>11557803</v>
          </cell>
          <cell r="J33">
            <v>24200840</v>
          </cell>
          <cell r="K33">
            <v>110607327.17587556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ll Benefits"/>
      <sheetName val="Summary-Qualified Pension"/>
      <sheetName val="Summary-SERPs"/>
      <sheetName val="Summary-Retiree Welfare"/>
      <sheetName val="NONU-Fiscal 2010"/>
      <sheetName val="NONU-Fiscal 2011"/>
      <sheetName val="NONU-Fiscal 2012"/>
      <sheetName val="NONU-Fiscal 2013"/>
      <sheetName val="NONU-Fiscal 2014"/>
      <sheetName val="NONU-Fiscal 2015"/>
      <sheetName val="CGEU-Fiscal 2010"/>
      <sheetName val="CGEU-Fiscal 2011"/>
      <sheetName val="CGEU-Fiscal 2012"/>
      <sheetName val="CGEU-Fiscal 2013"/>
      <sheetName val="CGEU-Fiscal 2014"/>
      <sheetName val="CGEU-Fiscal 2015"/>
      <sheetName val="PSIU-Fiscal 2010"/>
      <sheetName val="PSIU-Fiscal 2011"/>
      <sheetName val="PSIU-Fiscal 2012"/>
      <sheetName val="PSIU-Fiscal 2013"/>
      <sheetName val="PSIU-Fiscal 2014"/>
      <sheetName val="PSIU-Fiscal 2015"/>
      <sheetName val="Nonqualified Plan-Fiscal 2010"/>
      <sheetName val="Nonqualified Plan-Fiscal 2011"/>
      <sheetName val="Nonqualified Plan-Fiscal 2012"/>
      <sheetName val="Nonqualified Plan-Fiscal 2013"/>
      <sheetName val="Nonqualified Plan-Fiscal 2014"/>
      <sheetName val="Nonqualified Plan-Fiscal 2015"/>
      <sheetName val="Retiree Medical-Fiscal 2010"/>
      <sheetName val="Retiree Medical-Fiscal 2011"/>
      <sheetName val="Retiree Medical-Fiscal 2012"/>
      <sheetName val="Retiree Medical-Fiscal 2013"/>
      <sheetName val="Retiree Medical-Fiscal 2014"/>
      <sheetName val="Retiree Medical-Fiscal 2015"/>
      <sheetName val="Retiree Life-Fiscal 2010"/>
      <sheetName val="Retiree Life-Fiscal 2011"/>
      <sheetName val="Retiree Life-Fiscal 2012"/>
      <sheetName val="Retiree Life-Fiscal 2013"/>
      <sheetName val="Retiree Life-Fiscal 2014"/>
      <sheetName val="Retiree Life-Fiscal 2015"/>
    </sheetNames>
    <sheetDataSet>
      <sheetData sheetId="0">
        <row r="39">
          <cell r="B39">
            <v>0.71299999999999997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C17" sqref="C17"/>
    </sheetView>
  </sheetViews>
  <sheetFormatPr defaultRowHeight="15" x14ac:dyDescent="0.25"/>
  <cols>
    <col min="1" max="1" width="49.5703125" customWidth="1"/>
    <col min="2" max="13" width="7" bestFit="1" customWidth="1"/>
    <col min="14" max="14" width="9.85546875" customWidth="1"/>
  </cols>
  <sheetData>
    <row r="1" spans="1:14" x14ac:dyDescent="0.25">
      <c r="M1" s="6"/>
      <c r="N1" s="7" t="s">
        <v>20</v>
      </c>
    </row>
    <row r="2" spans="1:14" x14ac:dyDescent="0.25">
      <c r="M2" s="6"/>
      <c r="N2" s="7" t="s">
        <v>29</v>
      </c>
    </row>
    <row r="3" spans="1:14" x14ac:dyDescent="0.25">
      <c r="M3" s="6"/>
      <c r="N3" s="7" t="s">
        <v>21</v>
      </c>
    </row>
    <row r="6" spans="1:14" ht="31.9" customHeight="1" x14ac:dyDescent="0.25">
      <c r="A6" s="11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x14ac:dyDescent="0.25">
      <c r="A7" s="1"/>
    </row>
    <row r="8" spans="1:14" x14ac:dyDescent="0.25">
      <c r="A8" s="2" t="s">
        <v>0</v>
      </c>
    </row>
    <row r="10" spans="1:14" x14ac:dyDescent="0.25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</row>
    <row r="11" spans="1:14" x14ac:dyDescent="0.25">
      <c r="A11" t="s">
        <v>14</v>
      </c>
      <c r="B11" s="4">
        <v>0</v>
      </c>
      <c r="C11" s="4">
        <v>0</v>
      </c>
      <c r="D11" s="4">
        <v>0</v>
      </c>
      <c r="E11" s="4">
        <v>704.75</v>
      </c>
      <c r="F11" s="4">
        <v>704.75</v>
      </c>
      <c r="G11" s="4">
        <v>704.75</v>
      </c>
      <c r="H11" s="4">
        <v>704.75</v>
      </c>
      <c r="I11" s="4">
        <v>704.75</v>
      </c>
      <c r="J11" s="4">
        <v>704.75</v>
      </c>
      <c r="K11" s="4">
        <v>704.75</v>
      </c>
      <c r="L11" s="4">
        <v>704.75</v>
      </c>
      <c r="M11" s="4">
        <v>704.75</v>
      </c>
      <c r="N11" s="4">
        <f>SUM(E11:M11)</f>
        <v>6342.75</v>
      </c>
    </row>
    <row r="12" spans="1:14" x14ac:dyDescent="0.25">
      <c r="A12" t="s">
        <v>15</v>
      </c>
      <c r="B12" s="4">
        <v>0</v>
      </c>
      <c r="C12" s="4">
        <v>0</v>
      </c>
      <c r="D12" s="4">
        <v>0</v>
      </c>
      <c r="E12" s="4">
        <v>9471.7101025252687</v>
      </c>
      <c r="F12" s="4">
        <v>9471.7101025252687</v>
      </c>
      <c r="G12" s="4">
        <v>9471.7101025252687</v>
      </c>
      <c r="H12" s="4">
        <v>9471.7101025252687</v>
      </c>
      <c r="I12" s="4">
        <v>9471.7101025252687</v>
      </c>
      <c r="J12" s="4">
        <v>9471.7101025252687</v>
      </c>
      <c r="K12" s="4">
        <v>9471.7101025252687</v>
      </c>
      <c r="L12" s="4">
        <v>9471.7101025252687</v>
      </c>
      <c r="M12" s="4">
        <v>9471.7101025252687</v>
      </c>
      <c r="N12" s="4">
        <f>SUM(E12:M12)</f>
        <v>85245.390922727413</v>
      </c>
    </row>
    <row r="13" spans="1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14" x14ac:dyDescent="0.25">
      <c r="A15" t="s">
        <v>16</v>
      </c>
      <c r="B15" s="4">
        <v>701.08333333333337</v>
      </c>
      <c r="C15" s="4">
        <v>701.08333333333337</v>
      </c>
      <c r="D15" s="4">
        <v>701.08333333333337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SUM(B15:M15)</f>
        <v>2103.25</v>
      </c>
    </row>
    <row r="16" spans="1:14" x14ac:dyDescent="0.25">
      <c r="A16" t="s">
        <v>17</v>
      </c>
      <c r="B16" s="4">
        <v>9276.6434692586354</v>
      </c>
      <c r="C16" s="4">
        <v>9276.6434692586354</v>
      </c>
      <c r="D16" s="4">
        <v>9276.6434692586354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SUM(B16:M16)</f>
        <v>27829.930407775908</v>
      </c>
    </row>
    <row r="19" spans="1:14" x14ac:dyDescent="0.25">
      <c r="A19" t="s">
        <v>24</v>
      </c>
      <c r="N19" s="8">
        <f>N11+N15</f>
        <v>8446</v>
      </c>
    </row>
    <row r="20" spans="1:14" x14ac:dyDescent="0.25">
      <c r="A20" s="9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>N12+N16</f>
        <v>113075.32133050333</v>
      </c>
    </row>
    <row r="21" spans="1:14" x14ac:dyDescent="0.25">
      <c r="A21" t="s">
        <v>23</v>
      </c>
      <c r="N21" s="8">
        <f>SUM(N19:N20)</f>
        <v>121521.32133050333</v>
      </c>
    </row>
    <row r="23" spans="1:14" x14ac:dyDescent="0.25">
      <c r="A23" s="5" t="s">
        <v>18</v>
      </c>
    </row>
    <row r="25" spans="1:14" x14ac:dyDescent="0.25">
      <c r="A25" s="5" t="s">
        <v>19</v>
      </c>
    </row>
    <row r="26" spans="1:14" x14ac:dyDescent="0.25">
      <c r="A26" s="5" t="s">
        <v>26</v>
      </c>
    </row>
    <row r="27" spans="1:14" x14ac:dyDescent="0.25">
      <c r="A27" s="5" t="s">
        <v>28</v>
      </c>
    </row>
    <row r="28" spans="1:14" x14ac:dyDescent="0.25">
      <c r="A28" s="5" t="s">
        <v>27</v>
      </c>
    </row>
  </sheetData>
  <mergeCells count="1">
    <mergeCell ref="A6:M6"/>
  </mergeCells>
  <pageMargins left="0.45" right="0.45" top="0.75" bottom="0.75" header="0.3" footer="0.3"/>
  <pageSetup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Metzler</Witness>
  </documentManagement>
</p:properties>
</file>

<file path=customXml/itemProps1.xml><?xml version="1.0" encoding="utf-8"?>
<ds:datastoreItem xmlns:ds="http://schemas.openxmlformats.org/officeDocument/2006/customXml" ds:itemID="{1CF2168F-72ED-47F3-9425-3B9FF3A05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1903E-49EF-45D7-A0BF-D6257719D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24F7F-B612-41D9-BA82-874697C94B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AG-DR-01-044</vt:lpstr>
      <vt:lpstr>'AG-DR-01-044'!Print_Area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SERP expenses</dc:subject>
  <dc:creator>Edwards, Jennifer J</dc:creator>
  <cp:lastModifiedBy>Minna Sunderman</cp:lastModifiedBy>
  <cp:lastPrinted>2019-10-27T19:56:00Z</cp:lastPrinted>
  <dcterms:created xsi:type="dcterms:W3CDTF">2019-10-22T17:21:51Z</dcterms:created>
  <dcterms:modified xsi:type="dcterms:W3CDTF">2019-10-27T19:56:02Z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