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2315"/>
  </bookViews>
  <sheets>
    <sheet name="Test Period O&amp;M" sheetId="2" r:id="rId1"/>
  </sheets>
  <definedNames>
    <definedName name="_xlnm.Print_Titles" localSheetId="0">'Test Period O&amp;M'!$1:$6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2" l="1"/>
  <c r="E113" i="2"/>
  <c r="D113" i="2"/>
  <c r="C113" i="2"/>
  <c r="B113" i="2"/>
  <c r="F44" i="2" l="1"/>
  <c r="F38" i="2"/>
  <c r="F34" i="2"/>
  <c r="F18" i="2"/>
  <c r="F12" i="2"/>
  <c r="F8" i="2"/>
  <c r="F7" i="2" l="1"/>
  <c r="F9" i="2"/>
  <c r="F10" i="2"/>
  <c r="F11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connections.xml><?xml version="1.0" encoding="utf-8"?>
<connections xmlns="http://schemas.openxmlformats.org/spreadsheetml/2006/main">
  <connection id="1" odcFile="C:\Users\kemcken\OneDrive - Duke Energy\Documents\My Data Sources\WCLTENASDIMP02_PROD_AS FIHUBAS_GL General Ledger.odc" keepAlive="1" name="WCLTENASDIMP02_PROD_AS FIHUBAS_GL General Ledger" type="5" refreshedVersion="6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</connections>
</file>

<file path=xl/sharedStrings.xml><?xml version="1.0" encoding="utf-8"?>
<sst xmlns="http://schemas.openxmlformats.org/spreadsheetml/2006/main" count="116" uniqueCount="115">
  <si>
    <t>0500000</t>
  </si>
  <si>
    <t>0501150</t>
  </si>
  <si>
    <t>0501180</t>
  </si>
  <si>
    <t>0501190</t>
  </si>
  <si>
    <t>0502020</t>
  </si>
  <si>
    <t>0502040</t>
  </si>
  <si>
    <t>0502100</t>
  </si>
  <si>
    <t>0505000</t>
  </si>
  <si>
    <t>0506000</t>
  </si>
  <si>
    <t>0510000</t>
  </si>
  <si>
    <t>0510100</t>
  </si>
  <si>
    <t>0511000</t>
  </si>
  <si>
    <t>0512100</t>
  </si>
  <si>
    <t>0513100</t>
  </si>
  <si>
    <t>0514000</t>
  </si>
  <si>
    <t>0546000</t>
  </si>
  <si>
    <t>0547150</t>
  </si>
  <si>
    <t>0548100</t>
  </si>
  <si>
    <t>0548200</t>
  </si>
  <si>
    <t>0549000</t>
  </si>
  <si>
    <t>0551000</t>
  </si>
  <si>
    <t>0552000</t>
  </si>
  <si>
    <t>0553000</t>
  </si>
  <si>
    <t>0554000</t>
  </si>
  <si>
    <t>0556000</t>
  </si>
  <si>
    <t>0557000</t>
  </si>
  <si>
    <t>0557450</t>
  </si>
  <si>
    <t>0560000</t>
  </si>
  <si>
    <t>0561100</t>
  </si>
  <si>
    <t>0561200</t>
  </si>
  <si>
    <t>0561300</t>
  </si>
  <si>
    <t>0561400</t>
  </si>
  <si>
    <t>0562000</t>
  </si>
  <si>
    <t>0563000</t>
  </si>
  <si>
    <t>0565000</t>
  </si>
  <si>
    <t>0566000</t>
  </si>
  <si>
    <t>0566100</t>
  </si>
  <si>
    <t>0569000</t>
  </si>
  <si>
    <t>0569200</t>
  </si>
  <si>
    <t>0570100</t>
  </si>
  <si>
    <t>0571000</t>
  </si>
  <si>
    <t>0575700</t>
  </si>
  <si>
    <t>0580000</t>
  </si>
  <si>
    <t>0581004</t>
  </si>
  <si>
    <t>0582100</t>
  </si>
  <si>
    <t>0583100</t>
  </si>
  <si>
    <t>0583200</t>
  </si>
  <si>
    <t>0584000</t>
  </si>
  <si>
    <t>0586000</t>
  </si>
  <si>
    <t>0587000</t>
  </si>
  <si>
    <t>0588100</t>
  </si>
  <si>
    <t>0588300</t>
  </si>
  <si>
    <t>0590000</t>
  </si>
  <si>
    <t>0591000</t>
  </si>
  <si>
    <t>0592100</t>
  </si>
  <si>
    <t>0593000</t>
  </si>
  <si>
    <t>0593100</t>
  </si>
  <si>
    <t>0594000</t>
  </si>
  <si>
    <t>0595100</t>
  </si>
  <si>
    <t>0596000</t>
  </si>
  <si>
    <t>0903000</t>
  </si>
  <si>
    <t>0903100</t>
  </si>
  <si>
    <t>0903200</t>
  </si>
  <si>
    <t>0903300</t>
  </si>
  <si>
    <t>0903400</t>
  </si>
  <si>
    <t>0904003</t>
  </si>
  <si>
    <t>0908000</t>
  </si>
  <si>
    <t>0910000</t>
  </si>
  <si>
    <t>0910100</t>
  </si>
  <si>
    <t>0912000</t>
  </si>
  <si>
    <t>0913001</t>
  </si>
  <si>
    <t>0920000</t>
  </si>
  <si>
    <t>0920300</t>
  </si>
  <si>
    <t>0921100</t>
  </si>
  <si>
    <t>0921200</t>
  </si>
  <si>
    <t>0921400</t>
  </si>
  <si>
    <t>0921540</t>
  </si>
  <si>
    <t>0921600</t>
  </si>
  <si>
    <t>0921980</t>
  </si>
  <si>
    <t>0923000</t>
  </si>
  <si>
    <t>0923980</t>
  </si>
  <si>
    <t>0924000</t>
  </si>
  <si>
    <t>0924050</t>
  </si>
  <si>
    <t>0924980</t>
  </si>
  <si>
    <t>0925000</t>
  </si>
  <si>
    <t>0925051</t>
  </si>
  <si>
    <t>0925980</t>
  </si>
  <si>
    <t>0926000</t>
  </si>
  <si>
    <t>0926600</t>
  </si>
  <si>
    <t>0928006</t>
  </si>
  <si>
    <t>0929500</t>
  </si>
  <si>
    <t>0930150</t>
  </si>
  <si>
    <t>0930200</t>
  </si>
  <si>
    <t>0930220</t>
  </si>
  <si>
    <t>0930230</t>
  </si>
  <si>
    <t>0930240</t>
  </si>
  <si>
    <t>0930250</t>
  </si>
  <si>
    <t>0930700</t>
  </si>
  <si>
    <t>0931001</t>
  </si>
  <si>
    <t>Total</t>
  </si>
  <si>
    <t>DEK</t>
  </si>
  <si>
    <t>DEO</t>
  </si>
  <si>
    <t>DEBS</t>
  </si>
  <si>
    <t>Other Affiliates</t>
  </si>
  <si>
    <t>0926999</t>
  </si>
  <si>
    <t>Account</t>
  </si>
  <si>
    <t>Duke Energy Kentucky - Electric Only</t>
  </si>
  <si>
    <t>Schedule of O&amp;M Costs by Source</t>
  </si>
  <si>
    <t>For the test period April 2020 - March 2021</t>
  </si>
  <si>
    <t>0501110</t>
  </si>
  <si>
    <t>0501996</t>
  </si>
  <si>
    <t>0509030</t>
  </si>
  <si>
    <t>0555202</t>
  </si>
  <si>
    <t>0557980</t>
  </si>
  <si>
    <t>0561800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</si>
</sst>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Border="1"/>
    <xf numFmtId="164" fontId="2" fillId="0" borderId="1" xfId="1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Layout" zoomScaleNormal="100" workbookViewId="0">
      <selection activeCell="M23" sqref="M23"/>
    </sheetView>
  </sheetViews>
  <sheetFormatPr defaultColWidth="8.85546875" defaultRowHeight="12.75" x14ac:dyDescent="0.2"/>
  <cols>
    <col min="1" max="1" width="8.85546875" style="1"/>
    <col min="2" max="2" width="12.28515625" style="2" bestFit="1" customWidth="1"/>
    <col min="3" max="3" width="11.28515625" style="1" bestFit="1" customWidth="1"/>
    <col min="4" max="4" width="13.7109375" style="1" bestFit="1" customWidth="1"/>
    <col min="5" max="5" width="13.28515625" style="1" customWidth="1"/>
    <col min="6" max="6" width="14.7109375" style="1" bestFit="1" customWidth="1"/>
    <col min="7" max="16384" width="8.85546875" style="1"/>
  </cols>
  <sheetData>
    <row r="1" spans="1:8" x14ac:dyDescent="0.2">
      <c r="A1" s="1" t="s">
        <v>106</v>
      </c>
    </row>
    <row r="2" spans="1:8" x14ac:dyDescent="0.2">
      <c r="A2" s="1" t="s">
        <v>107</v>
      </c>
    </row>
    <row r="3" spans="1:8" x14ac:dyDescent="0.2">
      <c r="A3" s="1" t="s">
        <v>108</v>
      </c>
    </row>
    <row r="5" spans="1:8" x14ac:dyDescent="0.2">
      <c r="B5" s="3"/>
      <c r="C5" s="4"/>
      <c r="D5" s="4"/>
      <c r="E5" s="4"/>
      <c r="F5" s="4"/>
    </row>
    <row r="6" spans="1:8" x14ac:dyDescent="0.2">
      <c r="A6" s="5" t="s">
        <v>105</v>
      </c>
      <c r="B6" s="6" t="s">
        <v>100</v>
      </c>
      <c r="C6" s="7" t="s">
        <v>101</v>
      </c>
      <c r="D6" s="7" t="s">
        <v>102</v>
      </c>
      <c r="E6" s="7" t="s">
        <v>103</v>
      </c>
      <c r="F6" s="7" t="s">
        <v>99</v>
      </c>
    </row>
    <row r="7" spans="1:8" x14ac:dyDescent="0.2">
      <c r="A7" s="8" t="s">
        <v>0</v>
      </c>
      <c r="B7" s="2">
        <v>201008.93239999982</v>
      </c>
      <c r="C7" s="2"/>
      <c r="D7" s="2">
        <v>3551822.0676000002</v>
      </c>
      <c r="E7" s="2"/>
      <c r="F7" s="2">
        <f>SUM(B7:E7)</f>
        <v>3752831</v>
      </c>
      <c r="H7" s="8"/>
    </row>
    <row r="8" spans="1:8" x14ac:dyDescent="0.2">
      <c r="A8" s="8" t="s">
        <v>109</v>
      </c>
      <c r="B8" s="9">
        <v>69699272</v>
      </c>
      <c r="C8" s="2"/>
      <c r="D8" s="2"/>
      <c r="E8" s="2"/>
      <c r="F8" s="2">
        <f t="shared" ref="F8:F71" si="0">SUM(B8:E8)</f>
        <v>69699272</v>
      </c>
      <c r="H8" s="8"/>
    </row>
    <row r="9" spans="1:8" x14ac:dyDescent="0.2">
      <c r="A9" s="8" t="s">
        <v>1</v>
      </c>
      <c r="B9" s="2">
        <v>1375885.767</v>
      </c>
      <c r="C9" s="2"/>
      <c r="D9" s="2">
        <v>116889.697</v>
      </c>
      <c r="E9" s="2">
        <v>191569.53599999999</v>
      </c>
      <c r="F9" s="2">
        <f t="shared" si="0"/>
        <v>1684345</v>
      </c>
      <c r="H9" s="8"/>
    </row>
    <row r="10" spans="1:8" x14ac:dyDescent="0.2">
      <c r="A10" s="8" t="s">
        <v>2</v>
      </c>
      <c r="B10" s="2">
        <v>-8426.32</v>
      </c>
      <c r="C10" s="2"/>
      <c r="D10" s="2"/>
      <c r="E10" s="2">
        <v>8981.32</v>
      </c>
      <c r="F10" s="2">
        <f t="shared" si="0"/>
        <v>555</v>
      </c>
      <c r="H10" s="8"/>
    </row>
    <row r="11" spans="1:8" x14ac:dyDescent="0.2">
      <c r="A11" s="8" t="s">
        <v>3</v>
      </c>
      <c r="B11" s="2">
        <v>37.159999999999854</v>
      </c>
      <c r="C11" s="2"/>
      <c r="D11" s="2"/>
      <c r="E11" s="2">
        <v>11634.84</v>
      </c>
      <c r="F11" s="2">
        <f t="shared" si="0"/>
        <v>11672</v>
      </c>
      <c r="H11" s="8"/>
    </row>
    <row r="12" spans="1:8" x14ac:dyDescent="0.2">
      <c r="A12" s="8" t="s">
        <v>110</v>
      </c>
      <c r="B12" s="9">
        <v>4758126</v>
      </c>
      <c r="C12" s="2"/>
      <c r="D12" s="2"/>
      <c r="E12" s="2"/>
      <c r="F12" s="2">
        <f t="shared" si="0"/>
        <v>4758126</v>
      </c>
      <c r="H12" s="8"/>
    </row>
    <row r="13" spans="1:8" x14ac:dyDescent="0.2">
      <c r="A13" s="8" t="s">
        <v>4</v>
      </c>
      <c r="B13" s="2">
        <v>663436</v>
      </c>
      <c r="C13" s="2"/>
      <c r="D13" s="2"/>
      <c r="E13" s="2"/>
      <c r="F13" s="2">
        <f t="shared" si="0"/>
        <v>663436</v>
      </c>
      <c r="H13" s="8"/>
    </row>
    <row r="14" spans="1:8" x14ac:dyDescent="0.2">
      <c r="A14" s="8" t="s">
        <v>5</v>
      </c>
      <c r="B14" s="2">
        <v>10785100</v>
      </c>
      <c r="C14" s="2"/>
      <c r="D14" s="2"/>
      <c r="E14" s="2"/>
      <c r="F14" s="2">
        <f t="shared" si="0"/>
        <v>10785100</v>
      </c>
      <c r="H14" s="8"/>
    </row>
    <row r="15" spans="1:8" x14ac:dyDescent="0.2">
      <c r="A15" s="8" t="s">
        <v>6</v>
      </c>
      <c r="B15" s="2">
        <v>4187620.605</v>
      </c>
      <c r="C15" s="2"/>
      <c r="D15" s="2">
        <v>304470.61499999999</v>
      </c>
      <c r="E15" s="2">
        <v>18544.78</v>
      </c>
      <c r="F15" s="2">
        <f t="shared" si="0"/>
        <v>4510636</v>
      </c>
      <c r="H15" s="8"/>
    </row>
    <row r="16" spans="1:8" x14ac:dyDescent="0.2">
      <c r="A16" s="8" t="s">
        <v>7</v>
      </c>
      <c r="B16" s="2">
        <v>587863</v>
      </c>
      <c r="C16" s="2"/>
      <c r="D16" s="2"/>
      <c r="E16" s="2"/>
      <c r="F16" s="2">
        <f t="shared" si="0"/>
        <v>587863</v>
      </c>
      <c r="H16" s="8"/>
    </row>
    <row r="17" spans="1:8" x14ac:dyDescent="0.2">
      <c r="A17" s="8" t="s">
        <v>8</v>
      </c>
      <c r="B17" s="2">
        <v>1185483.2749999999</v>
      </c>
      <c r="C17" s="2"/>
      <c r="D17" s="2">
        <v>873353.17500000005</v>
      </c>
      <c r="E17" s="2">
        <v>45536.55</v>
      </c>
      <c r="F17" s="2">
        <f t="shared" si="0"/>
        <v>2104373</v>
      </c>
      <c r="H17" s="8"/>
    </row>
    <row r="18" spans="1:8" x14ac:dyDescent="0.2">
      <c r="A18" s="8" t="s">
        <v>111</v>
      </c>
      <c r="B18" s="9">
        <v>721</v>
      </c>
      <c r="C18" s="2"/>
      <c r="D18" s="2"/>
      <c r="E18" s="2"/>
      <c r="F18" s="2">
        <f t="shared" si="0"/>
        <v>721</v>
      </c>
      <c r="H18" s="8"/>
    </row>
    <row r="19" spans="1:8" x14ac:dyDescent="0.2">
      <c r="A19" s="8" t="s">
        <v>9</v>
      </c>
      <c r="B19" s="2">
        <v>77005.68759999983</v>
      </c>
      <c r="C19" s="2"/>
      <c r="D19" s="2">
        <v>2653621.3124000002</v>
      </c>
      <c r="E19" s="2"/>
      <c r="F19" s="2">
        <f t="shared" si="0"/>
        <v>2730627</v>
      </c>
      <c r="H19" s="8"/>
    </row>
    <row r="20" spans="1:8" x14ac:dyDescent="0.2">
      <c r="A20" s="8" t="s">
        <v>10</v>
      </c>
      <c r="B20" s="2">
        <v>-18.139999999999418</v>
      </c>
      <c r="C20" s="2"/>
      <c r="D20" s="2"/>
      <c r="E20" s="2">
        <v>-9181.86</v>
      </c>
      <c r="F20" s="2">
        <f t="shared" si="0"/>
        <v>-9200</v>
      </c>
      <c r="H20" s="8"/>
    </row>
    <row r="21" spans="1:8" x14ac:dyDescent="0.2">
      <c r="A21" s="8" t="s">
        <v>11</v>
      </c>
      <c r="B21" s="2">
        <v>4475993.7256000005</v>
      </c>
      <c r="C21" s="2"/>
      <c r="D21" s="2">
        <v>123132.728</v>
      </c>
      <c r="E21" s="2">
        <v>4037055.5463999999</v>
      </c>
      <c r="F21" s="2">
        <f t="shared" si="0"/>
        <v>8636182</v>
      </c>
      <c r="H21" s="8"/>
    </row>
    <row r="22" spans="1:8" x14ac:dyDescent="0.2">
      <c r="A22" s="8" t="s">
        <v>12</v>
      </c>
      <c r="B22" s="2">
        <v>11138158.75</v>
      </c>
      <c r="C22" s="2"/>
      <c r="D22" s="2"/>
      <c r="E22" s="2"/>
      <c r="F22" s="2">
        <f t="shared" si="0"/>
        <v>11138158.75</v>
      </c>
      <c r="H22" s="8"/>
    </row>
    <row r="23" spans="1:8" x14ac:dyDescent="0.2">
      <c r="A23" s="8" t="s">
        <v>13</v>
      </c>
      <c r="B23" s="2">
        <v>2350008</v>
      </c>
      <c r="C23" s="2"/>
      <c r="D23" s="2"/>
      <c r="E23" s="2"/>
      <c r="F23" s="2">
        <f t="shared" si="0"/>
        <v>2350008</v>
      </c>
      <c r="H23" s="8"/>
    </row>
    <row r="24" spans="1:8" x14ac:dyDescent="0.2">
      <c r="A24" s="8" t="s">
        <v>14</v>
      </c>
      <c r="B24" s="2">
        <v>506616.96</v>
      </c>
      <c r="C24" s="2"/>
      <c r="D24" s="2"/>
      <c r="E24" s="2">
        <v>21010.04</v>
      </c>
      <c r="F24" s="2">
        <f t="shared" si="0"/>
        <v>527627</v>
      </c>
      <c r="H24" s="8"/>
    </row>
    <row r="25" spans="1:8" x14ac:dyDescent="0.2">
      <c r="A25" s="8" t="s">
        <v>15</v>
      </c>
      <c r="B25" s="2">
        <v>67990.603000000003</v>
      </c>
      <c r="C25" s="2"/>
      <c r="D25" s="2">
        <v>291683.397</v>
      </c>
      <c r="E25" s="2"/>
      <c r="F25" s="2">
        <f t="shared" si="0"/>
        <v>359674</v>
      </c>
      <c r="H25" s="8"/>
    </row>
    <row r="26" spans="1:8" x14ac:dyDescent="0.2">
      <c r="A26" s="8" t="s">
        <v>16</v>
      </c>
      <c r="B26" s="2">
        <v>29.812000000001717</v>
      </c>
      <c r="C26" s="2"/>
      <c r="D26" s="2"/>
      <c r="E26" s="2">
        <v>11175.187999999998</v>
      </c>
      <c r="F26" s="2">
        <f t="shared" si="0"/>
        <v>11205</v>
      </c>
      <c r="H26" s="8"/>
    </row>
    <row r="27" spans="1:8" x14ac:dyDescent="0.2">
      <c r="A27" s="8" t="s">
        <v>17</v>
      </c>
      <c r="B27" s="2">
        <v>12.768000000000029</v>
      </c>
      <c r="C27" s="2"/>
      <c r="D27" s="2">
        <v>6152.232</v>
      </c>
      <c r="E27" s="2"/>
      <c r="F27" s="2">
        <f t="shared" si="0"/>
        <v>6165</v>
      </c>
      <c r="H27" s="8"/>
    </row>
    <row r="28" spans="1:8" x14ac:dyDescent="0.2">
      <c r="A28" s="8" t="s">
        <v>18</v>
      </c>
      <c r="B28" s="2">
        <v>446126</v>
      </c>
      <c r="C28" s="2"/>
      <c r="D28" s="2"/>
      <c r="E28" s="2"/>
      <c r="F28" s="2">
        <f t="shared" si="0"/>
        <v>446126</v>
      </c>
      <c r="H28" s="8"/>
    </row>
    <row r="29" spans="1:8" x14ac:dyDescent="0.2">
      <c r="A29" s="8" t="s">
        <v>19</v>
      </c>
      <c r="B29" s="2">
        <v>122123.02899999998</v>
      </c>
      <c r="C29" s="2"/>
      <c r="D29" s="2">
        <v>306420.97100000002</v>
      </c>
      <c r="E29" s="2"/>
      <c r="F29" s="2">
        <f t="shared" si="0"/>
        <v>428544</v>
      </c>
      <c r="H29" s="8"/>
    </row>
    <row r="30" spans="1:8" x14ac:dyDescent="0.2">
      <c r="A30" s="8" t="s">
        <v>20</v>
      </c>
      <c r="B30" s="2">
        <v>8424.9050000000279</v>
      </c>
      <c r="C30" s="2"/>
      <c r="D30" s="2">
        <v>284625.09499999997</v>
      </c>
      <c r="E30" s="2"/>
      <c r="F30" s="2">
        <f t="shared" si="0"/>
        <v>293050</v>
      </c>
      <c r="H30" s="8"/>
    </row>
    <row r="31" spans="1:8" x14ac:dyDescent="0.2">
      <c r="A31" s="8" t="s">
        <v>21</v>
      </c>
      <c r="B31" s="2">
        <v>325847</v>
      </c>
      <c r="C31" s="2"/>
      <c r="D31" s="2"/>
      <c r="E31" s="2"/>
      <c r="F31" s="2">
        <f t="shared" si="0"/>
        <v>325847</v>
      </c>
      <c r="H31" s="8"/>
    </row>
    <row r="32" spans="1:8" x14ac:dyDescent="0.2">
      <c r="A32" s="8" t="s">
        <v>22</v>
      </c>
      <c r="B32" s="2">
        <v>445537</v>
      </c>
      <c r="C32" s="2"/>
      <c r="D32" s="2"/>
      <c r="E32" s="2"/>
      <c r="F32" s="2">
        <f t="shared" si="0"/>
        <v>445537</v>
      </c>
      <c r="H32" s="8"/>
    </row>
    <row r="33" spans="1:8" x14ac:dyDescent="0.2">
      <c r="A33" s="8" t="s">
        <v>23</v>
      </c>
      <c r="B33" s="2">
        <v>151775</v>
      </c>
      <c r="C33" s="2"/>
      <c r="D33" s="2"/>
      <c r="E33" s="2"/>
      <c r="F33" s="2">
        <f t="shared" si="0"/>
        <v>151775</v>
      </c>
      <c r="H33" s="8"/>
    </row>
    <row r="34" spans="1:8" x14ac:dyDescent="0.2">
      <c r="A34" s="8" t="s">
        <v>112</v>
      </c>
      <c r="B34" s="9">
        <v>30511471</v>
      </c>
      <c r="C34" s="2"/>
      <c r="D34" s="2"/>
      <c r="E34" s="2"/>
      <c r="F34" s="2">
        <f t="shared" si="0"/>
        <v>30511471</v>
      </c>
      <c r="H34" s="8"/>
    </row>
    <row r="35" spans="1:8" x14ac:dyDescent="0.2">
      <c r="A35" s="8" t="s">
        <v>24</v>
      </c>
      <c r="B35" s="2">
        <v>284.27000000000407</v>
      </c>
      <c r="C35" s="2"/>
      <c r="D35" s="2">
        <v>116018.73</v>
      </c>
      <c r="E35" s="2"/>
      <c r="F35" s="2">
        <f t="shared" si="0"/>
        <v>116303</v>
      </c>
      <c r="H35" s="8"/>
    </row>
    <row r="36" spans="1:8" x14ac:dyDescent="0.2">
      <c r="A36" s="8" t="s">
        <v>25</v>
      </c>
      <c r="B36" s="2">
        <v>-215872.46939999983</v>
      </c>
      <c r="C36" s="2">
        <v>95660.739799999996</v>
      </c>
      <c r="D36" s="2">
        <v>3514293.0082999999</v>
      </c>
      <c r="E36" s="2">
        <v>3549989.9712999999</v>
      </c>
      <c r="F36" s="2">
        <f t="shared" si="0"/>
        <v>6944071.25</v>
      </c>
      <c r="H36" s="8"/>
    </row>
    <row r="37" spans="1:8" x14ac:dyDescent="0.2">
      <c r="A37" s="8" t="s">
        <v>26</v>
      </c>
      <c r="B37" s="2">
        <v>81060</v>
      </c>
      <c r="C37" s="2"/>
      <c r="D37" s="2"/>
      <c r="E37" s="2"/>
      <c r="F37" s="2">
        <f t="shared" si="0"/>
        <v>81060</v>
      </c>
      <c r="H37" s="8"/>
    </row>
    <row r="38" spans="1:8" x14ac:dyDescent="0.2">
      <c r="A38" s="8" t="s">
        <v>113</v>
      </c>
      <c r="B38" s="9">
        <v>72527</v>
      </c>
      <c r="C38" s="2"/>
      <c r="D38" s="2"/>
      <c r="E38" s="2"/>
      <c r="F38" s="2">
        <f t="shared" si="0"/>
        <v>72527</v>
      </c>
      <c r="H38" s="8"/>
    </row>
    <row r="39" spans="1:8" x14ac:dyDescent="0.2">
      <c r="A39" s="8" t="s">
        <v>27</v>
      </c>
      <c r="B39" s="2">
        <v>405.9996000000101</v>
      </c>
      <c r="C39" s="2"/>
      <c r="D39" s="2">
        <v>162518.00039999999</v>
      </c>
      <c r="E39" s="2"/>
      <c r="F39" s="2">
        <f t="shared" si="0"/>
        <v>162924</v>
      </c>
      <c r="H39" s="8"/>
    </row>
    <row r="40" spans="1:8" x14ac:dyDescent="0.2">
      <c r="A40" s="8" t="s">
        <v>28</v>
      </c>
      <c r="B40" s="2">
        <v>256.74099999999453</v>
      </c>
      <c r="C40" s="2"/>
      <c r="D40" s="2">
        <v>103912.25900000001</v>
      </c>
      <c r="E40" s="2"/>
      <c r="F40" s="2">
        <f t="shared" si="0"/>
        <v>104169</v>
      </c>
      <c r="H40" s="8"/>
    </row>
    <row r="41" spans="1:8" x14ac:dyDescent="0.2">
      <c r="A41" s="8" t="s">
        <v>29</v>
      </c>
      <c r="B41" s="2">
        <v>-2376.7000000000116</v>
      </c>
      <c r="C41" s="2"/>
      <c r="D41" s="2">
        <v>243571.7</v>
      </c>
      <c r="E41" s="2"/>
      <c r="F41" s="2">
        <f t="shared" si="0"/>
        <v>241195</v>
      </c>
      <c r="H41" s="8"/>
    </row>
    <row r="42" spans="1:8" x14ac:dyDescent="0.2">
      <c r="A42" s="8" t="s">
        <v>30</v>
      </c>
      <c r="B42" s="2">
        <v>275.97000000000116</v>
      </c>
      <c r="C42" s="2"/>
      <c r="D42" s="2">
        <v>111353.03</v>
      </c>
      <c r="E42" s="2"/>
      <c r="F42" s="2">
        <f t="shared" si="0"/>
        <v>111629</v>
      </c>
      <c r="H42" s="8"/>
    </row>
    <row r="43" spans="1:8" x14ac:dyDescent="0.2">
      <c r="A43" s="8" t="s">
        <v>31</v>
      </c>
      <c r="B43" s="2">
        <v>1203000</v>
      </c>
      <c r="C43" s="2"/>
      <c r="D43" s="2"/>
      <c r="E43" s="2"/>
      <c r="F43" s="2">
        <f t="shared" si="0"/>
        <v>1203000</v>
      </c>
      <c r="H43" s="8"/>
    </row>
    <row r="44" spans="1:8" x14ac:dyDescent="0.2">
      <c r="A44" s="8" t="s">
        <v>114</v>
      </c>
      <c r="B44" s="10">
        <v>2012211</v>
      </c>
      <c r="C44" s="2"/>
      <c r="D44" s="2"/>
      <c r="E44" s="2"/>
      <c r="F44" s="2">
        <f t="shared" si="0"/>
        <v>2012211</v>
      </c>
      <c r="H44" s="8"/>
    </row>
    <row r="45" spans="1:8" x14ac:dyDescent="0.2">
      <c r="A45" s="8" t="s">
        <v>32</v>
      </c>
      <c r="B45" s="2">
        <v>47293.17</v>
      </c>
      <c r="C45" s="2"/>
      <c r="D45" s="2">
        <v>56048.83</v>
      </c>
      <c r="E45" s="2"/>
      <c r="F45" s="2">
        <f t="shared" si="0"/>
        <v>103342</v>
      </c>
      <c r="H45" s="8"/>
    </row>
    <row r="46" spans="1:8" x14ac:dyDescent="0.2">
      <c r="A46" s="8" t="s">
        <v>33</v>
      </c>
      <c r="B46" s="2">
        <v>79039.899999999994</v>
      </c>
      <c r="C46" s="2"/>
      <c r="D46" s="2">
        <v>17852.099999999999</v>
      </c>
      <c r="E46" s="2"/>
      <c r="F46" s="2">
        <f t="shared" si="0"/>
        <v>96892</v>
      </c>
      <c r="H46" s="8"/>
    </row>
    <row r="47" spans="1:8" x14ac:dyDescent="0.2">
      <c r="A47" s="8" t="s">
        <v>34</v>
      </c>
      <c r="B47" s="2">
        <v>756769.80000000075</v>
      </c>
      <c r="C47" s="2"/>
      <c r="D47" s="2">
        <v>18275067.199999999</v>
      </c>
      <c r="E47" s="2"/>
      <c r="F47" s="2">
        <f t="shared" si="0"/>
        <v>19031837</v>
      </c>
      <c r="H47" s="8"/>
    </row>
    <row r="48" spans="1:8" x14ac:dyDescent="0.2">
      <c r="A48" s="8" t="s">
        <v>35</v>
      </c>
      <c r="B48" s="2">
        <v>65552.071999999986</v>
      </c>
      <c r="C48" s="2">
        <v>154.56</v>
      </c>
      <c r="D48" s="2">
        <v>238652.408</v>
      </c>
      <c r="E48" s="2">
        <v>33950.959999999999</v>
      </c>
      <c r="F48" s="2">
        <f t="shared" si="0"/>
        <v>338310</v>
      </c>
      <c r="H48" s="8"/>
    </row>
    <row r="49" spans="1:8" x14ac:dyDescent="0.2">
      <c r="A49" s="8" t="s">
        <v>36</v>
      </c>
      <c r="B49" s="2">
        <v>15</v>
      </c>
      <c r="C49" s="2"/>
      <c r="D49" s="2">
        <v>5640</v>
      </c>
      <c r="E49" s="2"/>
      <c r="F49" s="2">
        <f t="shared" si="0"/>
        <v>5655</v>
      </c>
      <c r="H49" s="8"/>
    </row>
    <row r="50" spans="1:8" x14ac:dyDescent="0.2">
      <c r="A50" s="8" t="s">
        <v>37</v>
      </c>
      <c r="B50" s="2">
        <v>7245.6699999999983</v>
      </c>
      <c r="C50" s="2"/>
      <c r="D50" s="2">
        <v>31231.33</v>
      </c>
      <c r="E50" s="2"/>
      <c r="F50" s="2">
        <f t="shared" si="0"/>
        <v>38477</v>
      </c>
      <c r="H50" s="8"/>
    </row>
    <row r="51" spans="1:8" x14ac:dyDescent="0.2">
      <c r="A51" s="8" t="s">
        <v>38</v>
      </c>
      <c r="B51" s="2">
        <v>-856.77999999999884</v>
      </c>
      <c r="C51" s="2"/>
      <c r="D51" s="2">
        <v>119385.78</v>
      </c>
      <c r="E51" s="2"/>
      <c r="F51" s="2">
        <f t="shared" si="0"/>
        <v>118529</v>
      </c>
      <c r="H51" s="8"/>
    </row>
    <row r="52" spans="1:8" x14ac:dyDescent="0.2">
      <c r="A52" s="8" t="s">
        <v>39</v>
      </c>
      <c r="B52" s="2">
        <v>55813.459999999992</v>
      </c>
      <c r="C52" s="2"/>
      <c r="D52" s="2">
        <v>133033.54</v>
      </c>
      <c r="E52" s="2"/>
      <c r="F52" s="2">
        <f t="shared" si="0"/>
        <v>188847</v>
      </c>
      <c r="H52" s="8"/>
    </row>
    <row r="53" spans="1:8" x14ac:dyDescent="0.2">
      <c r="A53" s="8" t="s">
        <v>40</v>
      </c>
      <c r="B53" s="2">
        <v>526774.24</v>
      </c>
      <c r="C53" s="2"/>
      <c r="D53" s="2">
        <v>71133.759999999995</v>
      </c>
      <c r="E53" s="2"/>
      <c r="F53" s="2">
        <f t="shared" si="0"/>
        <v>597908</v>
      </c>
      <c r="H53" s="8"/>
    </row>
    <row r="54" spans="1:8" x14ac:dyDescent="0.2">
      <c r="A54" s="8" t="s">
        <v>41</v>
      </c>
      <c r="B54" s="2">
        <v>16721.75</v>
      </c>
      <c r="C54" s="2"/>
      <c r="D54" s="2">
        <v>1810130.25</v>
      </c>
      <c r="E54" s="2"/>
      <c r="F54" s="2">
        <f t="shared" si="0"/>
        <v>1826852</v>
      </c>
      <c r="H54" s="8"/>
    </row>
    <row r="55" spans="1:8" x14ac:dyDescent="0.2">
      <c r="A55" s="8" t="s">
        <v>42</v>
      </c>
      <c r="B55" s="2">
        <v>1466.3196000000462</v>
      </c>
      <c r="C55" s="2"/>
      <c r="D55" s="2">
        <v>587055.68039999995</v>
      </c>
      <c r="E55" s="2"/>
      <c r="F55" s="2">
        <f t="shared" si="0"/>
        <v>588522</v>
      </c>
      <c r="H55" s="8"/>
    </row>
    <row r="56" spans="1:8" x14ac:dyDescent="0.2">
      <c r="A56" s="8" t="s">
        <v>43</v>
      </c>
      <c r="B56" s="2">
        <v>1422.5600000000559</v>
      </c>
      <c r="C56" s="2"/>
      <c r="D56" s="2">
        <v>577434.43999999994</v>
      </c>
      <c r="E56" s="2"/>
      <c r="F56" s="2">
        <f t="shared" si="0"/>
        <v>578857</v>
      </c>
      <c r="H56" s="8"/>
    </row>
    <row r="57" spans="1:8" x14ac:dyDescent="0.2">
      <c r="A57" s="8" t="s">
        <v>44</v>
      </c>
      <c r="B57" s="2">
        <v>14059.449999999997</v>
      </c>
      <c r="C57" s="2"/>
      <c r="D57" s="2">
        <v>71340.55</v>
      </c>
      <c r="E57" s="2"/>
      <c r="F57" s="2">
        <f t="shared" si="0"/>
        <v>85400</v>
      </c>
      <c r="H57" s="8"/>
    </row>
    <row r="58" spans="1:8" x14ac:dyDescent="0.2">
      <c r="A58" s="8" t="s">
        <v>45</v>
      </c>
      <c r="B58" s="2">
        <v>207091</v>
      </c>
      <c r="C58" s="2"/>
      <c r="D58" s="2"/>
      <c r="E58" s="2"/>
      <c r="F58" s="2">
        <f t="shared" si="0"/>
        <v>207091</v>
      </c>
      <c r="H58" s="8"/>
    </row>
    <row r="59" spans="1:8" x14ac:dyDescent="0.2">
      <c r="A59" s="8" t="s">
        <v>46</v>
      </c>
      <c r="B59" s="2">
        <v>38694.537199999999</v>
      </c>
      <c r="C59" s="2"/>
      <c r="D59" s="2"/>
      <c r="E59" s="2">
        <v>64897.462800000001</v>
      </c>
      <c r="F59" s="2">
        <f t="shared" si="0"/>
        <v>103592</v>
      </c>
      <c r="H59" s="8"/>
    </row>
    <row r="60" spans="1:8" x14ac:dyDescent="0.2">
      <c r="A60" s="8" t="s">
        <v>47</v>
      </c>
      <c r="B60" s="2">
        <v>1002213.876</v>
      </c>
      <c r="C60" s="2"/>
      <c r="D60" s="2"/>
      <c r="E60" s="2">
        <v>-24866.876</v>
      </c>
      <c r="F60" s="2">
        <f t="shared" si="0"/>
        <v>977347</v>
      </c>
      <c r="H60" s="8"/>
    </row>
    <row r="61" spans="1:8" x14ac:dyDescent="0.2">
      <c r="A61" s="8" t="s">
        <v>48</v>
      </c>
      <c r="B61" s="2">
        <v>380496.26760000002</v>
      </c>
      <c r="C61" s="2">
        <v>341997.25199999998</v>
      </c>
      <c r="D61" s="2"/>
      <c r="E61" s="2">
        <v>353603.4804</v>
      </c>
      <c r="F61" s="2">
        <f t="shared" si="0"/>
        <v>1076097</v>
      </c>
      <c r="H61" s="8"/>
    </row>
    <row r="62" spans="1:8" x14ac:dyDescent="0.2">
      <c r="A62" s="8" t="s">
        <v>49</v>
      </c>
      <c r="B62" s="2">
        <v>1633726.9708</v>
      </c>
      <c r="C62" s="2">
        <v>232227.7488</v>
      </c>
      <c r="D62" s="2"/>
      <c r="E62" s="2">
        <v>26980.2804</v>
      </c>
      <c r="F62" s="2">
        <f t="shared" si="0"/>
        <v>1892935</v>
      </c>
      <c r="H62" s="8"/>
    </row>
    <row r="63" spans="1:8" x14ac:dyDescent="0.2">
      <c r="A63" s="8" t="s">
        <v>50</v>
      </c>
      <c r="B63" s="2">
        <v>1010064.7592</v>
      </c>
      <c r="C63" s="2">
        <v>10587.84</v>
      </c>
      <c r="D63" s="2">
        <v>1004312.8354</v>
      </c>
      <c r="E63" s="2">
        <v>135575.56539999999</v>
      </c>
      <c r="F63" s="2">
        <f t="shared" si="0"/>
        <v>2160541</v>
      </c>
      <c r="H63" s="8"/>
    </row>
    <row r="64" spans="1:8" x14ac:dyDescent="0.2">
      <c r="A64" s="8" t="s">
        <v>51</v>
      </c>
      <c r="B64" s="2">
        <v>67185</v>
      </c>
      <c r="C64" s="2"/>
      <c r="D64" s="2"/>
      <c r="E64" s="2"/>
      <c r="F64" s="2">
        <f t="shared" si="0"/>
        <v>67185</v>
      </c>
      <c r="H64" s="8"/>
    </row>
    <row r="65" spans="1:8" x14ac:dyDescent="0.2">
      <c r="A65" s="8" t="s">
        <v>52</v>
      </c>
      <c r="B65" s="2">
        <v>23245.39</v>
      </c>
      <c r="C65" s="2"/>
      <c r="D65" s="2">
        <v>111075.61</v>
      </c>
      <c r="E65" s="2"/>
      <c r="F65" s="2">
        <f t="shared" si="0"/>
        <v>134321</v>
      </c>
      <c r="H65" s="8"/>
    </row>
    <row r="66" spans="1:8" x14ac:dyDescent="0.2">
      <c r="A66" s="8" t="s">
        <v>53</v>
      </c>
      <c r="B66" s="2">
        <v>1983.1900000000005</v>
      </c>
      <c r="C66" s="2"/>
      <c r="D66" s="2">
        <v>9487.81</v>
      </c>
      <c r="E66" s="2"/>
      <c r="F66" s="2">
        <f t="shared" si="0"/>
        <v>11471</v>
      </c>
      <c r="H66" s="8"/>
    </row>
    <row r="67" spans="1:8" x14ac:dyDescent="0.2">
      <c r="A67" s="8" t="s">
        <v>54</v>
      </c>
      <c r="B67" s="2">
        <v>113778.10999999999</v>
      </c>
      <c r="C67" s="2"/>
      <c r="D67" s="2">
        <v>410474.89</v>
      </c>
      <c r="E67" s="2"/>
      <c r="F67" s="2">
        <f t="shared" si="0"/>
        <v>524253</v>
      </c>
      <c r="H67" s="8"/>
    </row>
    <row r="68" spans="1:8" x14ac:dyDescent="0.2">
      <c r="A68" s="8" t="s">
        <v>55</v>
      </c>
      <c r="B68" s="2">
        <v>2851006.3420000002</v>
      </c>
      <c r="C68" s="2"/>
      <c r="D68" s="2">
        <v>1137928.1399999999</v>
      </c>
      <c r="E68" s="2">
        <v>4149.518</v>
      </c>
      <c r="F68" s="2">
        <f t="shared" si="0"/>
        <v>3993084</v>
      </c>
      <c r="H68" s="8"/>
    </row>
    <row r="69" spans="1:8" x14ac:dyDescent="0.2">
      <c r="A69" s="8" t="s">
        <v>56</v>
      </c>
      <c r="B69" s="2">
        <v>4570400</v>
      </c>
      <c r="C69" s="2"/>
      <c r="D69" s="2"/>
      <c r="E69" s="2"/>
      <c r="F69" s="2">
        <f t="shared" si="0"/>
        <v>4570400</v>
      </c>
      <c r="H69" s="8"/>
    </row>
    <row r="70" spans="1:8" x14ac:dyDescent="0.2">
      <c r="A70" s="8" t="s">
        <v>57</v>
      </c>
      <c r="B70" s="2">
        <v>86942</v>
      </c>
      <c r="C70" s="2"/>
      <c r="D70" s="2"/>
      <c r="E70" s="2"/>
      <c r="F70" s="2">
        <f t="shared" si="0"/>
        <v>86942</v>
      </c>
      <c r="H70" s="8"/>
    </row>
    <row r="71" spans="1:8" x14ac:dyDescent="0.2">
      <c r="A71" s="8" t="s">
        <v>58</v>
      </c>
      <c r="B71" s="2">
        <v>359568</v>
      </c>
      <c r="C71" s="2"/>
      <c r="D71" s="2"/>
      <c r="E71" s="2"/>
      <c r="F71" s="2">
        <f t="shared" si="0"/>
        <v>359568</v>
      </c>
      <c r="H71" s="8"/>
    </row>
    <row r="72" spans="1:8" x14ac:dyDescent="0.2">
      <c r="A72" s="8" t="s">
        <v>59</v>
      </c>
      <c r="B72" s="2">
        <v>430143</v>
      </c>
      <c r="C72" s="2"/>
      <c r="D72" s="2"/>
      <c r="E72" s="2"/>
      <c r="F72" s="2">
        <f t="shared" ref="F72:F112" si="1">SUM(B72:E72)</f>
        <v>430143</v>
      </c>
      <c r="H72" s="8"/>
    </row>
    <row r="73" spans="1:8" x14ac:dyDescent="0.2">
      <c r="A73" s="8" t="s">
        <v>60</v>
      </c>
      <c r="B73" s="2">
        <v>76464.86540000001</v>
      </c>
      <c r="C73" s="2">
        <v>13220.236000000001</v>
      </c>
      <c r="D73" s="2">
        <v>1380821.1646</v>
      </c>
      <c r="E73" s="2">
        <v>158670.734</v>
      </c>
      <c r="F73" s="2">
        <f t="shared" si="1"/>
        <v>1629177</v>
      </c>
      <c r="H73" s="8"/>
    </row>
    <row r="74" spans="1:8" x14ac:dyDescent="0.2">
      <c r="A74" s="8" t="s">
        <v>61</v>
      </c>
      <c r="B74" s="2">
        <v>6486.9621999999508</v>
      </c>
      <c r="C74" s="2">
        <v>3328.5419999999999</v>
      </c>
      <c r="D74" s="2">
        <v>1737277.8588</v>
      </c>
      <c r="E74" s="2">
        <v>666824.6370000001</v>
      </c>
      <c r="F74" s="2">
        <f t="shared" si="1"/>
        <v>2413918</v>
      </c>
      <c r="H74" s="8"/>
    </row>
    <row r="75" spans="1:8" x14ac:dyDescent="0.2">
      <c r="A75" s="8" t="s">
        <v>62</v>
      </c>
      <c r="B75" s="2">
        <v>2063.813199999975</v>
      </c>
      <c r="C75" s="2">
        <v>3148.56</v>
      </c>
      <c r="D75" s="2">
        <v>438079.52439999999</v>
      </c>
      <c r="E75" s="2">
        <v>206316.10240000003</v>
      </c>
      <c r="F75" s="2">
        <f t="shared" si="1"/>
        <v>649608</v>
      </c>
      <c r="H75" s="8"/>
    </row>
    <row r="76" spans="1:8" x14ac:dyDescent="0.2">
      <c r="A76" s="8" t="s">
        <v>63</v>
      </c>
      <c r="B76" s="2">
        <v>1233.6731999999611</v>
      </c>
      <c r="C76" s="2">
        <v>2518.9</v>
      </c>
      <c r="D76" s="2">
        <v>159015.12040000001</v>
      </c>
      <c r="E76" s="2">
        <v>196323.3064</v>
      </c>
      <c r="F76" s="2">
        <f t="shared" si="1"/>
        <v>359091</v>
      </c>
      <c r="H76" s="8"/>
    </row>
    <row r="77" spans="1:8" x14ac:dyDescent="0.2">
      <c r="A77" s="8" t="s">
        <v>64</v>
      </c>
      <c r="B77" s="2">
        <v>171.30999999999767</v>
      </c>
      <c r="C77" s="2"/>
      <c r="D77" s="2">
        <v>44216.35</v>
      </c>
      <c r="E77" s="2">
        <v>26165.34</v>
      </c>
      <c r="F77" s="2">
        <f t="shared" si="1"/>
        <v>70553</v>
      </c>
      <c r="H77" s="8"/>
    </row>
    <row r="78" spans="1:8" x14ac:dyDescent="0.2">
      <c r="A78" s="8" t="s">
        <v>65</v>
      </c>
      <c r="B78" s="2">
        <v>-67864.060899999924</v>
      </c>
      <c r="C78" s="2"/>
      <c r="D78" s="2">
        <v>1622795.0608999999</v>
      </c>
      <c r="E78" s="2"/>
      <c r="F78" s="2">
        <f t="shared" si="1"/>
        <v>1554931</v>
      </c>
      <c r="H78" s="8"/>
    </row>
    <row r="79" spans="1:8" x14ac:dyDescent="0.2">
      <c r="A79" s="8" t="s">
        <v>66</v>
      </c>
      <c r="B79" s="2">
        <v>-3.53</v>
      </c>
      <c r="C79" s="2"/>
      <c r="D79" s="2">
        <v>3.53</v>
      </c>
      <c r="E79" s="2"/>
      <c r="F79" s="2">
        <f t="shared" si="1"/>
        <v>0</v>
      </c>
      <c r="H79" s="8"/>
    </row>
    <row r="80" spans="1:8" x14ac:dyDescent="0.2">
      <c r="A80" s="8" t="s">
        <v>67</v>
      </c>
      <c r="B80" s="2">
        <v>3528.0780000000377</v>
      </c>
      <c r="C80" s="2"/>
      <c r="D80" s="2">
        <v>340040.00199999998</v>
      </c>
      <c r="E80" s="2">
        <v>7126.92</v>
      </c>
      <c r="F80" s="2">
        <f t="shared" si="1"/>
        <v>350695</v>
      </c>
      <c r="H80" s="8"/>
    </row>
    <row r="81" spans="1:8" x14ac:dyDescent="0.2">
      <c r="A81" s="8" t="s">
        <v>68</v>
      </c>
      <c r="B81" s="2">
        <v>20252.690399999963</v>
      </c>
      <c r="C81" s="2"/>
      <c r="D81" s="2">
        <v>141805.24960000001</v>
      </c>
      <c r="E81" s="2">
        <v>93550.060000000012</v>
      </c>
      <c r="F81" s="2">
        <f t="shared" si="1"/>
        <v>255608</v>
      </c>
      <c r="H81" s="8"/>
    </row>
    <row r="82" spans="1:8" x14ac:dyDescent="0.2">
      <c r="A82" s="8" t="s">
        <v>69</v>
      </c>
      <c r="B82" s="2">
        <v>-44838.458000000101</v>
      </c>
      <c r="C82" s="2">
        <v>332361.32799999998</v>
      </c>
      <c r="D82" s="2">
        <v>649185.23620000004</v>
      </c>
      <c r="E82" s="2">
        <v>587724.89380000008</v>
      </c>
      <c r="F82" s="2">
        <f t="shared" si="1"/>
        <v>1524433</v>
      </c>
      <c r="H82" s="8"/>
    </row>
    <row r="83" spans="1:8" x14ac:dyDescent="0.2">
      <c r="A83" s="8" t="s">
        <v>70</v>
      </c>
      <c r="B83" s="2">
        <v>60.479999999999563</v>
      </c>
      <c r="C83" s="2"/>
      <c r="D83" s="2">
        <v>11606.16</v>
      </c>
      <c r="E83" s="2">
        <v>12045.36</v>
      </c>
      <c r="F83" s="2">
        <f t="shared" si="1"/>
        <v>23712</v>
      </c>
      <c r="H83" s="8"/>
    </row>
    <row r="84" spans="1:8" x14ac:dyDescent="0.2">
      <c r="A84" s="8" t="s">
        <v>71</v>
      </c>
      <c r="B84" s="2">
        <v>-2309111.4567999998</v>
      </c>
      <c r="C84" s="2"/>
      <c r="D84" s="2">
        <v>5850775.5747999996</v>
      </c>
      <c r="E84" s="2">
        <v>1415894.882</v>
      </c>
      <c r="F84" s="2">
        <f t="shared" si="1"/>
        <v>4957559</v>
      </c>
      <c r="H84" s="8"/>
    </row>
    <row r="85" spans="1:8" x14ac:dyDescent="0.2">
      <c r="A85" s="8" t="s">
        <v>72</v>
      </c>
      <c r="B85" s="2">
        <v>11.349600000000009</v>
      </c>
      <c r="C85" s="2"/>
      <c r="D85" s="2">
        <v>3489.6504</v>
      </c>
      <c r="E85" s="2"/>
      <c r="F85" s="2">
        <f t="shared" si="1"/>
        <v>3501</v>
      </c>
      <c r="H85" s="8"/>
    </row>
    <row r="86" spans="1:8" x14ac:dyDescent="0.2">
      <c r="A86" s="8" t="s">
        <v>73</v>
      </c>
      <c r="B86" s="2">
        <v>-39657.782000000007</v>
      </c>
      <c r="C86" s="2"/>
      <c r="D86" s="2">
        <v>170153.42600000001</v>
      </c>
      <c r="E86" s="2">
        <v>126818.356</v>
      </c>
      <c r="F86" s="2">
        <f t="shared" si="1"/>
        <v>257314</v>
      </c>
      <c r="H86" s="8"/>
    </row>
    <row r="87" spans="1:8" x14ac:dyDescent="0.2">
      <c r="A87" s="8" t="s">
        <v>74</v>
      </c>
      <c r="B87" s="2">
        <v>-150638.93000000005</v>
      </c>
      <c r="C87" s="2"/>
      <c r="D87" s="2">
        <v>936942.38</v>
      </c>
      <c r="E87" s="2">
        <v>21435.55</v>
      </c>
      <c r="F87" s="2">
        <f t="shared" si="1"/>
        <v>807739</v>
      </c>
      <c r="H87" s="8"/>
    </row>
    <row r="88" spans="1:8" x14ac:dyDescent="0.2">
      <c r="A88" s="8" t="s">
        <v>75</v>
      </c>
      <c r="B88" s="2">
        <v>-243007.19</v>
      </c>
      <c r="C88" s="2"/>
      <c r="D88" s="2">
        <v>340624.79</v>
      </c>
      <c r="E88" s="2">
        <v>4621.3999999999996</v>
      </c>
      <c r="F88" s="2">
        <f t="shared" si="1"/>
        <v>102238.99999999997</v>
      </c>
      <c r="H88" s="8"/>
    </row>
    <row r="89" spans="1:8" x14ac:dyDescent="0.2">
      <c r="A89" s="8" t="s">
        <v>76</v>
      </c>
      <c r="B89" s="2">
        <v>-535.81999999999971</v>
      </c>
      <c r="C89" s="2"/>
      <c r="D89" s="2">
        <v>2801.78</v>
      </c>
      <c r="E89" s="2">
        <v>3095.04</v>
      </c>
      <c r="F89" s="2">
        <f t="shared" si="1"/>
        <v>5361</v>
      </c>
      <c r="H89" s="8"/>
    </row>
    <row r="90" spans="1:8" x14ac:dyDescent="0.2">
      <c r="A90" s="8" t="s">
        <v>77</v>
      </c>
      <c r="B90" s="2">
        <v>0.60000000000002274</v>
      </c>
      <c r="C90" s="2"/>
      <c r="D90" s="2">
        <v>710.4</v>
      </c>
      <c r="E90" s="2"/>
      <c r="F90" s="2">
        <f t="shared" si="1"/>
        <v>711</v>
      </c>
      <c r="H90" s="8"/>
    </row>
    <row r="91" spans="1:8" x14ac:dyDescent="0.2">
      <c r="A91" s="8" t="s">
        <v>78</v>
      </c>
      <c r="B91" s="2">
        <v>-25050.709999999963</v>
      </c>
      <c r="C91" s="2"/>
      <c r="D91" s="2">
        <v>1448001.71</v>
      </c>
      <c r="E91" s="2"/>
      <c r="F91" s="2">
        <f t="shared" si="1"/>
        <v>1422951</v>
      </c>
      <c r="H91" s="8"/>
    </row>
    <row r="92" spans="1:8" x14ac:dyDescent="0.2">
      <c r="A92" s="8" t="s">
        <v>79</v>
      </c>
      <c r="B92" s="2">
        <v>-256592.31200000003</v>
      </c>
      <c r="C92" s="2"/>
      <c r="D92" s="2">
        <v>720138.42</v>
      </c>
      <c r="E92" s="2">
        <v>250785.89199999999</v>
      </c>
      <c r="F92" s="2">
        <f t="shared" si="1"/>
        <v>714332</v>
      </c>
      <c r="H92" s="8"/>
    </row>
    <row r="93" spans="1:8" x14ac:dyDescent="0.2">
      <c r="A93" s="8" t="s">
        <v>80</v>
      </c>
      <c r="B93" s="2">
        <v>3.7799999999999727</v>
      </c>
      <c r="C93" s="2"/>
      <c r="D93" s="2">
        <v>949.22</v>
      </c>
      <c r="E93" s="2"/>
      <c r="F93" s="2">
        <f t="shared" si="1"/>
        <v>953</v>
      </c>
      <c r="H93" s="8"/>
    </row>
    <row r="94" spans="1:8" x14ac:dyDescent="0.2">
      <c r="A94" s="8" t="s">
        <v>81</v>
      </c>
      <c r="B94" s="2">
        <v>-0.46999999999979991</v>
      </c>
      <c r="C94" s="2"/>
      <c r="D94" s="2">
        <v>2157.4699999999998</v>
      </c>
      <c r="E94" s="2"/>
      <c r="F94" s="2">
        <f t="shared" si="1"/>
        <v>2157</v>
      </c>
      <c r="H94" s="8"/>
    </row>
    <row r="95" spans="1:8" x14ac:dyDescent="0.2">
      <c r="A95" s="8" t="s">
        <v>82</v>
      </c>
      <c r="B95" s="2">
        <v>2397.9996000000101</v>
      </c>
      <c r="C95" s="2"/>
      <c r="D95" s="2">
        <v>233000.00039999999</v>
      </c>
      <c r="E95" s="2"/>
      <c r="F95" s="2">
        <f t="shared" si="1"/>
        <v>235398</v>
      </c>
      <c r="H95" s="8"/>
    </row>
    <row r="96" spans="1:8" x14ac:dyDescent="0.2">
      <c r="A96" s="8" t="s">
        <v>83</v>
      </c>
      <c r="B96" s="2">
        <v>381.35999999998603</v>
      </c>
      <c r="C96" s="2"/>
      <c r="D96" s="2">
        <v>153662.64000000001</v>
      </c>
      <c r="E96" s="2"/>
      <c r="F96" s="2">
        <f t="shared" si="1"/>
        <v>154044</v>
      </c>
    </row>
    <row r="97" spans="1:8" x14ac:dyDescent="0.2">
      <c r="A97" s="8" t="s">
        <v>84</v>
      </c>
      <c r="B97" s="2">
        <v>3020.4000000000233</v>
      </c>
      <c r="C97" s="2"/>
      <c r="D97" s="2">
        <v>510441.6</v>
      </c>
      <c r="E97" s="2"/>
      <c r="F97" s="2">
        <f t="shared" si="1"/>
        <v>513462</v>
      </c>
      <c r="H97" s="8"/>
    </row>
    <row r="98" spans="1:8" x14ac:dyDescent="0.2">
      <c r="A98" s="8" t="s">
        <v>85</v>
      </c>
      <c r="B98" s="2">
        <v>250623</v>
      </c>
      <c r="C98" s="2"/>
      <c r="D98" s="2"/>
      <c r="E98" s="2"/>
      <c r="F98" s="2">
        <f t="shared" si="1"/>
        <v>250623</v>
      </c>
      <c r="H98" s="8"/>
    </row>
    <row r="99" spans="1:8" x14ac:dyDescent="0.2">
      <c r="A99" s="8" t="s">
        <v>86</v>
      </c>
      <c r="B99" s="2">
        <v>41.040000000000873</v>
      </c>
      <c r="C99" s="2"/>
      <c r="D99" s="2">
        <v>17028.96</v>
      </c>
      <c r="E99" s="2"/>
      <c r="F99" s="2">
        <f t="shared" si="1"/>
        <v>17070</v>
      </c>
      <c r="H99" s="8"/>
    </row>
    <row r="100" spans="1:8" x14ac:dyDescent="0.2">
      <c r="A100" s="8" t="s">
        <v>87</v>
      </c>
      <c r="B100" s="2">
        <v>282780.45999999996</v>
      </c>
      <c r="C100" s="2"/>
      <c r="D100" s="2">
        <v>4416032.54</v>
      </c>
      <c r="E100" s="2"/>
      <c r="F100" s="2">
        <f t="shared" si="1"/>
        <v>4698813</v>
      </c>
      <c r="H100" s="8"/>
    </row>
    <row r="101" spans="1:8" x14ac:dyDescent="0.2">
      <c r="A101" s="8" t="s">
        <v>88</v>
      </c>
      <c r="B101" s="2">
        <v>-2843230.53</v>
      </c>
      <c r="C101" s="2">
        <v>101290.25</v>
      </c>
      <c r="D101" s="2">
        <v>3332267.63</v>
      </c>
      <c r="E101" s="2">
        <v>627036.65</v>
      </c>
      <c r="F101" s="2">
        <f t="shared" si="1"/>
        <v>1217364</v>
      </c>
      <c r="H101" s="8"/>
    </row>
    <row r="102" spans="1:8" x14ac:dyDescent="0.2">
      <c r="A102" s="8" t="s">
        <v>104</v>
      </c>
      <c r="B102" s="2">
        <v>2023.5500000000466</v>
      </c>
      <c r="D102" s="2">
        <v>-908539.55</v>
      </c>
      <c r="F102" s="2">
        <f t="shared" si="1"/>
        <v>-906516</v>
      </c>
      <c r="H102" s="8"/>
    </row>
    <row r="103" spans="1:8" x14ac:dyDescent="0.2">
      <c r="A103" s="8" t="s">
        <v>89</v>
      </c>
      <c r="B103" s="2">
        <v>133548</v>
      </c>
      <c r="C103" s="2"/>
      <c r="D103" s="2">
        <v>694152</v>
      </c>
      <c r="E103" s="2"/>
      <c r="F103" s="2">
        <f t="shared" si="1"/>
        <v>827700</v>
      </c>
      <c r="H103" s="8"/>
    </row>
    <row r="104" spans="1:8" x14ac:dyDescent="0.2">
      <c r="A104" s="8" t="s">
        <v>90</v>
      </c>
      <c r="B104" s="2">
        <v>-463298</v>
      </c>
      <c r="C104" s="2"/>
      <c r="D104" s="2"/>
      <c r="E104" s="2"/>
      <c r="F104" s="2">
        <f t="shared" ref="F104:F111" si="2">SUM(B104:E104)</f>
        <v>-463298</v>
      </c>
      <c r="H104" s="8"/>
    </row>
    <row r="105" spans="1:8" x14ac:dyDescent="0.2">
      <c r="A105" s="8" t="s">
        <v>91</v>
      </c>
      <c r="B105" s="2">
        <v>135.63999999999942</v>
      </c>
      <c r="C105" s="2"/>
      <c r="D105" s="2">
        <v>54087.360000000001</v>
      </c>
      <c r="E105" s="2"/>
      <c r="F105" s="2">
        <f t="shared" si="2"/>
        <v>54223</v>
      </c>
      <c r="H105" s="8"/>
    </row>
    <row r="106" spans="1:8" x14ac:dyDescent="0.2">
      <c r="A106" s="8" t="s">
        <v>92</v>
      </c>
      <c r="B106" s="2">
        <v>580481.99</v>
      </c>
      <c r="C106" s="2"/>
      <c r="D106" s="2">
        <v>372852.01</v>
      </c>
      <c r="E106" s="2"/>
      <c r="F106" s="2">
        <f t="shared" si="2"/>
        <v>953334</v>
      </c>
      <c r="H106" s="8"/>
    </row>
    <row r="107" spans="1:8" x14ac:dyDescent="0.2">
      <c r="A107" s="8" t="s">
        <v>93</v>
      </c>
      <c r="B107" s="2">
        <v>0</v>
      </c>
      <c r="C107" s="2"/>
      <c r="D107" s="2">
        <v>59500</v>
      </c>
      <c r="E107" s="2"/>
      <c r="F107" s="2">
        <f t="shared" si="2"/>
        <v>59500</v>
      </c>
    </row>
    <row r="108" spans="1:8" x14ac:dyDescent="0.2">
      <c r="A108" s="8" t="s">
        <v>94</v>
      </c>
      <c r="B108" s="2">
        <v>31.06000000000131</v>
      </c>
      <c r="C108" s="2"/>
      <c r="D108" s="2">
        <v>24558.94</v>
      </c>
      <c r="E108" s="2"/>
      <c r="F108" s="2">
        <f t="shared" si="2"/>
        <v>24590</v>
      </c>
      <c r="H108" s="8"/>
    </row>
    <row r="109" spans="1:8" x14ac:dyDescent="0.2">
      <c r="A109" s="8" t="s">
        <v>95</v>
      </c>
      <c r="B109" s="2">
        <v>78</v>
      </c>
      <c r="C109" s="2"/>
      <c r="D109" s="2">
        <v>56610</v>
      </c>
      <c r="E109" s="2"/>
      <c r="F109" s="2">
        <f t="shared" si="2"/>
        <v>56688</v>
      </c>
    </row>
    <row r="110" spans="1:8" x14ac:dyDescent="0.2">
      <c r="A110" s="8" t="s">
        <v>96</v>
      </c>
      <c r="B110" s="2">
        <v>-908.44999999999982</v>
      </c>
      <c r="C110" s="2"/>
      <c r="D110" s="2">
        <v>1493.45</v>
      </c>
      <c r="E110" s="2">
        <v>1140</v>
      </c>
      <c r="F110" s="2">
        <f t="shared" si="2"/>
        <v>1725.0000000000002</v>
      </c>
    </row>
    <row r="111" spans="1:8" x14ac:dyDescent="0.2">
      <c r="A111" s="8" t="s">
        <v>97</v>
      </c>
      <c r="B111" s="2">
        <v>2</v>
      </c>
      <c r="C111" s="2"/>
      <c r="D111" s="2">
        <v>1041</v>
      </c>
      <c r="E111" s="2"/>
      <c r="F111" s="2">
        <f t="shared" si="2"/>
        <v>1043</v>
      </c>
    </row>
    <row r="112" spans="1:8" x14ac:dyDescent="0.2">
      <c r="A112" s="8" t="s">
        <v>98</v>
      </c>
      <c r="B112" s="11">
        <v>89.75</v>
      </c>
      <c r="C112" s="11">
        <v>2434.44</v>
      </c>
      <c r="D112" s="11">
        <v>39324.69</v>
      </c>
      <c r="E112" s="11">
        <v>29184.12</v>
      </c>
      <c r="F112" s="11">
        <f t="shared" si="1"/>
        <v>71033</v>
      </c>
    </row>
    <row r="113" spans="1:6" x14ac:dyDescent="0.2">
      <c r="A113" s="1" t="s">
        <v>99</v>
      </c>
      <c r="B113" s="2">
        <f>SUM(B7:B112)</f>
        <v>156484030.53710002</v>
      </c>
      <c r="C113" s="2">
        <f t="shared" ref="C113:F113" si="3">SUM(C7:C112)</f>
        <v>1138930.3966000001</v>
      </c>
      <c r="D113" s="2">
        <f t="shared" si="3"/>
        <v>62490226.519999996</v>
      </c>
      <c r="E113" s="2">
        <f t="shared" si="3"/>
        <v>12915365.546299994</v>
      </c>
      <c r="F113" s="2">
        <f t="shared" si="3"/>
        <v>233028553</v>
      </c>
    </row>
  </sheetData>
  <pageMargins left="1" right="0.7" top="1.3541666666666667" bottom="0.75" header="0.7" footer="0.3"/>
  <pageSetup orientation="portrait" r:id="rId1"/>
  <headerFooter>
    <oddHeader>&amp;R&amp;"Times New Roman,Bold"&amp;10KyPSC Case No. 2019-00271
AG-DR-02-039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2715F-F16B-4F91-831E-F0375939D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8CAAC-11CC-44E2-86DC-DAD7A4C647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7C63EA-FA49-40A6-B294-FB070BF4A3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Period O&amp;M</vt:lpstr>
      <vt:lpstr>'Test Period O&amp;M'!Print_Titles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Test Year O&amp;M by Source</dc:subject>
  <dc:creator>Dimoff, Kathy</dc:creator>
  <cp:lastModifiedBy>Minna Sunderman</cp:lastModifiedBy>
  <cp:lastPrinted>2019-10-27T15:53:30Z</cp:lastPrinted>
  <dcterms:created xsi:type="dcterms:W3CDTF">2019-10-21T23:30:26Z</dcterms:created>
  <dcterms:modified xsi:type="dcterms:W3CDTF">2019-10-27T15:53:33Z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