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AG 1st Set Data Requests/"/>
    </mc:Choice>
  </mc:AlternateContent>
  <bookViews>
    <workbookView xWindow="0" yWindow="0" windowWidth="28800" windowHeight="11616"/>
  </bookViews>
  <sheets>
    <sheet name="DBR-Ele U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x1" hidden="1">{"total",#N/A,FALSE,"5YR TREND";"CASH FLOW",#N/A,FALSE,"5YR TREND";"BALANCE SHEET",#N/A,FALSE,"5YR TREND";"baseline",#N/A,FALSE,"5YR TREND";"investment",#N/A,FALSE,"5YR TREND"}</definedName>
    <definedName name="_________x10" hidden="1">{"total",#N/A,FALSE,"5YR TREND";"CASH FLOW",#N/A,FALSE,"5YR TREND";"BALANCE SHEET",#N/A,FALSE,"5YR TREND";"baseline",#N/A,FALSE,"5YR TREND";"investment",#N/A,FALSE,"5YR TREND"}</definedName>
    <definedName name="_________x11" hidden="1">{"total",#N/A,FALSE,"5YR TREND";"CASH FLOW",#N/A,FALSE,"5YR TREND";"BALANCE SHEET",#N/A,FALSE,"5YR TREND";"baseline",#N/A,FALSE,"5YR TREND";"investment",#N/A,FALSE,"5YR TREND"}</definedName>
    <definedName name="_________x123" hidden="1">{"total",#N/A,FALSE,"5YR TREND";"CASH FLOW",#N/A,FALSE,"5YR TREND";"BALANCE SHEET",#N/A,FALSE,"5YR TREND";"baseline",#N/A,FALSE,"5YR TREND";"investment",#N/A,FALSE,"5YR TREND"}</definedName>
    <definedName name="________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_x2" hidden="1">{"'Sheet1'!$A$1:$I$89"}</definedName>
    <definedName name="_________x23647" hidden="1">{"new base",#N/A,FALSE,"BP wo sections";"investment w/o areas",#N/A,FALSE,"BP wo sections";"total w/o areas",#N/A,FALSE,"BP wo sections"}</definedName>
    <definedName name="________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_x5" hidden="1">{"total",#N/A,FALSE,"5YR TREND";"CASH FLOW",#N/A,FALSE,"5YR TREND";"BALANCE SHEET",#N/A,FALSE,"5YR TREND";"baseline",#N/A,FALSE,"5YR TREND";"investment",#N/A,FALSE,"5YR TREND"}</definedName>
    <definedName name="_________x54161" hidden="1">{"total",#N/A,FALSE,"5YR TREND";"CASH FLOW",#N/A,FALSE,"5YR TREND";"BALANCE SHEET",#N/A,FALSE,"5YR TREND";"baseline",#N/A,FALSE,"5YR TREND";"investment",#N/A,FALSE,"5YR TREND"}</definedName>
    <definedName name="_________x6" hidden="1">{"new base",#N/A,FALSE,"BP wo sections";"investment w/o areas",#N/A,FALSE,"BP wo sections";"total w/o areas",#N/A,FALSE,"BP wo sections"}</definedName>
    <definedName name="_________x654" hidden="1">{"98IB-MARGIN",#N/A,FALSE,"FILE LINK";"98IB-SGA",#N/A,FALSE,"FILE LINK";"98IB-STAFF",#N/A,FALSE,"FILE LINK";"98IB-CAPX",#N/A,FALSE,"FILE LINK"}</definedName>
    <definedName name="_________x65465" hidden="1">{"total",#N/A,FALSE,"5YR TREND";"CASH FLOW",#N/A,FALSE,"5YR TREND";"BALANCE SHEET",#N/A,FALSE,"5YR TREND";"baseline",#N/A,FALSE,"5YR TREND";"investment",#N/A,FALSE,"5YR TREND"}</definedName>
    <definedName name="________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_x66" hidden="1">{"total",#N/A,FALSE,"5YR TREND";"CASH FLOW",#N/A,FALSE,"5YR TREND";"BALANCE SHEET",#N/A,FALSE,"5YR TREND";"baseline",#N/A,FALSE,"5YR TREND";"investment",#N/A,FALSE,"5YR TREND"}</definedName>
    <definedName name="_________x7" hidden="1">{"98IB-MARGIN",#N/A,FALSE,"FILE LINK";"98IB-SGA",#N/A,FALSE,"FILE LINK";"98IB-STAFF",#N/A,FALSE,"FILE LINK";"98IB-CAPX",#N/A,FALSE,"FILE LINK"}</definedName>
    <definedName name="_________x8" hidden="1">{"total",#N/A,FALSE,"5YR TREND";"CASH FLOW",#N/A,FALSE,"5YR TREND";"BALANCE SHEET",#N/A,FALSE,"5YR TREND";"baseline",#N/A,FALSE,"5YR TREND";"investment",#N/A,FALSE,"5YR TREND"}</definedName>
    <definedName name="________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_x88888" hidden="1">{"'Sheet1'!$A$1:$I$89"}</definedName>
    <definedName name="_________x9" hidden="1">{"total",#N/A,FALSE,"5YR TREND";"CASH FLOW",#N/A,FALSE,"5YR TREND";"BALANCE SHEET",#N/A,FALSE,"5YR TREND";"baseline",#N/A,FALSE,"5YR TREND";"investment",#N/A,FALSE,"5YR TREND"}</definedName>
    <definedName name="_________x984" hidden="1">{"total",#N/A,FALSE,"5YR TREND";"CASH FLOW",#N/A,FALSE,"5YR TREND";"BALANCE SHEET",#N/A,FALSE,"5YR TREND";"baseline",#N/A,FALSE,"5YR TREND";"investment",#N/A,FALSE,"5YR TREND"}</definedName>
    <definedName name="_________x985" hidden="1">{"total",#N/A,FALSE,"5YR TREND";"CASH FLOW",#N/A,FALSE,"5YR TREND";"BALANCE SHEET",#N/A,FALSE,"5YR TREND";"baseline",#N/A,FALSE,"5YR TREND";"investment",#N/A,FALSE,"5YR TREND"}</definedName>
    <definedName name="_________x999" hidden="1">{"total",#N/A,FALSE,"5YR TREND";"CASH FLOW",#N/A,FALSE,"5YR TREND";"BALANCE SHEET",#N/A,FALSE,"5YR TREND";"baseline",#N/A,FALSE,"5YR TREND";"investment",#N/A,FALSE,"5YR TREND"}</definedName>
    <definedName name="________x1" hidden="1">{"total",#N/A,FALSE,"5YR TREND";"CASH FLOW",#N/A,FALSE,"5YR TREND";"BALANCE SHEET",#N/A,FALSE,"5YR TREND";"baseline",#N/A,FALSE,"5YR TREND";"investment",#N/A,FALSE,"5YR TREND"}</definedName>
    <definedName name="________x10" hidden="1">{"total",#N/A,FALSE,"5YR TREND";"CASH FLOW",#N/A,FALSE,"5YR TREND";"BALANCE SHEET",#N/A,FALSE,"5YR TREND";"baseline",#N/A,FALSE,"5YR TREND";"investment",#N/A,FALSE,"5YR TREND"}</definedName>
    <definedName name="________x11" hidden="1">{"total",#N/A,FALSE,"5YR TREND";"CASH FLOW",#N/A,FALSE,"5YR TREND";"BALANCE SHEET",#N/A,FALSE,"5YR TREND";"baseline",#N/A,FALSE,"5YR TREND";"investment",#N/A,FALSE,"5YR TREND"}</definedName>
    <definedName name="________x123" hidden="1">{"total",#N/A,FALSE,"5YR TREND";"CASH FLOW",#N/A,FALSE,"5YR TREND";"BALANCE SHEET",#N/A,FALSE,"5YR TREND";"baseline",#N/A,FALSE,"5YR TREND";"investment",#N/A,FALSE,"5YR TREND"}</definedName>
    <definedName name="_______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x2" hidden="1">{"'Sheet1'!$A$1:$I$89"}</definedName>
    <definedName name="________x23647" hidden="1">{"new base",#N/A,FALSE,"BP wo sections";"investment w/o areas",#N/A,FALSE,"BP wo sections";"total w/o areas",#N/A,FALSE,"BP wo sections"}</definedName>
    <definedName name="_______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x5" hidden="1">{"total",#N/A,FALSE,"5YR TREND";"CASH FLOW",#N/A,FALSE,"5YR TREND";"BALANCE SHEET",#N/A,FALSE,"5YR TREND";"baseline",#N/A,FALSE,"5YR TREND";"investment",#N/A,FALSE,"5YR TREND"}</definedName>
    <definedName name="________x54161" hidden="1">{"total",#N/A,FALSE,"5YR TREND";"CASH FLOW",#N/A,FALSE,"5YR TREND";"BALANCE SHEET",#N/A,FALSE,"5YR TREND";"baseline",#N/A,FALSE,"5YR TREND";"investment",#N/A,FALSE,"5YR TREND"}</definedName>
    <definedName name="________x6" hidden="1">{"new base",#N/A,FALSE,"BP wo sections";"investment w/o areas",#N/A,FALSE,"BP wo sections";"total w/o areas",#N/A,FALSE,"BP wo sections"}</definedName>
    <definedName name="________x654" hidden="1">{"98IB-MARGIN",#N/A,FALSE,"FILE LINK";"98IB-SGA",#N/A,FALSE,"FILE LINK";"98IB-STAFF",#N/A,FALSE,"FILE LINK";"98IB-CAPX",#N/A,FALSE,"FILE LINK"}</definedName>
    <definedName name="________x65465" hidden="1">{"total",#N/A,FALSE,"5YR TREND";"CASH FLOW",#N/A,FALSE,"5YR TREND";"BALANCE SHEET",#N/A,FALSE,"5YR TREND";"baseline",#N/A,FALSE,"5YR TREND";"investment",#N/A,FALSE,"5YR TREND"}</definedName>
    <definedName name="_______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x66" hidden="1">{"total",#N/A,FALSE,"5YR TREND";"CASH FLOW",#N/A,FALSE,"5YR TREND";"BALANCE SHEET",#N/A,FALSE,"5YR TREND";"baseline",#N/A,FALSE,"5YR TREND";"investment",#N/A,FALSE,"5YR TREND"}</definedName>
    <definedName name="________x7" hidden="1">{"98IB-MARGIN",#N/A,FALSE,"FILE LINK";"98IB-SGA",#N/A,FALSE,"FILE LINK";"98IB-STAFF",#N/A,FALSE,"FILE LINK";"98IB-CAPX",#N/A,FALSE,"FILE LINK"}</definedName>
    <definedName name="________x8" hidden="1">{"total",#N/A,FALSE,"5YR TREND";"CASH FLOW",#N/A,FALSE,"5YR TREND";"BALANCE SHEET",#N/A,FALSE,"5YR TREND";"baseline",#N/A,FALSE,"5YR TREND";"investment",#N/A,FALSE,"5YR TREND"}</definedName>
    <definedName name="_______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_x88888" hidden="1">{"'Sheet1'!$A$1:$I$89"}</definedName>
    <definedName name="________x9" hidden="1">{"total",#N/A,FALSE,"5YR TREND";"CASH FLOW",#N/A,FALSE,"5YR TREND";"BALANCE SHEET",#N/A,FALSE,"5YR TREND";"baseline",#N/A,FALSE,"5YR TREND";"investment",#N/A,FALSE,"5YR TREND"}</definedName>
    <definedName name="________x984" hidden="1">{"total",#N/A,FALSE,"5YR TREND";"CASH FLOW",#N/A,FALSE,"5YR TREND";"BALANCE SHEET",#N/A,FALSE,"5YR TREND";"baseline",#N/A,FALSE,"5YR TREND";"investment",#N/A,FALSE,"5YR TREND"}</definedName>
    <definedName name="________x985" hidden="1">{"total",#N/A,FALSE,"5YR TREND";"CASH FLOW",#N/A,FALSE,"5YR TREND";"BALANCE SHEET",#N/A,FALSE,"5YR TREND";"baseline",#N/A,FALSE,"5YR TREND";"investment",#N/A,FALSE,"5YR TREND"}</definedName>
    <definedName name="________x999" hidden="1">{"total",#N/A,FALSE,"5YR TREND";"CASH FLOW",#N/A,FALSE,"5YR TREND";"BALANCE SHEET",#N/A,FALSE,"5YR TREND";"baseline",#N/A,FALSE,"5YR TREND";"investment",#N/A,FALSE,"5YR TREND"}</definedName>
    <definedName name="_______x1" hidden="1">{"total",#N/A,FALSE,"5YR TREND";"CASH FLOW",#N/A,FALSE,"5YR TREND";"BALANCE SHEET",#N/A,FALSE,"5YR TREND";"baseline",#N/A,FALSE,"5YR TREND";"investment",#N/A,FALSE,"5YR TREND"}</definedName>
    <definedName name="_______x10" hidden="1">{"total",#N/A,FALSE,"5YR TREND";"CASH FLOW",#N/A,FALSE,"5YR TREND";"BALANCE SHEET",#N/A,FALSE,"5YR TREND";"baseline",#N/A,FALSE,"5YR TREND";"investment",#N/A,FALSE,"5YR TREND"}</definedName>
    <definedName name="_______x11" hidden="1">{"total",#N/A,FALSE,"5YR TREND";"CASH FLOW",#N/A,FALSE,"5YR TREND";"BALANCE SHEET",#N/A,FALSE,"5YR TREND";"baseline",#N/A,FALSE,"5YR TREND";"investment",#N/A,FALSE,"5YR TREND"}</definedName>
    <definedName name="_______x123" hidden="1">{"total",#N/A,FALSE,"5YR TREND";"CASH FLOW",#N/A,FALSE,"5YR TREND";"BALANCE SHEET",#N/A,FALSE,"5YR TREND";"baseline",#N/A,FALSE,"5YR TREND";"investment",#N/A,FALSE,"5YR TREND"}</definedName>
    <definedName name="______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x2" hidden="1">{"'Sheet1'!$A$1:$I$89"}</definedName>
    <definedName name="_______x23647" hidden="1">{"new base",#N/A,FALSE,"BP wo sections";"investment w/o areas",#N/A,FALSE,"BP wo sections";"total w/o areas",#N/A,FALSE,"BP wo sections"}</definedName>
    <definedName name="______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x5" hidden="1">{"total",#N/A,FALSE,"5YR TREND";"CASH FLOW",#N/A,FALSE,"5YR TREND";"BALANCE SHEET",#N/A,FALSE,"5YR TREND";"baseline",#N/A,FALSE,"5YR TREND";"investment",#N/A,FALSE,"5YR TREND"}</definedName>
    <definedName name="_______x54161" hidden="1">{"total",#N/A,FALSE,"5YR TREND";"CASH FLOW",#N/A,FALSE,"5YR TREND";"BALANCE SHEET",#N/A,FALSE,"5YR TREND";"baseline",#N/A,FALSE,"5YR TREND";"investment",#N/A,FALSE,"5YR TREND"}</definedName>
    <definedName name="_______x6" hidden="1">{"new base",#N/A,FALSE,"BP wo sections";"investment w/o areas",#N/A,FALSE,"BP wo sections";"total w/o areas",#N/A,FALSE,"BP wo sections"}</definedName>
    <definedName name="_______x654" hidden="1">{"98IB-MARGIN",#N/A,FALSE,"FILE LINK";"98IB-SGA",#N/A,FALSE,"FILE LINK";"98IB-STAFF",#N/A,FALSE,"FILE LINK";"98IB-CAPX",#N/A,FALSE,"FILE LINK"}</definedName>
    <definedName name="_______x65465" hidden="1">{"total",#N/A,FALSE,"5YR TREND";"CASH FLOW",#N/A,FALSE,"5YR TREND";"BALANCE SHEET",#N/A,FALSE,"5YR TREND";"baseline",#N/A,FALSE,"5YR TREND";"investment",#N/A,FALSE,"5YR TREND"}</definedName>
    <definedName name="______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x66" hidden="1">{"total",#N/A,FALSE,"5YR TREND";"CASH FLOW",#N/A,FALSE,"5YR TREND";"BALANCE SHEET",#N/A,FALSE,"5YR TREND";"baseline",#N/A,FALSE,"5YR TREND";"investment",#N/A,FALSE,"5YR TREND"}</definedName>
    <definedName name="_______x7" hidden="1">{"98IB-MARGIN",#N/A,FALSE,"FILE LINK";"98IB-SGA",#N/A,FALSE,"FILE LINK";"98IB-STAFF",#N/A,FALSE,"FILE LINK";"98IB-CAPX",#N/A,FALSE,"FILE LINK"}</definedName>
    <definedName name="_______x8" hidden="1">{"total",#N/A,FALSE,"5YR TREND";"CASH FLOW",#N/A,FALSE,"5YR TREND";"BALANCE SHEET",#N/A,FALSE,"5YR TREND";"baseline",#N/A,FALSE,"5YR TREND";"investment",#N/A,FALSE,"5YR TREND"}</definedName>
    <definedName name="______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_x88888" hidden="1">{"'Sheet1'!$A$1:$I$89"}</definedName>
    <definedName name="_______x9" hidden="1">{"total",#N/A,FALSE,"5YR TREND";"CASH FLOW",#N/A,FALSE,"5YR TREND";"BALANCE SHEET",#N/A,FALSE,"5YR TREND";"baseline",#N/A,FALSE,"5YR TREND";"investment",#N/A,FALSE,"5YR TREND"}</definedName>
    <definedName name="_______x984" hidden="1">{"total",#N/A,FALSE,"5YR TREND";"CASH FLOW",#N/A,FALSE,"5YR TREND";"BALANCE SHEET",#N/A,FALSE,"5YR TREND";"baseline",#N/A,FALSE,"5YR TREND";"investment",#N/A,FALSE,"5YR TREND"}</definedName>
    <definedName name="_______x985" hidden="1">{"total",#N/A,FALSE,"5YR TREND";"CASH FLOW",#N/A,FALSE,"5YR TREND";"BALANCE SHEET",#N/A,FALSE,"5YR TREND";"baseline",#N/A,FALSE,"5YR TREND";"investment",#N/A,FALSE,"5YR TREND"}</definedName>
    <definedName name="_______x999" hidden="1">{"total",#N/A,FALSE,"5YR TREND";"CASH FLOW",#N/A,FALSE,"5YR TREND";"BALANCE SHEET",#N/A,FALSE,"5YR TREND";"baseline",#N/A,FALSE,"5YR TREND";"investment",#N/A,FALSE,"5YR TREND"}</definedName>
    <definedName name="______x1" hidden="1">{"total",#N/A,FALSE,"5YR TREND";"CASH FLOW",#N/A,FALSE,"5YR TREND";"BALANCE SHEET",#N/A,FALSE,"5YR TREND";"baseline",#N/A,FALSE,"5YR TREND";"investment",#N/A,FALSE,"5YR TREND"}</definedName>
    <definedName name="______x10" hidden="1">{"total",#N/A,FALSE,"5YR TREND";"CASH FLOW",#N/A,FALSE,"5YR TREND";"BALANCE SHEET",#N/A,FALSE,"5YR TREND";"baseline",#N/A,FALSE,"5YR TREND";"investment",#N/A,FALSE,"5YR TREND"}</definedName>
    <definedName name="______x11" hidden="1">{"total",#N/A,FALSE,"5YR TREND";"CASH FLOW",#N/A,FALSE,"5YR TREND";"BALANCE SHEET",#N/A,FALSE,"5YR TREND";"baseline",#N/A,FALSE,"5YR TREND";"investment",#N/A,FALSE,"5YR TREND"}</definedName>
    <definedName name="______x123" hidden="1">{"total",#N/A,FALSE,"5YR TREND";"CASH FLOW",#N/A,FALSE,"5YR TREND";"BALANCE SHEET",#N/A,FALSE,"5YR TREND";"baseline",#N/A,FALSE,"5YR TREND";"investment",#N/A,FALSE,"5YR TREND"}</definedName>
    <definedName name="_____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x2" hidden="1">{"'Sheet1'!$A$1:$I$89"}</definedName>
    <definedName name="______x23647" hidden="1">{"new base",#N/A,FALSE,"BP wo sections";"investment w/o areas",#N/A,FALSE,"BP wo sections";"total w/o areas",#N/A,FALSE,"BP wo sections"}</definedName>
    <definedName name="_____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x5" hidden="1">{"total",#N/A,FALSE,"5YR TREND";"CASH FLOW",#N/A,FALSE,"5YR TREND";"BALANCE SHEET",#N/A,FALSE,"5YR TREND";"baseline",#N/A,FALSE,"5YR TREND";"investment",#N/A,FALSE,"5YR TREND"}</definedName>
    <definedName name="______x54161" hidden="1">{"total",#N/A,FALSE,"5YR TREND";"CASH FLOW",#N/A,FALSE,"5YR TREND";"BALANCE SHEET",#N/A,FALSE,"5YR TREND";"baseline",#N/A,FALSE,"5YR TREND";"investment",#N/A,FALSE,"5YR TREND"}</definedName>
    <definedName name="______x6" hidden="1">{"new base",#N/A,FALSE,"BP wo sections";"investment w/o areas",#N/A,FALSE,"BP wo sections";"total w/o areas",#N/A,FALSE,"BP wo sections"}</definedName>
    <definedName name="______x654" hidden="1">{"98IB-MARGIN",#N/A,FALSE,"FILE LINK";"98IB-SGA",#N/A,FALSE,"FILE LINK";"98IB-STAFF",#N/A,FALSE,"FILE LINK";"98IB-CAPX",#N/A,FALSE,"FILE LINK"}</definedName>
    <definedName name="______x65465" hidden="1">{"total",#N/A,FALSE,"5YR TREND";"CASH FLOW",#N/A,FALSE,"5YR TREND";"BALANCE SHEET",#N/A,FALSE,"5YR TREND";"baseline",#N/A,FALSE,"5YR TREND";"investment",#N/A,FALSE,"5YR TREND"}</definedName>
    <definedName name="_____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x66" hidden="1">{"total",#N/A,FALSE,"5YR TREND";"CASH FLOW",#N/A,FALSE,"5YR TREND";"BALANCE SHEET",#N/A,FALSE,"5YR TREND";"baseline",#N/A,FALSE,"5YR TREND";"investment",#N/A,FALSE,"5YR TREND"}</definedName>
    <definedName name="______x7" hidden="1">{"98IB-MARGIN",#N/A,FALSE,"FILE LINK";"98IB-SGA",#N/A,FALSE,"FILE LINK";"98IB-STAFF",#N/A,FALSE,"FILE LINK";"98IB-CAPX",#N/A,FALSE,"FILE LINK"}</definedName>
    <definedName name="______x8" hidden="1">{"total",#N/A,FALSE,"5YR TREND";"CASH FLOW",#N/A,FALSE,"5YR TREND";"BALANCE SHEET",#N/A,FALSE,"5YR TREND";"baseline",#N/A,FALSE,"5YR TREND";"investment",#N/A,FALSE,"5YR TREND"}</definedName>
    <definedName name="_____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_x88888" hidden="1">{"'Sheet1'!$A$1:$I$89"}</definedName>
    <definedName name="______x9" hidden="1">{"total",#N/A,FALSE,"5YR TREND";"CASH FLOW",#N/A,FALSE,"5YR TREND";"BALANCE SHEET",#N/A,FALSE,"5YR TREND";"baseline",#N/A,FALSE,"5YR TREND";"investment",#N/A,FALSE,"5YR TREND"}</definedName>
    <definedName name="______x984" hidden="1">{"total",#N/A,FALSE,"5YR TREND";"CASH FLOW",#N/A,FALSE,"5YR TREND";"BALANCE SHEET",#N/A,FALSE,"5YR TREND";"baseline",#N/A,FALSE,"5YR TREND";"investment",#N/A,FALSE,"5YR TREND"}</definedName>
    <definedName name="______x985" hidden="1">{"total",#N/A,FALSE,"5YR TREND";"CASH FLOW",#N/A,FALSE,"5YR TREND";"BALANCE SHEET",#N/A,FALSE,"5YR TREND";"baseline",#N/A,FALSE,"5YR TREND";"investment",#N/A,FALSE,"5YR TREND"}</definedName>
    <definedName name="______x999" hidden="1">{"total",#N/A,FALSE,"5YR TREND";"CASH FLOW",#N/A,FALSE,"5YR TREND";"BALANCE SHEET",#N/A,FALSE,"5YR TREND";"baseline",#N/A,FALSE,"5YR TREND";"investment",#N/A,FALSE,"5YR TREND"}</definedName>
    <definedName name="_____x1" hidden="1">{"total",#N/A,FALSE,"5YR TREND";"CASH FLOW",#N/A,FALSE,"5YR TREND";"BALANCE SHEET",#N/A,FALSE,"5YR TREND";"baseline",#N/A,FALSE,"5YR TREND";"investment",#N/A,FALSE,"5YR TREND"}</definedName>
    <definedName name="_____x10" hidden="1">{"total",#N/A,FALSE,"5YR TREND";"CASH FLOW",#N/A,FALSE,"5YR TREND";"BALANCE SHEET",#N/A,FALSE,"5YR TREND";"baseline",#N/A,FALSE,"5YR TREND";"investment",#N/A,FALSE,"5YR TREND"}</definedName>
    <definedName name="_____x11" hidden="1">{"total",#N/A,FALSE,"5YR TREND";"CASH FLOW",#N/A,FALSE,"5YR TREND";"BALANCE SHEET",#N/A,FALSE,"5YR TREND";"baseline",#N/A,FALSE,"5YR TREND";"investment",#N/A,FALSE,"5YR TREND"}</definedName>
    <definedName name="_____x123" hidden="1">{"total",#N/A,FALSE,"5YR TREND";"CASH FLOW",#N/A,FALSE,"5YR TREND";"BALANCE SHEET",#N/A,FALSE,"5YR TREND";"baseline",#N/A,FALSE,"5YR TREND";"investment",#N/A,FALSE,"5YR TREND"}</definedName>
    <definedName name="____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x2" hidden="1">{"'Sheet1'!$A$1:$I$89"}</definedName>
    <definedName name="_____x23647" hidden="1">{"new base",#N/A,FALSE,"BP wo sections";"investment w/o areas",#N/A,FALSE,"BP wo sections";"total w/o areas",#N/A,FALSE,"BP wo sections"}</definedName>
    <definedName name="____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x5" hidden="1">{"total",#N/A,FALSE,"5YR TREND";"CASH FLOW",#N/A,FALSE,"5YR TREND";"BALANCE SHEET",#N/A,FALSE,"5YR TREND";"baseline",#N/A,FALSE,"5YR TREND";"investment",#N/A,FALSE,"5YR TREND"}</definedName>
    <definedName name="_____x54161" hidden="1">{"total",#N/A,FALSE,"5YR TREND";"CASH FLOW",#N/A,FALSE,"5YR TREND";"BALANCE SHEET",#N/A,FALSE,"5YR TREND";"baseline",#N/A,FALSE,"5YR TREND";"investment",#N/A,FALSE,"5YR TREND"}</definedName>
    <definedName name="_____x6" hidden="1">{"new base",#N/A,FALSE,"BP wo sections";"investment w/o areas",#N/A,FALSE,"BP wo sections";"total w/o areas",#N/A,FALSE,"BP wo sections"}</definedName>
    <definedName name="_____x654" hidden="1">{"98IB-MARGIN",#N/A,FALSE,"FILE LINK";"98IB-SGA",#N/A,FALSE,"FILE LINK";"98IB-STAFF",#N/A,FALSE,"FILE LINK";"98IB-CAPX",#N/A,FALSE,"FILE LINK"}</definedName>
    <definedName name="_____x65465" hidden="1">{"total",#N/A,FALSE,"5YR TREND";"CASH FLOW",#N/A,FALSE,"5YR TREND";"BALANCE SHEET",#N/A,FALSE,"5YR TREND";"baseline",#N/A,FALSE,"5YR TREND";"investment",#N/A,FALSE,"5YR TREND"}</definedName>
    <definedName name="____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x66" hidden="1">{"total",#N/A,FALSE,"5YR TREND";"CASH FLOW",#N/A,FALSE,"5YR TREND";"BALANCE SHEET",#N/A,FALSE,"5YR TREND";"baseline",#N/A,FALSE,"5YR TREND";"investment",#N/A,FALSE,"5YR TREND"}</definedName>
    <definedName name="_____x7" hidden="1">{"98IB-MARGIN",#N/A,FALSE,"FILE LINK";"98IB-SGA",#N/A,FALSE,"FILE LINK";"98IB-STAFF",#N/A,FALSE,"FILE LINK";"98IB-CAPX",#N/A,FALSE,"FILE LINK"}</definedName>
    <definedName name="_____x8" hidden="1">{"total",#N/A,FALSE,"5YR TREND";"CASH FLOW",#N/A,FALSE,"5YR TREND";"BALANCE SHEET",#N/A,FALSE,"5YR TREND";"baseline",#N/A,FALSE,"5YR TREND";"investment",#N/A,FALSE,"5YR TREND"}</definedName>
    <definedName name="____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_x88888" hidden="1">{"'Sheet1'!$A$1:$I$89"}</definedName>
    <definedName name="_____x9" hidden="1">{"total",#N/A,FALSE,"5YR TREND";"CASH FLOW",#N/A,FALSE,"5YR TREND";"BALANCE SHEET",#N/A,FALSE,"5YR TREND";"baseline",#N/A,FALSE,"5YR TREND";"investment",#N/A,FALSE,"5YR TREND"}</definedName>
    <definedName name="_____x984" hidden="1">{"total",#N/A,FALSE,"5YR TREND";"CASH FLOW",#N/A,FALSE,"5YR TREND";"BALANCE SHEET",#N/A,FALSE,"5YR TREND";"baseline",#N/A,FALSE,"5YR TREND";"investment",#N/A,FALSE,"5YR TREND"}</definedName>
    <definedName name="_____x985" hidden="1">{"total",#N/A,FALSE,"5YR TREND";"CASH FLOW",#N/A,FALSE,"5YR TREND";"BALANCE SHEET",#N/A,FALSE,"5YR TREND";"baseline",#N/A,FALSE,"5YR TREND";"investment",#N/A,FALSE,"5YR TREND"}</definedName>
    <definedName name="_____x999" hidden="1">{"total",#N/A,FALSE,"5YR TREND";"CASH FLOW",#N/A,FALSE,"5YR TREND";"BALANCE SHEET",#N/A,FALSE,"5YR TREND";"baseline",#N/A,FALSE,"5YR TREND";"investment",#N/A,FALSE,"5YR TREND"}</definedName>
    <definedName name="____x1" hidden="1">{"total",#N/A,FALSE,"5YR TREND";"CASH FLOW",#N/A,FALSE,"5YR TREND";"BALANCE SHEET",#N/A,FALSE,"5YR TREND";"baseline",#N/A,FALSE,"5YR TREND";"investment",#N/A,FALSE,"5YR TREND"}</definedName>
    <definedName name="____x10" hidden="1">{"total",#N/A,FALSE,"5YR TREND";"CASH FLOW",#N/A,FALSE,"5YR TREND";"BALANCE SHEET",#N/A,FALSE,"5YR TREND";"baseline",#N/A,FALSE,"5YR TREND";"investment",#N/A,FALSE,"5YR TREND"}</definedName>
    <definedName name="____x11" hidden="1">{"total",#N/A,FALSE,"5YR TREND";"CASH FLOW",#N/A,FALSE,"5YR TREND";"BALANCE SHEET",#N/A,FALSE,"5YR TREND";"baseline",#N/A,FALSE,"5YR TREND";"investment",#N/A,FALSE,"5YR TREND"}</definedName>
    <definedName name="____x123" hidden="1">{"total",#N/A,FALSE,"5YR TREND";"CASH FLOW",#N/A,FALSE,"5YR TREND";"BALANCE SHEET",#N/A,FALSE,"5YR TREND";"baseline",#N/A,FALSE,"5YR TREND";"investment",#N/A,FALSE,"5YR TREND"}</definedName>
    <definedName name="___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x2" hidden="1">{"'Sheet1'!$A$1:$I$89"}</definedName>
    <definedName name="____x23647" hidden="1">{"new base",#N/A,FALSE,"BP wo sections";"investment w/o areas",#N/A,FALSE,"BP wo sections";"total w/o areas",#N/A,FALSE,"BP wo sections"}</definedName>
    <definedName name="___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x5" hidden="1">{"total",#N/A,FALSE,"5YR TREND";"CASH FLOW",#N/A,FALSE,"5YR TREND";"BALANCE SHEET",#N/A,FALSE,"5YR TREND";"baseline",#N/A,FALSE,"5YR TREND";"investment",#N/A,FALSE,"5YR TREND"}</definedName>
    <definedName name="____x54161" hidden="1">{"total",#N/A,FALSE,"5YR TREND";"CASH FLOW",#N/A,FALSE,"5YR TREND";"BALANCE SHEET",#N/A,FALSE,"5YR TREND";"baseline",#N/A,FALSE,"5YR TREND";"investment",#N/A,FALSE,"5YR TREND"}</definedName>
    <definedName name="____x6" hidden="1">{"new base",#N/A,FALSE,"BP wo sections";"investment w/o areas",#N/A,FALSE,"BP wo sections";"total w/o areas",#N/A,FALSE,"BP wo sections"}</definedName>
    <definedName name="____x654" hidden="1">{"98IB-MARGIN",#N/A,FALSE,"FILE LINK";"98IB-SGA",#N/A,FALSE,"FILE LINK";"98IB-STAFF",#N/A,FALSE,"FILE LINK";"98IB-CAPX",#N/A,FALSE,"FILE LINK"}</definedName>
    <definedName name="____x65465" hidden="1">{"total",#N/A,FALSE,"5YR TREND";"CASH FLOW",#N/A,FALSE,"5YR TREND";"BALANCE SHEET",#N/A,FALSE,"5YR TREND";"baseline",#N/A,FALSE,"5YR TREND";"investment",#N/A,FALSE,"5YR TREND"}</definedName>
    <definedName name="___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x66" hidden="1">{"total",#N/A,FALSE,"5YR TREND";"CASH FLOW",#N/A,FALSE,"5YR TREND";"BALANCE SHEET",#N/A,FALSE,"5YR TREND";"baseline",#N/A,FALSE,"5YR TREND";"investment",#N/A,FALSE,"5YR TREND"}</definedName>
    <definedName name="____x7" hidden="1">{"98IB-MARGIN",#N/A,FALSE,"FILE LINK";"98IB-SGA",#N/A,FALSE,"FILE LINK";"98IB-STAFF",#N/A,FALSE,"FILE LINK";"98IB-CAPX",#N/A,FALSE,"FILE LINK"}</definedName>
    <definedName name="____x8" hidden="1">{"total",#N/A,FALSE,"5YR TREND";"CASH FLOW",#N/A,FALSE,"5YR TREND";"BALANCE SHEET",#N/A,FALSE,"5YR TREND";"baseline",#N/A,FALSE,"5YR TREND";"investment",#N/A,FALSE,"5YR TREND"}</definedName>
    <definedName name="___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_x88888" hidden="1">{"'Sheet1'!$A$1:$I$89"}</definedName>
    <definedName name="____x9" hidden="1">{"total",#N/A,FALSE,"5YR TREND";"CASH FLOW",#N/A,FALSE,"5YR TREND";"BALANCE SHEET",#N/A,FALSE,"5YR TREND";"baseline",#N/A,FALSE,"5YR TREND";"investment",#N/A,FALSE,"5YR TREND"}</definedName>
    <definedName name="____x984" hidden="1">{"total",#N/A,FALSE,"5YR TREND";"CASH FLOW",#N/A,FALSE,"5YR TREND";"BALANCE SHEET",#N/A,FALSE,"5YR TREND";"baseline",#N/A,FALSE,"5YR TREND";"investment",#N/A,FALSE,"5YR TREND"}</definedName>
    <definedName name="____x985" hidden="1">{"total",#N/A,FALSE,"5YR TREND";"CASH FLOW",#N/A,FALSE,"5YR TREND";"BALANCE SHEET",#N/A,FALSE,"5YR TREND";"baseline",#N/A,FALSE,"5YR TREND";"investment",#N/A,FALSE,"5YR TREND"}</definedName>
    <definedName name="____x999" hidden="1">{"total",#N/A,FALSE,"5YR TREND";"CASH FLOW",#N/A,FALSE,"5YR TREND";"BALANCE SHEET",#N/A,FALSE,"5YR TREND";"baseline",#N/A,FALSE,"5YR TREND";"investment",#N/A,FALSE,"5YR TREND"}</definedName>
    <definedName name="___x1" hidden="1">{"total",#N/A,FALSE,"5YR TREND";"CASH FLOW",#N/A,FALSE,"5YR TREND";"BALANCE SHEET",#N/A,FALSE,"5YR TREND";"baseline",#N/A,FALSE,"5YR TREND";"investment",#N/A,FALSE,"5YR TREND"}</definedName>
    <definedName name="___x10" hidden="1">{"total",#N/A,FALSE,"5YR TREND";"CASH FLOW",#N/A,FALSE,"5YR TREND";"BALANCE SHEET",#N/A,FALSE,"5YR TREND";"baseline",#N/A,FALSE,"5YR TREND";"investment",#N/A,FALSE,"5YR TREND"}</definedName>
    <definedName name="___x11" hidden="1">{"total",#N/A,FALSE,"5YR TREND";"CASH FLOW",#N/A,FALSE,"5YR TREND";"BALANCE SHEET",#N/A,FALSE,"5YR TREND";"baseline",#N/A,FALSE,"5YR TREND";"investment",#N/A,FALSE,"5YR TREND"}</definedName>
    <definedName name="___x123" hidden="1">{"total",#N/A,FALSE,"5YR TREND";"CASH FLOW",#N/A,FALSE,"5YR TREND";"BALANCE SHEET",#N/A,FALSE,"5YR TREND";"baseline",#N/A,FALSE,"5YR TREND";"investment",#N/A,FALSE,"5YR TREND"}</definedName>
    <definedName name="__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x2" hidden="1">{"'Sheet1'!$A$1:$I$89"}</definedName>
    <definedName name="___x23647" hidden="1">{"new base",#N/A,FALSE,"BP wo sections";"investment w/o areas",#N/A,FALSE,"BP wo sections";"total w/o areas",#N/A,FALSE,"BP wo sections"}</definedName>
    <definedName name="__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x5" hidden="1">{"total",#N/A,FALSE,"5YR TREND";"CASH FLOW",#N/A,FALSE,"5YR TREND";"BALANCE SHEET",#N/A,FALSE,"5YR TREND";"baseline",#N/A,FALSE,"5YR TREND";"investment",#N/A,FALSE,"5YR TREND"}</definedName>
    <definedName name="___x54161" hidden="1">{"total",#N/A,FALSE,"5YR TREND";"CASH FLOW",#N/A,FALSE,"5YR TREND";"BALANCE SHEET",#N/A,FALSE,"5YR TREND";"baseline",#N/A,FALSE,"5YR TREND";"investment",#N/A,FALSE,"5YR TREND"}</definedName>
    <definedName name="___x6" hidden="1">{"new base",#N/A,FALSE,"BP wo sections";"investment w/o areas",#N/A,FALSE,"BP wo sections";"total w/o areas",#N/A,FALSE,"BP wo sections"}</definedName>
    <definedName name="___x654" hidden="1">{"98IB-MARGIN",#N/A,FALSE,"FILE LINK";"98IB-SGA",#N/A,FALSE,"FILE LINK";"98IB-STAFF",#N/A,FALSE,"FILE LINK";"98IB-CAPX",#N/A,FALSE,"FILE LINK"}</definedName>
    <definedName name="___x65465" hidden="1">{"total",#N/A,FALSE,"5YR TREND";"CASH FLOW",#N/A,FALSE,"5YR TREND";"BALANCE SHEET",#N/A,FALSE,"5YR TREND";"baseline",#N/A,FALSE,"5YR TREND";"investment",#N/A,FALSE,"5YR TREND"}</definedName>
    <definedName name="__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x66" hidden="1">{"total",#N/A,FALSE,"5YR TREND";"CASH FLOW",#N/A,FALSE,"5YR TREND";"BALANCE SHEET",#N/A,FALSE,"5YR TREND";"baseline",#N/A,FALSE,"5YR TREND";"investment",#N/A,FALSE,"5YR TREND"}</definedName>
    <definedName name="___x7" hidden="1">{"98IB-MARGIN",#N/A,FALSE,"FILE LINK";"98IB-SGA",#N/A,FALSE,"FILE LINK";"98IB-STAFF",#N/A,FALSE,"FILE LINK";"98IB-CAPX",#N/A,FALSE,"FILE LINK"}</definedName>
    <definedName name="___x8" hidden="1">{"total",#N/A,FALSE,"5YR TREND";"CASH FLOW",#N/A,FALSE,"5YR TREND";"BALANCE SHEET",#N/A,FALSE,"5YR TREND";"baseline",#N/A,FALSE,"5YR TREND";"investment",#N/A,FALSE,"5YR TREND"}</definedName>
    <definedName name="__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_x88888" hidden="1">{"'Sheet1'!$A$1:$I$89"}</definedName>
    <definedName name="___x9" hidden="1">{"total",#N/A,FALSE,"5YR TREND";"CASH FLOW",#N/A,FALSE,"5YR TREND";"BALANCE SHEET",#N/A,FALSE,"5YR TREND";"baseline",#N/A,FALSE,"5YR TREND";"investment",#N/A,FALSE,"5YR TREND"}</definedName>
    <definedName name="___x984" hidden="1">{"total",#N/A,FALSE,"5YR TREND";"CASH FLOW",#N/A,FALSE,"5YR TREND";"BALANCE SHEET",#N/A,FALSE,"5YR TREND";"baseline",#N/A,FALSE,"5YR TREND";"investment",#N/A,FALSE,"5YR TREND"}</definedName>
    <definedName name="___x985" hidden="1">{"total",#N/A,FALSE,"5YR TREND";"CASH FLOW",#N/A,FALSE,"5YR TREND";"BALANCE SHEET",#N/A,FALSE,"5YR TREND";"baseline",#N/A,FALSE,"5YR TREND";"investment",#N/A,FALSE,"5YR TREND"}</definedName>
    <definedName name="___x999" hidden="1">{"total",#N/A,FALSE,"5YR TREND";"CASH FLOW",#N/A,FALSE,"5YR TREND";"BALANCE SHEET",#N/A,FALSE,"5YR TREND";"baseline",#N/A,FALSE,"5YR TREND";"investment",#N/A,FALSE,"5YR TREND"}</definedName>
    <definedName name="__123Graph_A" hidden="1">'[1]Summary vs Budget'!#REF!</definedName>
    <definedName name="__123Graph_B" hidden="1">'[1]Summary vs Budget'!#REF!</definedName>
    <definedName name="__123Graph_BCurrent" hidden="1">#REF!</definedName>
    <definedName name="__123Graph_C" hidden="1">'[1]Summary vs Budget'!#REF!</definedName>
    <definedName name="__123Graph_CCurrent" hidden="1">#REF!</definedName>
    <definedName name="__123Graph_D" hidden="1">'[1]Summary vs Budget'!#REF!</definedName>
    <definedName name="__123Graph_DCurrent" hidden="1">#REF!</definedName>
    <definedName name="__123Graph_E" hidden="1">'[1]Summary vs Budget'!#REF!</definedName>
    <definedName name="__123Graph_ECurrent" hidden="1">#REF!</definedName>
    <definedName name="__123Graph_F" hidden="1">'[1]Summary vs Budget'!#REF!</definedName>
    <definedName name="__123Graph_FCurrent" hidden="1">#REF!</definedName>
    <definedName name="__FDS_HYPERLINK_TOGGLE_STATE__" hidden="1">"ON"</definedName>
    <definedName name="__IntlFixup" hidden="1">TRUE</definedName>
    <definedName name="__x1" hidden="1">{"total",#N/A,FALSE,"5YR TREND";"CASH FLOW",#N/A,FALSE,"5YR TREND";"BALANCE SHEET",#N/A,FALSE,"5YR TREND";"baseline",#N/A,FALSE,"5YR TREND";"investment",#N/A,FALSE,"5YR TREND"}</definedName>
    <definedName name="__x10" hidden="1">{"total",#N/A,FALSE,"5YR TREND";"CASH FLOW",#N/A,FALSE,"5YR TREND";"BALANCE SHEET",#N/A,FALSE,"5YR TREND";"baseline",#N/A,FALSE,"5YR TREND";"investment",#N/A,FALSE,"5YR TREND"}</definedName>
    <definedName name="__x11" hidden="1">{"total",#N/A,FALSE,"5YR TREND";"CASH FLOW",#N/A,FALSE,"5YR TREND";"BALANCE SHEET",#N/A,FALSE,"5YR TREND";"baseline",#N/A,FALSE,"5YR TREND";"investment",#N/A,FALSE,"5YR TREND"}</definedName>
    <definedName name="__x123" hidden="1">{"total",#N/A,FALSE,"5YR TREND";"CASH FLOW",#N/A,FALSE,"5YR TREND";"BALANCE SHEET",#N/A,FALSE,"5YR TREND";"baseline",#N/A,FALSE,"5YR TREND";"investment",#N/A,FALSE,"5YR TREND"}</definedName>
    <definedName name="_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x2" hidden="1">{"'Sheet1'!$A$1:$I$89"}</definedName>
    <definedName name="__x23647" hidden="1">{"new base",#N/A,FALSE,"BP wo sections";"investment w/o areas",#N/A,FALSE,"BP wo sections";"total w/o areas",#N/A,FALSE,"BP wo sections"}</definedName>
    <definedName name="_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x5" hidden="1">{"total",#N/A,FALSE,"5YR TREND";"CASH FLOW",#N/A,FALSE,"5YR TREND";"BALANCE SHEET",#N/A,FALSE,"5YR TREND";"baseline",#N/A,FALSE,"5YR TREND";"investment",#N/A,FALSE,"5YR TREND"}</definedName>
    <definedName name="__x54161" hidden="1">{"total",#N/A,FALSE,"5YR TREND";"CASH FLOW",#N/A,FALSE,"5YR TREND";"BALANCE SHEET",#N/A,FALSE,"5YR TREND";"baseline",#N/A,FALSE,"5YR TREND";"investment",#N/A,FALSE,"5YR TREND"}</definedName>
    <definedName name="__x6" hidden="1">{"new base",#N/A,FALSE,"BP wo sections";"investment w/o areas",#N/A,FALSE,"BP wo sections";"total w/o areas",#N/A,FALSE,"BP wo sections"}</definedName>
    <definedName name="__x654" hidden="1">{"98IB-MARGIN",#N/A,FALSE,"FILE LINK";"98IB-SGA",#N/A,FALSE,"FILE LINK";"98IB-STAFF",#N/A,FALSE,"FILE LINK";"98IB-CAPX",#N/A,FALSE,"FILE LINK"}</definedName>
    <definedName name="__x65465" hidden="1">{"total",#N/A,FALSE,"5YR TREND";"CASH FLOW",#N/A,FALSE,"5YR TREND";"BALANCE SHEET",#N/A,FALSE,"5YR TREND";"baseline",#N/A,FALSE,"5YR TREND";"investment",#N/A,FALSE,"5YR TREND"}</definedName>
    <definedName name="_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x66" hidden="1">{"total",#N/A,FALSE,"5YR TREND";"CASH FLOW",#N/A,FALSE,"5YR TREND";"BALANCE SHEET",#N/A,FALSE,"5YR TREND";"baseline",#N/A,FALSE,"5YR TREND";"investment",#N/A,FALSE,"5YR TREND"}</definedName>
    <definedName name="__x7" hidden="1">{"98IB-MARGIN",#N/A,FALSE,"FILE LINK";"98IB-SGA",#N/A,FALSE,"FILE LINK";"98IB-STAFF",#N/A,FALSE,"FILE LINK";"98IB-CAPX",#N/A,FALSE,"FILE LINK"}</definedName>
    <definedName name="__x8" hidden="1">{"total",#N/A,FALSE,"5YR TREND";"CASH FLOW",#N/A,FALSE,"5YR TREND";"BALANCE SHEET",#N/A,FALSE,"5YR TREND";"baseline",#N/A,FALSE,"5YR TREND";"investment",#N/A,FALSE,"5YR TREND"}</definedName>
    <definedName name="_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_x88888" hidden="1">{"'Sheet1'!$A$1:$I$89"}</definedName>
    <definedName name="__x9" hidden="1">{"total",#N/A,FALSE,"5YR TREND";"CASH FLOW",#N/A,FALSE,"5YR TREND";"BALANCE SHEET",#N/A,FALSE,"5YR TREND";"baseline",#N/A,FALSE,"5YR TREND";"investment",#N/A,FALSE,"5YR TREND"}</definedName>
    <definedName name="__x984" hidden="1">{"total",#N/A,FALSE,"5YR TREND";"CASH FLOW",#N/A,FALSE,"5YR TREND";"BALANCE SHEET",#N/A,FALSE,"5YR TREND";"baseline",#N/A,FALSE,"5YR TREND";"investment",#N/A,FALSE,"5YR TREND"}</definedName>
    <definedName name="__x985" hidden="1">{"total",#N/A,FALSE,"5YR TREND";"CASH FLOW",#N/A,FALSE,"5YR TREND";"BALANCE SHEET",#N/A,FALSE,"5YR TREND";"baseline",#N/A,FALSE,"5YR TREND";"investment",#N/A,FALSE,"5YR TREND"}</definedName>
    <definedName name="__x999" hidden="1">{"total",#N/A,FALSE,"5YR TREND";"CASH FLOW",#N/A,FALSE,"5YR TREND";"BALANCE SHEET",#N/A,FALSE,"5YR TREND";"baseline",#N/A,FALSE,"5YR TREND";"investment",#N/A,FALSE,"5YR TREND"}</definedName>
    <definedName name="_1__123Graph_ACHART_1" hidden="1">[2]A!#REF!</definedName>
    <definedName name="_10__123Graph_LBL_ACHART_1" hidden="1">[3]A!#REF!</definedName>
    <definedName name="_11__123Graph_LBL_BCHART_1" hidden="1">[3]A!$G$4:$G$15</definedName>
    <definedName name="_12__123Graph_LBL_CCHART_1" hidden="1">[3]A!$E$4:$E$15</definedName>
    <definedName name="_13__123Graph_XCHART_1" hidden="1">[3]A!$B$4:$B$15</definedName>
    <definedName name="_2__123Graph_ACHART_1" hidden="1">[4]A!#REF!</definedName>
    <definedName name="_2__123Graph_AChart_1A" hidden="1">[5]Fawcett_Exhibits!$D$71:$D$82</definedName>
    <definedName name="_2__123Graph_BCHART_1" hidden="1">[2]A!$G$4:$G$15</definedName>
    <definedName name="_3__123Graph_ACHART_1" hidden="1">[3]A!#REF!</definedName>
    <definedName name="_3__123Graph_AChart_2A" hidden="1">[5]Fawcett_Exhibits!$D$13:$D$18</definedName>
    <definedName name="_3__123Graph_BCHART_1" hidden="1">[4]A!$G$4:$G$15</definedName>
    <definedName name="_3__123Graph_CCHART_1" hidden="1">[2]A!$E$4:$E$15</definedName>
    <definedName name="_4__123Graph_BCHART_1" hidden="1">[3]A!$G$4:$G$15</definedName>
    <definedName name="_4__123Graph_CCHART_1" hidden="1">[4]A!$E$4:$E$15</definedName>
    <definedName name="_4__123Graph_LBL_ACHART_1" hidden="1">[2]A!#REF!</definedName>
    <definedName name="_4__123Graph_XChart_1A" hidden="1">[5]Fawcett_Exhibits!$B$71:$B$82</definedName>
    <definedName name="_5__123Graph_CCHART_1" hidden="1">[3]A!$E$4:$E$15</definedName>
    <definedName name="_5__123Graph_LBL_ACHART_1" hidden="1">[4]A!#REF!</definedName>
    <definedName name="_5__123Graph_LBL_BCHART_1" hidden="1">[2]A!$G$4:$G$15</definedName>
    <definedName name="_5__123Graph_XChart_2A" hidden="1">[5]Fawcett_Exhibits!$B$13:$B$18</definedName>
    <definedName name="_6__123Graph_ACHART_1" hidden="1">[3]A!#REF!</definedName>
    <definedName name="_6__123Graph_LBL_ACHART_1" hidden="1">[3]A!#REF!</definedName>
    <definedName name="_6__123Graph_LBL_BCHART_1" hidden="1">[4]A!$G$4:$G$15</definedName>
    <definedName name="_6__123Graph_LBL_CCHART_1" hidden="1">[2]A!$E$4:$E$15</definedName>
    <definedName name="_7__123Graph_BCHART_1" hidden="1">[3]A!$G$4:$G$15</definedName>
    <definedName name="_7__123Graph_LBL_BCHART_1" hidden="1">[3]A!$G$4:$G$15</definedName>
    <definedName name="_7__123Graph_LBL_CCHART_1" hidden="1">[4]A!$E$4:$E$15</definedName>
    <definedName name="_7__123Graph_XCHART_1" hidden="1">[2]A!$B$4:$B$15</definedName>
    <definedName name="_8__123Graph_CCHART_1" hidden="1">[3]A!$E$4:$E$15</definedName>
    <definedName name="_8__123Graph_LBL_CCHART_1" hidden="1">[3]A!$E$4:$E$15</definedName>
    <definedName name="_8__123Graph_XCHART_1" hidden="1">[4]A!$B$4:$B$15</definedName>
    <definedName name="_9__123Graph_XCHART_1" hidden="1">[3]A!$B$4:$B$15</definedName>
    <definedName name="_Dist_Bin" hidden="1">#REF!</definedName>
    <definedName name="_Dist_Values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Parse_In" hidden="1">#REF!</definedName>
    <definedName name="_Regression_X" hidden="1">#REF!</definedName>
    <definedName name="_Regression_Y" hidden="1">#REF!</definedName>
    <definedName name="_Sort" hidden="1">#REF!</definedName>
    <definedName name="_Table2_In1" hidden="1">'[6]#REF'!$E$14</definedName>
    <definedName name="_Table2_In2" hidden="1">'[6]#REF'!$E$13</definedName>
    <definedName name="_Table2_Out" hidden="1">'[6]#REF'!$I$28:$N$33</definedName>
    <definedName name="_x1" hidden="1">{"total",#N/A,FALSE,"5YR TREND";"CASH FLOW",#N/A,FALSE,"5YR TREND";"BALANCE SHEET",#N/A,FALSE,"5YR TREND";"baseline",#N/A,FALSE,"5YR TREND";"investment",#N/A,FALSE,"5YR TREND"}</definedName>
    <definedName name="_x10" hidden="1">{"total",#N/A,FALSE,"5YR TREND";"CASH FLOW",#N/A,FALSE,"5YR TREND";"BALANCE SHEET",#N/A,FALSE,"5YR TREND";"baseline",#N/A,FALSE,"5YR TREND";"investment",#N/A,FALSE,"5YR TREND"}</definedName>
    <definedName name="_x11" hidden="1">{"total",#N/A,FALSE,"5YR TREND";"CASH FLOW",#N/A,FALSE,"5YR TREND";"BALANCE SHEET",#N/A,FALSE,"5YR TREND";"baseline",#N/A,FALSE,"5YR TREND";"investment",#N/A,FALSE,"5YR TREND"}</definedName>
    <definedName name="_x123" hidden="1">{"total",#N/A,FALSE,"5YR TREND";"CASH FLOW",#N/A,FALSE,"5YR TREND";"BALANCE SHEET",#N/A,FALSE,"5YR TREND";"baseline",#N/A,FALSE,"5YR TREND";"investment",#N/A,FALSE,"5YR TREND"}</definedName>
    <definedName name="_x18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x2" hidden="1">{"'Sheet1'!$A$1:$I$89"}</definedName>
    <definedName name="_x23647" hidden="1">{"new base",#N/A,FALSE,"BP wo sections";"investment w/o areas",#N/A,FALSE,"BP wo sections";"total w/o areas",#N/A,FALSE,"BP wo sections"}</definedName>
    <definedName name="_x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x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x41254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x5" hidden="1">{"total",#N/A,FALSE,"5YR TREND";"CASH FLOW",#N/A,FALSE,"5YR TREND";"BALANCE SHEET",#N/A,FALSE,"5YR TREND";"baseline",#N/A,FALSE,"5YR TREND";"investment",#N/A,FALSE,"5YR TREND"}</definedName>
    <definedName name="_x54161" hidden="1">{"total",#N/A,FALSE,"5YR TREND";"CASH FLOW",#N/A,FALSE,"5YR TREND";"BALANCE SHEET",#N/A,FALSE,"5YR TREND";"baseline",#N/A,FALSE,"5YR TREND";"investment",#N/A,FALSE,"5YR TREND"}</definedName>
    <definedName name="_x6" hidden="1">{"new base",#N/A,FALSE,"BP wo sections";"investment w/o areas",#N/A,FALSE,"BP wo sections";"total w/o areas",#N/A,FALSE,"BP wo sections"}</definedName>
    <definedName name="_x654" hidden="1">{"98IB-MARGIN",#N/A,FALSE,"FILE LINK";"98IB-SGA",#N/A,FALSE,"FILE LINK";"98IB-STAFF",#N/A,FALSE,"FILE LINK";"98IB-CAPX",#N/A,FALSE,"FILE LINK"}</definedName>
    <definedName name="_x65465" hidden="1">{"total",#N/A,FALSE,"5YR TREND";"CASH FLOW",#N/A,FALSE,"5YR TREND";"BALANCE SHEET",#N/A,FALSE,"5YR TREND";"baseline",#N/A,FALSE,"5YR TREND";"investment",#N/A,FALSE,"5YR TREND"}</definedName>
    <definedName name="_x65749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x66" hidden="1">{"total",#N/A,FALSE,"5YR TREND";"CASH FLOW",#N/A,FALSE,"5YR TREND";"BALANCE SHEET",#N/A,FALSE,"5YR TREND";"baseline",#N/A,FALSE,"5YR TREND";"investment",#N/A,FALSE,"5YR TREND"}</definedName>
    <definedName name="_x7" hidden="1">{"98IB-MARGIN",#N/A,FALSE,"FILE LINK";"98IB-SGA",#N/A,FALSE,"FILE LINK";"98IB-STAFF",#N/A,FALSE,"FILE LINK";"98IB-CAPX",#N/A,FALSE,"FILE LINK"}</definedName>
    <definedName name="_x8" hidden="1">{"total",#N/A,FALSE,"5YR TREND";"CASH FLOW",#N/A,FALSE,"5YR TREND";"BALANCE SHEET",#N/A,FALSE,"5YR TREND";"baseline",#N/A,FALSE,"5YR TREND";"investment",#N/A,FALSE,"5YR TREND"}</definedName>
    <definedName name="_x8756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_x88888" hidden="1">{"'Sheet1'!$A$1:$I$89"}</definedName>
    <definedName name="_x9" hidden="1">{"total",#N/A,FALSE,"5YR TREND";"CASH FLOW",#N/A,FALSE,"5YR TREND";"BALANCE SHEET",#N/A,FALSE,"5YR TREND";"baseline",#N/A,FALSE,"5YR TREND";"investment",#N/A,FALSE,"5YR TREND"}</definedName>
    <definedName name="_x984" hidden="1">{"total",#N/A,FALSE,"5YR TREND";"CASH FLOW",#N/A,FALSE,"5YR TREND";"BALANCE SHEET",#N/A,FALSE,"5YR TREND";"baseline",#N/A,FALSE,"5YR TREND";"investment",#N/A,FALSE,"5YR TREND"}</definedName>
    <definedName name="_x985" hidden="1">{"total",#N/A,FALSE,"5YR TREND";"CASH FLOW",#N/A,FALSE,"5YR TREND";"BALANCE SHEET",#N/A,FALSE,"5YR TREND";"baseline",#N/A,FALSE,"5YR TREND";"investment",#N/A,FALSE,"5YR TREND"}</definedName>
    <definedName name="_x999" hidden="1">{"total",#N/A,FALSE,"5YR TREND";"CASH FLOW",#N/A,FALSE,"5YR TREND";"BALANCE SHEET",#N/A,FALSE,"5YR TREND";"baseline",#N/A,FALSE,"5YR TREND";"investment",#N/A,FALSE,"5YR TREND"}</definedName>
    <definedName name="a" hidden="1">{#N/A,#N/A,FALSE,"Projections";#N/A,#N/A,FALSE,"Multiples Valuation";#N/A,#N/A,FALSE,"LBO";#N/A,#N/A,FALSE,"Multiples_Sensitivity";#N/A,#N/A,FALSE,"Summary"}</definedName>
    <definedName name="AAA_DOCTOPS" hidden="1">"AAA_SET"</definedName>
    <definedName name="AAA_duser" hidden="1">"OFF"</definedName>
    <definedName name="aaaa" hidden="1">{#N/A,#N/A,TRUE,"Merger Synergies";#N/A,#N/A,TRUE,"bob-merger-aug";#N/A,#N/A,TRUE,"iomexico";#N/A,#N/A,TRUE,"stacey august merger";#N/A,#N/A,TRUE,"Stacey1999";"Summary",#N/A,TRUE,"Tail Circuits";"Summary",#N/A,TRUE,"SATELLITE"}</definedName>
    <definedName name="AAB_Addin5" hidden="1">"AAB_Description for addin 5,Description for addin 5,Description for addin 5,Description for addin 5,Description for addin 5,Description for addin 5"</definedName>
    <definedName name="ABC" hidden="1">{#N/A,#N/A,FALSE,"Projections";#N/A,#N/A,FALSE,"Multiples Valuation";#N/A,#N/A,FALSE,"LBO";#N/A,#N/A,FALSE,"Multiples_Sensitivity";#N/A,#N/A,FALSE,"Summary"}</definedName>
    <definedName name="ABD" hidden="1">{#N/A,#N/A,FALSE,"SIM95"}</definedName>
    <definedName name="abs" hidden="1">{#N/A,#N/A,FALSE,"SIM95"}</definedName>
    <definedName name="AccessDatabase" hidden="1">"C:\DATA\Kevin\Kevin's Model.mdb"</definedName>
    <definedName name="agng" hidden="1">{#N/A,#N/A,FALSE,"Aging Summary";#N/A,#N/A,FALSE,"Ratio Analysis";#N/A,#N/A,FALSE,"Test 120 Day Accts";#N/A,#N/A,FALSE,"Tickmarks"}</definedName>
    <definedName name="anscount" hidden="1">1</definedName>
    <definedName name="AS2DocOpenMode" hidden="1">"AS2DocumentBrowse"</definedName>
    <definedName name="AS2NamedRange" hidden="1">4</definedName>
    <definedName name="b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bb" hidden="1">{#N/A,#N/A,FALSE,"Assessment";#N/A,#N/A,FALSE,"Staffing";#N/A,#N/A,FALSE,"Hires";#N/A,#N/A,FALSE,"Assumptions"}</definedName>
    <definedName name="bbb" hidden="1">{#N/A,#N/A,FALSE,"Assessment";#N/A,#N/A,FALSE,"Staffing";#N/A,#N/A,FALSE,"Hires";#N/A,#N/A,FALSE,"Assumptions"}</definedName>
    <definedName name="bbbbb" hidden="1">{#N/A,#N/A,FALSE,"Assessment";#N/A,#N/A,FALSE,"Staffing";#N/A,#N/A,FALSE,"Hires";#N/A,#N/A,FALSE,"Assumptions"}</definedName>
    <definedName name="BD" hidden="1">{#N/A,#N/A,TRUE,"Merger Synergies";#N/A,#N/A,TRUE,"SC-merger";#N/A,#N/A,TRUE,"Canada Routing Grid 2";#N/A,#N/A,TRUE,"iomexico";#N/A,#N/A,TRUE,"stacey august merger";#N/A,#N/A,TRUE,"Stacey1999";"mergersynergies",#N/A,TRUE,"Tail Circuits";"mergersynergies",#N/A,TRUE,"SATELLITE"}</definedName>
    <definedName name="Bea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LANK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3" hidden="1">[7]CAP!$AI$6</definedName>
    <definedName name="Blank4" hidden="1">[7]CAP!$AJ$6</definedName>
    <definedName name="Blank5" hidden="1">[7]CAP!$AK$6</definedName>
    <definedName name="Blank6" hidden="1">[7]CAP!$AL$6</definedName>
    <definedName name="Blank7" hidden="1">[7]CAP!$AM$6</definedName>
    <definedName name="Blank8" hidden="1">[7]CAP!$AN$6</definedName>
    <definedName name="BLANKS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'[8]Equity Index'!$BT$11</definedName>
    <definedName name="BLPH17" hidden="1">'[8]Equity Index'!$BV$11</definedName>
    <definedName name="BLPH18" hidden="1">'[8]Equity Index'!$BX$11</definedName>
    <definedName name="BLPH19" hidden="1">'[8]Equity Index'!#REF!</definedName>
    <definedName name="BLPH2" hidden="1">#REF!</definedName>
    <definedName name="BLPH20" hidden="1">'[8]Equity Index'!$BZ$11</definedName>
    <definedName name="BLPH21" hidden="1">'[8]Equity Index'!$CB$11</definedName>
    <definedName name="BLPH22" hidden="1">'[8]Equity Index'!$CD$11</definedName>
    <definedName name="BLPH23" hidden="1">'[8]Equity Index'!$CF$11</definedName>
    <definedName name="BLPH24" hidden="1">'[8]Equity Index'!$CH$11</definedName>
    <definedName name="BLPH25" hidden="1">'[8]Equity Index'!$CJ$11</definedName>
    <definedName name="BLPH26" hidden="1">'[8]Equity Index'!$CL$11</definedName>
    <definedName name="BLPH27" hidden="1">'[8]Equity Index'!$CN$11</definedName>
    <definedName name="BLPH28" hidden="1">'[8]Equity Index'!$CP$11</definedName>
    <definedName name="BLPH29" hidden="1">'[8]Equity Index'!$CR$11</definedName>
    <definedName name="BLPH3" hidden="1">#REF!</definedName>
    <definedName name="BLPH30" hidden="1">'[8]Equity Index'!$CT$11</definedName>
    <definedName name="BLPH31" hidden="1">'[8]Equity Index'!$CV$11</definedName>
    <definedName name="BLPH32" hidden="1">'[8]Equity Index'!$CX$11</definedName>
    <definedName name="BLPH33" hidden="1">'[8]Equity Index'!$CZ$11</definedName>
    <definedName name="BLPH34" hidden="1">'[8]Equity Index'!$DB$11</definedName>
    <definedName name="BLPH35" hidden="1">'[8]Equity Index'!$DD$11</definedName>
    <definedName name="BLPH36" hidden="1">'[8]Equity Index'!$DF$11</definedName>
    <definedName name="BLPH37" hidden="1">'[8]Equity Index'!$DH$11</definedName>
    <definedName name="BLPH38" hidden="1">'[8]Equity Index'!$DJ$11</definedName>
    <definedName name="BLPH39" hidden="1">'[8]Equity Index'!$DL$11</definedName>
    <definedName name="BLPH4" hidden="1">#REF!</definedName>
    <definedName name="BLPH40" hidden="1">'[8]Equity Index'!$DN$11</definedName>
    <definedName name="BLPH41" hidden="1">'[8]Equity Index'!$DP$11</definedName>
    <definedName name="BLPH42" hidden="1">'[8]Equity Index'!$DR$11</definedName>
    <definedName name="BLPH43" hidden="1">'[8]Equity Index'!$DT$11</definedName>
    <definedName name="BLPH44" hidden="1">'[8]Equity Index'!$DV$11</definedName>
    <definedName name="BLPH45" hidden="1">'[8]Equity Index'!$DX$11</definedName>
    <definedName name="BLPH46" hidden="1">'[8]Equity Index'!$DZ$11</definedName>
    <definedName name="BLPH47" hidden="1">'[8]Equity Index'!$EB$11</definedName>
    <definedName name="BLPH48" hidden="1">'[8]Equity Index'!$ED$11</definedName>
    <definedName name="BLPH49" hidden="1">'[8]Equity Index'!$EF$11</definedName>
    <definedName name="BLPH5" hidden="1">#REF!</definedName>
    <definedName name="BLPH50" hidden="1">'[8]Equity Index'!$EH$11</definedName>
    <definedName name="BLPH51" hidden="1">'[8]Equity Index'!$EJ$11</definedName>
    <definedName name="BLPH52" hidden="1">'[8]Equity Index'!$EL$11</definedName>
    <definedName name="BLPH53" hidden="1">'[8]Equity Index'!$EN$11</definedName>
    <definedName name="BLPH54" hidden="1">'[8]Equity Index'!$EP$11</definedName>
    <definedName name="BLPH55" hidden="1">'[8]Equity Index'!$ER$11</definedName>
    <definedName name="BLPH56" hidden="1">'[8]Equity Index'!$ET$11</definedName>
    <definedName name="BLPH57" hidden="1">'[8]Equity Index'!$EV$11</definedName>
    <definedName name="BLPH58" hidden="1">'[8]Equity Index'!$EX$11</definedName>
    <definedName name="BLPH59" hidden="1">'[8]Equity Index'!$EZ$11</definedName>
    <definedName name="BLPH6" hidden="1">#REF!</definedName>
    <definedName name="BLPH60" hidden="1">'[8]Equity Index'!$FB$11</definedName>
    <definedName name="BLPH61" hidden="1">'[8]Equity Index'!$FD$11</definedName>
    <definedName name="BLPH62" hidden="1">'[8]Equity Index'!$FF$11</definedName>
    <definedName name="BLPH63" hidden="1">'[8]Equity Index'!$FH$11</definedName>
    <definedName name="BLPH64" hidden="1">'[8]Equity Index'!$FJ$11</definedName>
    <definedName name="BLPH65" hidden="1">'[8]Equity Index'!$FL$11</definedName>
    <definedName name="BLPH66" hidden="1">'[8]Equity Index'!$FN$11</definedName>
    <definedName name="BLPH67" hidden="1">'[8]Equity Index'!$FP$11</definedName>
    <definedName name="BLPH68" hidden="1">'[8]Equity Index'!$FR$11</definedName>
    <definedName name="BLPH69" hidden="1">'[8]Equity Index'!$FT$11</definedName>
    <definedName name="BLPH7" hidden="1">#REF!</definedName>
    <definedName name="BLPH70" hidden="1">'[8]Equity Index'!$FV$11</definedName>
    <definedName name="BLPH71" hidden="1">'[8]Equity Index'!$FX$11</definedName>
    <definedName name="BLPH72" hidden="1">'[8]Equity Index'!$FZ$11</definedName>
    <definedName name="BLPH73" hidden="1">'[8]Equity Index'!$GB$11</definedName>
    <definedName name="BLPH74" hidden="1">'[8]Equity Index'!$GD$11</definedName>
    <definedName name="BLPH75" hidden="1">'[8]Equity Index'!$GF$11</definedName>
    <definedName name="BLPH76" hidden="1">'[8]Equity Index'!$GH$11</definedName>
    <definedName name="BLPH77" hidden="1">'[8]Equity Index'!$GJ$11</definedName>
    <definedName name="BLPH78" hidden="1">'[8]Equity Index'!$GL$11</definedName>
    <definedName name="BLPH8" hidden="1">#REF!</definedName>
    <definedName name="BLPH9" hidden="1">#REF!</definedName>
    <definedName name="BROW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CAPTCMView" hidden="1">[9]A!#REF!</definedName>
    <definedName name="cb_sChart41E9A35_opts" hidden="1">"1, 9, 1, False, 2, False, False, , 0, False, True, 1, 1"</definedName>
    <definedName name="cc" hidden="1">{#N/A,#N/A,FALSE,"Assessment";#N/A,#N/A,FALSE,"Staffing";#N/A,#N/A,FALSE,"Hires";#N/A,#N/A,FALSE,"Assumptions"}</definedName>
    <definedName name="cccc" hidden="1">{#N/A,#N/A,FALSE,"Assessment";#N/A,#N/A,FALSE,"Staffing";#N/A,#N/A,FALSE,"Hires";#N/A,#N/A,FALSE,"Assumptions"}</definedName>
    <definedName name="COG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cold" hidden="1">{#N/A,#N/A,TRUE,"Merger Synergies";#N/A,#N/A,TRUE,"SC-merger";#N/A,#N/A,TRUE,"Canada Routing Grid 2";#N/A,#N/A,TRUE,"iomexico";#N/A,#N/A,TRUE,"stacey august merger";#N/A,#N/A,TRUE,"Stacey1999";"mergersynergies",#N/A,TRUE,"Tail Circuits";"mergersynergies",#N/A,TRUE,"SATELLITE"}</definedName>
    <definedName name="CompanyName1" hidden="1">[7]CAP!$G$6</definedName>
    <definedName name="CompanyName2" hidden="1">[7]CAP!$J$6</definedName>
    <definedName name="CompanyName3" hidden="1">[10]CAP!$M$6</definedName>
    <definedName name="CompRange1" hidden="1">OFFSET(CompRange1Main,9,0,COUNTA(CompRange1Main)-COUNTA([7]CAP!$H$1:$H$9),1)</definedName>
    <definedName name="CompRange1Main" hidden="1">[7]CAP!$H$1:$H$65536</definedName>
    <definedName name="CompRange2" hidden="1">OFFSET(CompRange2Main,9,0,COUNTA(CompRange2Main)-COUNTA([7]CAP!$K$1:$K$9),1)</definedName>
    <definedName name="CompRange2Main" hidden="1">[7]CAP!$K$1:$K$65536</definedName>
    <definedName name="CompRange3" hidden="1">OFFSET(CompRange3Main,9,0,COUNTA(CompRange3Main)-COUNTA([10]CAP!$N$1:$N$9),1)</definedName>
    <definedName name="CompRange3Main" hidden="1">[10]CAP!$N$1:$N$65536</definedName>
    <definedName name="coun" hidden="1">{#N/A,#N/A,FALSE,"Assessment";#N/A,#N/A,FALSE,"Staffing";#N/A,#N/A,FALSE,"Hires";#N/A,#N/A,FALSE,"Assumptions"}</definedName>
    <definedName name="COUNT2" hidden="1">{#N/A,#N/A,FALSE,"Assessment";#N/A,#N/A,FALSE,"Staffing";#N/A,#N/A,FALSE,"Hires";#N/A,#N/A,FALSE,"Assumptions"}</definedName>
    <definedName name="COUNTRY" hidden="1">{#N/A,#N/A,FALSE,"Assessment";#N/A,#N/A,FALSE,"Staffing";#N/A,#N/A,FALSE,"Hires";#N/A,#N/A,FALSE,"Assumptions"}</definedName>
    <definedName name="D" hidden="1">{#N/A,#N/A,FALSE,"AD_Purch";#N/A,#N/A,FALSE,"Projections";#N/A,#N/A,FALSE,"DCF";#N/A,#N/A,FALSE,"Mkt Val"}</definedName>
    <definedName name="DateRangeComp" hidden="1">OFFSET(DateRangeCompMain,9,0,COUNTA(DateRangeCompMain)-COUNTA([7]CAP!$F$1:$F$9),1)</definedName>
    <definedName name="DateRangeCompMain" hidden="1">[7]CAP!$F$1:$F$65536</definedName>
    <definedName name="DateRangePrice" hidden="1">OFFSET([0]!DateRangePriceMain,5,0,COUNTA([0]!DateRangePriceMain)-COUNTA([11]Sheet2!$G$1:$G$5),1)</definedName>
    <definedName name="DateRangePriceMain" hidden="1">[11]Sheet2!$G$1:$G$65536</definedName>
    <definedName name="de" hidden="1">{#N/A,#N/A,FALSE,"Assessment";#N/A,#N/A,FALSE,"Staffing";#N/A,#N/A,FALSE,"Hires";#N/A,#N/A,FALSE,"Assumptions"}</definedName>
    <definedName name="ef" hidden="1">{"total",#N/A,FALSE,"5YR TREND";"CASH FLOW",#N/A,FALSE,"5YR TREND";"BALANCE SHEET",#N/A,FALSE,"5YR TREND";"baseline",#N/A,FALSE,"5YR TREND";"investment",#N/A,FALSE,"5YR TREND"}</definedName>
    <definedName name="error1" hidden="1">{#N/A,#N/A,FALSE,"KPI_PG1";#N/A,#N/A,FALSE,"KPI_PG2";#N/A,#N/A,FALSE,"Rev_by_Type";#N/A,#N/A,FALSE,"CF_ACT";#N/A,#N/A,FALSE,"INV_ACT";#N/A,#N/A,FALSE,"Region";#N/A,#N/A,FALSE,"region2"}</definedName>
    <definedName name="error10" hidden="1">{#N/A,#N/A,FALSE,"COVER";#N/A,#N/A,FALSE,"CONTENTS";#N/A,#N/A,FALSE,"1";#N/A,#N/A,FALSE,"2";#N/A,#N/A,FALSE,"3";#N/A,#N/A,FALSE,"4";#N/A,#N/A,FALSE,"5";#N/A,#N/A,FALSE,"5 - A";#N/A,#N/A,FALSE,"6";#N/A,#N/A,FALSE,"6 - A";#N/A,#N/A,FALSE,"7";#N/A,#N/A,FALSE,"7 - A"}</definedName>
    <definedName name="error1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rror12" hidden="1">{#N/A,#N/A,FALSE,"Depr";#N/A,#N/A,FALSE,"Cost of Sales";#N/A,#N/A,FALSE,"Sell Exp";#N/A,#N/A,FALSE,"G &amp; A";#N/A,#N/A,FALSE,"Oper Exp";#N/A,#N/A,FALSE,"Net_Income";#N/A,#N/A,FALSE,"Revenue";#N/A,#N/A,FALSE,"Cash Flow";#N/A,#N/A,FALSE,"CashF_Act";#N/A,#N/A,FALSE,"Cap Exp";#N/A,#N/A,FALSE,"Op_Income";#N/A,#N/A,FALSE,"KPI";#N/A,#N/A,FALSE,"Investment";#N/A,#N/A,FALSE,"Inv_Act"}</definedName>
    <definedName name="error13" hidden="1">{#N/A,#N/A,FALSE,"KPI_PG1";#N/A,#N/A,FALSE,"KPI_PG2";#N/A,#N/A,FALSE,"Rev_by_Type";#N/A,#N/A,FALSE,"CF_ACT";#N/A,#N/A,FALSE,"INV_ACT";#N/A,#N/A,FALSE,"Region";#N/A,#N/A,FALSE,"region2"}</definedName>
    <definedName name="error14" hidden="1">{#N/A,#N/A,FALSE,"KPI";#N/A,#N/A,FALSE,"Revenue";#N/A,#N/A,FALSE,"Op_Income";#N/A,#N/A,FALSE,"Net_Income";#N/A,#N/A,FALSE,"Cap Exp";#N/A,#N/A,FALSE,"Cash Flow";#N/A,#N/A,FALSE,"CashF_Act";#N/A,#N/A,FALSE,"Investment";#N/A,#N/A,FALSE,"Inv_Act"}</definedName>
    <definedName name="error15" hidden="1">{#N/A,#N/A,FALSE,"COVER";#N/A,#N/A,FALSE,"CONTENTS";#N/A,#N/A,FALSE,"1";#N/A,#N/A,FALSE,"2";#N/A,#N/A,FALSE,"2-A";#N/A,#N/A,FALSE,"2-B";#N/A,#N/A,FALSE,"3";#N/A,#N/A,FALSE,"3-A";#N/A,#N/A,FALSE,"4";#N/A,#N/A,FALSE,"4-A";#N/A,#N/A,FALSE,"5";#N/A,#N/A,FALSE,"5-A";#N/A,#N/A,FALSE,"6";#N/A,#N/A,FALSE,"6-A";#N/A,#N/A,FALSE,"7";#N/A,#N/A,FALSE,"7-A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32-A";#N/A,#N/A,FALSE,"33"}</definedName>
    <definedName name="error16" hidden="1">{#N/A,#N/A,FALSE,"KPI";#N/A,#N/A,FALSE,"CashF_Act";#N/A,#N/A,FALSE,"Inv_Act"}</definedName>
    <definedName name="error2" hidden="1">{#N/A,#N/A,FALSE,"KPI_PG1";#N/A,#N/A,FALSE,"KPI_PG2";#N/A,#N/A,FALSE,"Rev_by_Type";#N/A,#N/A,FALSE,"CF_ACT";#N/A,#N/A,FALSE,"INV_ACT";#N/A,#N/A,FALSE,"Region";#N/A,#N/A,FALSE,"region2"}</definedName>
    <definedName name="error3" hidden="1">{#N/A,#N/A,FALSE,"Depr";#N/A,#N/A,FALSE,"Cost of Sales";#N/A,#N/A,FALSE,"Sell Exp";#N/A,#N/A,FALSE,"G &amp; A";#N/A,#N/A,FALSE,"Oper Exp";#N/A,#N/A,FALSE,"Net_Income";#N/A,#N/A,FALSE,"Revenue";#N/A,#N/A,FALSE,"Cash Flow";#N/A,#N/A,FALSE,"CashF_Act";#N/A,#N/A,FALSE,"Cap Exp";#N/A,#N/A,FALSE,"Op_Income";#N/A,#N/A,FALSE,"KPI";#N/A,#N/A,FALSE,"Investment";#N/A,#N/A,FALSE,"Inv_Act"}</definedName>
    <definedName name="error4" hidden="1">{#N/A,#N/A,FALSE,"Depr";#N/A,#N/A,FALSE,"Cost of Sales";#N/A,#N/A,FALSE,"Sell Exp";#N/A,#N/A,FALSE,"G &amp; A";#N/A,#N/A,FALSE,"Oper Exp";#N/A,#N/A,FALSE,"Net_Income";#N/A,#N/A,FALSE,"Revenue";#N/A,#N/A,FALSE,"Cash Flow";#N/A,#N/A,FALSE,"CashF_Act";#N/A,#N/A,FALSE,"Cap Exp";#N/A,#N/A,FALSE,"Op_Income";#N/A,#N/A,FALSE,"KPI";#N/A,#N/A,FALSE,"Investment";#N/A,#N/A,FALSE,"Inv_Act"}</definedName>
    <definedName name="error6" hidden="1">{#N/A,#N/A,FALSE,"KPI_PG1";#N/A,#N/A,FALSE,"KPI_PG2";#N/A,#N/A,FALSE,"REV2";#N/A,#N/A,FALSE,"OPINC2";#N/A,#N/A,FALSE,"CashF_Act";#N/A,#N/A,FALSE,"Inv_Act"}</definedName>
    <definedName name="error7" hidden="1">{#N/A,#N/A,FALSE,"KPI_PG1";#N/A,#N/A,FALSE,"KPI_PG2";#N/A,#N/A,FALSE,"REV2";#N/A,#N/A,FALSE,"OPINC2";#N/A,#N/A,FALSE,"CashF_Act";#N/A,#N/A,FALSE,"Inv_Act"}</definedName>
    <definedName name="error9" hidden="1">{#N/A,#N/A,FALSE,"KPI_PG1";#N/A,#N/A,FALSE,"KPI_PG2";#N/A,#N/A,FALSE,"REV2";#N/A,#N/A,FALSE,"OPINC2";#N/A,#N/A,FALSE,"CashF_Act";#N/A,#N/A,FALSE,"Inv_Act"}</definedName>
    <definedName name="fe" hidden="1">{"total",#N/A,FALSE,"5YR TREND";"CASH FLOW",#N/A,FALSE,"5YR TREND";"BALANCE SHEET",#N/A,FALSE,"5YR TREND";"baseline",#N/A,FALSE,"5YR TREND";"investment",#N/A,FALSE,"5YR TREND"}</definedName>
    <definedName name="financial" hidden="1">{#N/A,#N/A,FALSE,"Summary";#N/A,#N/A,FALSE,"Projections";#N/A,#N/A,FALSE,"Mkt Mults";#N/A,#N/A,FALSE,"DCF";#N/A,#N/A,FALSE,"Accr Dil";#N/A,#N/A,FALSE,"PIC LBO";#N/A,#N/A,FALSE,"MULT10_4";#N/A,#N/A,FALSE,"CBI LBO"}</definedName>
    <definedName name="find" hidden="1">{"total",#N/A,FALSE,"5YR TREND";"CASH FLOW",#N/A,FALSE,"5YR TREND";"BALANCE SHEET",#N/A,FALSE,"5YR TREND";"baseline",#N/A,FALSE,"5YR TREND";"investment",#N/A,FALSE,"5YR TREND"}</definedName>
    <definedName name="fuck" hidden="1">{#N/A,#N/A,TRUE,"Merger Synergies";#N/A,#N/A,TRUE,"SC-merger";#N/A,#N/A,TRUE,"Canada Routing Grid 2";#N/A,#N/A,TRUE,"iomexico";#N/A,#N/A,TRUE,"stacey august merger";#N/A,#N/A,TRUE,"Stacey1999";"mergersynergies",#N/A,TRUE,"Tail Circuits";"mergersynergies",#N/A,TRUE,"SATELLITE"}</definedName>
    <definedName name="g" hidden="1">{#N/A,#N/A,FALSE,"SIM95"}</definedName>
    <definedName name="hod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me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MFE" hidden="1">{#N/A,#N/A,FALSE,"Assessment";#N/A,#N/A,FALSE,"Staffing";#N/A,#N/A,FALSE,"Hires";#N/A,#N/A,FALSE,"Assumptions"}</definedName>
    <definedName name="houy" hidden="1">{#N/A,#N/A,FALSE,"AD_Purchase";#N/A,#N/A,FALSE,"Credit";#N/A,#N/A,FALSE,"PF Acquisition";#N/A,#N/A,FALSE,"PF Offering"}</definedName>
    <definedName name="HTML_CodePage" hidden="1">1252</definedName>
    <definedName name="HTML_Control" hidden="1">{"'Sheet1'!$A$1:$I$89"}</definedName>
    <definedName name="html_control1" hidden="1">{"'Sheet1'!$A$1:$I$89"}</definedName>
    <definedName name="HTML_Description" hidden="1">""</definedName>
    <definedName name="HTML_Email" hidden="1">""</definedName>
    <definedName name="HTML_Header" hidden="1">"Manager/Director"</definedName>
    <definedName name="HTML_LastUpdate" hidden="1">"2/19/99"</definedName>
    <definedName name="HTML_LineAfter" hidden="1">FALSE</definedName>
    <definedName name="HTML_LineBefore" hidden="1">FALSE</definedName>
    <definedName name="HTML_Name" hidden="1">"bf3qt7k"</definedName>
    <definedName name="HTML_OBDlg2" hidden="1">TRUE</definedName>
    <definedName name="HTML_OBDlg4" hidden="1">TRUE</definedName>
    <definedName name="HTML_OS" hidden="1">0</definedName>
    <definedName name="HTML_PathFile" hidden="1">"F:\98comb.htm"</definedName>
    <definedName name="HTML_Title" hidden="1">"Combined Ranking - 1998 Final"</definedName>
    <definedName name="HTML1_1" hidden="1">"'[Performance Report.xls]April Summary Template'!$A$1:$Q$82"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"Performance Report"</definedName>
    <definedName name="HTML1_4" hidden="1">"April Summary Template"</definedName>
    <definedName name="HTML1_5" hidden="1">""</definedName>
    <definedName name="HTML1_6" hidden="1">-4146</definedName>
    <definedName name="HTML1_7" hidden="1">1</definedName>
    <definedName name="HTML1_8" hidden="1">"5/29/97"</definedName>
    <definedName name="HTML1_9" hidden="1">"SIWWIN95"</definedName>
    <definedName name="HTML10_1" hidden="1">"'[97RNKAPR.XLS]North'!$A$1:$H$255"</definedName>
    <definedName name="HTML10_10" hidden="1">""</definedName>
    <definedName name="HTML10_11" hidden="1">1</definedName>
    <definedName name="HTML10_12" hidden="1">"D:\nthrnk.htm"</definedName>
    <definedName name="HTML10_2" hidden="1">1</definedName>
    <definedName name="HTML10_3" hidden="1">"97RNKAPR"</definedName>
    <definedName name="HTML10_4" hidden="1">"North"</definedName>
    <definedName name="HTML10_5" hidden="1">""</definedName>
    <definedName name="HTML10_6" hidden="1">1</definedName>
    <definedName name="HTML10_7" hidden="1">-4146</definedName>
    <definedName name="HTML10_8" hidden="1">"5/22/97"</definedName>
    <definedName name="HTML10_9" hidden="1">"Bell Atlantic"</definedName>
    <definedName name="HTML11_1" hidden="1">"'[97RNKAPR.XLS]South'!$A$1:$H$161"</definedName>
    <definedName name="HTML11_10" hidden="1">""</definedName>
    <definedName name="HTML11_11" hidden="1">1</definedName>
    <definedName name="HTML11_12" hidden="1">"D:\sthrnk.htm"</definedName>
    <definedName name="HTML11_2" hidden="1">1</definedName>
    <definedName name="HTML11_3" hidden="1">"97RNKAPR"</definedName>
    <definedName name="HTML11_4" hidden="1">"South"</definedName>
    <definedName name="HTML11_5" hidden="1">""</definedName>
    <definedName name="HTML11_6" hidden="1">1</definedName>
    <definedName name="HTML11_7" hidden="1">-4146</definedName>
    <definedName name="HTML11_8" hidden="1">"5/22/97"</definedName>
    <definedName name="HTML11_9" hidden="1">"Bell Atlantic"</definedName>
    <definedName name="HTML12_1" hidden="1">"'[97RNKAPR.XLS]Overview'!$A$1:$I$61"</definedName>
    <definedName name="HTML12_10" hidden="1">""</definedName>
    <definedName name="HTML12_11" hidden="1">1</definedName>
    <definedName name="HTML12_12" hidden="1">"D:\rankovw.htm"</definedName>
    <definedName name="HTML12_2" hidden="1">1</definedName>
    <definedName name="HTML12_3" hidden="1">"97RNKAPR"</definedName>
    <definedName name="HTML12_4" hidden="1">"Overview"</definedName>
    <definedName name="HTML12_5" hidden="1">""</definedName>
    <definedName name="HTML12_6" hidden="1">-4146</definedName>
    <definedName name="HTML12_7" hidden="1">-4146</definedName>
    <definedName name="HTML12_8" hidden="1">"5/22/97"</definedName>
    <definedName name="HTML12_9" hidden="1">"Bell Atlantic"</definedName>
    <definedName name="HTML13_1" hidden="1">"'[97RNKAUG.XLS]Regional'!$A$1:$H$225"</definedName>
    <definedName name="HTML13_10" hidden="1">""</definedName>
    <definedName name="HTML13_11" hidden="1">1</definedName>
    <definedName name="HTML13_12" hidden="1">"D:\regrnk.htm"</definedName>
    <definedName name="HTML13_2" hidden="1">1</definedName>
    <definedName name="HTML13_3" hidden="1">"97RNKAUG"</definedName>
    <definedName name="HTML13_4" hidden="1">"Regional"</definedName>
    <definedName name="HTML13_5" hidden="1">""</definedName>
    <definedName name="HTML13_6" hidden="1">1</definedName>
    <definedName name="HTML13_7" hidden="1">1</definedName>
    <definedName name="HTML13_8" hidden="1">"9/16/97"</definedName>
    <definedName name="HTML13_9" hidden="1">"Bell Atlantic"</definedName>
    <definedName name="HTML14_1" hidden="1">"'[97RNKAUG.XLS]ReglSys'!$A$1:$H$179"</definedName>
    <definedName name="HTML14_10" hidden="1">""</definedName>
    <definedName name="HTML14_11" hidden="1">1</definedName>
    <definedName name="HTML14_12" hidden="1">"D:\sernk.htm"</definedName>
    <definedName name="HTML14_2" hidden="1">1</definedName>
    <definedName name="HTML14_3" hidden="1">"97RNKAUG"</definedName>
    <definedName name="HTML14_4" hidden="1">"ReglSys"</definedName>
    <definedName name="HTML14_5" hidden="1">""</definedName>
    <definedName name="HTML14_6" hidden="1">1</definedName>
    <definedName name="HTML14_7" hidden="1">1</definedName>
    <definedName name="HTML14_8" hidden="1">"9/16/97"</definedName>
    <definedName name="HTML14_9" hidden="1">"Bell Atlantic"</definedName>
    <definedName name="HTML15_1" hidden="1">"'[97RNKAUG.XLS]North'!$A$1:$H$261"</definedName>
    <definedName name="HTML15_10" hidden="1">""</definedName>
    <definedName name="HTML15_11" hidden="1">1</definedName>
    <definedName name="HTML15_12" hidden="1">"D:\nthrnk.htm"</definedName>
    <definedName name="HTML15_2" hidden="1">1</definedName>
    <definedName name="HTML15_3" hidden="1">"97RNKAUG"</definedName>
    <definedName name="HTML15_4" hidden="1">"North"</definedName>
    <definedName name="HTML15_5" hidden="1">""</definedName>
    <definedName name="HTML15_6" hidden="1">1</definedName>
    <definedName name="HTML15_7" hidden="1">1</definedName>
    <definedName name="HTML15_8" hidden="1">"9/16/97"</definedName>
    <definedName name="HTML15_9" hidden="1">"Bell Atlantic"</definedName>
    <definedName name="HTML16_1" hidden="1">"'[97RNKAUG.XLS]South'!$A$1:$H$159"</definedName>
    <definedName name="HTML16_10" hidden="1">""</definedName>
    <definedName name="HTML16_11" hidden="1">1</definedName>
    <definedName name="HTML16_12" hidden="1">"D:\sthrnk.htm"</definedName>
    <definedName name="HTML16_2" hidden="1">1</definedName>
    <definedName name="HTML16_3" hidden="1">"97RNKAUG"</definedName>
    <definedName name="HTML16_4" hidden="1">"South"</definedName>
    <definedName name="HTML16_5" hidden="1">""</definedName>
    <definedName name="HTML16_6" hidden="1">1</definedName>
    <definedName name="HTML16_7" hidden="1">1</definedName>
    <definedName name="HTML16_8" hidden="1">"9/16/97"</definedName>
    <definedName name="HTML16_9" hidden="1">"Bell Atlantic"</definedName>
    <definedName name="HTML17_1" hidden="1">"'[97RNK.xls]ReglSys'!$A$1:$H$179"</definedName>
    <definedName name="HTML17_10" hidden="1">""</definedName>
    <definedName name="HTML17_11" hidden="1">1</definedName>
    <definedName name="HTML17_12" hidden="1">"D:\sernk.htm"</definedName>
    <definedName name="HTML17_2" hidden="1">1</definedName>
    <definedName name="HTML17_3" hidden="1">"97RNK"</definedName>
    <definedName name="HTML17_4" hidden="1">"ReglSys"</definedName>
    <definedName name="HTML17_5" hidden="1">""</definedName>
    <definedName name="HTML17_6" hidden="1">1</definedName>
    <definedName name="HTML17_7" hidden="1">1</definedName>
    <definedName name="HTML17_8" hidden="1">"9/16/97"</definedName>
    <definedName name="HTML17_9" hidden="1">"Bell Atlantic"</definedName>
    <definedName name="HTML18_1" hidden="1">"'[97RNKNOV.XLS]Regional'!$A$1:$H$225"</definedName>
    <definedName name="HTML18_10" hidden="1">""</definedName>
    <definedName name="HTML18_11" hidden="1">1</definedName>
    <definedName name="HTML18_12" hidden="1">"D:\regrnk.htm"</definedName>
    <definedName name="HTML18_2" hidden="1">1</definedName>
    <definedName name="HTML18_3" hidden="1">"97RNKNOV"</definedName>
    <definedName name="HTML18_4" hidden="1">"Regional"</definedName>
    <definedName name="HTML18_5" hidden="1">""</definedName>
    <definedName name="HTML18_6" hidden="1">1</definedName>
    <definedName name="HTML18_7" hidden="1">1</definedName>
    <definedName name="HTML18_8" hidden="1">"12/22/97"</definedName>
    <definedName name="HTML18_9" hidden="1">"Bell Atlantic"</definedName>
    <definedName name="HTML19_1" hidden="1">"'[97RNKNOV.XLS]ReglSys'!$A$1:$H$183"</definedName>
    <definedName name="HTML19_10" hidden="1">""</definedName>
    <definedName name="HTML19_11" hidden="1">1</definedName>
    <definedName name="HTML19_12" hidden="1">"D:\sernk.htm"</definedName>
    <definedName name="HTML19_2" hidden="1">1</definedName>
    <definedName name="HTML19_3" hidden="1">"97RNKNOV"</definedName>
    <definedName name="HTML19_4" hidden="1">"ReglSys"</definedName>
    <definedName name="HTML19_5" hidden="1">""</definedName>
    <definedName name="HTML19_6" hidden="1">1</definedName>
    <definedName name="HTML19_7" hidden="1">1</definedName>
    <definedName name="HTML19_8" hidden="1">"12/23/97"</definedName>
    <definedName name="HTML19_9" hidden="1">"Bell Atlantic"</definedName>
    <definedName name="HTML2_1" hidden="1">"'[96RNKNOV.XLS]North'!$A$1:$I$150"</definedName>
    <definedName name="HTML2_10" hidden="1">""</definedName>
    <definedName name="HTML2_11" hidden="1">1</definedName>
    <definedName name="HTML2_12" hidden="1">"D:\nthrnk11.htm"</definedName>
    <definedName name="HTML2_2" hidden="1">1</definedName>
    <definedName name="HTML2_3" hidden="1">"96RNKNOV"</definedName>
    <definedName name="HTML2_4" hidden="1">"North"</definedName>
    <definedName name="HTML2_5" hidden="1">"November - North Rankings"</definedName>
    <definedName name="HTML2_6" hidden="1">-4146</definedName>
    <definedName name="HTML2_7" hidden="1">1</definedName>
    <definedName name="HTML2_8" hidden="1">"1/13/97"</definedName>
    <definedName name="HTML2_9" hidden="1">"Bell Atlantic"</definedName>
    <definedName name="HTML20_1" hidden="1">"'[97RNKNOV.XLS]North'!$A$1:$H$259"</definedName>
    <definedName name="HTML20_10" hidden="1">""</definedName>
    <definedName name="HTML20_11" hidden="1">1</definedName>
    <definedName name="HTML20_12" hidden="1">"D:\nthrnk.htm"</definedName>
    <definedName name="HTML20_2" hidden="1">1</definedName>
    <definedName name="HTML20_3" hidden="1">"97RNKNOV"</definedName>
    <definedName name="HTML20_4" hidden="1">"North"</definedName>
    <definedName name="HTML20_5" hidden="1">""</definedName>
    <definedName name="HTML20_6" hidden="1">1</definedName>
    <definedName name="HTML20_7" hidden="1">1</definedName>
    <definedName name="HTML20_8" hidden="1">"12/23/97"</definedName>
    <definedName name="HTML20_9" hidden="1">"Bell Atlantic"</definedName>
    <definedName name="HTML21_1" hidden="1">"'[97RNKNOV.XLS]South'!$A$1:$H$164"</definedName>
    <definedName name="HTML21_10" hidden="1">""</definedName>
    <definedName name="HTML21_11" hidden="1">1</definedName>
    <definedName name="HTML21_12" hidden="1">"D:\sthrnk.htm"</definedName>
    <definedName name="HTML21_2" hidden="1">1</definedName>
    <definedName name="HTML21_3" hidden="1">"97RNKNOV"</definedName>
    <definedName name="HTML21_4" hidden="1">"South"</definedName>
    <definedName name="HTML21_5" hidden="1">""</definedName>
    <definedName name="HTML21_6" hidden="1">1</definedName>
    <definedName name="HTML21_7" hidden="1">1</definedName>
    <definedName name="HTML21_8" hidden="1">"12/23/97"</definedName>
    <definedName name="HTML21_9" hidden="1">"Bell Atlantic"</definedName>
    <definedName name="HTML22_1" hidden="1">"'[97RNKDEC.XLS]CAM Perf Model'!$A$1:$J$39"</definedName>
    <definedName name="HTML22_10" hidden="1">""</definedName>
    <definedName name="HTML22_11" hidden="1">1</definedName>
    <definedName name="HTML22_12" hidden="1">"D:\perfgrf.htm"</definedName>
    <definedName name="HTML22_2" hidden="1">1</definedName>
    <definedName name="HTML22_3" hidden="1">"97RNKDEC"</definedName>
    <definedName name="HTML22_4" hidden="1">"CAM Perf Model"</definedName>
    <definedName name="HTML22_5" hidden="1">""</definedName>
    <definedName name="HTML22_6" hidden="1">1</definedName>
    <definedName name="HTML22_7" hidden="1">1</definedName>
    <definedName name="HTML22_8" hidden="1">"1/20/98"</definedName>
    <definedName name="HTML22_9" hidden="1">"Bell Atlantic"</definedName>
    <definedName name="HTML23_1" hidden="1">"'[97RNK.xls]Regional'!$A$1:$G$226"</definedName>
    <definedName name="HTML23_10" hidden="1">""</definedName>
    <definedName name="HTML23_11" hidden="1">1</definedName>
    <definedName name="HTML23_12" hidden="1">"D:\regrnk.htm"</definedName>
    <definedName name="HTML23_2" hidden="1">1</definedName>
    <definedName name="HTML23_3" hidden="1">"97RNK"</definedName>
    <definedName name="HTML23_4" hidden="1">"Regional"</definedName>
    <definedName name="HTML23_5" hidden="1">""</definedName>
    <definedName name="HTML23_6" hidden="1">1</definedName>
    <definedName name="HTML23_7" hidden="1">1</definedName>
    <definedName name="HTML23_8" hidden="1">"1/21/98"</definedName>
    <definedName name="HTML23_9" hidden="1">"Bell Atlantic"</definedName>
    <definedName name="HTML24_1" hidden="1">"'[97RNK.xls]ReglSys'!$A$1:$G$186"</definedName>
    <definedName name="HTML24_10" hidden="1">""</definedName>
    <definedName name="HTML24_11" hidden="1">1</definedName>
    <definedName name="HTML24_12" hidden="1">"D:\sernk.htm"</definedName>
    <definedName name="HTML24_2" hidden="1">1</definedName>
    <definedName name="HTML24_3" hidden="1">"97RNK"</definedName>
    <definedName name="HTML24_4" hidden="1">"ReglSys"</definedName>
    <definedName name="HTML24_5" hidden="1">""</definedName>
    <definedName name="HTML24_6" hidden="1">1</definedName>
    <definedName name="HTML24_7" hidden="1">1</definedName>
    <definedName name="HTML24_8" hidden="1">"1/21/98"</definedName>
    <definedName name="HTML24_9" hidden="1">"Bell Atlantic"</definedName>
    <definedName name="HTML25_1" hidden="1">"'[97RNK.xls]North'!$A$1:$G$260"</definedName>
    <definedName name="HTML25_10" hidden="1">""</definedName>
    <definedName name="HTML25_11" hidden="1">1</definedName>
    <definedName name="HTML25_12" hidden="1">"D:\nthrnk.htm"</definedName>
    <definedName name="HTML25_2" hidden="1">1</definedName>
    <definedName name="HTML25_3" hidden="1">"97RNK"</definedName>
    <definedName name="HTML25_4" hidden="1">"North"</definedName>
    <definedName name="HTML25_5" hidden="1">""</definedName>
    <definedName name="HTML25_6" hidden="1">1</definedName>
    <definedName name="HTML25_7" hidden="1">1</definedName>
    <definedName name="HTML25_8" hidden="1">"1/21/98"</definedName>
    <definedName name="HTML25_9" hidden="1">"Bell Atlantic"</definedName>
    <definedName name="HTML26_1" hidden="1">"'[97RNK.xls]South'!$A$1:$G$167"</definedName>
    <definedName name="HTML26_10" hidden="1">""</definedName>
    <definedName name="HTML26_11" hidden="1">1</definedName>
    <definedName name="HTML26_12" hidden="1">"D:\sthrnk.htm"</definedName>
    <definedName name="HTML26_2" hidden="1">1</definedName>
    <definedName name="HTML26_3" hidden="1">"97RNK"</definedName>
    <definedName name="HTML26_4" hidden="1">"South"</definedName>
    <definedName name="HTML26_5" hidden="1">""</definedName>
    <definedName name="HTML26_6" hidden="1">1</definedName>
    <definedName name="HTML26_7" hidden="1">1</definedName>
    <definedName name="HTML26_8" hidden="1">"1/21/98"</definedName>
    <definedName name="HTML26_9" hidden="1">"Bell Atlantic"</definedName>
    <definedName name="HTML27_1" hidden="1">"'[98RANK03.XLS]ReglSys'!$A$1:$H$189"</definedName>
    <definedName name="HTML27_10" hidden="1">""</definedName>
    <definedName name="HTML27_11" hidden="1">1</definedName>
    <definedName name="HTML27_12" hidden="1">"D:\sernk.htm"</definedName>
    <definedName name="HTML27_2" hidden="1">1</definedName>
    <definedName name="HTML27_3" hidden="1">"98RANK03"</definedName>
    <definedName name="HTML27_4" hidden="1">"ReglSys"</definedName>
    <definedName name="HTML27_5" hidden="1">""</definedName>
    <definedName name="HTML27_6" hidden="1">1</definedName>
    <definedName name="HTML27_7" hidden="1">1</definedName>
    <definedName name="HTML27_8" hidden="1">"4/21/98"</definedName>
    <definedName name="HTML27_9" hidden="1">"Bell Atlantic"</definedName>
    <definedName name="HTML28_1" hidden="1">"'[98RANK03.XLS]South'!$A$1:$H$196"</definedName>
    <definedName name="HTML28_10" hidden="1">""</definedName>
    <definedName name="HTML28_11" hidden="1">1</definedName>
    <definedName name="HTML28_12" hidden="1">"D:\sthrnk.htm"</definedName>
    <definedName name="HTML28_2" hidden="1">1</definedName>
    <definedName name="HTML28_3" hidden="1">"98RANK03"</definedName>
    <definedName name="HTML28_4" hidden="1">"South"</definedName>
    <definedName name="HTML28_5" hidden="1">""</definedName>
    <definedName name="HTML28_6" hidden="1">1</definedName>
    <definedName name="HTML28_7" hidden="1">1</definedName>
    <definedName name="HTML28_8" hidden="1">"4/21/98"</definedName>
    <definedName name="HTML28_9" hidden="1">"Bell Atlantic"</definedName>
    <definedName name="HTML29_1" hidden="1">"'[98RANK03.XLS]North'!$A$1:$H$243"</definedName>
    <definedName name="HTML29_10" hidden="1">""</definedName>
    <definedName name="HTML29_11" hidden="1">1</definedName>
    <definedName name="HTML29_12" hidden="1">"D:\nthrnk.htm"</definedName>
    <definedName name="HTML29_2" hidden="1">1</definedName>
    <definedName name="HTML29_3" hidden="1">"98RANK03"</definedName>
    <definedName name="HTML29_4" hidden="1">"North"</definedName>
    <definedName name="HTML29_5" hidden="1">""</definedName>
    <definedName name="HTML29_6" hidden="1">1</definedName>
    <definedName name="HTML29_7" hidden="1">1</definedName>
    <definedName name="HTML29_8" hidden="1">"4/21/98"</definedName>
    <definedName name="HTML29_9" hidden="1">"Bell Atlantic"</definedName>
    <definedName name="HTML3_1" hidden="1">"'[96RNKNOV.XLS]South'!$A$1:$I$100"</definedName>
    <definedName name="HTML3_10" hidden="1">""</definedName>
    <definedName name="HTML3_11" hidden="1">1</definedName>
    <definedName name="HTML3_12" hidden="1">"D:\sthrnk11.htm"</definedName>
    <definedName name="HTML3_2" hidden="1">1</definedName>
    <definedName name="HTML3_3" hidden="1">"96RNKNOV"</definedName>
    <definedName name="HTML3_4" hidden="1">"South"</definedName>
    <definedName name="HTML3_5" hidden="1">"November - South Rankings"</definedName>
    <definedName name="HTML3_6" hidden="1">-4146</definedName>
    <definedName name="HTML3_7" hidden="1">1</definedName>
    <definedName name="HTML3_8" hidden="1">"1/13/97"</definedName>
    <definedName name="HTML3_9" hidden="1">"Bell Atlantic"</definedName>
    <definedName name="HTML30_1" hidden="1">"'[98RNK.XLS]Regional'!$A$1:$H$232"</definedName>
    <definedName name="HTML30_10" hidden="1">""</definedName>
    <definedName name="HTML30_11" hidden="1">1</definedName>
    <definedName name="HTML30_12" hidden="1">"D:\regrnk.htm"</definedName>
    <definedName name="HTML30_2" hidden="1">1</definedName>
    <definedName name="HTML30_3" hidden="1">"98RNK"</definedName>
    <definedName name="HTML30_4" hidden="1">"Regional"</definedName>
    <definedName name="HTML30_5" hidden="1">""</definedName>
    <definedName name="HTML30_6" hidden="1">1</definedName>
    <definedName name="HTML30_7" hidden="1">1</definedName>
    <definedName name="HTML30_8" hidden="1">"5/21/98"</definedName>
    <definedName name="HTML30_9" hidden="1">"Bell Atlantic"</definedName>
    <definedName name="HTML31_1" hidden="1">"'[98RNK.XLS]ReglSys'!$A$1:$H$186"</definedName>
    <definedName name="HTML31_10" hidden="1">""</definedName>
    <definedName name="HTML31_11" hidden="1">1</definedName>
    <definedName name="HTML31_12" hidden="1">"D:\sernk.htm"</definedName>
    <definedName name="HTML31_2" hidden="1">1</definedName>
    <definedName name="HTML31_3" hidden="1">"98RNK"</definedName>
    <definedName name="HTML31_4" hidden="1">"ReglSys"</definedName>
    <definedName name="HTML31_5" hidden="1">""</definedName>
    <definedName name="HTML31_6" hidden="1">1</definedName>
    <definedName name="HTML31_7" hidden="1">1</definedName>
    <definedName name="HTML31_8" hidden="1">"5/21/98"</definedName>
    <definedName name="HTML31_9" hidden="1">"Bell Atlantic"</definedName>
    <definedName name="HTML32_1" hidden="1">"'[98RNK.XLS]MidAtlantic'!$A$1:$H$244"</definedName>
    <definedName name="HTML32_10" hidden="1">""</definedName>
    <definedName name="HTML32_11" hidden="1">1</definedName>
    <definedName name="HTML32_12" hidden="1">"D:\nthrnk.htm"</definedName>
    <definedName name="HTML32_2" hidden="1">1</definedName>
    <definedName name="HTML32_3" hidden="1">"98RNK"</definedName>
    <definedName name="HTML32_4" hidden="1">"MidAtlantic"</definedName>
    <definedName name="HTML32_5" hidden="1">""</definedName>
    <definedName name="HTML32_6" hidden="1">1</definedName>
    <definedName name="HTML32_7" hidden="1">1</definedName>
    <definedName name="HTML32_8" hidden="1">"5/21/98"</definedName>
    <definedName name="HTML32_9" hidden="1">"Bell Atlantic"</definedName>
    <definedName name="HTML33_1" hidden="1">"'[98RNK.XLS]Gateway'!$A$1:$H$192"</definedName>
    <definedName name="HTML33_10" hidden="1">""</definedName>
    <definedName name="HTML33_11" hidden="1">1</definedName>
    <definedName name="HTML33_12" hidden="1">"D:\sthrnk.htm"</definedName>
    <definedName name="HTML33_2" hidden="1">1</definedName>
    <definedName name="HTML33_3" hidden="1">"98RNK"</definedName>
    <definedName name="HTML33_4" hidden="1">"Gateway"</definedName>
    <definedName name="HTML33_5" hidden="1">""</definedName>
    <definedName name="HTML33_6" hidden="1">1</definedName>
    <definedName name="HTML33_7" hidden="1">1</definedName>
    <definedName name="HTML33_8" hidden="1">"5/21/98"</definedName>
    <definedName name="HTML33_9" hidden="1">"Bell Atlantic"</definedName>
    <definedName name="HTML34_1" hidden="1">"'[98RANK05.XLS]Regional'!$A$1:$H$232"</definedName>
    <definedName name="HTML34_10" hidden="1">""</definedName>
    <definedName name="HTML34_11" hidden="1">1</definedName>
    <definedName name="HTML34_12" hidden="1">"D:\regrnk.htm"</definedName>
    <definedName name="HTML34_2" hidden="1">1</definedName>
    <definedName name="HTML34_3" hidden="1">"98RANK05"</definedName>
    <definedName name="HTML34_4" hidden="1">"Regional"</definedName>
    <definedName name="HTML34_5" hidden="1">""</definedName>
    <definedName name="HTML34_6" hidden="1">1</definedName>
    <definedName name="HTML34_7" hidden="1">1</definedName>
    <definedName name="HTML34_8" hidden="1">"6/18/98"</definedName>
    <definedName name="HTML34_9" hidden="1">"Bell Atlantic"</definedName>
    <definedName name="HTML35_1" hidden="1">"'[98RANK05.XLS]ReglSys'!$A$1:$H$186"</definedName>
    <definedName name="HTML35_10" hidden="1">""</definedName>
    <definedName name="HTML35_11" hidden="1">1</definedName>
    <definedName name="HTML35_12" hidden="1">"D:\sernk.htm"</definedName>
    <definedName name="HTML35_2" hidden="1">1</definedName>
    <definedName name="HTML35_3" hidden="1">"98RANK05"</definedName>
    <definedName name="HTML35_4" hidden="1">"ReglSys"</definedName>
    <definedName name="HTML35_5" hidden="1">""</definedName>
    <definedName name="HTML35_6" hidden="1">1</definedName>
    <definedName name="HTML35_7" hidden="1">1</definedName>
    <definedName name="HTML35_8" hidden="1">"6/18/98"</definedName>
    <definedName name="HTML35_9" hidden="1">"Bell Atlantic"</definedName>
    <definedName name="HTML36_1" hidden="1">"'[98RANK05.XLS]MidAtlantic'!$A$1:$H$245"</definedName>
    <definedName name="HTML36_10" hidden="1">""</definedName>
    <definedName name="HTML36_11" hidden="1">1</definedName>
    <definedName name="HTML36_12" hidden="1">"D:\nthrnk.htm"</definedName>
    <definedName name="HTML36_2" hidden="1">1</definedName>
    <definedName name="HTML36_3" hidden="1">"98RANK05"</definedName>
    <definedName name="HTML36_4" hidden="1">"MidAtlantic"</definedName>
    <definedName name="HTML36_5" hidden="1">""</definedName>
    <definedName name="HTML36_6" hidden="1">1</definedName>
    <definedName name="HTML36_7" hidden="1">1</definedName>
    <definedName name="HTML36_8" hidden="1">"6/18/98"</definedName>
    <definedName name="HTML36_9" hidden="1">"Bell Atlantic"</definedName>
    <definedName name="HTML37_1" hidden="1">"'[98RANK05.XLS]Gateway'!$A$1:$H$191"</definedName>
    <definedName name="HTML37_10" hidden="1">""</definedName>
    <definedName name="HTML37_11" hidden="1">1</definedName>
    <definedName name="HTML37_12" hidden="1">"D:\sthrnk.htm"</definedName>
    <definedName name="HTML37_2" hidden="1">1</definedName>
    <definedName name="HTML37_3" hidden="1">"98RANK05"</definedName>
    <definedName name="HTML37_4" hidden="1">"Gateway"</definedName>
    <definedName name="HTML37_5" hidden="1">""</definedName>
    <definedName name="HTML37_6" hidden="1">1</definedName>
    <definedName name="HTML37_7" hidden="1">1</definedName>
    <definedName name="HTML37_8" hidden="1">"6/18/98"</definedName>
    <definedName name="HTML37_9" hidden="1">"Bell Atlantic"</definedName>
    <definedName name="HTML38_1" hidden="1">"'[98RNK.xls]ReglSys'!$A$1:$H$186"</definedName>
    <definedName name="HTML38_10" hidden="1">""</definedName>
    <definedName name="HTML38_11" hidden="1">1</definedName>
    <definedName name="HTML38_12" hidden="1">"D:\sernk.htm"</definedName>
    <definedName name="HTML38_2" hidden="1">1</definedName>
    <definedName name="HTML38_3" hidden="1">"98RNK"</definedName>
    <definedName name="HTML38_4" hidden="1">"ReglSys"</definedName>
    <definedName name="HTML38_5" hidden="1">""</definedName>
    <definedName name="HTML38_6" hidden="1">1</definedName>
    <definedName name="HTML38_7" hidden="1">1</definedName>
    <definedName name="HTML38_8" hidden="1">"8/20/98"</definedName>
    <definedName name="HTML38_9" hidden="1">"Bell Atlantic"</definedName>
    <definedName name="HTML39_1" hidden="1">"'[98RANK07.XLS]ReglSys'!$A$1:$H$186"</definedName>
    <definedName name="HTML39_10" hidden="1">""</definedName>
    <definedName name="HTML39_11" hidden="1">1</definedName>
    <definedName name="HTML39_12" hidden="1">"D:\sernk.htm"</definedName>
    <definedName name="HTML39_2" hidden="1">1</definedName>
    <definedName name="HTML39_3" hidden="1">"98RANK07"</definedName>
    <definedName name="HTML39_4" hidden="1">"ReglSys"</definedName>
    <definedName name="HTML39_5" hidden="1">""</definedName>
    <definedName name="HTML39_6" hidden="1">1</definedName>
    <definedName name="HTML39_7" hidden="1">1</definedName>
    <definedName name="HTML39_8" hidden="1">"8/20/98"</definedName>
    <definedName name="HTML39_9" hidden="1">"Bell Atlantic"</definedName>
    <definedName name="HTML4_1" hidden="1">"'[96RNKNOV.XLS]SE Rankings'!$A$1:$I$17"</definedName>
    <definedName name="HTML4_10" hidden="1">""</definedName>
    <definedName name="HTML4_11" hidden="1">1</definedName>
    <definedName name="HTML4_12" hidden="1">"D:\sernk11.htm"</definedName>
    <definedName name="HTML4_2" hidden="1">1</definedName>
    <definedName name="HTML4_3" hidden="1">"96RNKNOV"</definedName>
    <definedName name="HTML4_4" hidden="1">"SE Rankings"</definedName>
    <definedName name="HTML4_5" hidden="1">"November - SE Rankings"</definedName>
    <definedName name="HTML4_6" hidden="1">-4146</definedName>
    <definedName name="HTML4_7" hidden="1">1</definedName>
    <definedName name="HTML4_8" hidden="1">"1/13/97"</definedName>
    <definedName name="HTML4_9" hidden="1">"Bell Atlantic"</definedName>
    <definedName name="HTML40_1" hidden="1">"'[98RANK07.XLS]MidAtlantic'!$A$1:$H$246"</definedName>
    <definedName name="HTML40_10" hidden="1">""</definedName>
    <definedName name="HTML40_11" hidden="1">1</definedName>
    <definedName name="HTML40_12" hidden="1">"D:\nthrnk.htm"</definedName>
    <definedName name="HTML40_2" hidden="1">1</definedName>
    <definedName name="HTML40_3" hidden="1">"98RANK07"</definedName>
    <definedName name="HTML40_4" hidden="1">"MidAtlantic"</definedName>
    <definedName name="HTML40_5" hidden="1">""</definedName>
    <definedName name="HTML40_6" hidden="1">1</definedName>
    <definedName name="HTML40_7" hidden="1">1</definedName>
    <definedName name="HTML40_8" hidden="1">"8/20/98"</definedName>
    <definedName name="HTML40_9" hidden="1">"Bell Atlantic"</definedName>
    <definedName name="HTML41_1" hidden="1">"'[98RANK07.XLS]Gateway'!$A$1:$H$193"</definedName>
    <definedName name="HTML41_10" hidden="1">""</definedName>
    <definedName name="HTML41_11" hidden="1">1</definedName>
    <definedName name="HTML41_12" hidden="1">"D:\sthrnk.htm"</definedName>
    <definedName name="HTML41_2" hidden="1">1</definedName>
    <definedName name="HTML41_3" hidden="1">"98RANK07"</definedName>
    <definedName name="HTML41_4" hidden="1">"Gateway"</definedName>
    <definedName name="HTML41_5" hidden="1">""</definedName>
    <definedName name="HTML41_6" hidden="1">1</definedName>
    <definedName name="HTML41_7" hidden="1">1</definedName>
    <definedName name="HTML41_8" hidden="1">"8/20/98"</definedName>
    <definedName name="HTML41_9" hidden="1">"Bell Atlantic"</definedName>
    <definedName name="HTML5_1" hidden="1">"'[96RNKNOV.XLS]Appl. Spec.'!$A$1:$O$183"</definedName>
    <definedName name="HTML5_10" hidden="1">""</definedName>
    <definedName name="HTML5_11" hidden="1">1</definedName>
    <definedName name="HTML5_12" hidden="1">"D:\asrnk11.htm"</definedName>
    <definedName name="HTML5_2" hidden="1">1</definedName>
    <definedName name="HTML5_3" hidden="1">"96RNKNOV"</definedName>
    <definedName name="HTML5_4" hidden="1">"Appl. Spec."</definedName>
    <definedName name="HTML5_5" hidden="1">"November - AS/ASM Rankings"</definedName>
    <definedName name="HTML5_6" hidden="1">-4146</definedName>
    <definedName name="HTML5_7" hidden="1">1</definedName>
    <definedName name="HTML5_8" hidden="1">"1/13/97"</definedName>
    <definedName name="HTML5_9" hidden="1">"Bell Atlantic"</definedName>
    <definedName name="HTML6_1" hidden="1">"'[97RNK.xls]North'!$A$1:$H$255"</definedName>
    <definedName name="HTML6_10" hidden="1">""</definedName>
    <definedName name="HTML6_11" hidden="1">1</definedName>
    <definedName name="HTML6_12" hidden="1">"D:\nthrnk.htm"</definedName>
    <definedName name="HTML6_2" hidden="1">1</definedName>
    <definedName name="HTML6_3" hidden="1">"97RNK"</definedName>
    <definedName name="HTML6_4" hidden="1">"North"</definedName>
    <definedName name="HTML6_5" hidden="1">""</definedName>
    <definedName name="HTML6_6" hidden="1">1</definedName>
    <definedName name="HTML6_7" hidden="1">1</definedName>
    <definedName name="HTML6_8" hidden="1">"3/24/97"</definedName>
    <definedName name="HTML6_9" hidden="1">"Bell Atlantic"</definedName>
    <definedName name="HTML7_1" hidden="1">"'[97RNK.xls]South'!$A$1:$H$159"</definedName>
    <definedName name="HTML7_10" hidden="1">""</definedName>
    <definedName name="HTML7_11" hidden="1">1</definedName>
    <definedName name="HTML7_12" hidden="1">"D:\sthrnk.htm"</definedName>
    <definedName name="HTML7_2" hidden="1">1</definedName>
    <definedName name="HTML7_3" hidden="1">"97RNK"</definedName>
    <definedName name="HTML7_4" hidden="1">"South"</definedName>
    <definedName name="HTML7_5" hidden="1">""</definedName>
    <definedName name="HTML7_6" hidden="1">1</definedName>
    <definedName name="HTML7_7" hidden="1">1</definedName>
    <definedName name="HTML7_8" hidden="1">"3/24/97"</definedName>
    <definedName name="HTML7_9" hidden="1">"Bell Atlantic"</definedName>
    <definedName name="HTML8_1" hidden="1">"'[97RNKAPR.XLS]Regional'!$A$1:$H$227"</definedName>
    <definedName name="HTML8_10" hidden="1">""</definedName>
    <definedName name="HTML8_11" hidden="1">1</definedName>
    <definedName name="HTML8_12" hidden="1">"D:\regrnk.htm"</definedName>
    <definedName name="HTML8_2" hidden="1">1</definedName>
    <definedName name="HTML8_3" hidden="1">"97RNKAPR"</definedName>
    <definedName name="HTML8_4" hidden="1">"Regional"</definedName>
    <definedName name="HTML8_5" hidden="1">""</definedName>
    <definedName name="HTML8_6" hidden="1">1</definedName>
    <definedName name="HTML8_7" hidden="1">-4146</definedName>
    <definedName name="HTML8_8" hidden="1">"5/22/97"</definedName>
    <definedName name="HTML8_9" hidden="1">"Bell Atlantic"</definedName>
    <definedName name="HTML9_1" hidden="1">"'[97RNKAPR.XLS]ReglSys'!$A$1:$H$173"</definedName>
    <definedName name="HTML9_10" hidden="1">""</definedName>
    <definedName name="HTML9_11" hidden="1">1</definedName>
    <definedName name="HTML9_12" hidden="1">"D:\sernk.htm"</definedName>
    <definedName name="HTML9_2" hidden="1">1</definedName>
    <definedName name="HTML9_3" hidden="1">"97RNKAPR"</definedName>
    <definedName name="HTML9_4" hidden="1">"ReglSys"</definedName>
    <definedName name="HTML9_5" hidden="1">""</definedName>
    <definedName name="HTML9_6" hidden="1">1</definedName>
    <definedName name="HTML9_7" hidden="1">-4146</definedName>
    <definedName name="HTML9_8" hidden="1">"5/22/97"</definedName>
    <definedName name="HTML9_9" hidden="1">"Bell Atlantic"</definedName>
    <definedName name="HTMLCount" hidden="1">1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" hidden="1">{#N/A,#N/A,FALSE,"SIM95"}</definedName>
    <definedName name="jj" hidden="1">[12]A!#REF!</definedName>
    <definedName name="jjjjjjjj" hidden="1">OFFSET(CompRange1Main,9,0,COUNTA(CompRange1Main)-COUNTA([7]CAP!$H$1:$H$9),1)</definedName>
    <definedName name="johnson" hidden="1">{#N/A,#N/A,TRUE,"Merger Synergies";#N/A,#N/A,TRUE,"bob-merger-aug";#N/A,#N/A,TRUE,"iomexico";#N/A,#N/A,TRUE,"stacey august merger";#N/A,#N/A,TRUE,"Stacey1999";"Summary",#N/A,TRUE,"Tail Circuits";"Summary",#N/A,TRUE,"SATELLITE"}</definedName>
    <definedName name="johson3" hidden="1">{#N/A,#N/A,FALSE,"cover1";#N/A,#N/A,FALSE,"Summary";"Quarterly",#N/A,FALSE,"Detail";"Monthly Actuals",#N/A,FALSE,"Detail";"tar 1998",#N/A,FALSE,"Detail";"SC WCOM only 1998",#N/A,FALSE,"SC-Non-merger";#N/A,#N/A,FALSE,"Stacey august nonmerger";"Summary",#N/A,FALSE,"Tail Circuits";"Summary",#N/A,FALSE,"SATELLITE";"Summary",#N/A,FALSE,"Lease conversions";"Summary",#N/A,FALSE,"UUNET "}</definedName>
    <definedName name="k" hidden="1">{#N/A,#N/A,FALSE,"SIM95"}</definedName>
    <definedName name="KKK" hidden="1">{#N/A,#N/A,FALSE,"Assessment";#N/A,#N/A,FALSE,"Staffing";#N/A,#N/A,FALSE,"Hires";#N/A,#N/A,FALSE,"Assumptions"}</definedName>
    <definedName name="limcount" hidden="1">1</definedName>
    <definedName name="ListOffset" hidden="1">1</definedName>
    <definedName name="ll" hidden="1">{#N/A,#N/A,FALSE,"SIM95"}</definedName>
    <definedName name="m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M_PlaceofPath" hidden="1">"F:\HDEMOTT\DATA\vdf\amt_vdf.xls"</definedName>
    <definedName name="misc" hidden="1">[12]A!$E$4:$E$15</definedName>
    <definedName name="misc1" hidden="1">[12]A!#REF!</definedName>
    <definedName name="misc3" hidden="1">[12]A!$G$4:$G$15</definedName>
    <definedName name="misc4" hidden="1">[12]A!$B$4:$B$15</definedName>
    <definedName name="nn" hidden="1">{#N/A,#N/A,FALSE,"Depr";#N/A,#N/A,FALSE,"Cost of Sales";#N/A,#N/A,FALSE,"Sell Exp";#N/A,#N/A,FALSE,"G &amp; A";#N/A,#N/A,FALSE,"Oper Exp";#N/A,#N/A,FALSE,"Net_Income";#N/A,#N/A,FALSE,"Revenue";#N/A,#N/A,FALSE,"Cash Flow";#N/A,#N/A,FALSE,"CashF_Act";#N/A,#N/A,FALSE,"Cap Exp";#N/A,#N/A,FALSE,"Op_Income";#N/A,#N/A,FALSE,"KPI";#N/A,#N/A,FALSE,"Investment";#N/A,#N/A,FALSE,"Inv_Act"}</definedName>
    <definedName name="nnn" hidden="1">{#N/A,#N/A,FALSE,"Assessment";#N/A,#N/A,FALSE,"Staffing";#N/A,#N/A,FALSE,"Hires";#N/A,#N/A,FALSE,"Assumptions"}</definedName>
    <definedName name="nnnnn" hidden="1">{#N/A,#N/A,TRUE,"Merger Synergies";#N/A,#N/A,TRUE,"SC-merger";#N/A,#N/A,TRUE,"Canada Routing Grid 2";#N/A,#N/A,TRUE,"iomexico";#N/A,#N/A,TRUE,"stacey august merger";#N/A,#N/A,TRUE,"Stacey1999";"mergersynergies",#N/A,TRUE,"Tail Circuits";"mergersynergies",#N/A,TRUE,"SATELLITE"}</definedName>
    <definedName name="NPV_to_Risk_Labels" hidden="1">'[13]Output Data For Charts'!$D$6:$V$6</definedName>
    <definedName name="NPV_to_Risk_X_Data" hidden="1">'[13]Output Data For Charts'!$D$16:$V$16</definedName>
    <definedName name="NPV_to_Risk_Y_Data" hidden="1">'[13]Output Data For Charts'!$D$10:$V$10</definedName>
    <definedName name="NPV_to_Risk_Z_Data" hidden="1">'[13]Output Data For Charts'!$D$14:$V$14</definedName>
    <definedName name="p" hidden="1">{#N/A,#N/A,FALSE,"BA Total";#N/A,#N/A,FALSE,"BA-N";#N/A,#N/A,FALSE,"BA-S";#N/A,#N/A,FALSE,"NY";#N/A,#N/A,FALSE,"MA";#N/A,#N/A,FALSE,"ME";#N/A,#N/A,FALSE,"NH";#N/A,#N/A,FALSE,"RI";#N/A,#N/A,FALSE,"VT";#N/A,#N/A,FALSE,"NJ";#N/A,#N/A,FALSE,"PA";#N/A,#N/A,FALSE,"DE";#N/A,#N/A,FALSE,"DC";#N/A,#N/A,FALSE,"MD";#N/A,#N/A,FALSE,"VA";#N/A,#N/A,FALSE,"WV"}</definedName>
    <definedName name="pesc1" hidden="1">{#N/A,#N/A,FALSE,"Aging Summary";#N/A,#N/A,FALSE,"Ratio Analysis";#N/A,#N/A,FALSE,"Test 120 Day Accts";#N/A,#N/A,FALSE,"Tickmarks"}</definedName>
    <definedName name="Porfolio_One_Risk_Return_Labels" hidden="1">'[13]Portfolio Selections'!$C$11:$C$22</definedName>
    <definedName name="Porfolio_One_Risk_Return_X_Data" hidden="1">'[13]Portfolio Selections'!$D$11:$D$22</definedName>
    <definedName name="Porfolio_One_Risk_Return_Y_Data" hidden="1">'[13]Portfolio Selections'!$E$11:$E$22</definedName>
    <definedName name="Porfolio_One_Risk_Return_Z_Data" hidden="1">'[13]Portfolio Selections'!$G$11:$G$22</definedName>
    <definedName name="Port_One_Correct_Risk_Reward_Labels" hidden="1">'[13]Portfolio Selections'!$C$27:$C$41</definedName>
    <definedName name="Port_One_Correct_Risk_Reward_X_Data" hidden="1">'[13]Portfolio Selections'!$D$27:$D$41</definedName>
    <definedName name="Port_One_Correct_Risk_Reward_Y_Data" hidden="1">'[13]Portfolio Selections'!$E$27:$E$41</definedName>
    <definedName name="Port_One_Correct_Risk_Reward_Z_Data" hidden="1">'[13]Portfolio Selections'!$G$27:$G$41</definedName>
    <definedName name="Port_One_Tech_Risk_New_Labels" hidden="1">'[13]Output Data For Charts'!$D$28:$K$28</definedName>
    <definedName name="Port_One_Tech_Risk_New_X_Data" hidden="1">'[13]Output Data For Charts'!$D$31:$K$31</definedName>
    <definedName name="Port_One_Tech_Risk_New_Y_Data" hidden="1">'[13]Output Data For Charts'!$D$34:$K$34</definedName>
    <definedName name="Port_One_Tech_Risk_New_Z_Data" hidden="1">'[13]Output Data For Charts'!$D$32:$K$32</definedName>
    <definedName name="Port_Three_Risk_Return_Labels" hidden="1">'[13]Portfolio Selections'!$C$46:$C$60</definedName>
    <definedName name="Port_Three_Risk_Return_X_Data" hidden="1">'[13]Portfolio Selections'!$D$46:$D$60</definedName>
    <definedName name="Port_Three_Risk_Return_Y_Data" hidden="1">'[13]Portfolio Selections'!$E$46:$E$60</definedName>
    <definedName name="Port_Three_Risk_Return_Z_Data" hidden="1">'[13]Portfolio Selections'!$G$46:$G$60</definedName>
    <definedName name="PriceRange" hidden="1">OFFSET([0]!PriceRangeMain,5,0,COUNTA([0]!PriceRangeMain)-COUNTA([11]Sheet2!$H$1:$H$5),1)</definedName>
    <definedName name="PriceRangeMain" hidden="1">[11]Sheet2!$H$1:$H$65536</definedName>
    <definedName name="_xlnm.Print_Area" localSheetId="0">'DBR-Ele U'!$A$1:$BH$132</definedName>
    <definedName name="print2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print3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Product_S_Curve_Labels" hidden="1">'[13]Total Lifecycle'!$C$4:$U$4</definedName>
    <definedName name="Product_S_Curve_X_Data" hidden="1">'[13]Total Lifecycle'!$C$40:$U$40</definedName>
    <definedName name="ReportGroup" hidden="1">0</definedName>
    <definedName name="resources" hidden="1">{#N/A,#N/A,FALSE,"Assessment";#N/A,#N/A,FALSE,"Staffing";#N/A,#N/A,FALSE,"Hires";#N/A,#N/A,FALSE,"Assumptions"}</definedName>
    <definedName name="rest" hidden="1">[12]A!$G$4:$G$15</definedName>
    <definedName name="SAPBEXdnldView" hidden="1">"446WX5JSQEDTJ1NXGMPPIICZ8"</definedName>
    <definedName name="SAPBEXsysID" hidden="1">"UGP"</definedName>
    <definedName name="Scatter_of_Projects_Labels" hidden="1">'[13]Review of Scores'!$C$8:$C$26</definedName>
    <definedName name="Scatter_of_Projects_X_Data" hidden="1">'[13]Review of Scores'!$K$8:$K$26</definedName>
    <definedName name="Scatter_of_Projects_Y_Data" hidden="1">'[13]Review of Scores'!$O$8:$O$26</definedName>
    <definedName name="Scatter_of_Projects_Z_Data" hidden="1">'[13]Review of Scores'!$N$8:$N$26</definedName>
    <definedName name="sdf" hidden="1">{#N/A,#N/A,FALSE,"Aging Summary";#N/A,#N/A,FALSE,"Ratio Analysis";#N/A,#N/A,FALSE,"Test 120 Day Accts";#N/A,#N/A,FALSE,"Tickmarks"}</definedName>
    <definedName name="sencount" hidden="1">1</definedName>
    <definedName name="SLEVI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taffing2" hidden="1">{#N/A,#N/A,FALSE,"Assessment";#N/A,#N/A,FALSE,"Staffing";#N/A,#N/A,FALSE,"Hires";#N/A,#N/A,FALSE,"Assumptions"}</definedName>
    <definedName name="Staffing3" hidden="1">{#N/A,#N/A,FALSE,"Assessment";#N/A,#N/A,FALSE,"Staffing";#N/A,#N/A,FALSE,"Hires";#N/A,#N/A,FALSE,"Assumptions"}</definedName>
    <definedName name="Stupid" hidden="1">0</definedName>
    <definedName name="SUMMARY_BOOK" hidden="1">{"page1",#N/A,FALSE,"GIRLBO";"page2",#N/A,FALSE,"GIRLBO";"page3",#N/A,FALSE,"GIRLBO";"page4",#N/A,FALSE,"GIRLBO";"page5",#N/A,FALSE,"GIRLBO"}</definedName>
    <definedName name="team" hidden="1">255</definedName>
    <definedName name="Temp_2" hidden="1">{#N/A,#N/A,FALSE,"Assessment";#N/A,#N/A,FALSE,"Staffing";#N/A,#N/A,FALSE,"Hires";#N/A,#N/A,FALSE,"Assumptions"}</definedName>
    <definedName name="Temp_3" hidden="1">{#N/A,#N/A,FALSE,"Assessment";#N/A,#N/A,FALSE,"Staffing";#N/A,#N/A,FALSE,"Hires";#N/A,#N/A,FALSE,"Assumptions"}</definedName>
    <definedName name="test" hidden="1">[12]A!#REF!</definedName>
    <definedName name="test2" hidden="1">{"total",#N/A,FALSE,"5YR TREND";"CASH FLOW",#N/A,FALSE,"5YR TREND";"BALANCE SHEET",#N/A,FALSE,"5YR TREND";"baseline",#N/A,FALSE,"5YR TREND";"investment",#N/A,FALSE,"5YR TREND"}</definedName>
    <definedName name="test3" hidden="1">{"new base",#N/A,FALSE,"BP wo sections";"investment w/o areas",#N/A,FALSE,"BP wo sections";"total w/o areas",#N/A,FALSE,"BP wo sections"}</definedName>
    <definedName name="TextRefCopyRangeCount" hidden="1">1</definedName>
    <definedName name="There" hidden="1">{#N/A,#N/A,FALSE,"AD_Purch";#N/A,#N/A,FALSE,"Projections";#N/A,#N/A,FALSE,"DCF";#N/A,#N/A,FALSE,"Mkt Val"}</definedName>
    <definedName name="Tom" hidden="1">{#N/A,#N/A,FALSE,"Depr";#N/A,#N/A,FALSE,"Cost of Sales";#N/A,#N/A,FALSE,"Sell Exp";#N/A,#N/A,FALSE,"G &amp; A";#N/A,#N/A,FALSE,"Oper Exp";#N/A,#N/A,FALSE,"Net_Income";#N/A,#N/A,FALSE,"Revenue";#N/A,#N/A,FALSE,"Cash Flow";#N/A,#N/A,FALSE,"CashF_Act";#N/A,#N/A,FALSE,"Cap Exp";#N/A,#N/A,FALSE,"Op_Income";#N/A,#N/A,FALSE,"KPI";#N/A,#N/A,FALSE,"Investment";#N/A,#N/A,FALSE,"Inv_Act"}</definedName>
    <definedName name="w" hidden="1">{#N/A,#N/A,FALSE,"Assessment";#N/A,#N/A,FALSE,"Staffing";#N/A,#N/A,FALSE,"Hires";#N/A,#N/A,FALSE,"Assumptions"}</definedName>
    <definedName name="what" hidden="1">{"quarterly",#N/A,TRUE,"Detail";"monthly1998",#N/A,TRUE,"Detail";"monthly1999",#N/A,TRUE,"Detail"}</definedName>
    <definedName name="whatever1" hidden="1">{#N/A,#N/A,FALSE,"BA-N";#N/A,#N/A,FALSE,"BA-S";#N/A,#N/A,FALSE,"BA Total"}</definedName>
    <definedName name="whatever5" hidden="1">{#N/A,#N/A,FALSE,"BA Total";#N/A,#N/A,FALSE,"BA-N";#N/A,#N/A,FALSE,"BA-S";#N/A,#N/A,FALSE,"NY";#N/A,#N/A,FALSE,"MA";#N/A,#N/A,FALSE,"ME";#N/A,#N/A,FALSE,"NH";#N/A,#N/A,FALSE,"RI";#N/A,#N/A,FALSE,"VT";#N/A,#N/A,FALSE,"NJ";#N/A,#N/A,FALSE,"PA";#N/A,#N/A,FALSE,"DE";#N/A,#N/A,FALSE,"DC";#N/A,#N/A,FALSE,"MD";#N/A,#N/A,FALSE,"VA";#N/A,#N/A,FALSE,"WV"}</definedName>
    <definedName name="wrn.1999._.merger._.synergies." hidden="1">{#N/A,#N/A,TRUE,"Merger Synergies";#N/A,#N/A,TRUE,"SC-merger";#N/A,#N/A,TRUE,"Canada Routing Grid 2";#N/A,#N/A,TRUE,"iomexico";#N/A,#N/A,TRUE,"stacey august merger";#N/A,#N/A,TRUE,"Stacey1999";"mergersynergies",#N/A,TRUE,"Tail Circuits";"mergersynergies",#N/A,TRUE,"SATELLITE"}</definedName>
    <definedName name="wrn.1999._.synergies." hidden="1">{#N/A,#N/A,FALSE,"Summary";#N/A,#N/A,FALSE,"1999 synergies";#N/A,#N/A,FALSE,"Quarterly Synergies";"quarterley_99",#N/A,FALSE,"Detail";"monthly_99",#N/A,FALSE,"Detail"}</definedName>
    <definedName name="wrn.3q." hidden="1">{#N/A,#N/A,FALSE,"cover1";#N/A,#N/A,FALSE,"3Q98";#N/A,#N/A,FALSE,"Pie Chart";#N/A,#N/A,FALSE,"Summary";"quarterly",#N/A,FALSE,"Detail";"Monthly Actuals",#N/A,FALSE,"Detail";#N/A,#N/A,FALSE,"1999 cover";#N/A,#N/A,FALSE,"Merger Synergies";#N/A,#N/A,FALSE,"Attachments";"Tar 1998",#N/A,FALSE,"Detail";#N/A,#N/A,FALSE,"Stacey august nonmerger";#N/A,#N/A,FALSE,"uk doa";#N/A,#N/A,FALSE,"uk mobile";"Summary 98",#N/A,FALSE,"Tail Circuits";"Summary 98",#N/A,FALSE,"SATELLITE";"Summary 98",#N/A,FALSE,"Lease conversions";"Summary 98",#N/A,FALSE,"UUNET ";#N/A,#N/A,FALSE,"bob-merger-aug";#N/A,#N/A,FALSE,"iomexico";#N/A,#N/A,FALSE,"stacey august merger";#N/A,#N/A,FALSE,"Stacey1999";#N/A,#N/A,FALSE,"Canada Routing Grid 2";#N/A,#N/A,FALSE,"Messaging";#N/A,#N/A,FALSE,"Capital"}</definedName>
    <definedName name="wrn.4q98details." hidden="1">{"quarterly",#N/A,TRUE,"Detail";"monthly1998",#N/A,TRUE,"Detail";"monthly1999",#N/A,TRUE,"Detail"}</definedName>
    <definedName name="wrn.98._.BUDGET." hidden="1">{"98IB-MARGIN",#N/A,FALSE,"FILE LINK";"98IB-SGA",#N/A,FALSE,"FILE LINK";"98IB-STAFF",#N/A,FALSE,"FILE LINK";"98IB-CAPX",#N/A,FALSE,"FILE LINK"}</definedName>
    <definedName name="wrn.98._.draft." hidden="1">{"total",#N/A,FALSE,"5YR TREND";"CASH FLOW",#N/A,FALSE,"5YR TREND";"BALANCE SHEET",#N/A,FALSE,"5YR TREND";"baseline",#N/A,FALSE,"5YR TREND";"investment",#N/A,FALSE,"5YR TREND"}</definedName>
    <definedName name="wrn.98.rev01" hidden="1">{"total",#N/A,FALSE,"5YR TREND";"CASH FLOW",#N/A,FALSE,"5YR TREND";"BALANCE SHEET",#N/A,FALSE,"5YR TREND";"baseline",#N/A,FALSE,"5YR TREND";"investment",#N/A,FALSE,"5YR TREND"}</definedName>
    <definedName name="wrn.98_0.draft." hidden="1">{"total",#N/A,FALSE,"5YR TREND";"CASH FLOW",#N/A,FALSE,"5YR TREND";"BALANCE SHEET",#N/A,FALSE,"5YR TREND";"baseline",#N/A,FALSE,"5YR TREND";"investment",#N/A,FALSE,"5YR TREND"}</definedName>
    <definedName name="wrn.98_revised" hidden="1">{"total",#N/A,FALSE,"5YR TREND";"CASH FLOW",#N/A,FALSE,"5YR TREND";"BALANCE SHEET",#N/A,FALSE,"5YR TREND";"baseline",#N/A,FALSE,"5YR TREND";"investment",#N/A,FALSE,"5YR TREND"}</definedName>
    <definedName name="wrn.99lines_tr." hidden="1">{#N/A,#N/A,FALSE,"BA Total";#N/A,#N/A,FALSE,"BA-N";#N/A,#N/A,FALSE,"BA-S";#N/A,#N/A,FALSE,"NY";#N/A,#N/A,FALSE,"MA";#N/A,#N/A,FALSE,"ME";#N/A,#N/A,FALSE,"NH";#N/A,#N/A,FALSE,"RI";#N/A,#N/A,FALSE,"VT";#N/A,#N/A,FALSE,"NJ";#N/A,#N/A,FALSE,"PA";#N/A,#N/A,FALSE,"DE";#N/A,#N/A,FALSE,"DC";#N/A,#N/A,FALSE,"MD";#N/A,#N/A,FALSE,"VA";#N/A,#N/A,FALSE,"WV"}</definedName>
    <definedName name="wrn.A_VALUATION." hidden="1">{#N/A,#N/A,FALSE,"A_D";#N/A,#N/A,FALSE,"WACC";#N/A,#N/A,FALSE,"DCF";#N/A,#N/A,FALSE,"A";#N/A,#N/A,FALSE,"LBO";#N/A,#N/A,FALSE,"C";#N/A,#N/A,FALSE,"impd";#N/A,#N/A,FALSE,"comps"}</definedName>
    <definedName name="wrn.Accr_Dil." hidden="1">{#N/A,#N/A,FALSE,"Debt Accr";#N/A,#N/A,FALSE,"Stock Accr";#N/A,#N/A,FALSE,"Debt Stock Accr"}</definedName>
    <definedName name="wrn.Aging._.and._.Trend._.Analysis.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{"CS",#N/A,FALSE,"STATS";"Inc",#N/A,FALSE,"PLAN";"CASH F",#N/A,FALSE,"PLAN";"Bal S",#N/A,FALSE,"BALANCE SHEET";"Subs",#N/A,FALSE,"PLAN";"Dep",#N/A,FALSE,"PLAN";"Debt",#N/A,FALSE,"PLAN";"Sales",#N/A,FALSE,"PLAN";"FA",#N/A,FALSE,"PLAN";"Rev",#N/A,FALSE,"PLAN";"Exp",#N/A,FALSE,"PLAN"}</definedName>
    <definedName name="wrn.all._.gulp._.sheets.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PAGES." hidden="1">{#N/A,#N/A,FALSE,"puboff";#N/A,#N/A,FALSE,"financials";#N/A,#N/A,FALSE,"valuation";#N/A,#N/A,FALSE,"split"}</definedName>
    <definedName name="wrn.ALL._.SHEETS." hidden="1">{#N/A,#N/A,FALSE,"Adj Proj";#N/A,#N/A,FALSE,"Sheet1";#N/A,#N/A,FALSE,"LBO";#N/A,#N/A,FALSE,"LBOMER";#N/A,#N/A,FALSE,"WACC";#N/A,#N/A,FALSE,"DCF";#N/A,#N/A,FALSE,"DCFMER";#N/A,#N/A,FALSE,"Pooling";#N/A,#N/A,FALSE,"income";#N/A,#N/A,FALSE,"Offer"}</definedName>
    <definedName name="wrn.All_Models." hidden="1">{#N/A,#N/A,FALSE,"Summary";#N/A,#N/A,FALSE,"Projections";#N/A,#N/A,FALSE,"Mkt Mults";#N/A,#N/A,FALSE,"DCF";#N/A,#N/A,FALSE,"Accr Dil";#N/A,#N/A,FALSE,"PIC LBO";#N/A,#N/A,FALSE,"MULT10_4";#N/A,#N/A,FALSE,"CBI LBO"}</definedName>
    <definedName name="wrn.All_Sheets.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butPREMIUM.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Models." hidden="1">{#N/A,#N/A,FALSE,"AD_Purchase";#N/A,#N/A,FALSE,"Credit";#N/A,#N/A,FALSE,"PF Acquisition";#N/A,#N/A,FALSE,"PF Offering"}</definedName>
    <definedName name="wrn.assumptions." hidden="1">{"baseassum",#N/A,FALSE,"BASEDCF";"bassum2",#N/A,FALSE,"BASEDCF";"hmix",#N/A,FALSE,"BASEDCF"}</definedName>
    <definedName name="wrn.ba_summary." hidden="1">{#N/A,#N/A,FALSE,"BA-N";#N/A,#N/A,FALSE,"BA-S";#N/A,#N/A,FALSE,"BA Total"}</definedName>
    <definedName name="wrn.basics." hidden="1">{#N/A,#N/A,FALSE,"TSUM";#N/A,#N/A,FALSE,"shares";#N/A,#N/A,FALSE,"earnout";#N/A,#N/A,FALSE,"Heaty";#N/A,#N/A,FALSE,"self-tend";#N/A,#N/A,FALSE,"self-sum"}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ullshit1." hidden="1">{#N/A,#N/A,FALSE,"Sheet1";#N/A,#N/A,FALSE,"Summary";#N/A,#N/A,FALSE,"proj1";#N/A,#N/A,FALSE,"proj2"}</definedName>
    <definedName name="wrn.COMM." hidden="1">{#N/A,#N/A,FALSE,"KPI_PG1";#N/A,#N/A,FALSE,"KPI_PG2";#N/A,#N/A,FALSE,"REV2";#N/A,#N/A,FALSE,"OPINC2";#N/A,#N/A,FALSE,"CashF_Act";#N/A,#N/A,FALSE,"Inv_Act"}</definedName>
    <definedName name="wrn.COMM1." hidden="1">{#N/A,#N/A,FALSE,"KPI_PG1";#N/A,#N/A,FALSE,"KPI_PG2";#N/A,#N/A,FALSE,"REV2";#N/A,#N/A,FALSE,"OPINC2";#N/A,#N/A,FALSE,"CashF_Act";#N/A,#N/A,FALSE,"Inv_Act"}</definedName>
    <definedName name="wrn.Compco._.Only." hidden="1">{"vi1",#N/A,FALSE,"6_30_96";"vi2",#N/A,FALSE,"6_30_96";"vi3",#N/A,FALSE,"6_30_96"}</definedName>
    <definedName name="wrn.consolidated." hidden="1">{"income",#N/A,FALSE,"CONSOLIDATED";"value",#N/A,FALSE,"CONSOLIDATED"}</definedName>
    <definedName name="wrn.cvlines_2000." hidden="1">{#N/A,#N/A,FALSE,"BA-COMBINED";#N/A,#N/A,FALSE,"BA-N";#N/A,#N/A,FALSE,"BA-S";#N/A,#N/A,FALSE,"NY";#N/A,#N/A,FALSE,"MA";#N/A,#N/A,FALSE,"ME";#N/A,#N/A,FALSE,"NH";#N/A,#N/A,FALSE,"RI";#N/A,#N/A,FALSE,"VT";#N/A,#N/A,FALSE,"NJ";#N/A,#N/A,FALSE,"PA";#N/A,#N/A,FALSE,"DE";#N/A,#N/A,FALSE,"DC";#N/A,#N/A,FALSE,"MD";#N/A,#N/A,FALSE,"VA";#N/A,#N/A,FALSE,"WV";#N/A,#N/A,FALSE,"New England"}</definedName>
    <definedName name="wrn.cvlines2Ka." hidden="1">{#N/A,#N/A,FALSE,"BA-COMBINED";#N/A,#N/A,FALSE,"BA-N";#N/A,#N/A,FALSE,"BA-S";#N/A,#N/A,FALSE,"NY";#N/A,#N/A,FALSE,"MA";#N/A,#N/A,FALSE,"ME";#N/A,#N/A,FALSE,"NH";#N/A,#N/A,FALSE,"RI";#N/A,#N/A,FALSE,"VT";#N/A,#N/A,FALSE,"NJ";#N/A,#N/A,FALSE,"PA";#N/A,#N/A,FALSE,"DE";#N/A,#N/A,FALSE,"DC";#N/A,#N/A,FALSE,"MD";#N/A,#N/A,FALSE,"VA";#N/A,#N/A,FALSE,"WV";#N/A,#N/A,FALSE,"WV"}</definedName>
    <definedName name="wrn.depmatrix." hidden="1">{"depmatrix",#N/A,FALSE,"DECATUR-DIMMIT"}</definedName>
    <definedName name="wrn.DOMESTIC._.BOOK." hidden="1">{#N/A,#N/A,FALSE,"COVER";#N/A,#N/A,FALSE,"CONTENTS";#N/A,#N/A,FALSE,"1";#N/A,#N/A,FALSE,"2";#N/A,#N/A,FALSE,"3";#N/A,#N/A,FALSE,"4";#N/A,#N/A,FALSE,"5";#N/A,#N/A,FALSE,"5 - A";#N/A,#N/A,FALSE,"6";#N/A,#N/A,FALSE,"6 - A";#N/A,#N/A,FALSE,"7";#N/A,#N/A,FALSE,"7 - A"}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ilter." hidden="1">{#N/A,#N/A,FALSE,"Assump2";#N/A,#N/A,FALSE,"Income2";#N/A,#N/A,FALSE,"Balance2";#N/A,#N/A,FALSE,"DCF Filter";#N/A,#N/A,FALSE,"Trans Assump2";#N/A,#N/A,FALSE,"Combined Income2";#N/A,#N/A,FALSE,"Combined Balance2"}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rst2." hidden="1">{#N/A,#N/A,FALSE,"sum-don";#N/A,#N/A,FALSE,"inc-don"}</definedName>
    <definedName name="wrn.first3." hidden="1">{#N/A,#N/A,FALSE,"Summary";#N/A,#N/A,FALSE,"proj1";#N/A,#N/A,FALSE,"proj2"}</definedName>
    <definedName name="wrn.first4." hidden="1">{#N/A,#N/A,FALSE,"Summary";#N/A,#N/A,FALSE,"proj1";#N/A,#N/A,FALSE,"proj2";#N/A,#N/A,FALSE,"DCF"}</definedName>
    <definedName name="wrn.full." hidden="1">{"vi1",#N/A,FALSE,"Pagcc";"vi2",#N/A,FALSE,"Pagcc";"vi3",#N/A,FALSE,"Pagcc";"vi4",#N/A,FALSE,"Pagcc";"vi5",#N/A,FALSE,"Pagcc";#N/A,#N/A,FALSE,"Contribution"}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gteds." hidden="1">{#N/A,#N/A,FALSE,"Depr";#N/A,#N/A,FALSE,"Cost of Sales";#N/A,#N/A,FALSE,"Sell Exp";#N/A,#N/A,FALSE,"G &amp; A";#N/A,#N/A,FALSE,"Oper Exp";#N/A,#N/A,FALSE,"Net_Income";#N/A,#N/A,FALSE,"Revenue";#N/A,#N/A,FALSE,"Cash Flow";#N/A,#N/A,FALSE,"CashF_Act";#N/A,#N/A,FALSE,"Cap Exp";#N/A,#N/A,FALSE,"Op_Income";#N/A,#N/A,FALSE,"KPI";#N/A,#N/A,FALSE,"Investment";#N/A,#N/A,FALSE,"Inv_Act"}</definedName>
    <definedName name="wrn.HAMMOND." hidden="1">{"INCOME",#N/A,FALSE,"HAMMOND";"VALUE",#N/A,FALSE,"HAMMOND";"ASSUM1",#N/A,FALSE,"HAMMOND";"ASSUM2",#N/A,FALSE,"HAMMOND";"ASSUM3",#N/A,FALSE,"HAMMOND";"prod1",#N/A,FALSE,"HAMMOND";"prod2",#N/A,FALSE,"HAMMOND";"prod3",#N/A,FALSE,"HAMMOND";"prod4",#N/A,FALSE,"HAMMOND";"prod5",#N/A,FALSE,"HAMMOND";"prod6",#N/A,FALSE,"HAMMOND";"prod7",#N/A,FALSE,"HAMMOND";"PROD8",#N/A,FALSE,"HAMMOND";"depmatrix",#N/A,FALSE,"HAMMOND"}</definedName>
    <definedName name="wrn.HEAT." hidden="1">{#N/A,#N/A,FALSE,"Heat";#N/A,#N/A,FALSE,"DCF";#N/A,#N/A,FALSE,"LBO";#N/A,#N/A,FALSE,"A";#N/A,#N/A,FALSE,"C";#N/A,#N/A,FALSE,"impd";#N/A,#N/A,FALSE,"Accr-Dilu"}</definedName>
    <definedName name="wrn.HOTLIST." hidden="1">{#N/A,#N/A,FALSE,"Hlist_sum";#N/A,#N/A,FALSE,"HotList"}</definedName>
    <definedName name="wrn.Hydraulic.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2.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Import._.figures." hidden="1">{"reports",#N/A,FALSE,"Balance Sheet"}</definedName>
    <definedName name="wrn.INDEPS." hidden="1">{"page1",#N/A,FALSE,"TIND_CC1";"page2",#N/A,FALSE,"TIND_CC1";"page3",#N/A,FALSE,"TIND_CC1";"page4",#N/A,FALSE,"TIND_CC1";"page5",#N/A,FALSE,"TIND_CC1"}</definedName>
    <definedName name="wrn.ipovalue." hidden="1">{#N/A,#N/A,FALSE,"puboff";#N/A,#N/A,FALSE,"valuation";#N/A,#N/A,FALSE,"finanalsis";#N/A,#N/A,FALSE,"split";#N/A,#N/A,FALSE,"ownership"}</definedName>
    <definedName name="wrn.ISCG._.model." hidden="1">{#N/A,#N/A,FALSE,"Second";#N/A,#N/A,FALSE,"ownership";#N/A,#N/A,FALSE,"Valuation";#N/A,#N/A,FALSE,"Eqiv";#N/A,#N/A,FALSE,"Mults";#N/A,#N/A,FALSE,"ISCG Graphics"}</definedName>
    <definedName name="wrn.Maine." hidden="1">{"Assumptions",#N/A,TRUE,"Assumptions";"Income",#N/A,TRUE,"Income";"Balance",#N/A,TRUE,"Balance"}</definedName>
    <definedName name="wrn.Maine2.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erge." hidden="1">{#N/A,#N/A,FALSE,"IPO";#N/A,#N/A,FALSE,"DCF";#N/A,#N/A,FALSE,"LBO";#N/A,#N/A,FALSE,"MULT_VAL";#N/A,#N/A,FALSE,"Status Quo";#N/A,#N/A,FALSE,"Recap"}</definedName>
    <definedName name="wrn.model." hidden="1">{"page1",#N/A,FALSE,"GIRLBO";"page2",#N/A,FALSE,"GIRLBO";"page3",#N/A,FALSE,"GIRLBO";"page4",#N/A,FALSE,"GIRLBO";"page5",#N/A,FALSE,"GIRLBO"}</definedName>
    <definedName name="wrn.Monthly._.Report." hidden="1">{#N/A,#N/A,TRUE,"Cover";#N/A,#N/A,TRUE,"Kilo-Character";#N/A,#N/A,TRUE,"Productivity Metrics";#N/A,#N/A,TRUE,"Headcount";#N/A,#N/A,TRUE,"Current Actuals";#N/A,#N/A,TRUE,"Internal Format";#N/A,#N/A,TRUE,"Margin Analysis";#N/A,#N/A,TRUE,"Balance Sheet";#N/A,#N/A,TRUE,"Cash Flow";#N/A,#N/A,TRUE,"Consolidating";#N/A,#N/A,TRUE,"CTO";#N/A,#N/A,TRUE,"INS";#N/A,#N/A,TRUE,"WAN Admin";#N/A,#N/A,TRUE,"Corp Charge";#N/A,#N/A,TRUE,"Finance";#N/A,#N/A,TRUE,"HR";#N/A,#N/A,TRUE,"Legal";#N/A,#N/A,TRUE,"NA Global Sales";#N/A,#N/A,TRUE,"Internet Hosting";#N/A,#N/A,TRUE,"International"}</definedName>
    <definedName name="wrn.Monthly_synergies." hidden="1">{#N/A,#N/A,FALSE,"cover1";#N/A,#N/A,FALSE,"Summary";"Quarterly",#N/A,FALSE,"Detail";"Monthly Actuals",#N/A,FALSE,"Detail";"tar 1998",#N/A,FALSE,"Detail";"SC WCOM only 1998",#N/A,FALSE,"SC-Non-merger";#N/A,#N/A,FALSE,"Stacey august nonmerger";"Summary",#N/A,FALSE,"Tail Circuits";"Summary",#N/A,FALSE,"SATELLITE";"Summary",#N/A,FALSE,"Lease conversions";"Summary",#N/A,FALSE,"UUNET "}</definedName>
    <definedName name="wrn.NETWORK." hidden="1">{#N/A,#N/A,FALSE,"KPI_PG1";#N/A,#N/A,FALSE,"KPI_PG2";#N/A,#N/A,FALSE,"Rev_by_Type";#N/A,#N/A,FALSE,"CF_ACT";#N/A,#N/A,FALSE,"INV_ACT";#N/A,#N/A,FALSE,"Region";#N/A,#N/A,FALSE,"region2"}</definedName>
    <definedName name="wrn.new._.print.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wrn.new01.Print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wrn.newest." hidden="1">{#N/A,#N/A,TRUE,"TS";#N/A,#N/A,TRUE,"Combo";#N/A,#N/A,TRUE,"FAIR";#N/A,#N/A,TRUE,"RBC";#N/A,#N/A,TRUE,"xxxx"}</definedName>
    <definedName name="wrn.ORR._.BOOK." hidden="1">{#N/A,#N/A,FALSE,"KPI";#N/A,#N/A,FALSE,"Revenue";#N/A,#N/A,FALSE,"Op_Income";#N/A,#N/A,FALSE,"Net_Income";#N/A,#N/A,FALSE,"Cap Exp";#N/A,#N/A,FALSE,"Cash Flow";#N/A,#N/A,FALSE,"CashF_Act";#N/A,#N/A,FALSE,"Investment";#N/A,#N/A,FALSE,"Inv_Act"}</definedName>
    <definedName name="wrn.OUTLOOK._.BOOK." hidden="1">{#N/A,#N/A,FALSE,"COVER";#N/A,#N/A,FALSE,"CONTENTS";#N/A,#N/A,FALSE,"1";#N/A,#N/A,FALSE,"2";#N/A,#N/A,FALSE,"2-A";#N/A,#N/A,FALSE,"2-B";#N/A,#N/A,FALSE,"3";#N/A,#N/A,FALSE,"3-A";#N/A,#N/A,FALSE,"4";#N/A,#N/A,FALSE,"4-A";#N/A,#N/A,FALSE,"5";#N/A,#N/A,FALSE,"5-A";#N/A,#N/A,FALSE,"6";#N/A,#N/A,FALSE,"6-A";#N/A,#N/A,FALSE,"7";#N/A,#N/A,FALSE,"7-A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32-A";#N/A,#N/A,FALSE,"33"}</definedName>
    <definedName name="wrn.packer._.1.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ging._.Compco." hidden="1">{"financials",#N/A,TRUE,"6_30_96";"footnotes",#N/A,TRUE,"6_30_96";"valuation",#N/A,TRUE,"6_30_96"}</definedName>
    <definedName name="wrn.Print." hidden="1">{"vi1",#N/A,FALSE,"Financial Statements";"vi2",#N/A,FALSE,"Financial Statements";#N/A,#N/A,FALSE,"DCF"}</definedName>
    <definedName name="wrn.Print._.Out._.1." hidden="1">{"Five Year",#N/A,FALSE,"Summary (2)";"Month 1 and Years",#N/A,FALSE,"Cash Budget"}</definedName>
    <definedName name="wrn.PrintAll." hidden="1">{"PA1",#N/A,FALSE,"BORDMW";"pa2",#N/A,FALSE,"BORDMW";"PA3",#N/A,FALSE,"BORDMW";"PA4",#N/A,FALSE,"BORDMW"}</definedName>
    <definedName name="wrn.Pump." hidden="1">{#N/A,#N/A,FALSE,"Assump";#N/A,#N/A,FALSE,"Income";#N/A,#N/A,FALSE,"Balance";#N/A,#N/A,FALSE,"DCF Pump";#N/A,#N/A,FALSE,"Trans Assump";#N/A,#N/A,FALSE,"Combined Income";#N/A,#N/A,FALSE,"Combined Balance"}</definedName>
    <definedName name="wrn.QUICK." hidden="1">{"new base",#N/A,FALSE,"BP wo sections";"investment w/o areas",#N/A,FALSE,"BP wo sections";"total w/o areas",#N/A,FALSE,"BP wo sections"}</definedName>
    <definedName name="wrn.quick01." hidden="1">{"new base",#N/A,FALSE,"BP wo sections";"investment w/o areas",#N/A,FALSE,"BP wo sections";"total w/o areas",#N/A,FALSE,"BP wo sections"}</definedName>
    <definedName name="wrn.RELEVANTSHEETS." hidden="1">{#N/A,#N/A,FALSE,"AD_Purch";#N/A,#N/A,FALSE,"Projections";#N/A,#N/A,FALSE,"DCF";#N/A,#N/A,FALSE,"Mkt Val"}</definedName>
    <definedName name="wrn.sales." hidden="1">{"sales",#N/A,FALSE,"Sales";"sales existing",#N/A,FALSE,"Sales";"sales rd1",#N/A,FALSE,"Sales";"sales rd2",#N/A,FALSE,"Sales"}</definedName>
    <definedName name="wrn.SHORT." hidden="1">{"CREDIT STATISTICS",#N/A,FALSE,"STATS";"CF_AND_IS",#N/A,FALSE,"PLAN";"BALSHEET",#N/A,FALSE,"BALANCE SHEET"}</definedName>
    <definedName name="wrn.sim2resolve" hidden="1">{#N/A,#N/A,FALSE,"SIM95"}</definedName>
    <definedName name="wrn.SIM95." hidden="1">{#N/A,#N/A,FALSE,"SIM95"}</definedName>
    <definedName name="wrn.sim953" hidden="1">{#N/A,#N/A,FALSE,"SIM95"}</definedName>
    <definedName name="wrn.sim954" hidden="1">{#N/A,#N/A,FALSE,"SIM95"}</definedName>
    <definedName name="wrn.simresolve" hidden="1">{#N/A,#N/A,FALSE,"SIM95"}</definedName>
    <definedName name="wrn.Staffing." hidden="1">{#N/A,#N/A,FALSE,"Assessment";#N/A,#N/A,FALSE,"Staffing";#N/A,#N/A,FALSE,"Hires";#N/A,#N/A,FALSE,"Assumptions"}</definedName>
    <definedName name="wrn.Staffing1" hidden="1">{#N/A,#N/A,FALSE,"Assessment";#N/A,#N/A,FALSE,"Staffing";#N/A,#N/A,FALSE,"Hires";#N/A,#N/A,FALSE,"Assumptions"}</definedName>
    <definedName name="wrn.STAMFORD." hidden="1">{#N/A,#N/A,FALSE,"KPI";#N/A,#N/A,FALSE,"CashF_Act";#N/A,#N/A,FALSE,"Inv_Act"}</definedName>
    <definedName name="wrn.SUMMARY.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SYNERGIES_Merger_1999." hidden="1">{#N/A,#N/A,TRUE,"Merger Synergies";#N/A,#N/A,TRUE,"bob-merger-aug";#N/A,#N/A,TRUE,"iomexico";#N/A,#N/A,TRUE,"stacey august merger";#N/A,#N/A,TRUE,"Stacey1999";"Summary",#N/A,TRUE,"Tail Circuits";"Summary",#N/A,TRUE,"SATELLITE"}</definedName>
    <definedName name="wrn.tobacco." hidden="1">{"income",#N/A,FALSE,"TOBACCO";"value",#N/A,FALSE,"TOBACCO";"assum1",#N/A,FALSE,"TOBACCO";"assum2",#N/A,FALSE,"TOBACCO";"swisher",#N/A,FALSE,"TOBACCO";"martin",#N/A,FALSE,"TOBACCO";"helme1",#N/A,FALSE,"TOBACCO";"helme2",#N/A,FALSE,"TOBACCO";"HELME3",#N/A,FALSE,"TOBACCO";"depmatrix",#N/A,FALSE,"TOBACCO"}</definedName>
    <definedName name="wrn.tobsum." hidden="1">{"income",#N/A,FALSE,"TOBACCO";"value",#N/A,FALSE,"TOBACCO";"assum1",#N/A,FALSE,"TOBACCO"}</definedName>
    <definedName name="wrn.TOOL.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tal." hidden="1">{#N/A,#N/A,FALSE,"Trans-Sum";#N/A,#N/A,FALSE,"Accr-Dilu2";#N/A,#N/A,FALSE,"Contribution";#N/A,#N/A,FALSE,"Combined";#N/A,#N/A,FALSE,"ASTF";#N/A,#N/A,FALSE,"BRA";#N/A,#N/A,FALSE,"Bra_C";#N/A,#N/A,FALSE,"AcqMults";#N/A,#N/A,FALSE,"CompMults";#N/A,#N/A,FALSE,"DCF";#N/A,#N/A,FALSE,"WACC";#N/A,#N/A,FALSE,"LBO";#N/A,#N/A,FALSE,"Summary";#N/A,#N/A,FALSE,"StructSum"}</definedName>
    <definedName name="wrn.TransPrcd_123." hidden="1">{#N/A,#N/A,TRUE,"TransPrcd 1";#N/A,#N/A,TRUE,"TransPrcd 2";#N/A,#N/A,TRUE,"TransPrcd 3"}</definedName>
    <definedName name="wrn.UK._.GAAP._.BS." hidden="1">{"UKGAAP balance sheet",#N/A,FALSE,"Balance Sheet"}</definedName>
    <definedName name="wrn.UUNET." hidden="1">{#N/A,#N/A,TRUE,"UUNET Summary";#N/A,#N/A,TRUE,"UUNET Prog.";"uunetsum",#N/A,TRUE,"UUNET "}</definedName>
    <definedName name="wrn.uunet._.1014." hidden="1">{#N/A,#N/A,TRUE,"UUNET Summary";#N/A,#N/A,TRUE,"UUNET Prog.";#N/A,#N/A,TRUE,"UUNET "}</definedName>
    <definedName name="wrn.VALUATION." hidden="1">{#N/A,#N/A,FALSE,"Pooling";#N/A,#N/A,FALSE,"income";#N/A,#N/A,FALSE,"valuation"}</definedName>
    <definedName name="wrn.Voice._.Budget._.Analysis." hidden="1">{#N/A,#N/A,TRUE,"Total PO Sum";#N/A,#N/A,TRUE,"Total Min Sum";#N/A,#N/A,TRUE,"Total PPM Sum";#N/A,#N/A,TRUE,"Total Mix Sum";"Sum Payouts-YTD",#N/A,TRUE,"Sum Payouts";"Sum Payouts-Jan",#N/A,TRUE,"Sum Payouts";"Sum Payouts-Feb",#N/A,TRUE,"Sum Payouts";"Sum Min-YTD",#N/A,TRUE,"Sum Min";"Sum Min-Jan",#N/A,TRUE,"Sum Min";"Sum Min-Feb",#N/A,TRUE,"Sum Min";"Sum PPM-YTD",#N/A,TRUE,"Sum PPM";"Sum PPM-Jan",#N/A,TRUE,"Sum PPM";"Sum PPM-Feb",#N/A,TRUE,"Sum PPM";"Sum Mix-YTD",#N/A,TRUE,"Sum Mix";"Sum Mix-Jan",#N/A,TRUE,"Sum Mix";"Sum Mix-Feb",#N/A,TRUE,"Sum Mix"}</definedName>
    <definedName name="wrn.wicor." hidden="1">{#N/A,#N/A,FALSE,"FACTSHEETS";#N/A,#N/A,FALSE,"pump";#N/A,#N/A,FALSE,"filter"}</definedName>
    <definedName name="wrnbk.sim2resolve" hidden="1">{#N/A,#N/A,FALSE,"SIM95"}</definedName>
    <definedName name="wrnbk.SIM95" hidden="1">{#N/A,#N/A,FALSE,"SIM95"}</definedName>
    <definedName name="x9632145" hidden="1">{"new base",#N/A,FALSE,"5YR TREND";"compare",#N/A,FALSE,"Baseline Variance";"investment w/o areas",#N/A,FALSE,"Baseline Variance";"total w/o areas",#N/A,FALSE,"HQ Assumptions";"Alcar",#N/A,FALSE,"LEK ALCAR ";"ni assume",#N/A,FALSE,"LEK ALCAR ";"hq assume",#N/A,FALSE,"Baseline Variance";"BALANCE SHEET",#N/A,FALSE,"Balance Sheet";"CASH FLOW",#N/A,FALSE,"Balance Sheet";"stacked",#N/A,FALSE,"BP wo sections"}</definedName>
    <definedName name="XRefActiveRow" hidden="1">#REF!</definedName>
    <definedName name="XRefColumnsCount" hidden="1">3</definedName>
    <definedName name="XRefCopy1Row" hidden="1">#REF!</definedName>
    <definedName name="XRefCopy2Row" hidden="1">#REF!</definedName>
    <definedName name="XRefCopy3Row" hidden="1">#REF!</definedName>
    <definedName name="XRefCopyRangeCount" hidden="1">3</definedName>
    <definedName name="XRefPaste1Row" hidden="1">#REF!</definedName>
    <definedName name="XRefPaste2Row" hidden="1">#REF!</definedName>
    <definedName name="XRefPasteRangeCount" hidden="1">2</definedName>
    <definedName name="xx" hidden="1">{#N/A,#N/A,FALSE,"SIM95"}</definedName>
    <definedName name="XXW" hidden="1">{#N/A,#N/A,FALSE,"SIM95"}</definedName>
    <definedName name="xxx" hidden="1">{#N/A,#N/A,TRUE,"Merger Synergies";#N/A,#N/A,TRUE,"SC-merger";#N/A,#N/A,TRUE,"Canada Routing Grid 2";#N/A,#N/A,TRUE,"iomexico";#N/A,#N/A,TRUE,"stacey august merger";#N/A,#N/A,TRUE,"Stacey1999";"mergersynergies",#N/A,TRUE,"Tail Circuits";"mergersynergies",#N/A,TRUE,"SATELLITE"}</definedName>
    <definedName name="xxy" hidden="1">{#N/A,#N/A,FALSE,"SIM95"}</definedName>
    <definedName name="yes" hidden="1">[12]A!#REF!</definedName>
    <definedName name="YYY" hidden="1">{#N/A,#N/A,FALSE,"SIM95"}</definedName>
    <definedName name="YYZ" hidden="1">{#N/A,#N/A,FALSE,"SIM95"}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0" i="1" l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AD53" i="1"/>
  <c r="AF53" i="1"/>
  <c r="AH53" i="1"/>
  <c r="AJ53" i="1"/>
  <c r="AL53" i="1"/>
  <c r="AN53" i="1"/>
  <c r="AP53" i="1"/>
  <c r="AR53" i="1"/>
  <c r="AT53" i="1"/>
  <c r="AV53" i="1"/>
  <c r="AX53" i="1"/>
  <c r="AZ53" i="1"/>
  <c r="BB53" i="1"/>
  <c r="BD53" i="1"/>
  <c r="BF53" i="1"/>
  <c r="AD49" i="1"/>
  <c r="AF49" i="1"/>
  <c r="AH49" i="1"/>
  <c r="AJ49" i="1"/>
  <c r="AL49" i="1"/>
  <c r="AN49" i="1"/>
  <c r="AP49" i="1"/>
  <c r="AR49" i="1"/>
  <c r="AT49" i="1"/>
  <c r="AV49" i="1"/>
  <c r="AX49" i="1"/>
  <c r="AZ49" i="1"/>
  <c r="BB49" i="1"/>
  <c r="BD49" i="1"/>
  <c r="BF49" i="1"/>
  <c r="AK9" i="1"/>
  <c r="AI9" i="1"/>
  <c r="AG9" i="1"/>
  <c r="AE9" i="1"/>
  <c r="AA59" i="1"/>
  <c r="AC59" i="1" s="1"/>
  <c r="AE59" i="1" s="1"/>
  <c r="AG59" i="1" s="1"/>
  <c r="AI59" i="1" s="1"/>
  <c r="AK59" i="1" s="1"/>
  <c r="AM59" i="1" s="1"/>
  <c r="AO59" i="1" s="1"/>
  <c r="AQ59" i="1" s="1"/>
  <c r="AA60" i="1"/>
  <c r="AC60" i="1" s="1"/>
  <c r="AE60" i="1" s="1"/>
  <c r="AG60" i="1" s="1"/>
  <c r="AI60" i="1" s="1"/>
  <c r="AK60" i="1" s="1"/>
  <c r="AM60" i="1" s="1"/>
  <c r="AO60" i="1" s="1"/>
  <c r="AQ60" i="1" s="1"/>
  <c r="AS60" i="1" s="1"/>
  <c r="AU60" i="1" s="1"/>
  <c r="AW60" i="1" s="1"/>
  <c r="AY60" i="1" s="1"/>
  <c r="BA60" i="1" s="1"/>
  <c r="BC60" i="1" s="1"/>
  <c r="BE60" i="1" s="1"/>
  <c r="BG60" i="1" s="1"/>
  <c r="AA63" i="1"/>
  <c r="AC63" i="1" s="1"/>
  <c r="AE63" i="1" s="1"/>
  <c r="AG63" i="1" s="1"/>
  <c r="AI63" i="1" s="1"/>
  <c r="AK63" i="1" s="1"/>
  <c r="AM63" i="1" s="1"/>
  <c r="AO63" i="1" s="1"/>
  <c r="AQ63" i="1" s="1"/>
  <c r="AS63" i="1" s="1"/>
  <c r="AU63" i="1" s="1"/>
  <c r="AW63" i="1" s="1"/>
  <c r="AY63" i="1" s="1"/>
  <c r="BA63" i="1" s="1"/>
  <c r="BC63" i="1" s="1"/>
  <c r="BE63" i="1" s="1"/>
  <c r="BG63" i="1" s="1"/>
  <c r="AA64" i="1"/>
  <c r="AC64" i="1" s="1"/>
  <c r="AE64" i="1" s="1"/>
  <c r="AG64" i="1" s="1"/>
  <c r="AI64" i="1" s="1"/>
  <c r="AK64" i="1" s="1"/>
  <c r="AM64" i="1" s="1"/>
  <c r="AO64" i="1" s="1"/>
  <c r="AQ64" i="1" s="1"/>
  <c r="AS64" i="1" s="1"/>
  <c r="AU64" i="1" s="1"/>
  <c r="AW64" i="1" s="1"/>
  <c r="AY64" i="1" s="1"/>
  <c r="BA64" i="1" s="1"/>
  <c r="BC64" i="1" s="1"/>
  <c r="BE64" i="1" s="1"/>
  <c r="BG64" i="1" s="1"/>
  <c r="AA68" i="1"/>
  <c r="AC68" i="1" s="1"/>
  <c r="AE68" i="1" s="1"/>
  <c r="AG68" i="1" s="1"/>
  <c r="AI68" i="1" s="1"/>
  <c r="AK68" i="1" s="1"/>
  <c r="AM68" i="1" s="1"/>
  <c r="AO68" i="1" s="1"/>
  <c r="AQ68" i="1" s="1"/>
  <c r="AS68" i="1" s="1"/>
  <c r="AU68" i="1" s="1"/>
  <c r="AW68" i="1" s="1"/>
  <c r="AY68" i="1" s="1"/>
  <c r="BA68" i="1" s="1"/>
  <c r="BC68" i="1" s="1"/>
  <c r="BE68" i="1" s="1"/>
  <c r="BG68" i="1" s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AB53" i="1"/>
  <c r="C53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AB49" i="1"/>
  <c r="C49" i="1"/>
  <c r="D45" i="1"/>
  <c r="D55" i="1" s="1"/>
  <c r="E45" i="1"/>
  <c r="E55" i="1" s="1"/>
  <c r="F45" i="1"/>
  <c r="G45" i="1"/>
  <c r="H45" i="1"/>
  <c r="H55" i="1" s="1"/>
  <c r="I45" i="1"/>
  <c r="I55" i="1" s="1"/>
  <c r="J45" i="1"/>
  <c r="K45" i="1"/>
  <c r="L45" i="1"/>
  <c r="L55" i="1" s="1"/>
  <c r="M45" i="1"/>
  <c r="M55" i="1" s="1"/>
  <c r="N45" i="1"/>
  <c r="O45" i="1"/>
  <c r="P45" i="1"/>
  <c r="P55" i="1" s="1"/>
  <c r="Q45" i="1"/>
  <c r="Q55" i="1" s="1"/>
  <c r="R45" i="1"/>
  <c r="S45" i="1"/>
  <c r="T45" i="1"/>
  <c r="T55" i="1" s="1"/>
  <c r="U45" i="1"/>
  <c r="U55" i="1" s="1"/>
  <c r="V45" i="1"/>
  <c r="W45" i="1"/>
  <c r="C45" i="1"/>
  <c r="Y59" i="1"/>
  <c r="Y60" i="1"/>
  <c r="Y61" i="1"/>
  <c r="AA61" i="1" s="1"/>
  <c r="AC61" i="1" s="1"/>
  <c r="AE61" i="1" s="1"/>
  <c r="AG61" i="1" s="1"/>
  <c r="AI61" i="1" s="1"/>
  <c r="AK61" i="1" s="1"/>
  <c r="AM61" i="1" s="1"/>
  <c r="AO61" i="1" s="1"/>
  <c r="AQ61" i="1" s="1"/>
  <c r="AS61" i="1" s="1"/>
  <c r="AU61" i="1" s="1"/>
  <c r="Y62" i="1"/>
  <c r="AA62" i="1" s="1"/>
  <c r="AC62" i="1" s="1"/>
  <c r="AE62" i="1" s="1"/>
  <c r="AG62" i="1" s="1"/>
  <c r="AI62" i="1" s="1"/>
  <c r="AK62" i="1" s="1"/>
  <c r="Y63" i="1"/>
  <c r="Y64" i="1"/>
  <c r="Y65" i="1"/>
  <c r="AA65" i="1" s="1"/>
  <c r="AC65" i="1" s="1"/>
  <c r="AE65" i="1" s="1"/>
  <c r="AG65" i="1" s="1"/>
  <c r="AI65" i="1" s="1"/>
  <c r="AK65" i="1" s="1"/>
  <c r="AM65" i="1" s="1"/>
  <c r="AO65" i="1" s="1"/>
  <c r="AQ65" i="1" s="1"/>
  <c r="AS65" i="1" s="1"/>
  <c r="AU65" i="1" s="1"/>
  <c r="AW65" i="1" s="1"/>
  <c r="AY65" i="1" s="1"/>
  <c r="BA65" i="1" s="1"/>
  <c r="BC65" i="1" s="1"/>
  <c r="BE65" i="1" s="1"/>
  <c r="BG65" i="1" s="1"/>
  <c r="Y67" i="1"/>
  <c r="AA67" i="1" s="1"/>
  <c r="AC67" i="1" s="1"/>
  <c r="AE67" i="1" s="1"/>
  <c r="AG67" i="1" s="1"/>
  <c r="AI67" i="1" s="1"/>
  <c r="AK67" i="1" s="1"/>
  <c r="AM67" i="1" s="1"/>
  <c r="AO67" i="1" s="1"/>
  <c r="AQ67" i="1" s="1"/>
  <c r="AS67" i="1" s="1"/>
  <c r="AU67" i="1" s="1"/>
  <c r="AW67" i="1" s="1"/>
  <c r="AY67" i="1" s="1"/>
  <c r="BA67" i="1" s="1"/>
  <c r="BC67" i="1" s="1"/>
  <c r="BE67" i="1" s="1"/>
  <c r="BG67" i="1" s="1"/>
  <c r="Y68" i="1"/>
  <c r="Y69" i="1"/>
  <c r="AA69" i="1" s="1"/>
  <c r="AC69" i="1" s="1"/>
  <c r="AE69" i="1" s="1"/>
  <c r="AG69" i="1" s="1"/>
  <c r="AI69" i="1" s="1"/>
  <c r="AK69" i="1" s="1"/>
  <c r="AM69" i="1" s="1"/>
  <c r="AO69" i="1" s="1"/>
  <c r="AQ69" i="1" s="1"/>
  <c r="AS69" i="1" s="1"/>
  <c r="AU69" i="1" s="1"/>
  <c r="AW69" i="1" s="1"/>
  <c r="AY69" i="1" s="1"/>
  <c r="BA69" i="1" s="1"/>
  <c r="BC69" i="1" s="1"/>
  <c r="BE69" i="1" s="1"/>
  <c r="BG69" i="1" s="1"/>
  <c r="Y58" i="1"/>
  <c r="AA58" i="1" s="1"/>
  <c r="AC58" i="1" s="1"/>
  <c r="AE58" i="1" s="1"/>
  <c r="AS59" i="1" l="1"/>
  <c r="AU59" i="1" s="1"/>
  <c r="AW59" i="1" s="1"/>
  <c r="AY59" i="1" s="1"/>
  <c r="BA59" i="1" s="1"/>
  <c r="BC59" i="1" s="1"/>
  <c r="BE59" i="1" s="1"/>
  <c r="BG59" i="1" s="1"/>
  <c r="AM62" i="1"/>
  <c r="AO62" i="1" s="1"/>
  <c r="AQ62" i="1" s="1"/>
  <c r="AS62" i="1" s="1"/>
  <c r="AU62" i="1" s="1"/>
  <c r="AW62" i="1" s="1"/>
  <c r="AY62" i="1" s="1"/>
  <c r="BA62" i="1" s="1"/>
  <c r="AG58" i="1"/>
  <c r="AI58" i="1" s="1"/>
  <c r="AW61" i="1"/>
  <c r="V55" i="1"/>
  <c r="R55" i="1"/>
  <c r="N55" i="1"/>
  <c r="J55" i="1"/>
  <c r="F55" i="1"/>
  <c r="W55" i="1"/>
  <c r="S55" i="1"/>
  <c r="O55" i="1"/>
  <c r="K55" i="1"/>
  <c r="G55" i="1"/>
  <c r="Y52" i="1"/>
  <c r="Y53" i="1" s="1"/>
  <c r="Y48" i="1"/>
  <c r="Y49" i="1" s="1"/>
  <c r="Y14" i="1"/>
  <c r="AA14" i="1" s="1"/>
  <c r="AC14" i="1" s="1"/>
  <c r="AE14" i="1" s="1"/>
  <c r="AG14" i="1" s="1"/>
  <c r="AI14" i="1" s="1"/>
  <c r="AK14" i="1" s="1"/>
  <c r="AM14" i="1" s="1"/>
  <c r="AO14" i="1" s="1"/>
  <c r="AQ14" i="1" s="1"/>
  <c r="AS14" i="1" s="1"/>
  <c r="AU14" i="1" s="1"/>
  <c r="AW14" i="1" s="1"/>
  <c r="AY14" i="1" s="1"/>
  <c r="BA14" i="1" s="1"/>
  <c r="BC14" i="1" s="1"/>
  <c r="BE14" i="1" s="1"/>
  <c r="BG14" i="1" s="1"/>
  <c r="Y15" i="1"/>
  <c r="AA15" i="1" s="1"/>
  <c r="AC15" i="1" s="1"/>
  <c r="AE15" i="1" s="1"/>
  <c r="AG15" i="1" s="1"/>
  <c r="AI15" i="1" s="1"/>
  <c r="AK15" i="1" s="1"/>
  <c r="AM15" i="1" s="1"/>
  <c r="Y12" i="1"/>
  <c r="AA12" i="1" s="1"/>
  <c r="AC12" i="1" s="1"/>
  <c r="AE12" i="1" s="1"/>
  <c r="C55" i="1"/>
  <c r="V1" i="1"/>
  <c r="V3" i="1" s="1"/>
  <c r="V4" i="1" s="1"/>
  <c r="AO15" i="1" l="1"/>
  <c r="AQ15" i="1" s="1"/>
  <c r="AS15" i="1" s="1"/>
  <c r="AU15" i="1" s="1"/>
  <c r="AW15" i="1" s="1"/>
  <c r="AY15" i="1" s="1"/>
  <c r="BA15" i="1" s="1"/>
  <c r="BC15" i="1" s="1"/>
  <c r="BE15" i="1" s="1"/>
  <c r="BG15" i="1" s="1"/>
  <c r="AY61" i="1"/>
  <c r="BC62" i="1"/>
  <c r="AG12" i="1"/>
  <c r="AI12" i="1" s="1"/>
  <c r="AK12" i="1" s="1"/>
  <c r="AM12" i="1" s="1"/>
  <c r="AO12" i="1" s="1"/>
  <c r="AQ12" i="1" s="1"/>
  <c r="AS12" i="1" s="1"/>
  <c r="AK58" i="1"/>
  <c r="Z49" i="1"/>
  <c r="AA48" i="1"/>
  <c r="Z53" i="1"/>
  <c r="AA52" i="1"/>
  <c r="Y21" i="1"/>
  <c r="Y25" i="1"/>
  <c r="Y29" i="1"/>
  <c r="Y18" i="1"/>
  <c r="Y20" i="1"/>
  <c r="Y24" i="1"/>
  <c r="Y28" i="1"/>
  <c r="Y17" i="1"/>
  <c r="Y23" i="1"/>
  <c r="Y27" i="1"/>
  <c r="Y124" i="1"/>
  <c r="Y120" i="1"/>
  <c r="Y125" i="1"/>
  <c r="Y121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26" i="1"/>
  <c r="Y122" i="1"/>
  <c r="Y118" i="1"/>
  <c r="Y127" i="1"/>
  <c r="Y119" i="1"/>
  <c r="Y123" i="1"/>
  <c r="AA123" i="1" s="1"/>
  <c r="AZ128" i="1"/>
  <c r="Y100" i="1"/>
  <c r="Y96" i="1"/>
  <c r="Y92" i="1"/>
  <c r="Y88" i="1"/>
  <c r="Y84" i="1"/>
  <c r="Y80" i="1"/>
  <c r="Y76" i="1"/>
  <c r="Y97" i="1"/>
  <c r="Y93" i="1"/>
  <c r="Y89" i="1"/>
  <c r="Y85" i="1"/>
  <c r="Y81" i="1"/>
  <c r="Y77" i="1"/>
  <c r="Y98" i="1"/>
  <c r="AA98" i="1" s="1"/>
  <c r="Y94" i="1"/>
  <c r="Y90" i="1"/>
  <c r="AA90" i="1" s="1"/>
  <c r="Y86" i="1"/>
  <c r="AA86" i="1" s="1"/>
  <c r="Y82" i="1"/>
  <c r="AA82" i="1" s="1"/>
  <c r="Y99" i="1"/>
  <c r="AA99" i="1" s="1"/>
  <c r="AC99" i="1" s="1"/>
  <c r="AE99" i="1" s="1"/>
  <c r="AG99" i="1" s="1"/>
  <c r="AI99" i="1" s="1"/>
  <c r="AK99" i="1" s="1"/>
  <c r="AM99" i="1" s="1"/>
  <c r="AO99" i="1" s="1"/>
  <c r="AQ99" i="1" s="1"/>
  <c r="AS99" i="1" s="1"/>
  <c r="AU99" i="1" s="1"/>
  <c r="AW99" i="1" s="1"/>
  <c r="AY99" i="1" s="1"/>
  <c r="BA99" i="1" s="1"/>
  <c r="BC99" i="1" s="1"/>
  <c r="BE99" i="1" s="1"/>
  <c r="BG99" i="1" s="1"/>
  <c r="Y95" i="1"/>
  <c r="Y91" i="1"/>
  <c r="AA91" i="1" s="1"/>
  <c r="AC91" i="1" s="1"/>
  <c r="AE91" i="1" s="1"/>
  <c r="AG91" i="1" s="1"/>
  <c r="AI91" i="1" s="1"/>
  <c r="AK91" i="1" s="1"/>
  <c r="AM91" i="1" s="1"/>
  <c r="AO91" i="1" s="1"/>
  <c r="AQ91" i="1" s="1"/>
  <c r="AS91" i="1" s="1"/>
  <c r="AU91" i="1" s="1"/>
  <c r="AW91" i="1" s="1"/>
  <c r="AY91" i="1" s="1"/>
  <c r="BA91" i="1" s="1"/>
  <c r="BC91" i="1" s="1"/>
  <c r="BE91" i="1" s="1"/>
  <c r="BG91" i="1" s="1"/>
  <c r="Y87" i="1"/>
  <c r="Y83" i="1"/>
  <c r="AA83" i="1" s="1"/>
  <c r="AC83" i="1" s="1"/>
  <c r="AE83" i="1" s="1"/>
  <c r="AG83" i="1" s="1"/>
  <c r="AI83" i="1" s="1"/>
  <c r="AK83" i="1" s="1"/>
  <c r="AM83" i="1" s="1"/>
  <c r="AO83" i="1" s="1"/>
  <c r="AQ83" i="1" s="1"/>
  <c r="AS83" i="1" s="1"/>
  <c r="AU83" i="1" s="1"/>
  <c r="AW83" i="1" s="1"/>
  <c r="AY83" i="1" s="1"/>
  <c r="BA83" i="1" s="1"/>
  <c r="BC83" i="1" s="1"/>
  <c r="BE83" i="1" s="1"/>
  <c r="BG83" i="1" s="1"/>
  <c r="Y79" i="1"/>
  <c r="Y72" i="1"/>
  <c r="AA72" i="1" s="1"/>
  <c r="AZ101" i="1"/>
  <c r="Y73" i="1"/>
  <c r="Y74" i="1"/>
  <c r="AA74" i="1" s="1"/>
  <c r="Y70" i="1"/>
  <c r="AA70" i="1" s="1"/>
  <c r="AC70" i="1" s="1"/>
  <c r="AE70" i="1" s="1"/>
  <c r="AG70" i="1" s="1"/>
  <c r="AI70" i="1" s="1"/>
  <c r="AK70" i="1" s="1"/>
  <c r="AM70" i="1" s="1"/>
  <c r="AO70" i="1" s="1"/>
  <c r="AQ70" i="1" s="1"/>
  <c r="AS70" i="1" s="1"/>
  <c r="AU70" i="1" s="1"/>
  <c r="AW70" i="1" s="1"/>
  <c r="AY70" i="1" s="1"/>
  <c r="BA70" i="1" s="1"/>
  <c r="BC70" i="1" s="1"/>
  <c r="BE70" i="1" s="1"/>
  <c r="BG70" i="1" s="1"/>
  <c r="AF101" i="1"/>
  <c r="Y66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78" i="1"/>
  <c r="Y75" i="1"/>
  <c r="AA75" i="1" s="1"/>
  <c r="AC75" i="1" s="1"/>
  <c r="AE75" i="1" s="1"/>
  <c r="AG75" i="1" s="1"/>
  <c r="AI75" i="1" s="1"/>
  <c r="AK75" i="1" s="1"/>
  <c r="AM75" i="1" s="1"/>
  <c r="AO75" i="1" s="1"/>
  <c r="AQ75" i="1" s="1"/>
  <c r="AS75" i="1" s="1"/>
  <c r="AU75" i="1" s="1"/>
  <c r="AW75" i="1" s="1"/>
  <c r="AY75" i="1" s="1"/>
  <c r="BA75" i="1" s="1"/>
  <c r="BC75" i="1" s="1"/>
  <c r="BE75" i="1" s="1"/>
  <c r="BG75" i="1" s="1"/>
  <c r="Y71" i="1"/>
  <c r="AA71" i="1" s="1"/>
  <c r="AC71" i="1" s="1"/>
  <c r="AE71" i="1" s="1"/>
  <c r="AG71" i="1" s="1"/>
  <c r="AI71" i="1" s="1"/>
  <c r="AK71" i="1" s="1"/>
  <c r="AM71" i="1" s="1"/>
  <c r="AO71" i="1" s="1"/>
  <c r="AQ71" i="1" s="1"/>
  <c r="AS71" i="1" s="1"/>
  <c r="AU71" i="1" s="1"/>
  <c r="AW71" i="1" s="1"/>
  <c r="AY71" i="1" s="1"/>
  <c r="BA71" i="1" s="1"/>
  <c r="BC71" i="1" s="1"/>
  <c r="BE71" i="1" s="1"/>
  <c r="BG71" i="1" s="1"/>
  <c r="BF101" i="1"/>
  <c r="AR45" i="1"/>
  <c r="AR55" i="1" s="1"/>
  <c r="BB101" i="1"/>
  <c r="Y16" i="1"/>
  <c r="Y19" i="1"/>
  <c r="AA19" i="1" s="1"/>
  <c r="AC19" i="1" s="1"/>
  <c r="Y22" i="1"/>
  <c r="Y26" i="1"/>
  <c r="AA26" i="1" s="1"/>
  <c r="AC26" i="1" s="1"/>
  <c r="AE26" i="1" s="1"/>
  <c r="AG26" i="1" s="1"/>
  <c r="Y30" i="1"/>
  <c r="AJ45" i="1" l="1"/>
  <c r="AJ55" i="1" s="1"/>
  <c r="AN101" i="1"/>
  <c r="AN128" i="1"/>
  <c r="BF45" i="1"/>
  <c r="BF55" i="1" s="1"/>
  <c r="AX45" i="1"/>
  <c r="AX55" i="1" s="1"/>
  <c r="AH45" i="1"/>
  <c r="AH55" i="1" s="1"/>
  <c r="AF45" i="1"/>
  <c r="AF55" i="1" s="1"/>
  <c r="AX101" i="1"/>
  <c r="BF128" i="1"/>
  <c r="AF128" i="1"/>
  <c r="AP45" i="1"/>
  <c r="AP55" i="1" s="1"/>
  <c r="AU12" i="1"/>
  <c r="AW12" i="1" s="1"/>
  <c r="AY12" i="1" s="1"/>
  <c r="AZ45" i="1"/>
  <c r="AZ55" i="1" s="1"/>
  <c r="AT101" i="1"/>
  <c r="AV101" i="1"/>
  <c r="AJ101" i="1"/>
  <c r="AL128" i="1"/>
  <c r="AR128" i="1"/>
  <c r="AJ128" i="1"/>
  <c r="AV128" i="1"/>
  <c r="AV45" i="1"/>
  <c r="AV55" i="1" s="1"/>
  <c r="AN45" i="1"/>
  <c r="AN55" i="1" s="1"/>
  <c r="BE62" i="1"/>
  <c r="BG62" i="1" s="1"/>
  <c r="BB128" i="1"/>
  <c r="AT45" i="1"/>
  <c r="AT55" i="1" s="1"/>
  <c r="BA61" i="1"/>
  <c r="BC61" i="1" s="1"/>
  <c r="BE61" i="1" s="1"/>
  <c r="AI26" i="1"/>
  <c r="AK26" i="1" s="1"/>
  <c r="AM26" i="1" s="1"/>
  <c r="AO26" i="1" s="1"/>
  <c r="AQ26" i="1" s="1"/>
  <c r="AS26" i="1" s="1"/>
  <c r="AU26" i="1" s="1"/>
  <c r="AW26" i="1" s="1"/>
  <c r="AY26" i="1" s="1"/>
  <c r="BA26" i="1" s="1"/>
  <c r="BC26" i="1" s="1"/>
  <c r="BE26" i="1" s="1"/>
  <c r="BG26" i="1" s="1"/>
  <c r="AE19" i="1"/>
  <c r="AG19" i="1" s="1"/>
  <c r="AI19" i="1" s="1"/>
  <c r="AK19" i="1" s="1"/>
  <c r="AM19" i="1" s="1"/>
  <c r="AO19" i="1" s="1"/>
  <c r="AQ19" i="1" s="1"/>
  <c r="AS19" i="1" s="1"/>
  <c r="AU19" i="1" s="1"/>
  <c r="AW19" i="1" s="1"/>
  <c r="AY19" i="1" s="1"/>
  <c r="BA19" i="1" s="1"/>
  <c r="BC19" i="1" s="1"/>
  <c r="BE19" i="1" s="1"/>
  <c r="BG19" i="1" s="1"/>
  <c r="AL101" i="1"/>
  <c r="AP101" i="1"/>
  <c r="AH101" i="1"/>
  <c r="BD101" i="1"/>
  <c r="AR101" i="1"/>
  <c r="AX128" i="1"/>
  <c r="AH128" i="1"/>
  <c r="AP128" i="1"/>
  <c r="AT128" i="1"/>
  <c r="BD128" i="1"/>
  <c r="AL45" i="1"/>
  <c r="AL55" i="1" s="1"/>
  <c r="BD45" i="1"/>
  <c r="BD55" i="1" s="1"/>
  <c r="BB45" i="1"/>
  <c r="BB55" i="1" s="1"/>
  <c r="AM58" i="1"/>
  <c r="AA32" i="1"/>
  <c r="AC32" i="1" s="1"/>
  <c r="AE32" i="1" s="1"/>
  <c r="AG32" i="1" s="1"/>
  <c r="AI32" i="1" s="1"/>
  <c r="AK32" i="1" s="1"/>
  <c r="AM32" i="1" s="1"/>
  <c r="AO32" i="1" s="1"/>
  <c r="AQ32" i="1" s="1"/>
  <c r="AS32" i="1" s="1"/>
  <c r="AU32" i="1" s="1"/>
  <c r="AW32" i="1" s="1"/>
  <c r="AY32" i="1" s="1"/>
  <c r="BA32" i="1" s="1"/>
  <c r="BC32" i="1" s="1"/>
  <c r="BE32" i="1" s="1"/>
  <c r="BG32" i="1" s="1"/>
  <c r="AA36" i="1"/>
  <c r="AC36" i="1" s="1"/>
  <c r="AE36" i="1" s="1"/>
  <c r="AG36" i="1" s="1"/>
  <c r="AI36" i="1" s="1"/>
  <c r="AK36" i="1" s="1"/>
  <c r="AM36" i="1" s="1"/>
  <c r="AO36" i="1" s="1"/>
  <c r="AQ36" i="1" s="1"/>
  <c r="AS36" i="1" s="1"/>
  <c r="AU36" i="1" s="1"/>
  <c r="AW36" i="1" s="1"/>
  <c r="AY36" i="1" s="1"/>
  <c r="BA36" i="1" s="1"/>
  <c r="BC36" i="1" s="1"/>
  <c r="BE36" i="1" s="1"/>
  <c r="BG36" i="1" s="1"/>
  <c r="AA44" i="1"/>
  <c r="AC44" i="1" s="1"/>
  <c r="AE44" i="1" s="1"/>
  <c r="AG44" i="1" s="1"/>
  <c r="AI44" i="1" s="1"/>
  <c r="AK44" i="1" s="1"/>
  <c r="AM44" i="1" s="1"/>
  <c r="AO44" i="1" s="1"/>
  <c r="AQ44" i="1" s="1"/>
  <c r="AS44" i="1" s="1"/>
  <c r="AU44" i="1" s="1"/>
  <c r="AW44" i="1" s="1"/>
  <c r="AY44" i="1" s="1"/>
  <c r="BA44" i="1" s="1"/>
  <c r="BC44" i="1" s="1"/>
  <c r="BE44" i="1" s="1"/>
  <c r="BG44" i="1" s="1"/>
  <c r="AA122" i="1"/>
  <c r="AA112" i="1"/>
  <c r="AA116" i="1"/>
  <c r="AC116" i="1" s="1"/>
  <c r="AE116" i="1" s="1"/>
  <c r="AG116" i="1" s="1"/>
  <c r="AI116" i="1" s="1"/>
  <c r="AK116" i="1" s="1"/>
  <c r="AM116" i="1" s="1"/>
  <c r="AO116" i="1" s="1"/>
  <c r="AQ116" i="1" s="1"/>
  <c r="AS116" i="1" s="1"/>
  <c r="AU116" i="1" s="1"/>
  <c r="AW116" i="1" s="1"/>
  <c r="AY116" i="1" s="1"/>
  <c r="BA116" i="1" s="1"/>
  <c r="BC116" i="1" s="1"/>
  <c r="BE116" i="1" s="1"/>
  <c r="BG116" i="1" s="1"/>
  <c r="AA16" i="1"/>
  <c r="AB45" i="1"/>
  <c r="AB55" i="1" s="1"/>
  <c r="AA33" i="1"/>
  <c r="AC33" i="1" s="1"/>
  <c r="AE33" i="1" s="1"/>
  <c r="AG33" i="1" s="1"/>
  <c r="AI33" i="1" s="1"/>
  <c r="AK33" i="1" s="1"/>
  <c r="AM33" i="1" s="1"/>
  <c r="AO33" i="1" s="1"/>
  <c r="AQ33" i="1" s="1"/>
  <c r="AS33" i="1" s="1"/>
  <c r="AU33" i="1" s="1"/>
  <c r="AW33" i="1" s="1"/>
  <c r="AY33" i="1" s="1"/>
  <c r="BA33" i="1" s="1"/>
  <c r="BC33" i="1" s="1"/>
  <c r="BE33" i="1" s="1"/>
  <c r="BG33" i="1" s="1"/>
  <c r="AA37" i="1"/>
  <c r="AC37" i="1" s="1"/>
  <c r="AE37" i="1" s="1"/>
  <c r="AG37" i="1" s="1"/>
  <c r="AI37" i="1" s="1"/>
  <c r="AK37" i="1" s="1"/>
  <c r="AM37" i="1" s="1"/>
  <c r="AO37" i="1" s="1"/>
  <c r="AQ37" i="1" s="1"/>
  <c r="AS37" i="1" s="1"/>
  <c r="AU37" i="1" s="1"/>
  <c r="AW37" i="1" s="1"/>
  <c r="AY37" i="1" s="1"/>
  <c r="BA37" i="1" s="1"/>
  <c r="BC37" i="1" s="1"/>
  <c r="BE37" i="1" s="1"/>
  <c r="BG37" i="1" s="1"/>
  <c r="AA41" i="1"/>
  <c r="AC41" i="1" s="1"/>
  <c r="AE41" i="1" s="1"/>
  <c r="AG41" i="1" s="1"/>
  <c r="AI41" i="1" s="1"/>
  <c r="AK41" i="1" s="1"/>
  <c r="AM41" i="1" s="1"/>
  <c r="AO41" i="1" s="1"/>
  <c r="AQ41" i="1" s="1"/>
  <c r="AS41" i="1" s="1"/>
  <c r="AU41" i="1" s="1"/>
  <c r="AW41" i="1" s="1"/>
  <c r="AY41" i="1" s="1"/>
  <c r="BA41" i="1" s="1"/>
  <c r="BC41" i="1" s="1"/>
  <c r="BE41" i="1" s="1"/>
  <c r="BG41" i="1" s="1"/>
  <c r="AC86" i="1"/>
  <c r="AE86" i="1" s="1"/>
  <c r="AG86" i="1" s="1"/>
  <c r="AI86" i="1" s="1"/>
  <c r="AK86" i="1" s="1"/>
  <c r="AM86" i="1" s="1"/>
  <c r="AO86" i="1" s="1"/>
  <c r="AQ86" i="1" s="1"/>
  <c r="AS86" i="1" s="1"/>
  <c r="AU86" i="1" s="1"/>
  <c r="AW86" i="1" s="1"/>
  <c r="AY86" i="1" s="1"/>
  <c r="BA86" i="1" s="1"/>
  <c r="BC86" i="1" s="1"/>
  <c r="BE86" i="1" s="1"/>
  <c r="BG86" i="1" s="1"/>
  <c r="AA77" i="1"/>
  <c r="AC77" i="1" s="1"/>
  <c r="AE77" i="1" s="1"/>
  <c r="AG77" i="1" s="1"/>
  <c r="AI77" i="1" s="1"/>
  <c r="AK77" i="1" s="1"/>
  <c r="AM77" i="1" s="1"/>
  <c r="AO77" i="1" s="1"/>
  <c r="AQ77" i="1" s="1"/>
  <c r="AS77" i="1" s="1"/>
  <c r="AU77" i="1" s="1"/>
  <c r="AW77" i="1" s="1"/>
  <c r="AY77" i="1" s="1"/>
  <c r="BA77" i="1" s="1"/>
  <c r="BC77" i="1" s="1"/>
  <c r="BE77" i="1" s="1"/>
  <c r="BG77" i="1" s="1"/>
  <c r="AA85" i="1"/>
  <c r="AC85" i="1" s="1"/>
  <c r="AE85" i="1" s="1"/>
  <c r="AG85" i="1" s="1"/>
  <c r="AI85" i="1" s="1"/>
  <c r="AK85" i="1" s="1"/>
  <c r="AM85" i="1" s="1"/>
  <c r="AO85" i="1" s="1"/>
  <c r="AQ85" i="1" s="1"/>
  <c r="AS85" i="1" s="1"/>
  <c r="AU85" i="1" s="1"/>
  <c r="AW85" i="1" s="1"/>
  <c r="AY85" i="1" s="1"/>
  <c r="BA85" i="1" s="1"/>
  <c r="BC85" i="1" s="1"/>
  <c r="BE85" i="1" s="1"/>
  <c r="BG85" i="1" s="1"/>
  <c r="AA93" i="1"/>
  <c r="AC93" i="1" s="1"/>
  <c r="AE93" i="1" s="1"/>
  <c r="AG93" i="1" s="1"/>
  <c r="AI93" i="1" s="1"/>
  <c r="AK93" i="1" s="1"/>
  <c r="AM93" i="1" s="1"/>
  <c r="AO93" i="1" s="1"/>
  <c r="AQ93" i="1" s="1"/>
  <c r="AS93" i="1" s="1"/>
  <c r="AU93" i="1" s="1"/>
  <c r="AW93" i="1" s="1"/>
  <c r="AY93" i="1" s="1"/>
  <c r="BA93" i="1" s="1"/>
  <c r="BC93" i="1" s="1"/>
  <c r="BE93" i="1" s="1"/>
  <c r="BG93" i="1" s="1"/>
  <c r="AA109" i="1"/>
  <c r="AC109" i="1" s="1"/>
  <c r="AE109" i="1" s="1"/>
  <c r="AG109" i="1" s="1"/>
  <c r="AI109" i="1" s="1"/>
  <c r="AK109" i="1" s="1"/>
  <c r="AM109" i="1" s="1"/>
  <c r="AO109" i="1" s="1"/>
  <c r="AQ109" i="1" s="1"/>
  <c r="AS109" i="1" s="1"/>
  <c r="AU109" i="1" s="1"/>
  <c r="AW109" i="1" s="1"/>
  <c r="AY109" i="1" s="1"/>
  <c r="BA109" i="1" s="1"/>
  <c r="BC109" i="1" s="1"/>
  <c r="AA113" i="1"/>
  <c r="AA117" i="1"/>
  <c r="AC117" i="1" s="1"/>
  <c r="AE117" i="1" s="1"/>
  <c r="AG117" i="1" s="1"/>
  <c r="AI117" i="1" s="1"/>
  <c r="AK117" i="1" s="1"/>
  <c r="AM117" i="1" s="1"/>
  <c r="AO117" i="1" s="1"/>
  <c r="AQ117" i="1" s="1"/>
  <c r="AS117" i="1" s="1"/>
  <c r="AU117" i="1" s="1"/>
  <c r="AW117" i="1" s="1"/>
  <c r="AY117" i="1" s="1"/>
  <c r="BA117" i="1" s="1"/>
  <c r="BC117" i="1" s="1"/>
  <c r="BE117" i="1" s="1"/>
  <c r="BG117" i="1" s="1"/>
  <c r="AA125" i="1"/>
  <c r="AC125" i="1" s="1"/>
  <c r="AE125" i="1" s="1"/>
  <c r="AG125" i="1" s="1"/>
  <c r="AI125" i="1" s="1"/>
  <c r="AK125" i="1" s="1"/>
  <c r="AM125" i="1" s="1"/>
  <c r="AO125" i="1" s="1"/>
  <c r="AQ125" i="1" s="1"/>
  <c r="AS125" i="1" s="1"/>
  <c r="AU125" i="1" s="1"/>
  <c r="AW125" i="1" s="1"/>
  <c r="AY125" i="1" s="1"/>
  <c r="BA125" i="1" s="1"/>
  <c r="BC125" i="1" s="1"/>
  <c r="BE125" i="1" s="1"/>
  <c r="BG125" i="1" s="1"/>
  <c r="AA24" i="1"/>
  <c r="AC24" i="1" s="1"/>
  <c r="AE24" i="1" s="1"/>
  <c r="AG24" i="1" s="1"/>
  <c r="AI24" i="1" s="1"/>
  <c r="AK24" i="1" s="1"/>
  <c r="AM24" i="1" s="1"/>
  <c r="AO24" i="1" s="1"/>
  <c r="AQ24" i="1" s="1"/>
  <c r="AS24" i="1" s="1"/>
  <c r="AU24" i="1" s="1"/>
  <c r="AW24" i="1" s="1"/>
  <c r="AY24" i="1" s="1"/>
  <c r="BA24" i="1" s="1"/>
  <c r="BC24" i="1" s="1"/>
  <c r="BE24" i="1" s="1"/>
  <c r="BG24" i="1" s="1"/>
  <c r="AA94" i="1"/>
  <c r="AC94" i="1" s="1"/>
  <c r="AE94" i="1" s="1"/>
  <c r="AG94" i="1" s="1"/>
  <c r="AI94" i="1" s="1"/>
  <c r="AK94" i="1" s="1"/>
  <c r="AM94" i="1" s="1"/>
  <c r="AO94" i="1" s="1"/>
  <c r="AQ94" i="1" s="1"/>
  <c r="AS94" i="1" s="1"/>
  <c r="AU94" i="1" s="1"/>
  <c r="AW94" i="1" s="1"/>
  <c r="AY94" i="1" s="1"/>
  <c r="BA94" i="1" s="1"/>
  <c r="BC94" i="1" s="1"/>
  <c r="BE94" i="1" s="1"/>
  <c r="BG94" i="1" s="1"/>
  <c r="AA34" i="1"/>
  <c r="AC34" i="1" s="1"/>
  <c r="AE34" i="1" s="1"/>
  <c r="AG34" i="1" s="1"/>
  <c r="AI34" i="1" s="1"/>
  <c r="AK34" i="1" s="1"/>
  <c r="AM34" i="1" s="1"/>
  <c r="AO34" i="1" s="1"/>
  <c r="AQ34" i="1" s="1"/>
  <c r="AS34" i="1" s="1"/>
  <c r="AU34" i="1" s="1"/>
  <c r="AW34" i="1" s="1"/>
  <c r="AY34" i="1" s="1"/>
  <c r="BA34" i="1" s="1"/>
  <c r="BC34" i="1" s="1"/>
  <c r="BE34" i="1" s="1"/>
  <c r="BG34" i="1" s="1"/>
  <c r="AA42" i="1"/>
  <c r="AC42" i="1" s="1"/>
  <c r="AE42" i="1" s="1"/>
  <c r="AG42" i="1" s="1"/>
  <c r="AI42" i="1" s="1"/>
  <c r="AK42" i="1" s="1"/>
  <c r="AM42" i="1" s="1"/>
  <c r="AO42" i="1" s="1"/>
  <c r="AQ42" i="1" s="1"/>
  <c r="AS42" i="1" s="1"/>
  <c r="AU42" i="1" s="1"/>
  <c r="AW42" i="1" s="1"/>
  <c r="AY42" i="1" s="1"/>
  <c r="BA42" i="1" s="1"/>
  <c r="BC42" i="1" s="1"/>
  <c r="BE42" i="1" s="1"/>
  <c r="BG42" i="1" s="1"/>
  <c r="AA80" i="1"/>
  <c r="AC80" i="1" s="1"/>
  <c r="AE80" i="1" s="1"/>
  <c r="AG80" i="1" s="1"/>
  <c r="AI80" i="1" s="1"/>
  <c r="AK80" i="1" s="1"/>
  <c r="AM80" i="1" s="1"/>
  <c r="AO80" i="1" s="1"/>
  <c r="AQ80" i="1" s="1"/>
  <c r="AS80" i="1" s="1"/>
  <c r="AU80" i="1" s="1"/>
  <c r="AW80" i="1" s="1"/>
  <c r="AY80" i="1" s="1"/>
  <c r="BA80" i="1" s="1"/>
  <c r="BC80" i="1" s="1"/>
  <c r="BE80" i="1" s="1"/>
  <c r="BG80" i="1" s="1"/>
  <c r="AA88" i="1"/>
  <c r="AC88" i="1" s="1"/>
  <c r="AE88" i="1" s="1"/>
  <c r="AG88" i="1" s="1"/>
  <c r="AI88" i="1" s="1"/>
  <c r="AK88" i="1" s="1"/>
  <c r="AM88" i="1" s="1"/>
  <c r="AO88" i="1" s="1"/>
  <c r="AQ88" i="1" s="1"/>
  <c r="AS88" i="1" s="1"/>
  <c r="AU88" i="1" s="1"/>
  <c r="AW88" i="1" s="1"/>
  <c r="AY88" i="1" s="1"/>
  <c r="BA88" i="1" s="1"/>
  <c r="BC88" i="1" s="1"/>
  <c r="BE88" i="1" s="1"/>
  <c r="BG88" i="1" s="1"/>
  <c r="AA96" i="1"/>
  <c r="AC96" i="1" s="1"/>
  <c r="AE96" i="1" s="1"/>
  <c r="AG96" i="1" s="1"/>
  <c r="AI96" i="1" s="1"/>
  <c r="AK96" i="1" s="1"/>
  <c r="AM96" i="1" s="1"/>
  <c r="AO96" i="1" s="1"/>
  <c r="AQ96" i="1" s="1"/>
  <c r="AS96" i="1" s="1"/>
  <c r="AU96" i="1" s="1"/>
  <c r="AW96" i="1" s="1"/>
  <c r="AY96" i="1" s="1"/>
  <c r="BA96" i="1" s="1"/>
  <c r="BC96" i="1" s="1"/>
  <c r="BE96" i="1" s="1"/>
  <c r="BG96" i="1" s="1"/>
  <c r="AA23" i="1"/>
  <c r="AA18" i="1"/>
  <c r="AC18" i="1" s="1"/>
  <c r="AE18" i="1" s="1"/>
  <c r="AG18" i="1" s="1"/>
  <c r="AI18" i="1" s="1"/>
  <c r="AK18" i="1" s="1"/>
  <c r="AM18" i="1" s="1"/>
  <c r="AO18" i="1" s="1"/>
  <c r="AQ18" i="1" s="1"/>
  <c r="AS18" i="1" s="1"/>
  <c r="AU18" i="1" s="1"/>
  <c r="AW18" i="1" s="1"/>
  <c r="AY18" i="1" s="1"/>
  <c r="BA18" i="1" s="1"/>
  <c r="BC18" i="1" s="1"/>
  <c r="BE18" i="1" s="1"/>
  <c r="BG18" i="1" s="1"/>
  <c r="AA29" i="1"/>
  <c r="AC29" i="1" s="1"/>
  <c r="AE29" i="1" s="1"/>
  <c r="AG29" i="1" s="1"/>
  <c r="AI29" i="1" s="1"/>
  <c r="AK29" i="1" s="1"/>
  <c r="AM29" i="1" s="1"/>
  <c r="AO29" i="1" s="1"/>
  <c r="AQ29" i="1" s="1"/>
  <c r="AS29" i="1" s="1"/>
  <c r="AU29" i="1" s="1"/>
  <c r="AW29" i="1" s="1"/>
  <c r="AY29" i="1" s="1"/>
  <c r="BA29" i="1" s="1"/>
  <c r="BC29" i="1" s="1"/>
  <c r="BE29" i="1" s="1"/>
  <c r="BG29" i="1" s="1"/>
  <c r="AA21" i="1"/>
  <c r="AC21" i="1" s="1"/>
  <c r="AE21" i="1" s="1"/>
  <c r="AG21" i="1" s="1"/>
  <c r="AI21" i="1" s="1"/>
  <c r="AK21" i="1" s="1"/>
  <c r="AM21" i="1" s="1"/>
  <c r="AO21" i="1" s="1"/>
  <c r="AQ21" i="1" s="1"/>
  <c r="AS21" i="1" s="1"/>
  <c r="AU21" i="1" s="1"/>
  <c r="AW21" i="1" s="1"/>
  <c r="AY21" i="1" s="1"/>
  <c r="BA21" i="1" s="1"/>
  <c r="BC21" i="1" s="1"/>
  <c r="BE21" i="1" s="1"/>
  <c r="BG21" i="1" s="1"/>
  <c r="AC113" i="1"/>
  <c r="AE113" i="1" s="1"/>
  <c r="AG113" i="1" s="1"/>
  <c r="AI113" i="1" s="1"/>
  <c r="AK113" i="1" s="1"/>
  <c r="AM113" i="1" s="1"/>
  <c r="AO113" i="1" s="1"/>
  <c r="AQ113" i="1" s="1"/>
  <c r="AS113" i="1" s="1"/>
  <c r="AU113" i="1" s="1"/>
  <c r="AW113" i="1" s="1"/>
  <c r="AY113" i="1" s="1"/>
  <c r="BA113" i="1" s="1"/>
  <c r="BC113" i="1" s="1"/>
  <c r="BE113" i="1" s="1"/>
  <c r="BG113" i="1" s="1"/>
  <c r="AA38" i="1"/>
  <c r="AC38" i="1" s="1"/>
  <c r="AE38" i="1" s="1"/>
  <c r="AG38" i="1" s="1"/>
  <c r="AI38" i="1" s="1"/>
  <c r="AK38" i="1" s="1"/>
  <c r="AM38" i="1" s="1"/>
  <c r="AO38" i="1" s="1"/>
  <c r="AQ38" i="1" s="1"/>
  <c r="AS38" i="1" s="1"/>
  <c r="AU38" i="1" s="1"/>
  <c r="AW38" i="1" s="1"/>
  <c r="AY38" i="1" s="1"/>
  <c r="BA38" i="1" s="1"/>
  <c r="BC38" i="1" s="1"/>
  <c r="BE38" i="1" s="1"/>
  <c r="BG38" i="1" s="1"/>
  <c r="AD45" i="1"/>
  <c r="AD55" i="1" s="1"/>
  <c r="AA118" i="1"/>
  <c r="AC118" i="1" s="1"/>
  <c r="AE118" i="1" s="1"/>
  <c r="AG118" i="1" s="1"/>
  <c r="AI118" i="1" s="1"/>
  <c r="AK118" i="1" s="1"/>
  <c r="AM118" i="1" s="1"/>
  <c r="AO118" i="1" s="1"/>
  <c r="AQ118" i="1" s="1"/>
  <c r="AS118" i="1" s="1"/>
  <c r="AU118" i="1" s="1"/>
  <c r="AW118" i="1" s="1"/>
  <c r="AY118" i="1" s="1"/>
  <c r="BA118" i="1" s="1"/>
  <c r="BC118" i="1" s="1"/>
  <c r="BE118" i="1" s="1"/>
  <c r="BG118" i="1" s="1"/>
  <c r="AA126" i="1"/>
  <c r="AC126" i="1" s="1"/>
  <c r="AE126" i="1" s="1"/>
  <c r="AG126" i="1" s="1"/>
  <c r="AI126" i="1" s="1"/>
  <c r="AK126" i="1" s="1"/>
  <c r="AM126" i="1" s="1"/>
  <c r="AO126" i="1" s="1"/>
  <c r="AQ126" i="1" s="1"/>
  <c r="AS126" i="1" s="1"/>
  <c r="AU126" i="1" s="1"/>
  <c r="AW126" i="1" s="1"/>
  <c r="AY126" i="1" s="1"/>
  <c r="BA126" i="1" s="1"/>
  <c r="BC126" i="1" s="1"/>
  <c r="BE126" i="1" s="1"/>
  <c r="BG126" i="1" s="1"/>
  <c r="AA106" i="1"/>
  <c r="AC106" i="1" s="1"/>
  <c r="AE106" i="1" s="1"/>
  <c r="AG106" i="1" s="1"/>
  <c r="AI106" i="1" s="1"/>
  <c r="AA110" i="1"/>
  <c r="AC110" i="1" s="1"/>
  <c r="AE110" i="1" s="1"/>
  <c r="AG110" i="1" s="1"/>
  <c r="AI110" i="1" s="1"/>
  <c r="AK110" i="1" s="1"/>
  <c r="AM110" i="1" s="1"/>
  <c r="AO110" i="1" s="1"/>
  <c r="AQ110" i="1" s="1"/>
  <c r="AS110" i="1" s="1"/>
  <c r="AU110" i="1" s="1"/>
  <c r="AW110" i="1" s="1"/>
  <c r="AY110" i="1" s="1"/>
  <c r="BA110" i="1" s="1"/>
  <c r="BC110" i="1" s="1"/>
  <c r="BE110" i="1" s="1"/>
  <c r="BG110" i="1" s="1"/>
  <c r="AA114" i="1"/>
  <c r="AC114" i="1" s="1"/>
  <c r="AE114" i="1" s="1"/>
  <c r="AG114" i="1" s="1"/>
  <c r="AI114" i="1" s="1"/>
  <c r="AK114" i="1" s="1"/>
  <c r="AM114" i="1" s="1"/>
  <c r="AO114" i="1" s="1"/>
  <c r="AQ114" i="1" s="1"/>
  <c r="AS114" i="1" s="1"/>
  <c r="AU114" i="1" s="1"/>
  <c r="AW114" i="1" s="1"/>
  <c r="AY114" i="1" s="1"/>
  <c r="BA114" i="1" s="1"/>
  <c r="BC114" i="1" s="1"/>
  <c r="BE114" i="1" s="1"/>
  <c r="BG114" i="1" s="1"/>
  <c r="AA120" i="1"/>
  <c r="AC120" i="1" s="1"/>
  <c r="AE120" i="1" s="1"/>
  <c r="AG120" i="1" s="1"/>
  <c r="AI120" i="1" s="1"/>
  <c r="AK120" i="1" s="1"/>
  <c r="AM120" i="1" s="1"/>
  <c r="AO120" i="1" s="1"/>
  <c r="AQ120" i="1" s="1"/>
  <c r="AS120" i="1" s="1"/>
  <c r="AU120" i="1" s="1"/>
  <c r="AW120" i="1" s="1"/>
  <c r="AY120" i="1" s="1"/>
  <c r="BA120" i="1" s="1"/>
  <c r="BC120" i="1" s="1"/>
  <c r="BE120" i="1" s="1"/>
  <c r="BG120" i="1" s="1"/>
  <c r="Z45" i="1"/>
  <c r="Z55" i="1" s="1"/>
  <c r="AA30" i="1"/>
  <c r="AC30" i="1" s="1"/>
  <c r="AE30" i="1" s="1"/>
  <c r="AG30" i="1" s="1"/>
  <c r="AI30" i="1" s="1"/>
  <c r="AK30" i="1" s="1"/>
  <c r="AM30" i="1" s="1"/>
  <c r="AO30" i="1" s="1"/>
  <c r="AQ30" i="1" s="1"/>
  <c r="AS30" i="1" s="1"/>
  <c r="AU30" i="1" s="1"/>
  <c r="AW30" i="1" s="1"/>
  <c r="AY30" i="1" s="1"/>
  <c r="BA30" i="1" s="1"/>
  <c r="BC30" i="1" s="1"/>
  <c r="BE30" i="1" s="1"/>
  <c r="BG30" i="1" s="1"/>
  <c r="AA22" i="1"/>
  <c r="AC22" i="1" s="1"/>
  <c r="AE22" i="1" s="1"/>
  <c r="AG22" i="1" s="1"/>
  <c r="AI22" i="1" s="1"/>
  <c r="AK22" i="1" s="1"/>
  <c r="AM22" i="1" s="1"/>
  <c r="AO22" i="1" s="1"/>
  <c r="AQ22" i="1" s="1"/>
  <c r="AS22" i="1" s="1"/>
  <c r="AU22" i="1" s="1"/>
  <c r="AW22" i="1" s="1"/>
  <c r="AY22" i="1" s="1"/>
  <c r="BA22" i="1" s="1"/>
  <c r="BC22" i="1" s="1"/>
  <c r="BE22" i="1" s="1"/>
  <c r="BG22" i="1" s="1"/>
  <c r="AD101" i="1"/>
  <c r="AA31" i="1"/>
  <c r="AC31" i="1" s="1"/>
  <c r="AE31" i="1" s="1"/>
  <c r="AG31" i="1" s="1"/>
  <c r="AI31" i="1" s="1"/>
  <c r="AK31" i="1" s="1"/>
  <c r="AM31" i="1" s="1"/>
  <c r="AO31" i="1" s="1"/>
  <c r="AQ31" i="1" s="1"/>
  <c r="AS31" i="1" s="1"/>
  <c r="AU31" i="1" s="1"/>
  <c r="AW31" i="1" s="1"/>
  <c r="AY31" i="1" s="1"/>
  <c r="BA31" i="1" s="1"/>
  <c r="BC31" i="1" s="1"/>
  <c r="BE31" i="1" s="1"/>
  <c r="BG31" i="1" s="1"/>
  <c r="AA35" i="1"/>
  <c r="AC35" i="1" s="1"/>
  <c r="AE35" i="1" s="1"/>
  <c r="AG35" i="1" s="1"/>
  <c r="AI35" i="1" s="1"/>
  <c r="AK35" i="1" s="1"/>
  <c r="AM35" i="1" s="1"/>
  <c r="AO35" i="1" s="1"/>
  <c r="AQ35" i="1" s="1"/>
  <c r="AS35" i="1" s="1"/>
  <c r="AU35" i="1" s="1"/>
  <c r="AW35" i="1" s="1"/>
  <c r="AY35" i="1" s="1"/>
  <c r="BA35" i="1" s="1"/>
  <c r="BC35" i="1" s="1"/>
  <c r="BE35" i="1" s="1"/>
  <c r="BG35" i="1" s="1"/>
  <c r="AA39" i="1"/>
  <c r="AC39" i="1" s="1"/>
  <c r="AE39" i="1" s="1"/>
  <c r="AG39" i="1" s="1"/>
  <c r="AI39" i="1" s="1"/>
  <c r="AK39" i="1" s="1"/>
  <c r="AM39" i="1" s="1"/>
  <c r="AO39" i="1" s="1"/>
  <c r="AQ39" i="1" s="1"/>
  <c r="AS39" i="1" s="1"/>
  <c r="AU39" i="1" s="1"/>
  <c r="AW39" i="1" s="1"/>
  <c r="AY39" i="1" s="1"/>
  <c r="BA39" i="1" s="1"/>
  <c r="BC39" i="1" s="1"/>
  <c r="BE39" i="1" s="1"/>
  <c r="BG39" i="1" s="1"/>
  <c r="AA43" i="1"/>
  <c r="AC43" i="1" s="1"/>
  <c r="AE43" i="1" s="1"/>
  <c r="AG43" i="1" s="1"/>
  <c r="AI43" i="1" s="1"/>
  <c r="AK43" i="1" s="1"/>
  <c r="AM43" i="1" s="1"/>
  <c r="AO43" i="1" s="1"/>
  <c r="AQ43" i="1" s="1"/>
  <c r="AS43" i="1" s="1"/>
  <c r="AU43" i="1" s="1"/>
  <c r="AW43" i="1" s="1"/>
  <c r="AY43" i="1" s="1"/>
  <c r="BA43" i="1" s="1"/>
  <c r="BC43" i="1" s="1"/>
  <c r="BE43" i="1" s="1"/>
  <c r="BG43" i="1" s="1"/>
  <c r="AC74" i="1"/>
  <c r="AE74" i="1" s="1"/>
  <c r="AG74" i="1" s="1"/>
  <c r="AI74" i="1" s="1"/>
  <c r="AK74" i="1" s="1"/>
  <c r="AM74" i="1" s="1"/>
  <c r="AO74" i="1" s="1"/>
  <c r="AQ74" i="1" s="1"/>
  <c r="AS74" i="1" s="1"/>
  <c r="AU74" i="1" s="1"/>
  <c r="AW74" i="1" s="1"/>
  <c r="AY74" i="1" s="1"/>
  <c r="BA74" i="1" s="1"/>
  <c r="BC74" i="1" s="1"/>
  <c r="BE74" i="1" s="1"/>
  <c r="BG74" i="1" s="1"/>
  <c r="AA73" i="1"/>
  <c r="AC73" i="1" s="1"/>
  <c r="AE73" i="1" s="1"/>
  <c r="AG73" i="1" s="1"/>
  <c r="AI73" i="1" s="1"/>
  <c r="AK73" i="1" s="1"/>
  <c r="AM73" i="1" s="1"/>
  <c r="AO73" i="1" s="1"/>
  <c r="AQ73" i="1" s="1"/>
  <c r="AS73" i="1" s="1"/>
  <c r="AU73" i="1" s="1"/>
  <c r="AW73" i="1" s="1"/>
  <c r="AY73" i="1" s="1"/>
  <c r="BA73" i="1" s="1"/>
  <c r="BC73" i="1" s="1"/>
  <c r="BE73" i="1" s="1"/>
  <c r="BG73" i="1" s="1"/>
  <c r="AB101" i="1"/>
  <c r="AC82" i="1"/>
  <c r="AE82" i="1" s="1"/>
  <c r="AG82" i="1" s="1"/>
  <c r="AI82" i="1" s="1"/>
  <c r="AK82" i="1" s="1"/>
  <c r="AM82" i="1" s="1"/>
  <c r="AO82" i="1" s="1"/>
  <c r="AQ82" i="1" s="1"/>
  <c r="AS82" i="1" s="1"/>
  <c r="AU82" i="1" s="1"/>
  <c r="AW82" i="1" s="1"/>
  <c r="AY82" i="1" s="1"/>
  <c r="BA82" i="1" s="1"/>
  <c r="BC82" i="1" s="1"/>
  <c r="BE82" i="1" s="1"/>
  <c r="BG82" i="1" s="1"/>
  <c r="AC90" i="1"/>
  <c r="AE90" i="1" s="1"/>
  <c r="AG90" i="1" s="1"/>
  <c r="AI90" i="1" s="1"/>
  <c r="AK90" i="1" s="1"/>
  <c r="AM90" i="1" s="1"/>
  <c r="AO90" i="1" s="1"/>
  <c r="AQ90" i="1" s="1"/>
  <c r="AS90" i="1" s="1"/>
  <c r="AU90" i="1" s="1"/>
  <c r="AW90" i="1" s="1"/>
  <c r="AY90" i="1" s="1"/>
  <c r="BA90" i="1" s="1"/>
  <c r="BC90" i="1" s="1"/>
  <c r="BE90" i="1" s="1"/>
  <c r="BG90" i="1" s="1"/>
  <c r="AC98" i="1"/>
  <c r="AE98" i="1" s="1"/>
  <c r="AG98" i="1" s="1"/>
  <c r="AI98" i="1" s="1"/>
  <c r="AK98" i="1" s="1"/>
  <c r="AM98" i="1" s="1"/>
  <c r="AO98" i="1" s="1"/>
  <c r="AQ98" i="1" s="1"/>
  <c r="AS98" i="1" s="1"/>
  <c r="AU98" i="1" s="1"/>
  <c r="AW98" i="1" s="1"/>
  <c r="AY98" i="1" s="1"/>
  <c r="BA98" i="1" s="1"/>
  <c r="BC98" i="1" s="1"/>
  <c r="BE98" i="1" s="1"/>
  <c r="BG98" i="1" s="1"/>
  <c r="AA81" i="1"/>
  <c r="AC81" i="1" s="1"/>
  <c r="AE81" i="1" s="1"/>
  <c r="AG81" i="1" s="1"/>
  <c r="AI81" i="1" s="1"/>
  <c r="AK81" i="1" s="1"/>
  <c r="AM81" i="1" s="1"/>
  <c r="AO81" i="1" s="1"/>
  <c r="AQ81" i="1" s="1"/>
  <c r="AS81" i="1" s="1"/>
  <c r="AU81" i="1" s="1"/>
  <c r="AW81" i="1" s="1"/>
  <c r="AY81" i="1" s="1"/>
  <c r="BA81" i="1" s="1"/>
  <c r="BC81" i="1" s="1"/>
  <c r="BE81" i="1" s="1"/>
  <c r="BG81" i="1" s="1"/>
  <c r="AA89" i="1"/>
  <c r="AC89" i="1" s="1"/>
  <c r="AE89" i="1" s="1"/>
  <c r="AG89" i="1" s="1"/>
  <c r="AI89" i="1" s="1"/>
  <c r="AK89" i="1" s="1"/>
  <c r="AM89" i="1" s="1"/>
  <c r="AO89" i="1" s="1"/>
  <c r="AQ89" i="1" s="1"/>
  <c r="AS89" i="1" s="1"/>
  <c r="AU89" i="1" s="1"/>
  <c r="AW89" i="1" s="1"/>
  <c r="AY89" i="1" s="1"/>
  <c r="BA89" i="1" s="1"/>
  <c r="BC89" i="1" s="1"/>
  <c r="BE89" i="1" s="1"/>
  <c r="BG89" i="1" s="1"/>
  <c r="AA97" i="1"/>
  <c r="AC97" i="1" s="1"/>
  <c r="AE97" i="1" s="1"/>
  <c r="AG97" i="1" s="1"/>
  <c r="AI97" i="1" s="1"/>
  <c r="AK97" i="1" s="1"/>
  <c r="AM97" i="1" s="1"/>
  <c r="AO97" i="1" s="1"/>
  <c r="AQ97" i="1" s="1"/>
  <c r="AS97" i="1" s="1"/>
  <c r="AU97" i="1" s="1"/>
  <c r="AW97" i="1" s="1"/>
  <c r="AY97" i="1" s="1"/>
  <c r="BA97" i="1" s="1"/>
  <c r="BC97" i="1" s="1"/>
  <c r="BE97" i="1" s="1"/>
  <c r="BG97" i="1" s="1"/>
  <c r="AA100" i="1"/>
  <c r="AC100" i="1" s="1"/>
  <c r="AE100" i="1" s="1"/>
  <c r="AG100" i="1" s="1"/>
  <c r="AI100" i="1" s="1"/>
  <c r="AK100" i="1" s="1"/>
  <c r="AM100" i="1" s="1"/>
  <c r="AO100" i="1" s="1"/>
  <c r="AQ100" i="1" s="1"/>
  <c r="AS100" i="1" s="1"/>
  <c r="AU100" i="1" s="1"/>
  <c r="AW100" i="1" s="1"/>
  <c r="AY100" i="1" s="1"/>
  <c r="BA100" i="1" s="1"/>
  <c r="BC100" i="1" s="1"/>
  <c r="BE100" i="1" s="1"/>
  <c r="BG100" i="1" s="1"/>
  <c r="AA119" i="1"/>
  <c r="AC119" i="1" s="1"/>
  <c r="AE119" i="1" s="1"/>
  <c r="AG119" i="1" s="1"/>
  <c r="AI119" i="1" s="1"/>
  <c r="AK119" i="1" s="1"/>
  <c r="AM119" i="1" s="1"/>
  <c r="AO119" i="1" s="1"/>
  <c r="AQ119" i="1" s="1"/>
  <c r="AS119" i="1" s="1"/>
  <c r="AU119" i="1" s="1"/>
  <c r="AW119" i="1" s="1"/>
  <c r="AY119" i="1" s="1"/>
  <c r="BA119" i="1" s="1"/>
  <c r="BC119" i="1" s="1"/>
  <c r="BE119" i="1" s="1"/>
  <c r="BG119" i="1" s="1"/>
  <c r="AA127" i="1"/>
  <c r="AC127" i="1" s="1"/>
  <c r="AE127" i="1" s="1"/>
  <c r="AG127" i="1" s="1"/>
  <c r="AI127" i="1" s="1"/>
  <c r="AK127" i="1" s="1"/>
  <c r="AM127" i="1" s="1"/>
  <c r="AO127" i="1" s="1"/>
  <c r="AQ127" i="1" s="1"/>
  <c r="AS127" i="1" s="1"/>
  <c r="AU127" i="1" s="1"/>
  <c r="AW127" i="1" s="1"/>
  <c r="AY127" i="1" s="1"/>
  <c r="BA127" i="1" s="1"/>
  <c r="BC127" i="1" s="1"/>
  <c r="BE127" i="1" s="1"/>
  <c r="BG127" i="1" s="1"/>
  <c r="AA107" i="1"/>
  <c r="AC107" i="1" s="1"/>
  <c r="AE107" i="1" s="1"/>
  <c r="AG107" i="1" s="1"/>
  <c r="AI107" i="1" s="1"/>
  <c r="AK107" i="1" s="1"/>
  <c r="AA111" i="1"/>
  <c r="AC111" i="1" s="1"/>
  <c r="AE111" i="1" s="1"/>
  <c r="AG111" i="1" s="1"/>
  <c r="AI111" i="1" s="1"/>
  <c r="AK111" i="1" s="1"/>
  <c r="AM111" i="1" s="1"/>
  <c r="AO111" i="1" s="1"/>
  <c r="AQ111" i="1" s="1"/>
  <c r="AS111" i="1" s="1"/>
  <c r="AU111" i="1" s="1"/>
  <c r="AW111" i="1" s="1"/>
  <c r="AY111" i="1" s="1"/>
  <c r="BA111" i="1" s="1"/>
  <c r="BC111" i="1" s="1"/>
  <c r="BE111" i="1" s="1"/>
  <c r="BG111" i="1" s="1"/>
  <c r="AA115" i="1"/>
  <c r="AC115" i="1" s="1"/>
  <c r="AE115" i="1" s="1"/>
  <c r="AG115" i="1" s="1"/>
  <c r="AI115" i="1" s="1"/>
  <c r="AK115" i="1" s="1"/>
  <c r="AM115" i="1" s="1"/>
  <c r="AO115" i="1" s="1"/>
  <c r="AQ115" i="1" s="1"/>
  <c r="AS115" i="1" s="1"/>
  <c r="AU115" i="1" s="1"/>
  <c r="AW115" i="1" s="1"/>
  <c r="AY115" i="1" s="1"/>
  <c r="BA115" i="1" s="1"/>
  <c r="BC115" i="1" s="1"/>
  <c r="BE115" i="1" s="1"/>
  <c r="BG115" i="1" s="1"/>
  <c r="AA121" i="1"/>
  <c r="AC121" i="1" s="1"/>
  <c r="AE121" i="1" s="1"/>
  <c r="AG121" i="1" s="1"/>
  <c r="AI121" i="1" s="1"/>
  <c r="AK121" i="1" s="1"/>
  <c r="AM121" i="1" s="1"/>
  <c r="AO121" i="1" s="1"/>
  <c r="AQ121" i="1" s="1"/>
  <c r="AS121" i="1" s="1"/>
  <c r="AU121" i="1" s="1"/>
  <c r="AW121" i="1" s="1"/>
  <c r="AY121" i="1" s="1"/>
  <c r="BA121" i="1" s="1"/>
  <c r="BC121" i="1" s="1"/>
  <c r="BE121" i="1" s="1"/>
  <c r="BG121" i="1" s="1"/>
  <c r="AA17" i="1"/>
  <c r="AC17" i="1" s="1"/>
  <c r="AE17" i="1" s="1"/>
  <c r="AG17" i="1" s="1"/>
  <c r="AI17" i="1" s="1"/>
  <c r="AK17" i="1" s="1"/>
  <c r="AM17" i="1" s="1"/>
  <c r="AO17" i="1" s="1"/>
  <c r="AQ17" i="1" s="1"/>
  <c r="AS17" i="1" s="1"/>
  <c r="AU17" i="1" s="1"/>
  <c r="AW17" i="1" s="1"/>
  <c r="AY17" i="1" s="1"/>
  <c r="BA17" i="1" s="1"/>
  <c r="BC17" i="1" s="1"/>
  <c r="BE17" i="1" s="1"/>
  <c r="BG17" i="1" s="1"/>
  <c r="AA28" i="1"/>
  <c r="AC28" i="1" s="1"/>
  <c r="AE28" i="1" s="1"/>
  <c r="AG28" i="1" s="1"/>
  <c r="AI28" i="1" s="1"/>
  <c r="AK28" i="1" s="1"/>
  <c r="AM28" i="1" s="1"/>
  <c r="AO28" i="1" s="1"/>
  <c r="AQ28" i="1" s="1"/>
  <c r="AS28" i="1" s="1"/>
  <c r="AU28" i="1" s="1"/>
  <c r="AW28" i="1" s="1"/>
  <c r="AY28" i="1" s="1"/>
  <c r="BA28" i="1" s="1"/>
  <c r="BC28" i="1" s="1"/>
  <c r="BE28" i="1" s="1"/>
  <c r="BG28" i="1" s="1"/>
  <c r="AA20" i="1"/>
  <c r="AC20" i="1" s="1"/>
  <c r="AE20" i="1" s="1"/>
  <c r="AG20" i="1" s="1"/>
  <c r="AI20" i="1" s="1"/>
  <c r="AK20" i="1" s="1"/>
  <c r="AM20" i="1" s="1"/>
  <c r="AO20" i="1" s="1"/>
  <c r="AQ20" i="1" s="1"/>
  <c r="AS20" i="1" s="1"/>
  <c r="AU20" i="1" s="1"/>
  <c r="AW20" i="1" s="1"/>
  <c r="AY20" i="1" s="1"/>
  <c r="BA20" i="1" s="1"/>
  <c r="BC20" i="1" s="1"/>
  <c r="BE20" i="1" s="1"/>
  <c r="BG20" i="1" s="1"/>
  <c r="AC48" i="1"/>
  <c r="AA49" i="1"/>
  <c r="Y101" i="1"/>
  <c r="AA66" i="1"/>
  <c r="AC72" i="1"/>
  <c r="AE72" i="1" s="1"/>
  <c r="AG72" i="1" s="1"/>
  <c r="AI72" i="1" s="1"/>
  <c r="AK72" i="1" s="1"/>
  <c r="AM72" i="1" s="1"/>
  <c r="AO72" i="1" s="1"/>
  <c r="AQ72" i="1" s="1"/>
  <c r="AS72" i="1" s="1"/>
  <c r="AU72" i="1" s="1"/>
  <c r="AW72" i="1" s="1"/>
  <c r="AY72" i="1" s="1"/>
  <c r="BA72" i="1" s="1"/>
  <c r="BC72" i="1" s="1"/>
  <c r="BE72" i="1" s="1"/>
  <c r="BG72" i="1" s="1"/>
  <c r="AA105" i="1"/>
  <c r="Y128" i="1"/>
  <c r="AA78" i="1"/>
  <c r="AC78" i="1" s="1"/>
  <c r="AE78" i="1" s="1"/>
  <c r="AG78" i="1" s="1"/>
  <c r="AI78" i="1" s="1"/>
  <c r="AK78" i="1" s="1"/>
  <c r="AM78" i="1" s="1"/>
  <c r="AO78" i="1" s="1"/>
  <c r="AQ78" i="1" s="1"/>
  <c r="AS78" i="1" s="1"/>
  <c r="AU78" i="1" s="1"/>
  <c r="AW78" i="1" s="1"/>
  <c r="AY78" i="1" s="1"/>
  <c r="BA78" i="1" s="1"/>
  <c r="BC78" i="1" s="1"/>
  <c r="BE78" i="1" s="1"/>
  <c r="BG78" i="1" s="1"/>
  <c r="AA40" i="1"/>
  <c r="AC40" i="1" s="1"/>
  <c r="AE40" i="1" s="1"/>
  <c r="AG40" i="1" s="1"/>
  <c r="AI40" i="1" s="1"/>
  <c r="AK40" i="1" s="1"/>
  <c r="AM40" i="1" s="1"/>
  <c r="AO40" i="1" s="1"/>
  <c r="AQ40" i="1" s="1"/>
  <c r="AS40" i="1" s="1"/>
  <c r="AU40" i="1" s="1"/>
  <c r="AW40" i="1" s="1"/>
  <c r="AY40" i="1" s="1"/>
  <c r="BA40" i="1" s="1"/>
  <c r="BC40" i="1" s="1"/>
  <c r="BE40" i="1" s="1"/>
  <c r="BG40" i="1" s="1"/>
  <c r="AA79" i="1"/>
  <c r="AC79" i="1" s="1"/>
  <c r="AE79" i="1" s="1"/>
  <c r="AG79" i="1" s="1"/>
  <c r="AI79" i="1" s="1"/>
  <c r="AK79" i="1" s="1"/>
  <c r="AM79" i="1" s="1"/>
  <c r="AO79" i="1" s="1"/>
  <c r="AQ79" i="1" s="1"/>
  <c r="AS79" i="1" s="1"/>
  <c r="AU79" i="1" s="1"/>
  <c r="AW79" i="1" s="1"/>
  <c r="AY79" i="1" s="1"/>
  <c r="BA79" i="1" s="1"/>
  <c r="BC79" i="1" s="1"/>
  <c r="BE79" i="1" s="1"/>
  <c r="BG79" i="1" s="1"/>
  <c r="AA87" i="1"/>
  <c r="AC87" i="1" s="1"/>
  <c r="AE87" i="1" s="1"/>
  <c r="AG87" i="1" s="1"/>
  <c r="AI87" i="1" s="1"/>
  <c r="AK87" i="1" s="1"/>
  <c r="AM87" i="1" s="1"/>
  <c r="AO87" i="1" s="1"/>
  <c r="AQ87" i="1" s="1"/>
  <c r="AS87" i="1" s="1"/>
  <c r="AU87" i="1" s="1"/>
  <c r="AW87" i="1" s="1"/>
  <c r="AY87" i="1" s="1"/>
  <c r="BA87" i="1" s="1"/>
  <c r="BC87" i="1" s="1"/>
  <c r="BE87" i="1" s="1"/>
  <c r="BG87" i="1" s="1"/>
  <c r="AA95" i="1"/>
  <c r="AC95" i="1" s="1"/>
  <c r="AE95" i="1" s="1"/>
  <c r="AG95" i="1" s="1"/>
  <c r="AI95" i="1" s="1"/>
  <c r="AK95" i="1" s="1"/>
  <c r="AM95" i="1" s="1"/>
  <c r="AO95" i="1" s="1"/>
  <c r="AQ95" i="1" s="1"/>
  <c r="AS95" i="1" s="1"/>
  <c r="AU95" i="1" s="1"/>
  <c r="AW95" i="1" s="1"/>
  <c r="AY95" i="1" s="1"/>
  <c r="BA95" i="1" s="1"/>
  <c r="BC95" i="1" s="1"/>
  <c r="BE95" i="1" s="1"/>
  <c r="BG95" i="1" s="1"/>
  <c r="AA76" i="1"/>
  <c r="AC76" i="1" s="1"/>
  <c r="AE76" i="1" s="1"/>
  <c r="AG76" i="1" s="1"/>
  <c r="AI76" i="1" s="1"/>
  <c r="AK76" i="1" s="1"/>
  <c r="AM76" i="1" s="1"/>
  <c r="AO76" i="1" s="1"/>
  <c r="AQ76" i="1" s="1"/>
  <c r="AS76" i="1" s="1"/>
  <c r="AU76" i="1" s="1"/>
  <c r="AW76" i="1" s="1"/>
  <c r="AY76" i="1" s="1"/>
  <c r="BA76" i="1" s="1"/>
  <c r="BC76" i="1" s="1"/>
  <c r="BE76" i="1" s="1"/>
  <c r="BG76" i="1" s="1"/>
  <c r="AA84" i="1"/>
  <c r="AC84" i="1" s="1"/>
  <c r="AE84" i="1" s="1"/>
  <c r="AG84" i="1" s="1"/>
  <c r="AI84" i="1" s="1"/>
  <c r="AK84" i="1" s="1"/>
  <c r="AM84" i="1" s="1"/>
  <c r="AO84" i="1" s="1"/>
  <c r="AQ84" i="1" s="1"/>
  <c r="AS84" i="1" s="1"/>
  <c r="AU84" i="1" s="1"/>
  <c r="AW84" i="1" s="1"/>
  <c r="AY84" i="1" s="1"/>
  <c r="BA84" i="1" s="1"/>
  <c r="BC84" i="1" s="1"/>
  <c r="BE84" i="1" s="1"/>
  <c r="BG84" i="1" s="1"/>
  <c r="AA92" i="1"/>
  <c r="AC92" i="1" s="1"/>
  <c r="AE92" i="1" s="1"/>
  <c r="AG92" i="1" s="1"/>
  <c r="AI92" i="1" s="1"/>
  <c r="AK92" i="1" s="1"/>
  <c r="AM92" i="1" s="1"/>
  <c r="AO92" i="1" s="1"/>
  <c r="AQ92" i="1" s="1"/>
  <c r="AS92" i="1" s="1"/>
  <c r="AU92" i="1" s="1"/>
  <c r="AW92" i="1" s="1"/>
  <c r="AY92" i="1" s="1"/>
  <c r="BA92" i="1" s="1"/>
  <c r="BC92" i="1" s="1"/>
  <c r="BE92" i="1" s="1"/>
  <c r="BG92" i="1" s="1"/>
  <c r="AB128" i="1"/>
  <c r="AD128" i="1"/>
  <c r="AC123" i="1"/>
  <c r="AE123" i="1" s="1"/>
  <c r="AG123" i="1" s="1"/>
  <c r="AI123" i="1" s="1"/>
  <c r="AK123" i="1" s="1"/>
  <c r="AM123" i="1" s="1"/>
  <c r="AO123" i="1" s="1"/>
  <c r="AQ123" i="1" s="1"/>
  <c r="AS123" i="1" s="1"/>
  <c r="AU123" i="1" s="1"/>
  <c r="AW123" i="1" s="1"/>
  <c r="AY123" i="1" s="1"/>
  <c r="BA123" i="1" s="1"/>
  <c r="BC123" i="1" s="1"/>
  <c r="BE123" i="1" s="1"/>
  <c r="BG123" i="1" s="1"/>
  <c r="AC122" i="1"/>
  <c r="AE122" i="1" s="1"/>
  <c r="AG122" i="1" s="1"/>
  <c r="AI122" i="1" s="1"/>
  <c r="AK122" i="1" s="1"/>
  <c r="AM122" i="1" s="1"/>
  <c r="AO122" i="1" s="1"/>
  <c r="AQ122" i="1" s="1"/>
  <c r="AS122" i="1" s="1"/>
  <c r="AU122" i="1" s="1"/>
  <c r="AW122" i="1" s="1"/>
  <c r="AY122" i="1" s="1"/>
  <c r="BA122" i="1" s="1"/>
  <c r="BC122" i="1" s="1"/>
  <c r="BE122" i="1" s="1"/>
  <c r="BG122" i="1" s="1"/>
  <c r="AA108" i="1"/>
  <c r="AC108" i="1" s="1"/>
  <c r="AE108" i="1" s="1"/>
  <c r="AG108" i="1" s="1"/>
  <c r="AI108" i="1" s="1"/>
  <c r="AK108" i="1" s="1"/>
  <c r="AM108" i="1" s="1"/>
  <c r="AO108" i="1" s="1"/>
  <c r="AQ108" i="1" s="1"/>
  <c r="AS108" i="1" s="1"/>
  <c r="AU108" i="1" s="1"/>
  <c r="AC112" i="1"/>
  <c r="AE112" i="1" s="1"/>
  <c r="AG112" i="1" s="1"/>
  <c r="AI112" i="1" s="1"/>
  <c r="AK112" i="1" s="1"/>
  <c r="AM112" i="1" s="1"/>
  <c r="AO112" i="1" s="1"/>
  <c r="AQ112" i="1" s="1"/>
  <c r="AS112" i="1" s="1"/>
  <c r="AU112" i="1" s="1"/>
  <c r="AW112" i="1" s="1"/>
  <c r="AY112" i="1" s="1"/>
  <c r="BA112" i="1" s="1"/>
  <c r="BC112" i="1" s="1"/>
  <c r="BE112" i="1" s="1"/>
  <c r="BG112" i="1" s="1"/>
  <c r="AA124" i="1"/>
  <c r="AC124" i="1" s="1"/>
  <c r="AE124" i="1" s="1"/>
  <c r="AG124" i="1" s="1"/>
  <c r="AI124" i="1" s="1"/>
  <c r="AK124" i="1" s="1"/>
  <c r="AM124" i="1" s="1"/>
  <c r="AO124" i="1" s="1"/>
  <c r="AQ124" i="1" s="1"/>
  <c r="AS124" i="1" s="1"/>
  <c r="AU124" i="1" s="1"/>
  <c r="AW124" i="1" s="1"/>
  <c r="AY124" i="1" s="1"/>
  <c r="BA124" i="1" s="1"/>
  <c r="BC124" i="1" s="1"/>
  <c r="BE124" i="1" s="1"/>
  <c r="BG124" i="1" s="1"/>
  <c r="AA27" i="1"/>
  <c r="AC27" i="1" s="1"/>
  <c r="AE27" i="1" s="1"/>
  <c r="AG27" i="1" s="1"/>
  <c r="AI27" i="1" s="1"/>
  <c r="AK27" i="1" s="1"/>
  <c r="AM27" i="1" s="1"/>
  <c r="AO27" i="1" s="1"/>
  <c r="AQ27" i="1" s="1"/>
  <c r="AS27" i="1" s="1"/>
  <c r="AU27" i="1" s="1"/>
  <c r="AW27" i="1" s="1"/>
  <c r="AY27" i="1" s="1"/>
  <c r="BA27" i="1" s="1"/>
  <c r="BC27" i="1" s="1"/>
  <c r="BE27" i="1" s="1"/>
  <c r="BG27" i="1" s="1"/>
  <c r="X45" i="1"/>
  <c r="X55" i="1" s="1"/>
  <c r="Y13" i="1"/>
  <c r="AA25" i="1"/>
  <c r="AC25" i="1" s="1"/>
  <c r="AE25" i="1" s="1"/>
  <c r="AG25" i="1" s="1"/>
  <c r="AI25" i="1" s="1"/>
  <c r="AK25" i="1" s="1"/>
  <c r="AM25" i="1" s="1"/>
  <c r="AO25" i="1" s="1"/>
  <c r="AQ25" i="1" s="1"/>
  <c r="AS25" i="1" s="1"/>
  <c r="AU25" i="1" s="1"/>
  <c r="AW25" i="1" s="1"/>
  <c r="AY25" i="1" s="1"/>
  <c r="BA25" i="1" s="1"/>
  <c r="BC25" i="1" s="1"/>
  <c r="BE25" i="1" s="1"/>
  <c r="BG25" i="1" s="1"/>
  <c r="AA53" i="1"/>
  <c r="AC52" i="1"/>
  <c r="AE52" i="1" s="1"/>
  <c r="X128" i="1"/>
  <c r="Z101" i="1"/>
  <c r="X101" i="1"/>
  <c r="Z128" i="1"/>
  <c r="BA12" i="1" l="1"/>
  <c r="AC49" i="1"/>
  <c r="AE48" i="1"/>
  <c r="AM107" i="1"/>
  <c r="AO107" i="1" s="1"/>
  <c r="AQ107" i="1" s="1"/>
  <c r="AS107" i="1" s="1"/>
  <c r="AU107" i="1" s="1"/>
  <c r="AW107" i="1" s="1"/>
  <c r="AY107" i="1" s="1"/>
  <c r="BA107" i="1" s="1"/>
  <c r="BC107" i="1" s="1"/>
  <c r="BE107" i="1" s="1"/>
  <c r="BG107" i="1" s="1"/>
  <c r="AK106" i="1"/>
  <c r="AM106" i="1" s="1"/>
  <c r="AO106" i="1" s="1"/>
  <c r="AQ106" i="1" s="1"/>
  <c r="AS106" i="1" s="1"/>
  <c r="AU106" i="1" s="1"/>
  <c r="AW106" i="1" s="1"/>
  <c r="AY106" i="1" s="1"/>
  <c r="BA106" i="1" s="1"/>
  <c r="BC106" i="1" s="1"/>
  <c r="BE106" i="1" s="1"/>
  <c r="BG106" i="1" s="1"/>
  <c r="BE109" i="1"/>
  <c r="AG52" i="1"/>
  <c r="AE53" i="1"/>
  <c r="AW108" i="1"/>
  <c r="AO58" i="1"/>
  <c r="BG61" i="1"/>
  <c r="AC16" i="1"/>
  <c r="AE16" i="1" s="1"/>
  <c r="AG16" i="1" s="1"/>
  <c r="AC23" i="1"/>
  <c r="AE23" i="1" s="1"/>
  <c r="AG23" i="1" s="1"/>
  <c r="AI23" i="1" s="1"/>
  <c r="AK23" i="1" s="1"/>
  <c r="AM23" i="1" s="1"/>
  <c r="AO23" i="1" s="1"/>
  <c r="AQ23" i="1" s="1"/>
  <c r="AS23" i="1" s="1"/>
  <c r="AU23" i="1" s="1"/>
  <c r="AW23" i="1" s="1"/>
  <c r="AY23" i="1" s="1"/>
  <c r="BA23" i="1" s="1"/>
  <c r="BC23" i="1" s="1"/>
  <c r="BE23" i="1" s="1"/>
  <c r="BG23" i="1" s="1"/>
  <c r="AC66" i="1"/>
  <c r="AE66" i="1" s="1"/>
  <c r="AA101" i="1"/>
  <c r="AA13" i="1"/>
  <c r="Y45" i="1"/>
  <c r="Y55" i="1" s="1"/>
  <c r="AC53" i="1"/>
  <c r="AC105" i="1"/>
  <c r="AE105" i="1" s="1"/>
  <c r="AA128" i="1"/>
  <c r="AQ58" i="1" l="1"/>
  <c r="AG48" i="1"/>
  <c r="AE49" i="1"/>
  <c r="AI16" i="1"/>
  <c r="AI52" i="1"/>
  <c r="AG53" i="1"/>
  <c r="AG105" i="1"/>
  <c r="AE128" i="1"/>
  <c r="AY108" i="1"/>
  <c r="BG109" i="1"/>
  <c r="AG66" i="1"/>
  <c r="AE101" i="1"/>
  <c r="BC12" i="1"/>
  <c r="BE12" i="1" s="1"/>
  <c r="BG12" i="1" s="1"/>
  <c r="AC13" i="1"/>
  <c r="AA45" i="1"/>
  <c r="AA55" i="1" s="1"/>
  <c r="AC128" i="1"/>
  <c r="AC101" i="1"/>
  <c r="AK52" i="1" l="1"/>
  <c r="AI53" i="1"/>
  <c r="AI48" i="1"/>
  <c r="AG49" i="1"/>
  <c r="AI66" i="1"/>
  <c r="AG101" i="1"/>
  <c r="AK16" i="1"/>
  <c r="AM16" i="1" s="1"/>
  <c r="AO16" i="1" s="1"/>
  <c r="AC45" i="1"/>
  <c r="AC55" i="1" s="1"/>
  <c r="AE13" i="1"/>
  <c r="BA108" i="1"/>
  <c r="BC108" i="1" s="1"/>
  <c r="BE108" i="1" s="1"/>
  <c r="BG108" i="1" s="1"/>
  <c r="AI105" i="1"/>
  <c r="AG128" i="1"/>
  <c r="AS58" i="1"/>
  <c r="AU58" i="1" l="1"/>
  <c r="AG13" i="1"/>
  <c r="AE45" i="1"/>
  <c r="AE55" i="1" s="1"/>
  <c r="AK48" i="1"/>
  <c r="AI49" i="1"/>
  <c r="AK105" i="1"/>
  <c r="AI128" i="1"/>
  <c r="AQ16" i="1"/>
  <c r="AS16" i="1" s="1"/>
  <c r="AU16" i="1" s="1"/>
  <c r="AW16" i="1" s="1"/>
  <c r="AY16" i="1" s="1"/>
  <c r="BA16" i="1" s="1"/>
  <c r="BC16" i="1" s="1"/>
  <c r="AK66" i="1"/>
  <c r="AI101" i="1"/>
  <c r="AK53" i="1"/>
  <c r="AM52" i="1"/>
  <c r="AM66" i="1" l="1"/>
  <c r="AK101" i="1"/>
  <c r="AO52" i="1"/>
  <c r="AM53" i="1"/>
  <c r="BE16" i="1"/>
  <c r="BG16" i="1" s="1"/>
  <c r="AM105" i="1"/>
  <c r="AK128" i="1"/>
  <c r="AI13" i="1"/>
  <c r="AG45" i="1"/>
  <c r="AG55" i="1" s="1"/>
  <c r="AM48" i="1"/>
  <c r="AK49" i="1"/>
  <c r="AW58" i="1"/>
  <c r="AO48" i="1" l="1"/>
  <c r="AM49" i="1"/>
  <c r="AM128" i="1"/>
  <c r="AO105" i="1"/>
  <c r="AQ52" i="1"/>
  <c r="AO53" i="1"/>
  <c r="AY58" i="1"/>
  <c r="AK13" i="1"/>
  <c r="AI45" i="1"/>
  <c r="AI55" i="1" s="1"/>
  <c r="AO66" i="1"/>
  <c r="AM101" i="1"/>
  <c r="AQ66" i="1" l="1"/>
  <c r="AO101" i="1"/>
  <c r="AQ105" i="1"/>
  <c r="AO128" i="1"/>
  <c r="BA58" i="1"/>
  <c r="AK45" i="1"/>
  <c r="AK55" i="1" s="1"/>
  <c r="AM13" i="1"/>
  <c r="AS52" i="1"/>
  <c r="AQ53" i="1"/>
  <c r="AQ48" i="1"/>
  <c r="AO49" i="1"/>
  <c r="AO13" i="1" l="1"/>
  <c r="AM45" i="1"/>
  <c r="AM55" i="1" s="1"/>
  <c r="AQ49" i="1"/>
  <c r="AS48" i="1"/>
  <c r="AS105" i="1"/>
  <c r="AQ128" i="1"/>
  <c r="AU52" i="1"/>
  <c r="AS53" i="1"/>
  <c r="BC58" i="1"/>
  <c r="AS66" i="1"/>
  <c r="AQ101" i="1"/>
  <c r="AU48" i="1" l="1"/>
  <c r="AS49" i="1"/>
  <c r="AU66" i="1"/>
  <c r="AS101" i="1"/>
  <c r="AU53" i="1"/>
  <c r="AW52" i="1"/>
  <c r="BE58" i="1"/>
  <c r="AU105" i="1"/>
  <c r="AS128" i="1"/>
  <c r="AQ13" i="1"/>
  <c r="AO45" i="1"/>
  <c r="AO55" i="1" s="1"/>
  <c r="AQ45" i="1" l="1"/>
  <c r="AQ55" i="1" s="1"/>
  <c r="AS13" i="1"/>
  <c r="BG58" i="1"/>
  <c r="AW66" i="1"/>
  <c r="AU101" i="1"/>
  <c r="AY52" i="1"/>
  <c r="AW53" i="1"/>
  <c r="AW105" i="1"/>
  <c r="AU128" i="1"/>
  <c r="AW48" i="1"/>
  <c r="AU49" i="1"/>
  <c r="AY48" i="1" l="1"/>
  <c r="AW49" i="1"/>
  <c r="AY53" i="1"/>
  <c r="BA52" i="1"/>
  <c r="AU13" i="1"/>
  <c r="AS45" i="1"/>
  <c r="AS55" i="1" s="1"/>
  <c r="AY105" i="1"/>
  <c r="AW128" i="1"/>
  <c r="AY66" i="1"/>
  <c r="AW101" i="1"/>
  <c r="BC52" i="1" l="1"/>
  <c r="BA53" i="1"/>
  <c r="BA66" i="1"/>
  <c r="AY101" i="1"/>
  <c r="AU45" i="1"/>
  <c r="AU55" i="1" s="1"/>
  <c r="AW13" i="1"/>
  <c r="BA105" i="1"/>
  <c r="AY128" i="1"/>
  <c r="BA48" i="1"/>
  <c r="AY49" i="1"/>
  <c r="BC105" i="1" l="1"/>
  <c r="BA128" i="1"/>
  <c r="BC66" i="1"/>
  <c r="BA101" i="1"/>
  <c r="AW45" i="1"/>
  <c r="AW55" i="1" s="1"/>
  <c r="AY13" i="1"/>
  <c r="BC48" i="1"/>
  <c r="BA49" i="1"/>
  <c r="BE52" i="1"/>
  <c r="BC53" i="1"/>
  <c r="BE48" i="1" l="1"/>
  <c r="BC49" i="1"/>
  <c r="BE66" i="1"/>
  <c r="BC101" i="1"/>
  <c r="BA13" i="1"/>
  <c r="AY45" i="1"/>
  <c r="AY55" i="1" s="1"/>
  <c r="BG52" i="1"/>
  <c r="BG53" i="1" s="1"/>
  <c r="BE53" i="1"/>
  <c r="BE105" i="1"/>
  <c r="BC128" i="1"/>
  <c r="BG66" i="1" l="1"/>
  <c r="BG101" i="1" s="1"/>
  <c r="BE101" i="1"/>
  <c r="BG105" i="1"/>
  <c r="BG128" i="1" s="1"/>
  <c r="BE128" i="1"/>
  <c r="BC13" i="1"/>
  <c r="BA45" i="1"/>
  <c r="BA55" i="1" s="1"/>
  <c r="BG48" i="1"/>
  <c r="BG49" i="1" s="1"/>
  <c r="BE49" i="1"/>
  <c r="BE13" i="1" l="1"/>
  <c r="BC45" i="1"/>
  <c r="BC55" i="1" s="1"/>
  <c r="BE45" i="1" l="1"/>
  <c r="BE55" i="1" s="1"/>
  <c r="BG13" i="1"/>
  <c r="BG45" i="1" s="1"/>
  <c r="BG55" i="1" s="1"/>
</calcChain>
</file>

<file path=xl/comments1.xml><?xml version="1.0" encoding="utf-8"?>
<comments xmlns="http://schemas.openxmlformats.org/spreadsheetml/2006/main">
  <authors>
    <author>Lisson, Brooke D</author>
  </authors>
  <commentList>
    <comment ref="C71" authorId="0" shapeId="0">
      <text>
        <r>
          <rPr>
            <b/>
            <sz val="9"/>
            <color indexed="81"/>
            <rFont val="Tahoma"/>
            <family val="2"/>
          </rPr>
          <t>Lisson, Brooke D:</t>
        </r>
        <r>
          <rPr>
            <sz val="9"/>
            <color indexed="81"/>
            <rFont val="Tahoma"/>
            <family val="2"/>
          </rPr>
          <t xml:space="preserve">
remove Caleb adj - gets moved from U to NU</t>
        </r>
      </text>
    </comment>
    <comment ref="H71" authorId="0" shapeId="0">
      <text>
        <r>
          <rPr>
            <b/>
            <sz val="9"/>
            <color indexed="81"/>
            <rFont val="Tahoma"/>
            <family val="2"/>
          </rPr>
          <t>Lisson, Brooke D:</t>
        </r>
        <r>
          <rPr>
            <sz val="9"/>
            <color indexed="81"/>
            <rFont val="Tahoma"/>
            <family val="2"/>
          </rPr>
          <t xml:space="preserve">
remove Caleb adj - gets moved from U to NU</t>
        </r>
      </text>
    </comment>
    <comment ref="P71" authorId="0" shapeId="0">
      <text>
        <r>
          <rPr>
            <b/>
            <sz val="9"/>
            <color indexed="81"/>
            <rFont val="Tahoma"/>
            <family val="2"/>
          </rPr>
          <t>Lisson, Brooke D:</t>
        </r>
        <r>
          <rPr>
            <sz val="9"/>
            <color indexed="81"/>
            <rFont val="Tahoma"/>
            <family val="2"/>
          </rPr>
          <t xml:space="preserve">
remove Caleb adj - gets moved from U to NU</t>
        </r>
      </text>
    </comment>
    <comment ref="S71" authorId="0" shapeId="0">
      <text>
        <r>
          <rPr>
            <b/>
            <sz val="9"/>
            <color indexed="81"/>
            <rFont val="Tahoma"/>
            <family val="2"/>
          </rPr>
          <t>Lisson, Brooke D:</t>
        </r>
        <r>
          <rPr>
            <sz val="9"/>
            <color indexed="81"/>
            <rFont val="Tahoma"/>
            <family val="2"/>
          </rPr>
          <t xml:space="preserve">
remove Caleb adj - gets moved from U to NU</t>
        </r>
      </text>
    </comment>
  </commentList>
</comments>
</file>

<file path=xl/sharedStrings.xml><?xml version="1.0" encoding="utf-8"?>
<sst xmlns="http://schemas.openxmlformats.org/spreadsheetml/2006/main" count="360" uniqueCount="271">
  <si>
    <t>BS Rate</t>
  </si>
  <si>
    <t>Fed</t>
  </si>
  <si>
    <t>FBOS</t>
  </si>
  <si>
    <t>Combined Rate</t>
  </si>
  <si>
    <t/>
  </si>
  <si>
    <t>01.2018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</si>
  <si>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</si>
  <si>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</si>
  <si>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</si>
  <si>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</si>
  <si>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</si>
  <si>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</si>
  <si>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</si>
  <si>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</si>
  <si>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</si>
  <si>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</si>
  <si>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</si>
  <si>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t>01.2019</t>
  </si>
  <si>
    <t>02.2019</t>
  </si>
  <si>
    <t>03.2019</t>
  </si>
  <si>
    <t>04.2019</t>
  </si>
  <si>
    <t>Jun 2019</t>
  </si>
  <si>
    <t>Jul 2019</t>
  </si>
  <si>
    <t>Aug 2019</t>
  </si>
  <si>
    <t>Sept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</si>
  <si>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</si>
  <si>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</si>
  <si>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</si>
  <si>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</si>
  <si>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</si>
  <si>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</si>
  <si>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</si>
  <si>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</si>
  <si>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</si>
  <si>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</si>
  <si>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</si>
  <si>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</si>
  <si>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</si>
  <si>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</si>
  <si>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</si>
  <si>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</si>
  <si>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</si>
  <si>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</si>
  <si>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Code</t>
  </si>
  <si>
    <t>Name</t>
  </si>
  <si>
    <t>Ending Balance</t>
  </si>
  <si>
    <t>Current Activity</t>
  </si>
  <si>
    <t>Other Noncurrent After-tax DTA for Solar Basis Reduction</t>
  </si>
  <si>
    <t>190001/2</t>
  </si>
  <si>
    <t>ADIT: Prepaid: Taxes</t>
  </si>
  <si>
    <t>AT_OTH_190_NC_EPRI_Credit</t>
  </si>
  <si>
    <t>Other Noncurrent After-tax DTA for EPRI Credit</t>
  </si>
  <si>
    <t>AT_OTH_190_NC_R&amp;D_CREDIT</t>
  </si>
  <si>
    <t>Other Noncurrent After-Tax DTA for R&amp;D Credit</t>
  </si>
  <si>
    <t>AT_OTH_190_NC_Solar_ITC</t>
  </si>
  <si>
    <t>Other Noncurrent After-tax DTA for Solar ITC</t>
  </si>
  <si>
    <t>F_ITC_190002-411055</t>
  </si>
  <si>
    <t>ITC Amortization - Non Utility</t>
  </si>
  <si>
    <t>T11A02</t>
  </si>
  <si>
    <t>Bad Debts - Tax over Book</t>
  </si>
  <si>
    <t>T11B08</t>
  </si>
  <si>
    <t>Surplus Materials Write-Off Asset</t>
  </si>
  <si>
    <t>T11B16</t>
  </si>
  <si>
    <t>OFFSITE GAS STORAGE COSTS</t>
  </si>
  <si>
    <t>T13B19</t>
  </si>
  <si>
    <t>Leased Meters - Elec &amp; Gas</t>
  </si>
  <si>
    <t>T15A22</t>
  </si>
  <si>
    <t>Mark to Market - LT</t>
  </si>
  <si>
    <t>T15A95</t>
  </si>
  <si>
    <t>Unamortized Debt Premium</t>
  </si>
  <si>
    <t>T15B07</t>
  </si>
  <si>
    <t>Cash Flow Hedge - Reg Asset/Liab</t>
  </si>
  <si>
    <t>T17A02</t>
  </si>
  <si>
    <t>Accrued Vacation</t>
  </si>
  <si>
    <t>T17A40</t>
  </si>
  <si>
    <t>SEVERANCE RESERVE - LT</t>
  </si>
  <si>
    <t>T17A54</t>
  </si>
  <si>
    <t>MGP Sites</t>
  </si>
  <si>
    <t>T18A02</t>
  </si>
  <si>
    <t>Deferred Revenue</t>
  </si>
  <si>
    <t>T19A22</t>
  </si>
  <si>
    <t>Miscellaneous NC Taxable Income Adj - DTA</t>
  </si>
  <si>
    <t>T19A89</t>
  </si>
  <si>
    <t>GAS SUPPLIER REFUNDS</t>
  </si>
  <si>
    <t>T19A94</t>
  </si>
  <si>
    <t>UNBILLED REVENUE - FUEL</t>
  </si>
  <si>
    <t>T20A41</t>
  </si>
  <si>
    <t>Rate Refunds</t>
  </si>
  <si>
    <t>T20A54</t>
  </si>
  <si>
    <t>Reg Liability - Rate Case Expense - Amortization - NC</t>
  </si>
  <si>
    <t>T20C02</t>
  </si>
  <si>
    <t>Demand Side Management (DSM) Defer</t>
  </si>
  <si>
    <t>T22A01</t>
  </si>
  <si>
    <t>Emission Allowance Expense</t>
  </si>
  <si>
    <t>T22A06</t>
  </si>
  <si>
    <t>Operating Lease Obligation</t>
  </si>
  <si>
    <t>T22A07</t>
  </si>
  <si>
    <t>Charitable Contribution Carryover</t>
  </si>
  <si>
    <t>T22A13</t>
  </si>
  <si>
    <t>Lease Interest Expense</t>
  </si>
  <si>
    <t>T22A28</t>
  </si>
  <si>
    <t>Retirement Plan Expense - Underfunded</t>
  </si>
  <si>
    <t>T22A29</t>
  </si>
  <si>
    <t>Non-qualified Pension - Accrual</t>
  </si>
  <si>
    <t>T22A56</t>
  </si>
  <si>
    <t>Environmental Reserve</t>
  </si>
  <si>
    <t>T22A71</t>
  </si>
  <si>
    <t>DO NOT USE - Joint Owner Pension Receivable-NC</t>
  </si>
  <si>
    <t>T22B13</t>
  </si>
  <si>
    <t>ANNUAL INCENTIVE PLAN COMP</t>
  </si>
  <si>
    <t>T22B15</t>
  </si>
  <si>
    <t>PAYABLE 401 (K) MATCH</t>
  </si>
  <si>
    <t>T22E02</t>
  </si>
  <si>
    <t>OPEB Expense Accrual</t>
  </si>
  <si>
    <t>T22E06</t>
  </si>
  <si>
    <t>FAS 112 Medical Expenses Accrual</t>
  </si>
  <si>
    <t>Total 190001/2</t>
  </si>
  <si>
    <t>190155</t>
  </si>
  <si>
    <t>Deferred Tax - NOL</t>
  </si>
  <si>
    <t>AT_OTH_190_NC_Federal NOL</t>
  </si>
  <si>
    <t>190155_Other NC Federal NOLs</t>
  </si>
  <si>
    <t>Total 190155</t>
  </si>
  <si>
    <t>190156</t>
  </si>
  <si>
    <t>Deferred Tax_State NOLs</t>
  </si>
  <si>
    <t>AT_OTH_190_KY_STATE_NOL</t>
  </si>
  <si>
    <t>Other KY State NOLs</t>
  </si>
  <si>
    <t>Total 190156</t>
  </si>
  <si>
    <t>Account 190</t>
  </si>
  <si>
    <t>282100/1</t>
  </si>
  <si>
    <t>ADIT: PP&amp;E</t>
  </si>
  <si>
    <t>AT_OTH_282_NC</t>
  </si>
  <si>
    <t>Other Non-Current After-Tax DTL for PP&amp;E</t>
  </si>
  <si>
    <t>AT_OTH_282_NC_Solar</t>
  </si>
  <si>
    <t>AT_OTH_282_NC_ST</t>
  </si>
  <si>
    <t>Other Non-Current AT ST DTL for PP&amp;E</t>
  </si>
  <si>
    <t>AT_OTH_282_NC_ST_TBBS</t>
  </si>
  <si>
    <t>Other Non-Current AT ST DTL for TBBS</t>
  </si>
  <si>
    <t>AT_OTH_282_NC_TBBS</t>
  </si>
  <si>
    <t>Other Non-Current After-Tax DTL for TBBS</t>
  </si>
  <si>
    <t>F_ARAM_190053-411100</t>
  </si>
  <si>
    <t>FERC - FIT Plant Adj (Util - 411)</t>
  </si>
  <si>
    <t>F_ARAM_190054-411102</t>
  </si>
  <si>
    <t>FERC - SIT Plant Adj (Util 411)</t>
  </si>
  <si>
    <t>F_ARAM_282100-410100</t>
  </si>
  <si>
    <t>FERC - FIT Plant Adj (Util - 410)</t>
  </si>
  <si>
    <t>F_ARAM_282100-411100</t>
  </si>
  <si>
    <t>F_ARAM_282101-410102</t>
  </si>
  <si>
    <t>FERC - SIT Plant Adj (Util - 410)</t>
  </si>
  <si>
    <t>F_ARAM_282101-411101</t>
  </si>
  <si>
    <t>FERC - SIT Plant Adj (Util - 411)</t>
  </si>
  <si>
    <t>T13A04</t>
  </si>
  <si>
    <t>AFUDC Interest</t>
  </si>
  <si>
    <t>T13A05</t>
  </si>
  <si>
    <t>Repairs Allowed on Post ADR Prop</t>
  </si>
  <si>
    <t>T13A08</t>
  </si>
  <si>
    <t>Book Depreciation/Amortization</t>
  </si>
  <si>
    <t>T13A09</t>
  </si>
  <si>
    <t>Book Capital Lease Meters</t>
  </si>
  <si>
    <t>T13A10</t>
  </si>
  <si>
    <t>Adjustment to Book Depreciation</t>
  </si>
  <si>
    <t>T13A11</t>
  </si>
  <si>
    <t>Lease Right of Use Asset</t>
  </si>
  <si>
    <t>T13A12</t>
  </si>
  <si>
    <t>Book Gain/Loss on Property</t>
  </si>
  <si>
    <t>T13A14</t>
  </si>
  <si>
    <t>Contributions in Aid (CIAC's)</t>
  </si>
  <si>
    <t>T13A16</t>
  </si>
  <si>
    <t>Cost of Removal</t>
  </si>
  <si>
    <t>T13A18</t>
  </si>
  <si>
    <t>Capitalized Hardware/Software</t>
  </si>
  <si>
    <t>T13A19</t>
  </si>
  <si>
    <t>After Tax ADC,M&amp;E, ITC Temporary</t>
  </si>
  <si>
    <t>T13A26</t>
  </si>
  <si>
    <t>Tax Interest Capitalized</t>
  </si>
  <si>
    <t>T13A28</t>
  </si>
  <si>
    <t>Tax Depreciation/Amortization</t>
  </si>
  <si>
    <t>T13A30</t>
  </si>
  <si>
    <t>Tax Gains/Losses</t>
  </si>
  <si>
    <t>T13A69</t>
  </si>
  <si>
    <t>Casualty Loss</t>
  </si>
  <si>
    <t>T13A75</t>
  </si>
  <si>
    <t>Section 174 R&amp;E Deduction</t>
  </si>
  <si>
    <t>T13A77</t>
  </si>
  <si>
    <t>Repairs 481(a) (Pursuant to 3115)</t>
  </si>
  <si>
    <t>T13A99</t>
  </si>
  <si>
    <t>FAS 34 Book Capitalized Interest</t>
  </si>
  <si>
    <t>T13B09</t>
  </si>
  <si>
    <t>Book Depreciation Charged to Other Accounts</t>
  </si>
  <si>
    <t>T13B11</t>
  </si>
  <si>
    <t>Excess Salvage</t>
  </si>
  <si>
    <t>T13B18</t>
  </si>
  <si>
    <t>Loss on ACRS</t>
  </si>
  <si>
    <t>T13B20</t>
  </si>
  <si>
    <t>Meters &amp; Transformers</t>
  </si>
  <si>
    <t>T13B23</t>
  </si>
  <si>
    <t>Non-Cash Overhead Basis Adj</t>
  </si>
  <si>
    <t>T13B26</t>
  </si>
  <si>
    <t>Equipment Repairs - Annual Adj</t>
  </si>
  <si>
    <t>T13B27</t>
  </si>
  <si>
    <t>481(a) Fixed Asset Retirement</t>
  </si>
  <si>
    <t>T13B31</t>
  </si>
  <si>
    <t>Impairment of Plant Assets</t>
  </si>
  <si>
    <t>T13B32</t>
  </si>
  <si>
    <t>T &amp; D Repairs 481(a) (pursuant to 3115)</t>
  </si>
  <si>
    <t>T13B33</t>
  </si>
  <si>
    <t>T &amp; D Repairs - Annual Adj.</t>
  </si>
  <si>
    <t>T13B43</t>
  </si>
  <si>
    <t>Section 481(a) Casualty Losses</t>
  </si>
  <si>
    <t>T13B44</t>
  </si>
  <si>
    <t>Capitalized OH - Transportation</t>
  </si>
  <si>
    <t>T22A16</t>
  </si>
  <si>
    <t>Self Developed Software</t>
  </si>
  <si>
    <t>TKY010</t>
  </si>
  <si>
    <t>KY - Bonus Depreciation Adj</t>
  </si>
  <si>
    <t>Total 282100/1</t>
  </si>
  <si>
    <t>283100/1</t>
  </si>
  <si>
    <t>ADIT: Other</t>
  </si>
  <si>
    <t>T15A24</t>
  </si>
  <si>
    <t>Loss on Reacquired Debt-Amort</t>
  </si>
  <si>
    <t>T15B02</t>
  </si>
  <si>
    <t>Reg Asset/Liab Def Revenue</t>
  </si>
  <si>
    <t>T15B04</t>
  </si>
  <si>
    <t>Reg Asset - Accr Pension FAS158 - FAS87Qual</t>
  </si>
  <si>
    <t>T15B17</t>
  </si>
  <si>
    <t>Reg Liab RSLI &amp; Other Misc Dfd Costs</t>
  </si>
  <si>
    <t>T15B18</t>
  </si>
  <si>
    <t>Reg Asset Storm Damage Recovery</t>
  </si>
  <si>
    <t>T15B28</t>
  </si>
  <si>
    <t>Reg Asset - Rate Case Expense</t>
  </si>
  <si>
    <t>T15B29</t>
  </si>
  <si>
    <t>Reg Asset-Pension Post Retirement PAA-FAS87Qual and Oth</t>
  </si>
  <si>
    <t>T15B35</t>
  </si>
  <si>
    <t>Regulatory Asset - Carbon Management</t>
  </si>
  <si>
    <t>T15B37</t>
  </si>
  <si>
    <t>Reg Asset-Pension Post Retirement PAA-FAS87NQ and Oth</t>
  </si>
  <si>
    <t>T15B38</t>
  </si>
  <si>
    <t>Reg Asset-Pension Post Retirement PAA-FAS 106 and Oth</t>
  </si>
  <si>
    <t>T15B40</t>
  </si>
  <si>
    <t>Reg Asset - Accr Pension FAS158 - FAS87NQ</t>
  </si>
  <si>
    <t>T15B41</t>
  </si>
  <si>
    <t>Reg Asset - Accr Pension FAS158 - FAS 106/112</t>
  </si>
  <si>
    <t>T15B43</t>
  </si>
  <si>
    <t>Reg Asset - Transition from MISO to PJM</t>
  </si>
  <si>
    <t>T15B45</t>
  </si>
  <si>
    <t>Reg Asset - Plant Related Retirements</t>
  </si>
  <si>
    <t>T15B69</t>
  </si>
  <si>
    <t>Reg Asset Opt Out Tariff IT Modifications</t>
  </si>
  <si>
    <t>T15B77</t>
  </si>
  <si>
    <t>Non-AMI Meters Retired Early - NBV</t>
  </si>
  <si>
    <t>T15B81</t>
  </si>
  <si>
    <t>Reg Asset_Liab - Outage Costs</t>
  </si>
  <si>
    <t>T17A01</t>
  </si>
  <si>
    <t>Vacation Carryover - Reg Asset</t>
  </si>
  <si>
    <t>T20A38</t>
  </si>
  <si>
    <t>Regulatory Asset - Deferred Plant Costs</t>
  </si>
  <si>
    <t>T20A40</t>
  </si>
  <si>
    <t>Non-Current Portion of Reg Asset</t>
  </si>
  <si>
    <t>T22A15</t>
  </si>
  <si>
    <t>Operating Lease Deferral</t>
  </si>
  <si>
    <t>T22A23</t>
  </si>
  <si>
    <t>Retirement Plan Expense - Overfunded</t>
  </si>
  <si>
    <t>T22B16</t>
  </si>
  <si>
    <t>Miscellaneous NC Taxable Income Adj - DTL</t>
  </si>
  <si>
    <t>Total 283100/1</t>
  </si>
  <si>
    <t>Total Deferred Income Taxes</t>
  </si>
  <si>
    <t>05.2019</t>
  </si>
  <si>
    <t xml:space="preserve">Duke Energy Kentucky  </t>
  </si>
  <si>
    <t>ADIT Balance Jan 2018 - March 2021</t>
  </si>
  <si>
    <t xml:space="preserve">ACTUAL </t>
  </si>
  <si>
    <t xml:space="preserve"> FORECAST</t>
  </si>
  <si>
    <t xml:space="preserve">Ending 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</si>
</sst>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[&gt;=0]#,##0;[&lt;0]\(#,##0\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center" wrapText="1"/>
    </xf>
    <xf numFmtId="0" fontId="4" fillId="0" borderId="7" applyFill="0" applyProtection="0">
      <alignment horizontal="center" wrapText="1"/>
    </xf>
    <xf numFmtId="166" fontId="1" fillId="0" borderId="0" applyFont="0" applyFill="0" applyBorder="0" applyAlignment="0" applyProtection="0"/>
    <xf numFmtId="0" fontId="1" fillId="0" borderId="0" applyFont="0" applyFill="0" applyBorder="0" applyProtection="0">
      <alignment horizontal="left" indent="1"/>
    </xf>
    <xf numFmtId="166" fontId="1" fillId="0" borderId="7" applyFont="0" applyFill="0" applyAlignment="0" applyProtection="0"/>
    <xf numFmtId="0" fontId="4" fillId="0" borderId="0" applyFill="0" applyBorder="0" applyAlignment="0" applyProtection="0"/>
    <xf numFmtId="166" fontId="1" fillId="0" borderId="9" applyFont="0" applyFill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164" fontId="0" fillId="0" borderId="0" xfId="1" applyNumberFormat="1" applyFont="1"/>
    <xf numFmtId="0" fontId="0" fillId="0" borderId="0" xfId="0" applyAlignment="1"/>
    <xf numFmtId="164" fontId="0" fillId="0" borderId="1" xfId="1" applyNumberFormat="1" applyFont="1" applyBorder="1"/>
    <xf numFmtId="165" fontId="0" fillId="0" borderId="2" xfId="2" applyNumberFormat="1" applyFont="1" applyBorder="1"/>
    <xf numFmtId="0" fontId="3" fillId="0" borderId="0" xfId="4" applyAlignment="1">
      <alignment wrapText="1"/>
    </xf>
    <xf numFmtId="164" fontId="0" fillId="0" borderId="3" xfId="1" applyNumberFormat="1" applyFont="1" applyBorder="1"/>
    <xf numFmtId="165" fontId="0" fillId="0" borderId="4" xfId="2" applyNumberFormat="1" applyFont="1" applyBorder="1"/>
    <xf numFmtId="0" fontId="3" fillId="0" borderId="0" xfId="4" applyAlignment="1">
      <alignment horizontal="left" wrapText="1"/>
    </xf>
    <xf numFmtId="164" fontId="0" fillId="0" borderId="5" xfId="1" applyNumberFormat="1" applyFont="1" applyBorder="1"/>
    <xf numFmtId="165" fontId="0" fillId="0" borderId="6" xfId="2" applyNumberFormat="1" applyFont="1" applyBorder="1"/>
    <xf numFmtId="0" fontId="4" fillId="0" borderId="0" xfId="5" applyAlignment="1">
      <alignment horizontal="center" wrapText="1"/>
    </xf>
    <xf numFmtId="164" fontId="4" fillId="0" borderId="0" xfId="1" applyNumberFormat="1" applyFont="1" applyAlignment="1">
      <alignment horizontal="center" wrapText="1"/>
    </xf>
    <xf numFmtId="0" fontId="4" fillId="0" borderId="0" xfId="5" quotePrefix="1" applyAlignment="1">
      <alignment horizontal="center" wrapText="1"/>
    </xf>
    <xf numFmtId="164" fontId="4" fillId="0" borderId="0" xfId="1" quotePrefix="1" applyNumberFormat="1" applyFont="1" applyAlignment="1">
      <alignment horizontal="center" wrapText="1"/>
    </xf>
    <xf numFmtId="0" fontId="4" fillId="0" borderId="7" xfId="6" applyAlignment="1">
      <alignment horizontal="center" wrapText="1"/>
    </xf>
    <xf numFmtId="17" fontId="4" fillId="0" borderId="7" xfId="0" quotePrefix="1" applyNumberFormat="1" applyFont="1" applyBorder="1"/>
    <xf numFmtId="166" fontId="0" fillId="0" borderId="0" xfId="7" applyFont="1"/>
    <xf numFmtId="0" fontId="0" fillId="0" borderId="0" xfId="0" applyFill="1"/>
    <xf numFmtId="164" fontId="0" fillId="0" borderId="8" xfId="1" applyNumberFormat="1" applyFont="1" applyFill="1" applyBorder="1"/>
    <xf numFmtId="164" fontId="0" fillId="0" borderId="0" xfId="1" applyNumberFormat="1" applyFont="1" applyFill="1"/>
    <xf numFmtId="166" fontId="0" fillId="0" borderId="0" xfId="7" applyFont="1" applyFill="1"/>
    <xf numFmtId="0" fontId="0" fillId="0" borderId="0" xfId="8" applyFont="1" applyFill="1" applyAlignment="1">
      <alignment horizontal="left" indent="1"/>
    </xf>
    <xf numFmtId="164" fontId="0" fillId="0" borderId="0" xfId="1" applyNumberFormat="1" applyFont="1" applyFill="1" applyBorder="1"/>
    <xf numFmtId="164" fontId="0" fillId="0" borderId="7" xfId="1" applyNumberFormat="1" applyFont="1" applyFill="1" applyBorder="1"/>
    <xf numFmtId="164" fontId="0" fillId="2" borderId="0" xfId="1" applyNumberFormat="1" applyFont="1" applyFill="1"/>
    <xf numFmtId="0" fontId="0" fillId="0" borderId="0" xfId="8" applyFont="1" applyAlignment="1">
      <alignment horizontal="left" indent="1"/>
    </xf>
    <xf numFmtId="166" fontId="0" fillId="0" borderId="7" xfId="9" applyFont="1"/>
    <xf numFmtId="164" fontId="0" fillId="0" borderId="7" xfId="1" applyNumberFormat="1" applyFont="1" applyBorder="1"/>
    <xf numFmtId="0" fontId="4" fillId="0" borderId="0" xfId="0" applyFont="1" applyFill="1"/>
    <xf numFmtId="164" fontId="4" fillId="0" borderId="0" xfId="1" applyNumberFormat="1" applyFont="1" applyFill="1"/>
    <xf numFmtId="164" fontId="4" fillId="0" borderId="9" xfId="1" applyNumberFormat="1" applyFont="1" applyFill="1" applyBorder="1"/>
    <xf numFmtId="0" fontId="4" fillId="0" borderId="0" xfId="0" applyFont="1" applyFill="1" applyAlignment="1">
      <alignment horizontal="center" vertical="center"/>
    </xf>
    <xf numFmtId="0" fontId="0" fillId="3" borderId="0" xfId="0" applyFill="1"/>
    <xf numFmtId="166" fontId="0" fillId="3" borderId="0" xfId="7" applyFont="1" applyFill="1"/>
    <xf numFmtId="164" fontId="0" fillId="3" borderId="0" xfId="1" applyNumberFormat="1" applyFont="1" applyFill="1"/>
    <xf numFmtId="0" fontId="0" fillId="3" borderId="0" xfId="8" applyFont="1" applyFill="1" applyAlignment="1">
      <alignment horizontal="left" indent="1"/>
    </xf>
    <xf numFmtId="166" fontId="0" fillId="3" borderId="7" xfId="9" applyFont="1" applyFill="1"/>
    <xf numFmtId="164" fontId="0" fillId="3" borderId="0" xfId="1" applyNumberFormat="1" applyFont="1" applyFill="1" applyBorder="1"/>
    <xf numFmtId="164" fontId="0" fillId="3" borderId="7" xfId="1" applyNumberFormat="1" applyFont="1" applyFill="1" applyBorder="1"/>
    <xf numFmtId="0" fontId="0" fillId="0" borderId="0" xfId="0" applyFill="1" applyAlignment="1"/>
    <xf numFmtId="0" fontId="4" fillId="0" borderId="0" xfId="5" applyFill="1" applyAlignment="1">
      <alignment horizontal="center" wrapText="1"/>
    </xf>
    <xf numFmtId="0" fontId="4" fillId="0" borderId="8" xfId="5" quotePrefix="1" applyBorder="1" applyAlignment="1">
      <alignment horizontal="center" wrapText="1"/>
    </xf>
    <xf numFmtId="17" fontId="4" fillId="0" borderId="8" xfId="6" quotePrefix="1" applyNumberFormat="1" applyFill="1" applyBorder="1" applyAlignment="1">
      <alignment horizontal="center" wrapText="1"/>
    </xf>
    <xf numFmtId="17" fontId="4" fillId="0" borderId="7" xfId="6" applyNumberFormat="1" applyFill="1" applyBorder="1" applyAlignment="1">
      <alignment horizontal="center" wrapText="1"/>
    </xf>
    <xf numFmtId="0" fontId="4" fillId="0" borderId="7" xfId="5" applyBorder="1" applyAlignment="1">
      <alignment wrapText="1"/>
    </xf>
    <xf numFmtId="0" fontId="4" fillId="0" borderId="7" xfId="0" applyFont="1" applyBorder="1" applyAlignment="1"/>
    <xf numFmtId="0" fontId="4" fillId="0" borderId="0" xfId="5" applyBorder="1" applyAlignment="1">
      <alignment wrapText="1"/>
    </xf>
    <xf numFmtId="166" fontId="0" fillId="0" borderId="0" xfId="7" applyFont="1" applyFill="1" applyBorder="1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4" fillId="0" borderId="7" xfId="5" applyBorder="1" applyAlignment="1">
      <alignment horizontal="center" wrapText="1"/>
    </xf>
  </cellXfs>
  <cellStyles count="12">
    <cellStyle name="ColumnHeader" xfId="6"/>
    <cellStyle name="Comma" xfId="1" builtinId="3"/>
    <cellStyle name="DetailIndented" xfId="8"/>
    <cellStyle name="DetailTotalNumber" xfId="9"/>
    <cellStyle name="Header" xfId="3"/>
    <cellStyle name="Normal" xfId="0" builtinId="0"/>
    <cellStyle name="Percent" xfId="2" builtinId="5"/>
    <cellStyle name="SubHeader" xfId="4"/>
    <cellStyle name="TextNumber" xfId="7"/>
    <cellStyle name="TotalNumber" xfId="11"/>
    <cellStyle name="TotalText" xfId="10"/>
    <cellStyle name="UnitHeader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ecast\2002\Corp\June%202002\VZW%20Forecast%20-%20Actuals%20through%20Jun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APH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CELDATA\COMPCOS\WIRELESS\AMRD\MERGERS\NEWMO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99mmrp\Nov\cpubu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User\LOCALS~1\Temp\C.Lotus.Notes.Data\Business%20Case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99mmrp\Nov\cpubu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99mmrp\Nov\cpubu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rporatetax.verizon.com/99mmrp/Nov/cpubu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twrk01\e_drive\VRCG\Beiger\JOBS\FAWCETT\April99\Fawcett_Exhibits_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KREINH~1\LOCALS~1\Temp\180%20Baldwin%20Datacenter%20Analys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ph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KRICHEF\Media\Media%20Week\Equi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1\2003\Best%20View\June%20BV\99mmrp\Nov\cpubu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 Budget"/>
      <sheetName val="Budget WO Acq"/>
      <sheetName val="Summary vs Budget"/>
      <sheetName val="Summary vs Budget (2)"/>
      <sheetName val="Rec"/>
      <sheetName val="PV"/>
      <sheetName val="Terri's summary"/>
      <sheetName val="P&amp;L Voda Format"/>
      <sheetName val="Budget With Acq"/>
      <sheetName val="Q Compare Budget"/>
      <sheetName val="Q Compare Board Pkg"/>
      <sheetName val="Q Compare Budget WO Acq"/>
      <sheetName val="Q Compare Prior Year"/>
      <sheetName val="Month Comp (2)"/>
      <sheetName val="Notes"/>
      <sheetName val="Q Compare Prev Forecast"/>
      <sheetName val="Acquisitions"/>
      <sheetName val="Forecast WO Acq"/>
      <sheetName val="Forecast With Acq"/>
      <sheetName val="Cum YTD"/>
      <sheetName val="Equip&amp;Comm"/>
      <sheetName val="Functional Expenses"/>
      <sheetName val="JF analysis"/>
      <sheetName val="Month Comp"/>
      <sheetName val="Graphs data"/>
      <sheetName val="Graphs With Acq"/>
      <sheetName val="Graphs WO Acq"/>
      <sheetName val="ARP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Sheet1"/>
      <sheetName val="Sheet2"/>
      <sheetName val="Sheet3"/>
    </sheetNames>
    <sheetDataSet>
      <sheetData sheetId="0" refreshError="1">
        <row r="5">
          <cell r="N5" t="str">
            <v>GST</v>
          </cell>
        </row>
        <row r="6">
          <cell r="N6" t="str">
            <v>GST/ASE</v>
          </cell>
        </row>
        <row r="7">
          <cell r="N7" t="str">
            <v xml:space="preserve"> 3/31/96</v>
          </cell>
        </row>
        <row r="8">
          <cell r="N8" t="str">
            <v xml:space="preserve"> 9/30/95</v>
          </cell>
        </row>
        <row r="10">
          <cell r="N10">
            <v>20.824901000000001</v>
          </cell>
        </row>
        <row r="11">
          <cell r="N11">
            <v>22.720596</v>
          </cell>
        </row>
        <row r="13">
          <cell r="N13">
            <v>11.75</v>
          </cell>
        </row>
        <row r="14">
          <cell r="N14">
            <v>15.875</v>
          </cell>
        </row>
        <row r="15">
          <cell r="N15">
            <v>5.25</v>
          </cell>
        </row>
        <row r="16">
          <cell r="N16">
            <v>0.74015748031496065</v>
          </cell>
        </row>
        <row r="18">
          <cell r="N18">
            <v>254.70694355420733</v>
          </cell>
        </row>
        <row r="19">
          <cell r="N19">
            <v>326.94036555420735</v>
          </cell>
        </row>
        <row r="21">
          <cell r="N21">
            <v>136.35072299999999</v>
          </cell>
        </row>
        <row r="22">
          <cell r="N22">
            <v>205.54398499999999</v>
          </cell>
        </row>
        <row r="23">
          <cell r="N23">
            <v>3.0401600000000002</v>
          </cell>
        </row>
        <row r="26">
          <cell r="N26">
            <v>0</v>
          </cell>
        </row>
        <row r="27">
          <cell r="N27">
            <v>72.23342199999999</v>
          </cell>
        </row>
        <row r="29">
          <cell r="N29">
            <v>83.389963797377035</v>
          </cell>
        </row>
        <row r="30">
          <cell r="N30">
            <v>73.815826999999999</v>
          </cell>
        </row>
        <row r="32">
          <cell r="N32">
            <v>21.956254999999999</v>
          </cell>
        </row>
        <row r="33">
          <cell r="N33">
            <v>1.0543269809541951</v>
          </cell>
        </row>
        <row r="36">
          <cell r="N36" t="str">
            <v>NR / NR</v>
          </cell>
        </row>
        <row r="37">
          <cell r="N37">
            <v>0.90348909082469542</v>
          </cell>
        </row>
        <row r="38">
          <cell r="N38">
            <v>0.62868953073926992</v>
          </cell>
        </row>
        <row r="40">
          <cell r="N40">
            <v>0.3175092122979738</v>
          </cell>
        </row>
        <row r="41">
          <cell r="N41" t="str">
            <v>NM</v>
          </cell>
        </row>
        <row r="42">
          <cell r="N42" t="str">
            <v>NM</v>
          </cell>
        </row>
        <row r="46">
          <cell r="N46" t="str">
            <v>Company Guarantee</v>
          </cell>
        </row>
        <row r="47">
          <cell r="N47" t="str">
            <v>0% to 12/00, then 13.875%</v>
          </cell>
        </row>
        <row r="48">
          <cell r="N48">
            <v>38701</v>
          </cell>
        </row>
        <row r="49">
          <cell r="N49">
            <v>0.14030000000000001</v>
          </cell>
        </row>
        <row r="50">
          <cell r="N50" t="str">
            <v>+749</v>
          </cell>
        </row>
        <row r="51">
          <cell r="N51">
            <v>55</v>
          </cell>
        </row>
        <row r="63">
          <cell r="N63" t="str">
            <v>GST</v>
          </cell>
        </row>
        <row r="65">
          <cell r="N65">
            <v>63.704000000000001</v>
          </cell>
        </row>
        <row r="66">
          <cell r="N66">
            <v>40.591999999999999</v>
          </cell>
        </row>
        <row r="67">
          <cell r="N67">
            <v>18.681460000000001</v>
          </cell>
        </row>
        <row r="68">
          <cell r="N68">
            <v>28.356459000000005</v>
          </cell>
        </row>
        <row r="69">
          <cell r="N69">
            <v>59.449508000000002</v>
          </cell>
        </row>
        <row r="72">
          <cell r="N72">
            <v>-29.075999999999997</v>
          </cell>
        </row>
        <row r="73">
          <cell r="N73">
            <v>-22.686999999999998</v>
          </cell>
        </row>
        <row r="74">
          <cell r="N74">
            <v>-9.2567400000000006</v>
          </cell>
        </row>
        <row r="75">
          <cell r="N75">
            <v>-18.577513000000003</v>
          </cell>
        </row>
        <row r="78">
          <cell r="N78">
            <v>-41.802999999999997</v>
          </cell>
        </row>
        <row r="79">
          <cell r="N79">
            <v>-29.234999999999999</v>
          </cell>
        </row>
        <row r="80">
          <cell r="N80">
            <v>-11.630652</v>
          </cell>
        </row>
        <row r="81">
          <cell r="N81">
            <v>-23.686399000000002</v>
          </cell>
        </row>
        <row r="84">
          <cell r="N84">
            <v>-67.043000000000006</v>
          </cell>
        </row>
        <row r="85">
          <cell r="N85">
            <v>-46.164999999999999</v>
          </cell>
        </row>
        <row r="86">
          <cell r="N86">
            <v>-11.314704000000001</v>
          </cell>
        </row>
        <row r="87">
          <cell r="N87">
            <v>-29.650948</v>
          </cell>
        </row>
        <row r="90">
          <cell r="N90">
            <v>-2.82</v>
          </cell>
        </row>
        <row r="91">
          <cell r="N91">
            <v>-1.94</v>
          </cell>
        </row>
        <row r="92">
          <cell r="N92">
            <v>-0.82</v>
          </cell>
        </row>
        <row r="93">
          <cell r="N93">
            <v>-1.69</v>
          </cell>
        </row>
        <row r="96">
          <cell r="N96">
            <v>543</v>
          </cell>
        </row>
        <row r="97">
          <cell r="N97">
            <v>10130</v>
          </cell>
        </row>
        <row r="98">
          <cell r="N98">
            <v>76</v>
          </cell>
        </row>
        <row r="99">
          <cell r="N99">
            <v>3</v>
          </cell>
        </row>
        <row r="101">
          <cell r="N101">
            <v>135940.74953959484</v>
          </cell>
        </row>
        <row r="102">
          <cell r="N102">
            <v>971260.8815789473</v>
          </cell>
        </row>
        <row r="103">
          <cell r="N103">
            <v>0.13996316758747698</v>
          </cell>
        </row>
        <row r="112">
          <cell r="N112" t="str">
            <v xml:space="preserve"> </v>
          </cell>
        </row>
        <row r="114">
          <cell r="N114" t="str">
            <v>GST</v>
          </cell>
        </row>
        <row r="116">
          <cell r="N116">
            <v>63.704000000000001</v>
          </cell>
        </row>
        <row r="117">
          <cell r="N117">
            <v>40.591999999999999</v>
          </cell>
        </row>
        <row r="118">
          <cell r="N118">
            <v>18.681460000000001</v>
          </cell>
        </row>
        <row r="119">
          <cell r="N119">
            <v>5.5397280000000002</v>
          </cell>
        </row>
        <row r="120">
          <cell r="N120">
            <v>14.862377</v>
          </cell>
        </row>
        <row r="121">
          <cell r="N121">
            <v>5.1873779999999998</v>
          </cell>
        </row>
        <row r="124">
          <cell r="N124">
            <v>-41.802999999999997</v>
          </cell>
        </row>
        <row r="125">
          <cell r="N125">
            <v>-29.234999999999999</v>
          </cell>
        </row>
        <row r="126">
          <cell r="N126">
            <v>-11.630652</v>
          </cell>
        </row>
        <row r="127">
          <cell r="N127">
            <v>-1.2339193846153846</v>
          </cell>
        </row>
        <row r="128">
          <cell r="N128">
            <v>-14.518359</v>
          </cell>
        </row>
        <row r="129">
          <cell r="N129">
            <v>-2.462612</v>
          </cell>
        </row>
        <row r="132">
          <cell r="N132">
            <v>12.727</v>
          </cell>
        </row>
        <row r="133">
          <cell r="N133">
            <v>6.548</v>
          </cell>
        </row>
        <row r="134">
          <cell r="N134">
            <v>2.3739119999999998</v>
          </cell>
        </row>
        <row r="135">
          <cell r="N135">
            <v>0.35422984615384617</v>
          </cell>
        </row>
        <row r="136">
          <cell r="N136">
            <v>3.4592260000000001</v>
          </cell>
        </row>
        <row r="137">
          <cell r="N137">
            <v>0.72425200000000001</v>
          </cell>
        </row>
        <row r="140">
          <cell r="N140">
            <v>-67.043000000000006</v>
          </cell>
        </row>
        <row r="141">
          <cell r="N141">
            <v>-46.164999999999999</v>
          </cell>
        </row>
        <row r="142">
          <cell r="N142">
            <v>-11.314704000000001</v>
          </cell>
        </row>
        <row r="143">
          <cell r="N143">
            <v>-3.2229775384615382</v>
          </cell>
        </row>
        <row r="144">
          <cell r="N144">
            <v>-20.507743999999999</v>
          </cell>
        </row>
        <row r="145">
          <cell r="N145">
            <v>-2.1715</v>
          </cell>
        </row>
        <row r="148">
          <cell r="N148">
            <v>-2.82</v>
          </cell>
        </row>
        <row r="149">
          <cell r="N149">
            <v>-1.94</v>
          </cell>
        </row>
        <row r="150">
          <cell r="N150">
            <v>-0.82</v>
          </cell>
        </row>
        <row r="151">
          <cell r="N151">
            <v>-0.32307692307692304</v>
          </cell>
        </row>
        <row r="152">
          <cell r="N152">
            <v>-1.04</v>
          </cell>
        </row>
        <row r="153">
          <cell r="N153">
            <v>-0.17</v>
          </cell>
        </row>
        <row r="204">
          <cell r="N204">
            <v>0.53979500000000002</v>
          </cell>
        </row>
        <row r="205">
          <cell r="N205">
            <v>0.53979500000000002</v>
          </cell>
        </row>
        <row r="206">
          <cell r="N206">
            <v>5.7886676345513361</v>
          </cell>
        </row>
        <row r="207">
          <cell r="N207">
            <v>11.75</v>
          </cell>
        </row>
        <row r="208">
          <cell r="N208">
            <v>3.1246938457926388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11.75</v>
          </cell>
        </row>
        <row r="214">
          <cell r="N214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11.75</v>
          </cell>
        </row>
        <row r="220">
          <cell r="N220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11.75</v>
          </cell>
        </row>
        <row r="226">
          <cell r="N226">
            <v>0</v>
          </cell>
        </row>
        <row r="228">
          <cell r="N228">
            <v>0.53979500000000002</v>
          </cell>
        </row>
        <row r="229">
          <cell r="N229">
            <v>3.1246938457926388</v>
          </cell>
        </row>
        <row r="232">
          <cell r="N232">
            <v>0.05</v>
          </cell>
        </row>
        <row r="233">
          <cell r="N233">
            <v>0.05</v>
          </cell>
        </row>
        <row r="234">
          <cell r="N234">
            <v>4.0474499999999995</v>
          </cell>
        </row>
        <row r="235">
          <cell r="N235">
            <v>11.75</v>
          </cell>
        </row>
        <row r="236">
          <cell r="N236">
            <v>0.20237249999999998</v>
          </cell>
        </row>
        <row r="238">
          <cell r="N238">
            <v>0.93089999999999995</v>
          </cell>
        </row>
        <row r="239">
          <cell r="N239">
            <v>0.93089999999999995</v>
          </cell>
        </row>
        <row r="240">
          <cell r="N240">
            <v>7.359</v>
          </cell>
        </row>
        <row r="241">
          <cell r="N241">
            <v>11.75</v>
          </cell>
        </row>
        <row r="242">
          <cell r="N242">
            <v>6.8504930999999996</v>
          </cell>
        </row>
        <row r="244">
          <cell r="N244">
            <v>0.1875</v>
          </cell>
        </row>
        <row r="245">
          <cell r="N245">
            <v>0.1875</v>
          </cell>
        </row>
        <row r="246">
          <cell r="N246">
            <v>5.52</v>
          </cell>
        </row>
        <row r="247">
          <cell r="N247">
            <v>11.75</v>
          </cell>
        </row>
        <row r="248">
          <cell r="N248">
            <v>1.0349999999999999</v>
          </cell>
        </row>
        <row r="250">
          <cell r="N250">
            <v>6.25E-2</v>
          </cell>
        </row>
        <row r="251">
          <cell r="N251">
            <v>6.25E-2</v>
          </cell>
        </row>
        <row r="252">
          <cell r="N252">
            <v>5.52</v>
          </cell>
        </row>
        <row r="253">
          <cell r="N253">
            <v>11.75</v>
          </cell>
        </row>
        <row r="254">
          <cell r="N254">
            <v>0.34499999999999997</v>
          </cell>
        </row>
        <row r="256">
          <cell r="N256">
            <v>0.125</v>
          </cell>
        </row>
        <row r="257">
          <cell r="N257">
            <v>0.125</v>
          </cell>
        </row>
        <row r="258">
          <cell r="N258">
            <v>5.62</v>
          </cell>
        </row>
        <row r="259">
          <cell r="N259">
            <v>11.75</v>
          </cell>
        </row>
        <row r="260">
          <cell r="N260">
            <v>0.70250000000000001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11.75</v>
          </cell>
        </row>
        <row r="266">
          <cell r="N266">
            <v>0</v>
          </cell>
        </row>
        <row r="268">
          <cell r="N268">
            <v>1.3559000000000001</v>
          </cell>
        </row>
        <row r="269">
          <cell r="N269">
            <v>9.1353656000000001</v>
          </cell>
        </row>
        <row r="272">
          <cell r="N272" t="str">
            <v>Options Out</v>
          </cell>
        </row>
        <row r="273">
          <cell r="N273">
            <v>0.3523</v>
          </cell>
        </row>
        <row r="274">
          <cell r="N274">
            <v>0.01</v>
          </cell>
        </row>
        <row r="275">
          <cell r="N275">
            <v>0.04</v>
          </cell>
        </row>
        <row r="276">
          <cell r="N276">
            <v>0.13314000000000001</v>
          </cell>
        </row>
        <row r="277">
          <cell r="N277">
            <v>0.06</v>
          </cell>
        </row>
        <row r="278">
          <cell r="N278">
            <v>4.8809999999999999E-2</v>
          </cell>
        </row>
        <row r="279">
          <cell r="N279">
            <v>0.92500000000000004</v>
          </cell>
        </row>
        <row r="280">
          <cell r="N280">
            <v>0</v>
          </cell>
        </row>
        <row r="281">
          <cell r="N281">
            <v>0.93089999999999995</v>
          </cell>
        </row>
        <row r="282">
          <cell r="N282">
            <v>0.1875</v>
          </cell>
        </row>
        <row r="283">
          <cell r="N283">
            <v>0.125</v>
          </cell>
        </row>
        <row r="284">
          <cell r="N284">
            <v>6.6250000000000003E-2</v>
          </cell>
        </row>
        <row r="305">
          <cell r="N305">
            <v>12.125</v>
          </cell>
        </row>
        <row r="306">
          <cell r="N306">
            <v>11.75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Output"/>
      <sheetName val="Sheet2"/>
      <sheetName val="VAHI 4+8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udget vlookup"/>
      <sheetName val="actuals vlookup"/>
      <sheetName val="1999"/>
      <sheetName val="2000"/>
      <sheetName val="2001"/>
      <sheetName val="2002"/>
      <sheetName val="YTD 12'2003"/>
      <sheetName val="YTD 06'2003"/>
      <sheetName val="YTD 03'2003"/>
      <sheetName val="YTD 09'2003"/>
      <sheetName val="Line 14"/>
    </sheetNames>
    <sheetDataSet>
      <sheetData sheetId="0" refreshError="1">
        <row r="4">
          <cell r="B4" t="str">
            <v>JAN</v>
          </cell>
          <cell r="E4">
            <v>22.07</v>
          </cell>
        </row>
        <row r="5">
          <cell r="B5" t="str">
            <v>FEB</v>
          </cell>
          <cell r="E5">
            <v>21.62</v>
          </cell>
        </row>
        <row r="6">
          <cell r="B6" t="str">
            <v>MAR</v>
          </cell>
          <cell r="E6">
            <v>21.01</v>
          </cell>
        </row>
        <row r="7">
          <cell r="B7" t="str">
            <v>APR</v>
          </cell>
          <cell r="E7">
            <v>20.8</v>
          </cell>
        </row>
        <row r="8">
          <cell r="B8" t="str">
            <v>MAY</v>
          </cell>
          <cell r="E8">
            <v>20.25</v>
          </cell>
        </row>
        <row r="9">
          <cell r="B9" t="str">
            <v>JUN</v>
          </cell>
          <cell r="E9">
            <v>19.87</v>
          </cell>
        </row>
        <row r="10">
          <cell r="B10" t="str">
            <v>JUL</v>
          </cell>
          <cell r="E10">
            <v>19.22</v>
          </cell>
        </row>
        <row r="11">
          <cell r="B11" t="str">
            <v>AUG</v>
          </cell>
          <cell r="E11">
            <v>18.18</v>
          </cell>
        </row>
        <row r="12">
          <cell r="B12" t="str">
            <v>SEP</v>
          </cell>
          <cell r="E12">
            <v>17.510000000000002</v>
          </cell>
        </row>
        <row r="13">
          <cell r="B13" t="str">
            <v>OCT</v>
          </cell>
          <cell r="E13">
            <v>17.28</v>
          </cell>
        </row>
        <row r="14">
          <cell r="B14" t="str">
            <v>NOV</v>
          </cell>
          <cell r="E14">
            <v>16.75</v>
          </cell>
        </row>
        <row r="15">
          <cell r="B15" t="str">
            <v>DEC</v>
          </cell>
          <cell r="E15">
            <v>16.47</v>
          </cell>
          <cell r="G15">
            <v>12.29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U Case Summary (5-13 late)"/>
      <sheetName val="BAU Matrix 5-14"/>
      <sheetName val="Overview-2003 process"/>
      <sheetName val="Data Entry --&gt;&gt;"/>
      <sheetName val="Scoring Capture Sheet"/>
      <sheetName val="Data Input From Naila"/>
      <sheetName val="Strategic Initiatives"/>
      <sheetName val="Product Scores--&gt;&gt;"/>
      <sheetName val="Total Lifecycle"/>
      <sheetName val="Intro&amp;Growth"/>
      <sheetName val="Maturity"/>
      <sheetName val="Decline"/>
      <sheetName val="Product Summary"/>
      <sheetName val="Review of Scores"/>
      <sheetName val="Automated Sheets--&gt;&gt;"/>
      <sheetName val="AUTO - Indicative Data"/>
      <sheetName val="AUTO - Scoring"/>
      <sheetName val="Reference Sheets--&gt;&gt;"/>
      <sheetName val="REF - Attr Weighting-BAU"/>
      <sheetName val="REF - Scoring Method"/>
      <sheetName val="REF - Scoring Tables"/>
      <sheetName val="StratBridge"/>
      <sheetName val="Product S Curve"/>
      <sheetName val="Output Data For Charts"/>
      <sheetName val="Portfolio Selections"/>
      <sheetName val="StratBridge Chart Generator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Digital Companion- CASE #10</v>
          </cell>
          <cell r="F4" t="str">
            <v>MNS Expansion- CASE #26</v>
          </cell>
          <cell r="G4" t="str">
            <v>MNS Disaster Rec- CASE #27</v>
          </cell>
          <cell r="H4" t="str">
            <v>Optical DWDM- CASE #40</v>
          </cell>
          <cell r="L4" t="str">
            <v>Do Not Call- CASE #11</v>
          </cell>
          <cell r="M4" t="str">
            <v>Video Connect- CASE #39</v>
          </cell>
          <cell r="N4" t="str">
            <v>Data CPE Programs- CASE #5</v>
          </cell>
          <cell r="O4" t="str">
            <v>Voice CPE- CASE #20</v>
          </cell>
          <cell r="P4" t="str">
            <v>ATM UNIs- CASE #25</v>
          </cell>
          <cell r="Q4" t="str">
            <v>BRC Storage- CASE #50</v>
          </cell>
          <cell r="R4" t="str">
            <v>IMA- CASE #22</v>
          </cell>
          <cell r="S4" t="str">
            <v>IPRS- CASE #30</v>
          </cell>
        </row>
        <row r="40">
          <cell r="C40">
            <v>0.498</v>
          </cell>
          <cell r="D40" t="e">
            <v>#N/A</v>
          </cell>
          <cell r="E40" t="e">
            <v>#N/A</v>
          </cell>
          <cell r="F40">
            <v>0.69199999999999995</v>
          </cell>
          <cell r="G40">
            <v>0.68300000000000005</v>
          </cell>
          <cell r="H40">
            <v>0.67026009698360378</v>
          </cell>
          <cell r="I40" t="e">
            <v>#N/A</v>
          </cell>
          <cell r="J40" t="e">
            <v>#N/A</v>
          </cell>
          <cell r="K40" t="e">
            <v>#N/A</v>
          </cell>
          <cell r="L40">
            <v>0.33274999999999999</v>
          </cell>
          <cell r="M40">
            <v>0.6133265875255538</v>
          </cell>
          <cell r="N40">
            <v>0.87535818181818192</v>
          </cell>
          <cell r="O40">
            <v>0.73999344715590976</v>
          </cell>
          <cell r="P40">
            <v>0.3661841716383662</v>
          </cell>
          <cell r="Q40">
            <v>0.31724999999999998</v>
          </cell>
          <cell r="R40">
            <v>0.56564214961992576</v>
          </cell>
          <cell r="S40">
            <v>0.37760885398706667</v>
          </cell>
          <cell r="T40" t="e">
            <v>#N/A</v>
          </cell>
          <cell r="U40" t="e">
            <v>#N/A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8">
          <cell r="C8" t="str">
            <v>Data CPE Programs</v>
          </cell>
          <cell r="K8">
            <v>217900</v>
          </cell>
          <cell r="N8">
            <v>7399</v>
          </cell>
          <cell r="O8">
            <v>0.87535818181818192</v>
          </cell>
        </row>
        <row r="9">
          <cell r="C9" t="str">
            <v>DSL Programs</v>
          </cell>
          <cell r="K9">
            <v>0</v>
          </cell>
          <cell r="N9">
            <v>0</v>
          </cell>
          <cell r="O9">
            <v>0.498</v>
          </cell>
        </row>
        <row r="10">
          <cell r="C10" t="str">
            <v>FastPacket-LD Enhancements</v>
          </cell>
          <cell r="K10">
            <v>96707</v>
          </cell>
          <cell r="N10">
            <v>4263.75</v>
          </cell>
          <cell r="O10">
            <v>0.73999344715590976</v>
          </cell>
        </row>
        <row r="11">
          <cell r="C11" t="str">
            <v>Frame Relay (FRS)</v>
          </cell>
          <cell r="K11">
            <v>14696</v>
          </cell>
          <cell r="N11">
            <v>1200</v>
          </cell>
          <cell r="O11">
            <v>0.56564214961992576</v>
          </cell>
        </row>
        <row r="12">
          <cell r="C12" t="str">
            <v>ISDN Modernization</v>
          </cell>
          <cell r="K12">
            <v>31929</v>
          </cell>
          <cell r="N12">
            <v>17662</v>
          </cell>
          <cell r="O12">
            <v>0.37760885398706667</v>
          </cell>
        </row>
        <row r="13">
          <cell r="C13" t="str">
            <v>LD New product Rollout &amp; Enh.</v>
          </cell>
          <cell r="K13">
            <v>0</v>
          </cell>
          <cell r="N13">
            <v>0</v>
          </cell>
          <cell r="O13" t="e">
            <v>#N/A</v>
          </cell>
        </row>
        <row r="14">
          <cell r="C14" t="str">
            <v>LD- PL - Sonet</v>
          </cell>
          <cell r="K14">
            <v>820</v>
          </cell>
          <cell r="N14">
            <v>860</v>
          </cell>
          <cell r="O14">
            <v>0.3661841716383662</v>
          </cell>
        </row>
        <row r="15">
          <cell r="C15" t="str">
            <v>VoiceMail Growth/Stimulation</v>
          </cell>
          <cell r="K15">
            <v>0</v>
          </cell>
          <cell r="N15">
            <v>0</v>
          </cell>
          <cell r="O15" t="e">
            <v>#N/A</v>
          </cell>
        </row>
        <row r="16">
          <cell r="C16" t="str">
            <v>ATM - Non Emerging Rev Product Enhancements</v>
          </cell>
          <cell r="K16">
            <v>18544</v>
          </cell>
          <cell r="N16">
            <v>0</v>
          </cell>
          <cell r="O16">
            <v>0.6133265875255538</v>
          </cell>
        </row>
        <row r="17">
          <cell r="C17" t="str">
            <v>Emerging Services development</v>
          </cell>
          <cell r="K17">
            <v>0</v>
          </cell>
          <cell r="N17">
            <v>43376</v>
          </cell>
          <cell r="O17">
            <v>0.33274999999999999</v>
          </cell>
        </row>
        <row r="18">
          <cell r="C18" t="str">
            <v>Centrex Modernization/Advance - Centrex IP, IP Hybrid</v>
          </cell>
          <cell r="K18">
            <v>0</v>
          </cell>
          <cell r="N18">
            <v>0</v>
          </cell>
          <cell r="O18" t="e">
            <v>#N/A</v>
          </cell>
        </row>
        <row r="19">
          <cell r="C19" t="str">
            <v>Optical Networking - CAS</v>
          </cell>
          <cell r="K19">
            <v>0</v>
          </cell>
          <cell r="N19">
            <v>0</v>
          </cell>
          <cell r="O19" t="e">
            <v>#N/A</v>
          </cell>
        </row>
        <row r="20">
          <cell r="C20" t="str">
            <v>Optical Networking - SONET</v>
          </cell>
          <cell r="K20">
            <v>0</v>
          </cell>
          <cell r="N20">
            <v>0</v>
          </cell>
          <cell r="O20">
            <v>0.31724999999999998</v>
          </cell>
        </row>
        <row r="21">
          <cell r="C21" t="str">
            <v>IP-VPN</v>
          </cell>
          <cell r="K21">
            <v>0</v>
          </cell>
          <cell r="N21">
            <v>0</v>
          </cell>
          <cell r="O21" t="e">
            <v>#N/A</v>
          </cell>
        </row>
        <row r="22">
          <cell r="C22" t="str">
            <v>DSO Telemetry (UTS/LMS)</v>
          </cell>
          <cell r="K22">
            <v>0</v>
          </cell>
          <cell r="N22">
            <v>225</v>
          </cell>
          <cell r="O22">
            <v>0.69199999999999995</v>
          </cell>
        </row>
        <row r="23">
          <cell r="C23" t="str">
            <v>ESG VOIP Services</v>
          </cell>
          <cell r="K23">
            <v>0</v>
          </cell>
          <cell r="N23">
            <v>0</v>
          </cell>
          <cell r="O23" t="e">
            <v>#N/A</v>
          </cell>
        </row>
        <row r="24">
          <cell r="C24" t="str">
            <v>Managed Network Solutions (MNS)</v>
          </cell>
          <cell r="K24">
            <v>0</v>
          </cell>
          <cell r="N24">
            <v>750.2</v>
          </cell>
          <cell r="O24">
            <v>0.68300000000000005</v>
          </cell>
        </row>
        <row r="25">
          <cell r="C25" t="str">
            <v>Optical Networking - AOS</v>
          </cell>
          <cell r="K25">
            <v>33077</v>
          </cell>
          <cell r="N25">
            <v>15787</v>
          </cell>
          <cell r="O25">
            <v>0.67026009698360378</v>
          </cell>
        </row>
        <row r="26">
          <cell r="C26" t="str">
            <v>Transparent Lan (GigE/TLC)</v>
          </cell>
          <cell r="K26">
            <v>0</v>
          </cell>
          <cell r="N26">
            <v>0</v>
          </cell>
          <cell r="O26" t="e">
            <v>#N/A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6">
          <cell r="D6" t="str">
            <v>DSL Programs</v>
          </cell>
          <cell r="E6" t="str">
            <v>ESG VOIP Services</v>
          </cell>
          <cell r="F6" t="str">
            <v>IP-VPN</v>
          </cell>
          <cell r="G6" t="str">
            <v>DSO Telemetry (UTS/LMS)</v>
          </cell>
          <cell r="H6" t="str">
            <v>Managed Network Solutions (MNS)</v>
          </cell>
          <cell r="I6" t="str">
            <v>Optical Networking - aos</v>
          </cell>
          <cell r="J6" t="str">
            <v>Transparent LAN (GigE/TLC)</v>
          </cell>
          <cell r="K6" t="str">
            <v>Centrex Modernization/Advance - Centrex IP, IP Hybrid</v>
          </cell>
          <cell r="L6" t="str">
            <v>Optical Networking - CAS</v>
          </cell>
          <cell r="M6" t="str">
            <v>ATM Product Enhancements</v>
          </cell>
          <cell r="N6" t="str">
            <v>Data CPE Programs</v>
          </cell>
          <cell r="O6" t="str">
            <v>FastPacket-LD Enhancements</v>
          </cell>
          <cell r="P6" t="str">
            <v>Frame Relay (FRS)</v>
          </cell>
          <cell r="Q6" t="str">
            <v>LD- PL - Sonet</v>
          </cell>
          <cell r="R6" t="str">
            <v>Centrex Modernization/Advance - Pinnacle Replacement</v>
          </cell>
          <cell r="S6" t="str">
            <v>Optical Networking - SONET</v>
          </cell>
          <cell r="T6" t="str">
            <v>ISDN Modernization</v>
          </cell>
          <cell r="U6" t="str">
            <v>LD New product Rollout &amp; Enh.</v>
          </cell>
          <cell r="V6" t="str">
            <v>VoiceMail Growth/Stimulation</v>
          </cell>
        </row>
        <row r="10">
          <cell r="D10">
            <v>0.40000000000000008</v>
          </cell>
          <cell r="E10">
            <v>0</v>
          </cell>
          <cell r="F10">
            <v>0</v>
          </cell>
          <cell r="G10">
            <v>0.66666666666666663</v>
          </cell>
          <cell r="H10">
            <v>0.66666666666666663</v>
          </cell>
          <cell r="I10">
            <v>0.70000000000000007</v>
          </cell>
          <cell r="J10">
            <v>0</v>
          </cell>
          <cell r="K10">
            <v>0</v>
          </cell>
          <cell r="L10">
            <v>0</v>
          </cell>
          <cell r="M10">
            <v>0.5</v>
          </cell>
          <cell r="N10">
            <v>1</v>
          </cell>
          <cell r="O10">
            <v>0.73333333333333339</v>
          </cell>
          <cell r="P10">
            <v>0.73333333333333339</v>
          </cell>
          <cell r="Q10">
            <v>0.76666666666666661</v>
          </cell>
          <cell r="R10" t="e">
            <v>#N/A</v>
          </cell>
          <cell r="S10">
            <v>0.5</v>
          </cell>
          <cell r="T10">
            <v>0.6</v>
          </cell>
          <cell r="U10">
            <v>0</v>
          </cell>
          <cell r="V10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225</v>
          </cell>
          <cell r="H14">
            <v>750.2</v>
          </cell>
          <cell r="I14">
            <v>15787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7399</v>
          </cell>
          <cell r="O14">
            <v>4263.75</v>
          </cell>
          <cell r="P14">
            <v>1200</v>
          </cell>
          <cell r="Q14">
            <v>860</v>
          </cell>
          <cell r="R14">
            <v>0</v>
          </cell>
          <cell r="S14">
            <v>0</v>
          </cell>
          <cell r="T14">
            <v>17662</v>
          </cell>
          <cell r="U14">
            <v>0</v>
          </cell>
          <cell r="V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33077</v>
          </cell>
          <cell r="J16">
            <v>0</v>
          </cell>
          <cell r="K16">
            <v>0</v>
          </cell>
          <cell r="L16">
            <v>0</v>
          </cell>
          <cell r="M16">
            <v>18544</v>
          </cell>
          <cell r="N16">
            <v>217900</v>
          </cell>
          <cell r="O16">
            <v>96707</v>
          </cell>
          <cell r="P16">
            <v>14696</v>
          </cell>
          <cell r="Q16">
            <v>820</v>
          </cell>
          <cell r="R16">
            <v>0</v>
          </cell>
          <cell r="S16">
            <v>0</v>
          </cell>
          <cell r="T16">
            <v>31929</v>
          </cell>
          <cell r="U16">
            <v>0</v>
          </cell>
          <cell r="V16">
            <v>0</v>
          </cell>
        </row>
        <row r="28">
          <cell r="D28" t="str">
            <v>ESG VOIP Services</v>
          </cell>
          <cell r="E28" t="str">
            <v>IP-VPN</v>
          </cell>
          <cell r="F28" t="str">
            <v>Centrex Modernization/Advance - Centrex IP, IP Hybrid</v>
          </cell>
          <cell r="G28" t="str">
            <v>ATM Product Enhancements</v>
          </cell>
          <cell r="H28" t="str">
            <v>Data CPE Programs</v>
          </cell>
          <cell r="I28" t="str">
            <v>FastPacket-LD Enhancements</v>
          </cell>
          <cell r="J28" t="str">
            <v>LD- PL - Sonet</v>
          </cell>
          <cell r="K28" t="str">
            <v>2003 -911Revenue Growth Programs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18544</v>
          </cell>
          <cell r="H31">
            <v>217900</v>
          </cell>
          <cell r="I31">
            <v>96707</v>
          </cell>
          <cell r="J31">
            <v>820</v>
          </cell>
          <cell r="K31" t="e">
            <v>#N/A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7399</v>
          </cell>
          <cell r="I32">
            <v>4263.75</v>
          </cell>
          <cell r="J32">
            <v>860</v>
          </cell>
          <cell r="K32" t="e">
            <v>#N/A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0.6</v>
          </cell>
          <cell r="H34">
            <v>1</v>
          </cell>
          <cell r="I34">
            <v>0.7</v>
          </cell>
          <cell r="J34">
            <v>0.8</v>
          </cell>
          <cell r="K34">
            <v>0</v>
          </cell>
        </row>
      </sheetData>
      <sheetData sheetId="24" refreshError="1">
        <row r="11">
          <cell r="C11" t="str">
            <v>Data CPE Programs</v>
          </cell>
          <cell r="D11">
            <v>217900</v>
          </cell>
          <cell r="E11">
            <v>1</v>
          </cell>
          <cell r="G11">
            <v>7399</v>
          </cell>
        </row>
        <row r="12">
          <cell r="C12" t="str">
            <v>ESG VOIP Services</v>
          </cell>
          <cell r="D12">
            <v>0</v>
          </cell>
          <cell r="E12">
            <v>0</v>
          </cell>
          <cell r="G12">
            <v>0</v>
          </cell>
        </row>
        <row r="13">
          <cell r="C13" t="str">
            <v>Frame Relay Products</v>
          </cell>
          <cell r="D13">
            <v>14696</v>
          </cell>
          <cell r="E13">
            <v>0.73333333333333339</v>
          </cell>
          <cell r="G13">
            <v>1200</v>
          </cell>
        </row>
        <row r="14">
          <cell r="C14" t="str">
            <v>IP-VPN</v>
          </cell>
          <cell r="D14">
            <v>0</v>
          </cell>
          <cell r="E14">
            <v>0</v>
          </cell>
          <cell r="G14">
            <v>0</v>
          </cell>
        </row>
        <row r="15">
          <cell r="C15" t="str">
            <v>LD New product Rollout &amp; Enh.</v>
          </cell>
          <cell r="D15">
            <v>0</v>
          </cell>
          <cell r="E15">
            <v>0</v>
          </cell>
          <cell r="G15">
            <v>0</v>
          </cell>
        </row>
        <row r="16">
          <cell r="C16" t="str">
            <v>LD- PL - Sonet</v>
          </cell>
          <cell r="D16">
            <v>820</v>
          </cell>
          <cell r="E16">
            <v>0.76666666666666661</v>
          </cell>
          <cell r="G16">
            <v>860</v>
          </cell>
        </row>
        <row r="17">
          <cell r="C17" t="str">
            <v>Managed Network Solutions (MNS)</v>
          </cell>
          <cell r="D17">
            <v>0</v>
          </cell>
          <cell r="E17">
            <v>0.66666666666666663</v>
          </cell>
          <cell r="G17">
            <v>750.2</v>
          </cell>
        </row>
        <row r="18">
          <cell r="C18" t="str">
            <v>Transparent LAN (GigE/TLC)</v>
          </cell>
          <cell r="D18">
            <v>0</v>
          </cell>
          <cell r="E18">
            <v>0</v>
          </cell>
          <cell r="G18">
            <v>0</v>
          </cell>
        </row>
        <row r="19">
          <cell r="C19" t="str">
            <v>ATM - Non Emerging Rev Product Enhancements</v>
          </cell>
          <cell r="D19">
            <v>18544</v>
          </cell>
          <cell r="E19">
            <v>0.5</v>
          </cell>
          <cell r="G19">
            <v>0</v>
          </cell>
        </row>
        <row r="22">
          <cell r="G22">
            <v>10209.200000000001</v>
          </cell>
        </row>
        <row r="27">
          <cell r="C27" t="str">
            <v>Data CPE Programs</v>
          </cell>
          <cell r="D27">
            <v>217900</v>
          </cell>
          <cell r="E27">
            <v>1</v>
          </cell>
          <cell r="G27">
            <v>7399</v>
          </cell>
        </row>
        <row r="28">
          <cell r="C28" t="str">
            <v>Emerging Services development</v>
          </cell>
          <cell r="D28">
            <v>0</v>
          </cell>
          <cell r="E28">
            <v>0.46666666666666662</v>
          </cell>
          <cell r="G28">
            <v>43376</v>
          </cell>
        </row>
        <row r="29">
          <cell r="C29" t="str">
            <v>ESG VOIP Services</v>
          </cell>
          <cell r="D29">
            <v>0</v>
          </cell>
          <cell r="E29">
            <v>0</v>
          </cell>
          <cell r="G29">
            <v>0</v>
          </cell>
        </row>
        <row r="30">
          <cell r="C30" t="str">
            <v>Frame Relay Products</v>
          </cell>
          <cell r="D30">
            <v>14696</v>
          </cell>
          <cell r="E30">
            <v>0.73333333333333339</v>
          </cell>
          <cell r="G30">
            <v>1200</v>
          </cell>
        </row>
        <row r="31">
          <cell r="C31" t="str">
            <v>ISDN Modernization</v>
          </cell>
          <cell r="D31">
            <v>31929</v>
          </cell>
          <cell r="E31">
            <v>0.6</v>
          </cell>
          <cell r="G31">
            <v>17662</v>
          </cell>
        </row>
        <row r="32">
          <cell r="C32" t="str">
            <v>LD New product Rollout &amp; Enh.</v>
          </cell>
          <cell r="D32">
            <v>0</v>
          </cell>
          <cell r="E32">
            <v>0</v>
          </cell>
          <cell r="G32">
            <v>0</v>
          </cell>
        </row>
        <row r="33">
          <cell r="C33" t="str">
            <v>LD- PL - Sonet</v>
          </cell>
          <cell r="D33">
            <v>820</v>
          </cell>
          <cell r="E33">
            <v>0.76666666666666661</v>
          </cell>
          <cell r="G33">
            <v>860</v>
          </cell>
        </row>
        <row r="34">
          <cell r="C34" t="str">
            <v>Managed Network Solutions (MNS)</v>
          </cell>
          <cell r="D34">
            <v>0</v>
          </cell>
          <cell r="E34">
            <v>0.66666666666666663</v>
          </cell>
          <cell r="G34">
            <v>750.2</v>
          </cell>
        </row>
        <row r="35">
          <cell r="C35" t="str">
            <v>Optical Networking - AOS</v>
          </cell>
          <cell r="D35">
            <v>33077</v>
          </cell>
          <cell r="E35">
            <v>0.70000000000000007</v>
          </cell>
          <cell r="G35">
            <v>15787</v>
          </cell>
        </row>
        <row r="36">
          <cell r="C36" t="str">
            <v>Transparent LAN (GigE/TLC)</v>
          </cell>
          <cell r="D36">
            <v>0</v>
          </cell>
          <cell r="E36">
            <v>0</v>
          </cell>
          <cell r="G36">
            <v>0</v>
          </cell>
        </row>
        <row r="37">
          <cell r="C37" t="str">
            <v>ATM - Non Emerging Rev Product Enhancements</v>
          </cell>
          <cell r="D37">
            <v>18544</v>
          </cell>
          <cell r="E37">
            <v>0.5</v>
          </cell>
          <cell r="G37">
            <v>0</v>
          </cell>
        </row>
        <row r="38">
          <cell r="C38" t="str">
            <v>Optical Networking - CAS</v>
          </cell>
          <cell r="D38">
            <v>0</v>
          </cell>
          <cell r="E38">
            <v>0</v>
          </cell>
          <cell r="G38">
            <v>0</v>
          </cell>
        </row>
        <row r="40">
          <cell r="D40">
            <v>316966</v>
          </cell>
        </row>
        <row r="46">
          <cell r="C46" t="str">
            <v>Data CPE Programs</v>
          </cell>
          <cell r="D46">
            <v>217900</v>
          </cell>
          <cell r="E46">
            <v>1</v>
          </cell>
          <cell r="G46">
            <v>7399</v>
          </cell>
        </row>
        <row r="47">
          <cell r="C47" t="str">
            <v>DSL Programs</v>
          </cell>
          <cell r="D47">
            <v>0</v>
          </cell>
          <cell r="E47">
            <v>0.40000000000000008</v>
          </cell>
          <cell r="G47">
            <v>0</v>
          </cell>
        </row>
        <row r="48">
          <cell r="C48" t="str">
            <v>Emerging Services development</v>
          </cell>
          <cell r="D48">
            <v>0</v>
          </cell>
          <cell r="E48">
            <v>0.46666666666666662</v>
          </cell>
          <cell r="G48">
            <v>43376</v>
          </cell>
        </row>
        <row r="49">
          <cell r="C49" t="str">
            <v>ESG VOIP Services</v>
          </cell>
          <cell r="D49">
            <v>0</v>
          </cell>
          <cell r="E49">
            <v>0</v>
          </cell>
          <cell r="G49">
            <v>0</v>
          </cell>
        </row>
        <row r="50">
          <cell r="C50" t="str">
            <v>FastPacket-LD Enhancements</v>
          </cell>
          <cell r="D50">
            <v>96707</v>
          </cell>
          <cell r="E50">
            <v>0.73333333333333339</v>
          </cell>
          <cell r="G50">
            <v>4263.75</v>
          </cell>
        </row>
        <row r="51">
          <cell r="C51" t="str">
            <v>Frame Relay Products</v>
          </cell>
          <cell r="D51">
            <v>14696</v>
          </cell>
          <cell r="E51">
            <v>0.73333333333333339</v>
          </cell>
          <cell r="G51">
            <v>1200</v>
          </cell>
        </row>
        <row r="52">
          <cell r="C52" t="str">
            <v>ISDN Modernization</v>
          </cell>
          <cell r="D52">
            <v>31929</v>
          </cell>
          <cell r="E52">
            <v>0.6</v>
          </cell>
          <cell r="G52">
            <v>17662</v>
          </cell>
        </row>
        <row r="53">
          <cell r="C53" t="str">
            <v>LD New product Rollout &amp; Enh.</v>
          </cell>
          <cell r="D53">
            <v>0</v>
          </cell>
          <cell r="E53">
            <v>0</v>
          </cell>
          <cell r="G53">
            <v>0</v>
          </cell>
        </row>
        <row r="54">
          <cell r="C54" t="str">
            <v>LD- PL - Sonet</v>
          </cell>
          <cell r="D54">
            <v>820</v>
          </cell>
          <cell r="E54">
            <v>0.76666666666666661</v>
          </cell>
          <cell r="G54">
            <v>860</v>
          </cell>
        </row>
        <row r="55">
          <cell r="C55" t="str">
            <v>Managed Network Solutions (MNS)</v>
          </cell>
          <cell r="D55">
            <v>0</v>
          </cell>
          <cell r="E55">
            <v>0.66666666666666663</v>
          </cell>
          <cell r="G55">
            <v>750.2</v>
          </cell>
        </row>
        <row r="56">
          <cell r="C56" t="str">
            <v>Optical Networking - AOS</v>
          </cell>
          <cell r="D56">
            <v>33077</v>
          </cell>
          <cell r="E56">
            <v>0.70000000000000007</v>
          </cell>
          <cell r="G56">
            <v>15787</v>
          </cell>
        </row>
        <row r="57">
          <cell r="C57" t="str">
            <v>Transparent LAN (GigE/TLC)</v>
          </cell>
          <cell r="D57">
            <v>0</v>
          </cell>
          <cell r="E57">
            <v>0</v>
          </cell>
          <cell r="G57">
            <v>0</v>
          </cell>
        </row>
        <row r="58">
          <cell r="C58" t="str">
            <v>VoiceMail Growth/Stimulation</v>
          </cell>
          <cell r="D58">
            <v>0</v>
          </cell>
          <cell r="E58">
            <v>0</v>
          </cell>
          <cell r="G58">
            <v>0</v>
          </cell>
        </row>
        <row r="59">
          <cell r="C59" t="str">
            <v>Optical Networking - SONET</v>
          </cell>
          <cell r="D59">
            <v>0</v>
          </cell>
          <cell r="E59">
            <v>0.5</v>
          </cell>
          <cell r="G59">
            <v>0</v>
          </cell>
        </row>
      </sheetData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Summary vs Budget"/>
      <sheetName val="Data Validation Tables"/>
      <sheetName val="Project India Summary"/>
      <sheetName val="PullDownValues"/>
    </sheetNames>
    <sheetDataSet>
      <sheetData sheetId="0" refreshError="1">
        <row r="4">
          <cell r="B4" t="str">
            <v>JAN</v>
          </cell>
          <cell r="E4">
            <v>22.07</v>
          </cell>
        </row>
        <row r="5">
          <cell r="B5" t="str">
            <v>FEB</v>
          </cell>
          <cell r="E5">
            <v>21.62</v>
          </cell>
        </row>
        <row r="6">
          <cell r="B6" t="str">
            <v>MAR</v>
          </cell>
          <cell r="E6">
            <v>21.01</v>
          </cell>
        </row>
        <row r="7">
          <cell r="B7" t="str">
            <v>APR</v>
          </cell>
          <cell r="E7">
            <v>20.8</v>
          </cell>
        </row>
        <row r="8">
          <cell r="B8" t="str">
            <v>MAY</v>
          </cell>
          <cell r="E8">
            <v>20.25</v>
          </cell>
        </row>
        <row r="9">
          <cell r="B9" t="str">
            <v>JUN</v>
          </cell>
          <cell r="E9">
            <v>19.87</v>
          </cell>
        </row>
        <row r="10">
          <cell r="B10" t="str">
            <v>JUL</v>
          </cell>
          <cell r="E10">
            <v>19.22</v>
          </cell>
        </row>
        <row r="11">
          <cell r="B11" t="str">
            <v>AUG</v>
          </cell>
          <cell r="E11">
            <v>18.18</v>
          </cell>
        </row>
        <row r="12">
          <cell r="B12" t="str">
            <v>SEP</v>
          </cell>
          <cell r="E12">
            <v>17.510000000000002</v>
          </cell>
        </row>
        <row r="13">
          <cell r="B13" t="str">
            <v>OCT</v>
          </cell>
          <cell r="E13">
            <v>17.28</v>
          </cell>
        </row>
        <row r="14">
          <cell r="B14" t="str">
            <v>NOV</v>
          </cell>
          <cell r="E14">
            <v>16.75</v>
          </cell>
        </row>
        <row r="15">
          <cell r="B15" t="str">
            <v>DEC</v>
          </cell>
          <cell r="E15">
            <v>16.47</v>
          </cell>
          <cell r="G15">
            <v>12.29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ase de dados"/>
    </sheetNames>
    <sheetDataSet>
      <sheetData sheetId="0" refreshError="1">
        <row r="4">
          <cell r="B4" t="str">
            <v>JAN</v>
          </cell>
          <cell r="E4">
            <v>22.07</v>
          </cell>
        </row>
        <row r="5">
          <cell r="B5" t="str">
            <v>FEB</v>
          </cell>
          <cell r="E5">
            <v>21.62</v>
          </cell>
        </row>
        <row r="6">
          <cell r="B6" t="str">
            <v>MAR</v>
          </cell>
          <cell r="E6">
            <v>21.01</v>
          </cell>
        </row>
        <row r="7">
          <cell r="B7" t="str">
            <v>APR</v>
          </cell>
          <cell r="E7">
            <v>20.8</v>
          </cell>
        </row>
        <row r="8">
          <cell r="B8" t="str">
            <v>MAY</v>
          </cell>
          <cell r="E8">
            <v>20.25</v>
          </cell>
        </row>
        <row r="9">
          <cell r="B9" t="str">
            <v>JUN</v>
          </cell>
          <cell r="E9">
            <v>19.87</v>
          </cell>
        </row>
        <row r="10">
          <cell r="B10" t="str">
            <v>JUL</v>
          </cell>
          <cell r="E10">
            <v>19.22</v>
          </cell>
        </row>
        <row r="11">
          <cell r="B11" t="str">
            <v>AUG</v>
          </cell>
          <cell r="E11">
            <v>18.18</v>
          </cell>
        </row>
        <row r="12">
          <cell r="B12" t="str">
            <v>SEP</v>
          </cell>
          <cell r="E12">
            <v>17.510000000000002</v>
          </cell>
        </row>
        <row r="13">
          <cell r="B13" t="str">
            <v>OCT</v>
          </cell>
          <cell r="E13">
            <v>17.28</v>
          </cell>
        </row>
        <row r="14">
          <cell r="B14" t="str">
            <v>NOV</v>
          </cell>
          <cell r="E14">
            <v>16.75</v>
          </cell>
        </row>
        <row r="15">
          <cell r="B15" t="str">
            <v>DEC</v>
          </cell>
          <cell r="E15">
            <v>16.47</v>
          </cell>
          <cell r="G15">
            <v>12.29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>
        <row r="4">
          <cell r="B4" t="str">
            <v>JAN</v>
          </cell>
          <cell r="E4">
            <v>22.07</v>
          </cell>
        </row>
        <row r="5">
          <cell r="B5" t="str">
            <v>FEB</v>
          </cell>
          <cell r="E5">
            <v>21.62</v>
          </cell>
        </row>
        <row r="6">
          <cell r="B6" t="str">
            <v>MAR</v>
          </cell>
          <cell r="E6">
            <v>21.01</v>
          </cell>
        </row>
        <row r="7">
          <cell r="B7" t="str">
            <v>APR</v>
          </cell>
          <cell r="E7">
            <v>20.8</v>
          </cell>
        </row>
        <row r="8">
          <cell r="B8" t="str">
            <v>MAY</v>
          </cell>
          <cell r="E8">
            <v>20.25</v>
          </cell>
        </row>
        <row r="9">
          <cell r="B9" t="str">
            <v>JUN</v>
          </cell>
          <cell r="E9">
            <v>19.87</v>
          </cell>
        </row>
        <row r="10">
          <cell r="B10" t="str">
            <v>JUL</v>
          </cell>
          <cell r="E10">
            <v>19.22</v>
          </cell>
        </row>
        <row r="11">
          <cell r="B11" t="str">
            <v>AUG</v>
          </cell>
          <cell r="E11">
            <v>18.18</v>
          </cell>
        </row>
        <row r="12">
          <cell r="B12" t="str">
            <v>SEP</v>
          </cell>
          <cell r="E12">
            <v>17.510000000000002</v>
          </cell>
        </row>
        <row r="13">
          <cell r="B13" t="str">
            <v>OCT</v>
          </cell>
          <cell r="E13">
            <v>17.28</v>
          </cell>
        </row>
        <row r="14">
          <cell r="B14" t="str">
            <v>NOV</v>
          </cell>
          <cell r="E14">
            <v>16.75</v>
          </cell>
        </row>
        <row r="15">
          <cell r="B15" t="str">
            <v>DEC</v>
          </cell>
          <cell r="E15">
            <v>16.47</v>
          </cell>
          <cell r="G15">
            <v>12.29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wcett_Exhibits"/>
      <sheetName val="Control Study 2"/>
      <sheetName val="Markt Study 1"/>
      <sheetName val="Holdings II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ttle Inputs"/>
      <sheetName val="Viginia Inputs"/>
      <sheetName val="Seattle Cashflows"/>
      <sheetName val="Virginia Cashflows"/>
      <sheetName val="180 Baldwin Datacenter Analysi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Sheet1"/>
      <sheetName val="Sheet2"/>
      <sheetName val="Sheet3"/>
    </sheetNames>
    <sheetDataSet>
      <sheetData sheetId="0" refreshError="1">
        <row r="5">
          <cell r="H5" t="str">
            <v>TELEPORT</v>
          </cell>
          <cell r="K5" t="str">
            <v>INTERMEDIA</v>
          </cell>
        </row>
        <row r="6">
          <cell r="H6" t="str">
            <v>TCGI/NASDAQ</v>
          </cell>
          <cell r="K6" t="str">
            <v>ICIX/NASDAQ</v>
          </cell>
          <cell r="AI6" t="str">
            <v>Market</v>
          </cell>
          <cell r="AJ6" t="str">
            <v>Adj. Market</v>
          </cell>
          <cell r="AL6" t="str">
            <v>Revenue</v>
          </cell>
        </row>
        <row r="7">
          <cell r="H7" t="str">
            <v>6/30/96</v>
          </cell>
          <cell r="K7" t="str">
            <v>6/30/96</v>
          </cell>
        </row>
        <row r="8">
          <cell r="H8" t="str">
            <v xml:space="preserve">   12/31/95</v>
          </cell>
          <cell r="K8" t="str">
            <v xml:space="preserve">   12/31/95</v>
          </cell>
        </row>
        <row r="10">
          <cell r="H10">
            <v>158.87589499999999</v>
          </cell>
          <cell r="K10">
            <v>14.386218</v>
          </cell>
        </row>
        <row r="11">
          <cell r="H11">
            <v>159.17815899999999</v>
          </cell>
          <cell r="K11">
            <v>16.319893</v>
          </cell>
        </row>
        <row r="13">
          <cell r="H13">
            <v>28.25</v>
          </cell>
          <cell r="K13">
            <v>32.25</v>
          </cell>
        </row>
        <row r="14">
          <cell r="H14">
            <v>27.375</v>
          </cell>
          <cell r="K14">
            <v>38.5</v>
          </cell>
        </row>
        <row r="15">
          <cell r="H15">
            <v>14.125</v>
          </cell>
          <cell r="K15">
            <v>11</v>
          </cell>
        </row>
        <row r="16">
          <cell r="H16">
            <v>1.0319634703196348</v>
          </cell>
          <cell r="K16">
            <v>0.83766233766233766</v>
          </cell>
        </row>
        <row r="18">
          <cell r="H18">
            <v>4494.3558118299998</v>
          </cell>
          <cell r="K18">
            <v>517.67156802</v>
          </cell>
        </row>
        <row r="19">
          <cell r="H19">
            <v>4349.5348118299999</v>
          </cell>
          <cell r="K19">
            <v>534.64856801999997</v>
          </cell>
        </row>
        <row r="21">
          <cell r="H21">
            <v>1153.46</v>
          </cell>
          <cell r="K21">
            <v>322.24900000000002</v>
          </cell>
        </row>
        <row r="22">
          <cell r="H22">
            <v>990.54</v>
          </cell>
          <cell r="K22">
            <v>339.226</v>
          </cell>
        </row>
        <row r="23">
          <cell r="H23">
            <v>18.099</v>
          </cell>
          <cell r="K23">
            <v>0</v>
          </cell>
        </row>
        <row r="26">
          <cell r="H26">
            <v>0</v>
          </cell>
          <cell r="K26">
            <v>0</v>
          </cell>
        </row>
        <row r="27">
          <cell r="H27">
            <v>-144.82100000000003</v>
          </cell>
          <cell r="K27">
            <v>16.976999999999975</v>
          </cell>
        </row>
        <row r="29">
          <cell r="H29">
            <v>1072.616</v>
          </cell>
          <cell r="K29">
            <v>155.96488400000001</v>
          </cell>
        </row>
        <row r="30">
          <cell r="H30">
            <v>884.55200000000002</v>
          </cell>
          <cell r="K30">
            <v>130.09504200000001</v>
          </cell>
        </row>
        <row r="32">
          <cell r="H32">
            <v>845.15499999999997</v>
          </cell>
          <cell r="K32">
            <v>155.239</v>
          </cell>
        </row>
        <row r="33">
          <cell r="H33">
            <v>5.3195923774339713</v>
          </cell>
          <cell r="K33">
            <v>10.790813819170543</v>
          </cell>
        </row>
        <row r="36">
          <cell r="H36" t="str">
            <v>Baa2 / A1</v>
          </cell>
          <cell r="K36" t="str">
            <v>B- / B3</v>
          </cell>
        </row>
        <row r="37">
          <cell r="H37">
            <v>0.53959944326263354</v>
          </cell>
          <cell r="K37">
            <v>0.68604653514404457</v>
          </cell>
        </row>
        <row r="38">
          <cell r="H38">
            <v>0.22773469873281588</v>
          </cell>
          <cell r="K38">
            <v>0.63448407101561777</v>
          </cell>
        </row>
        <row r="40">
          <cell r="H40" t="str">
            <v>NM</v>
          </cell>
          <cell r="K40">
            <v>3.4334078246185222E-2</v>
          </cell>
        </row>
        <row r="41">
          <cell r="H41" t="str">
            <v>NM</v>
          </cell>
          <cell r="K41" t="str">
            <v>NM</v>
          </cell>
        </row>
        <row r="42">
          <cell r="H42" t="str">
            <v>NM</v>
          </cell>
          <cell r="K42" t="str">
            <v>NM</v>
          </cell>
        </row>
        <row r="46">
          <cell r="K46" t="str">
            <v>Sr. Disc. Nts.</v>
          </cell>
        </row>
        <row r="47">
          <cell r="K47" t="str">
            <v>0% to 5/1, then 12.5%</v>
          </cell>
        </row>
        <row r="48">
          <cell r="K48">
            <v>38852</v>
          </cell>
        </row>
        <row r="49">
          <cell r="K49">
            <v>0.11459999999999999</v>
          </cell>
        </row>
        <row r="50">
          <cell r="K50" t="str">
            <v>+471</v>
          </cell>
        </row>
        <row r="51">
          <cell r="K51">
            <v>61.25</v>
          </cell>
        </row>
        <row r="63">
          <cell r="H63" t="str">
            <v>TELEPORT</v>
          </cell>
          <cell r="K63" t="str">
            <v>INTERMEDIA</v>
          </cell>
        </row>
        <row r="65">
          <cell r="H65">
            <v>412.5</v>
          </cell>
          <cell r="K65">
            <v>149.5</v>
          </cell>
        </row>
        <row r="66">
          <cell r="H66">
            <v>276.5</v>
          </cell>
          <cell r="K66">
            <v>85.302999999999997</v>
          </cell>
        </row>
        <row r="67">
          <cell r="H67">
            <v>184.852</v>
          </cell>
          <cell r="K67">
            <v>81.686999999999998</v>
          </cell>
        </row>
        <row r="68">
          <cell r="H68">
            <v>221.59441550510559</v>
          </cell>
          <cell r="K68">
            <v>98.770059802067735</v>
          </cell>
        </row>
        <row r="69">
          <cell r="H69">
            <v>495.63943166451867</v>
          </cell>
          <cell r="K69">
            <v>217.41381200000001</v>
          </cell>
        </row>
        <row r="72">
          <cell r="H72">
            <v>12.899999999999991</v>
          </cell>
          <cell r="K72">
            <v>-8.5</v>
          </cell>
        </row>
        <row r="73">
          <cell r="H73">
            <v>6.7999999999999972</v>
          </cell>
          <cell r="K73">
            <v>-9.1509999999999998</v>
          </cell>
        </row>
        <row r="74">
          <cell r="H74">
            <v>0.59100000000000108</v>
          </cell>
          <cell r="K74">
            <v>0.78800000000000026</v>
          </cell>
        </row>
        <row r="75">
          <cell r="H75">
            <v>0.79515470769248964</v>
          </cell>
          <cell r="K75">
            <v>-22.204104701544544</v>
          </cell>
        </row>
        <row r="78">
          <cell r="H78">
            <v>-116.3</v>
          </cell>
          <cell r="K78">
            <v>-33.5</v>
          </cell>
        </row>
        <row r="79">
          <cell r="H79">
            <v>-84.7</v>
          </cell>
          <cell r="K79">
            <v>-26.533999999999999</v>
          </cell>
        </row>
        <row r="80">
          <cell r="H80">
            <v>-61.94</v>
          </cell>
          <cell r="K80">
            <v>-12.02</v>
          </cell>
        </row>
        <row r="81">
          <cell r="H81">
            <v>-80.858323832896758</v>
          </cell>
          <cell r="K81">
            <v>-38.62573928785126</v>
          </cell>
        </row>
        <row r="84">
          <cell r="H84">
            <v>-213.2</v>
          </cell>
          <cell r="K84">
            <v>-65.5</v>
          </cell>
        </row>
        <row r="85">
          <cell r="H85">
            <v>-133</v>
          </cell>
          <cell r="K85">
            <v>-51.268000000000001</v>
          </cell>
        </row>
        <row r="86">
          <cell r="H86">
            <v>-126.64</v>
          </cell>
          <cell r="K86">
            <v>-21.667000000000002</v>
          </cell>
        </row>
        <row r="87">
          <cell r="H87">
            <v>-159.84756107363353</v>
          </cell>
          <cell r="K87">
            <v>-47.559323237656713</v>
          </cell>
        </row>
        <row r="90">
          <cell r="H90">
            <v>-1.32</v>
          </cell>
          <cell r="K90">
            <v>-4.09</v>
          </cell>
        </row>
        <row r="91">
          <cell r="H91">
            <v>-0.84</v>
          </cell>
          <cell r="K91">
            <v>-3.55</v>
          </cell>
        </row>
        <row r="92">
          <cell r="H92">
            <v>-0.81</v>
          </cell>
          <cell r="K92">
            <v>-1.95</v>
          </cell>
        </row>
        <row r="93">
          <cell r="H93" t="str">
            <v>NA</v>
          </cell>
          <cell r="K93">
            <v>-3.9734733059859781</v>
          </cell>
        </row>
        <row r="96">
          <cell r="H96">
            <v>5542</v>
          </cell>
          <cell r="K96">
            <v>4904</v>
          </cell>
        </row>
        <row r="97">
          <cell r="H97">
            <v>257041</v>
          </cell>
          <cell r="K97">
            <v>17128</v>
          </cell>
        </row>
        <row r="98">
          <cell r="H98">
            <v>6037</v>
          </cell>
          <cell r="K98">
            <v>402</v>
          </cell>
        </row>
        <row r="99">
          <cell r="H99">
            <v>21</v>
          </cell>
          <cell r="K99">
            <v>52</v>
          </cell>
        </row>
        <row r="101">
          <cell r="H101">
            <v>159608.80548538434</v>
          </cell>
          <cell r="K101">
            <v>26528.35277324633</v>
          </cell>
        </row>
        <row r="102">
          <cell r="H102">
            <v>146521.78234222296</v>
          </cell>
          <cell r="K102">
            <v>323619.50746268657</v>
          </cell>
        </row>
        <row r="103">
          <cell r="H103">
            <v>1.0893179357632623</v>
          </cell>
          <cell r="K103">
            <v>8.1973898858075045E-2</v>
          </cell>
        </row>
        <row r="106">
          <cell r="H106">
            <v>10.544326816557575</v>
          </cell>
          <cell r="K106">
            <v>3.5762446021404681</v>
          </cell>
        </row>
        <row r="107">
          <cell r="H107">
            <v>4.0550717235525111</v>
          </cell>
          <cell r="K107">
            <v>3.4280060633392315</v>
          </cell>
        </row>
        <row r="116">
          <cell r="H116" t="str">
            <v>TELEPORT</v>
          </cell>
          <cell r="K116" t="str">
            <v>INTERMEDIA</v>
          </cell>
        </row>
        <row r="118">
          <cell r="H118">
            <v>412.5</v>
          </cell>
          <cell r="K118">
            <v>149.5</v>
          </cell>
        </row>
        <row r="119">
          <cell r="H119">
            <v>276.5</v>
          </cell>
          <cell r="K119">
            <v>85.302999999999997</v>
          </cell>
        </row>
        <row r="120">
          <cell r="H120">
            <v>184.852</v>
          </cell>
          <cell r="K120">
            <v>81.686999999999998</v>
          </cell>
        </row>
        <row r="121">
          <cell r="H121">
            <v>120.67400000000001</v>
          </cell>
          <cell r="K121">
            <v>14.272</v>
          </cell>
        </row>
        <row r="122">
          <cell r="H122">
            <v>123.90985791612967</v>
          </cell>
          <cell r="K122">
            <v>54.353453000000002</v>
          </cell>
        </row>
        <row r="123">
          <cell r="H123">
            <v>87.167442411024084</v>
          </cell>
          <cell r="K123">
            <v>37.270393197932279</v>
          </cell>
        </row>
        <row r="126">
          <cell r="H126">
            <v>-116.3</v>
          </cell>
          <cell r="K126">
            <v>-33.5</v>
          </cell>
        </row>
        <row r="127">
          <cell r="H127">
            <v>-84.7</v>
          </cell>
          <cell r="K127">
            <v>-26.533999999999999</v>
          </cell>
        </row>
        <row r="128">
          <cell r="H128">
            <v>-61.94</v>
          </cell>
          <cell r="K128">
            <v>-12.02</v>
          </cell>
        </row>
        <row r="129">
          <cell r="H129">
            <v>-15.82</v>
          </cell>
          <cell r="K129">
            <v>-2.6680000000000001</v>
          </cell>
        </row>
        <row r="130">
          <cell r="H130">
            <v>-44.998094627489351</v>
          </cell>
          <cell r="K130">
            <v>-36.210512000000001</v>
          </cell>
        </row>
        <row r="131">
          <cell r="H131">
            <v>-26.079770794592594</v>
          </cell>
          <cell r="K131">
            <v>-9.6047727121487405</v>
          </cell>
        </row>
        <row r="134">
          <cell r="H134">
            <v>129.19999999999999</v>
          </cell>
          <cell r="K134">
            <v>25</v>
          </cell>
        </row>
        <row r="135">
          <cell r="H135">
            <v>91.5</v>
          </cell>
          <cell r="K135">
            <v>17.382999999999999</v>
          </cell>
        </row>
        <row r="136">
          <cell r="H136">
            <v>62.530999999999999</v>
          </cell>
          <cell r="K136">
            <v>12.808</v>
          </cell>
        </row>
        <row r="137">
          <cell r="H137">
            <v>19.933</v>
          </cell>
          <cell r="K137">
            <v>5.1319999999999997</v>
          </cell>
        </row>
        <row r="138">
          <cell r="H138">
            <v>44.890534567724281</v>
          </cell>
          <cell r="K138">
            <v>10.813983</v>
          </cell>
        </row>
        <row r="139">
          <cell r="H139">
            <v>25.768056027135028</v>
          </cell>
          <cell r="K139">
            <v>7.200348413693284</v>
          </cell>
        </row>
        <row r="142">
          <cell r="H142">
            <v>-213.2</v>
          </cell>
          <cell r="K142">
            <v>-65.5</v>
          </cell>
        </row>
        <row r="143">
          <cell r="H143">
            <v>-133</v>
          </cell>
          <cell r="K143">
            <v>-51.268000000000001</v>
          </cell>
        </row>
        <row r="144">
          <cell r="H144">
            <v>-126.64</v>
          </cell>
          <cell r="K144">
            <v>-21.667000000000002</v>
          </cell>
        </row>
        <row r="145">
          <cell r="H145">
            <v>-29.989000000000001</v>
          </cell>
          <cell r="K145">
            <v>-3.0670000000000002</v>
          </cell>
        </row>
        <row r="146">
          <cell r="H146">
            <v>-84.024529945036505</v>
          </cell>
          <cell r="K146">
            <v>-37.850199900971596</v>
          </cell>
        </row>
        <row r="147">
          <cell r="H147">
            <v>-50.816968871402977</v>
          </cell>
          <cell r="K147">
            <v>-11.957876663314881</v>
          </cell>
        </row>
        <row r="150">
          <cell r="H150">
            <v>-1.32</v>
          </cell>
          <cell r="K150">
            <v>-4.09</v>
          </cell>
        </row>
        <row r="151">
          <cell r="H151">
            <v>-0.84</v>
          </cell>
          <cell r="K151">
            <v>-3.55</v>
          </cell>
        </row>
        <row r="152">
          <cell r="H152">
            <v>-0.81</v>
          </cell>
          <cell r="K152">
            <v>-1.95</v>
          </cell>
        </row>
        <row r="153">
          <cell r="H153" t="str">
            <v>NA</v>
          </cell>
          <cell r="K153">
            <v>-0.34</v>
          </cell>
        </row>
        <row r="154">
          <cell r="H154" t="str">
            <v>NA</v>
          </cell>
          <cell r="K154">
            <v>-3.2053249714291159</v>
          </cell>
        </row>
        <row r="155">
          <cell r="H155" t="str">
            <v>NA</v>
          </cell>
          <cell r="K155">
            <v>-1.1818516654431377</v>
          </cell>
        </row>
        <row r="206">
          <cell r="H206">
            <v>0.30226399999999998</v>
          </cell>
          <cell r="K206">
            <v>0.32184299999999999</v>
          </cell>
        </row>
        <row r="207">
          <cell r="H207">
            <v>0.30226399999999998</v>
          </cell>
          <cell r="K207">
            <v>0.32184299999999999</v>
          </cell>
        </row>
        <row r="208">
          <cell r="H208">
            <v>8.0299999999999994</v>
          </cell>
          <cell r="K208">
            <v>10.81</v>
          </cell>
        </row>
        <row r="209">
          <cell r="H209">
            <v>28.25</v>
          </cell>
          <cell r="K209">
            <v>32.25</v>
          </cell>
        </row>
        <row r="210">
          <cell r="H210">
            <v>2.4271799199999995</v>
          </cell>
          <cell r="K210">
            <v>3.4791228300000001</v>
          </cell>
        </row>
        <row r="212">
          <cell r="H212">
            <v>0</v>
          </cell>
          <cell r="K212">
            <v>0</v>
          </cell>
        </row>
        <row r="213">
          <cell r="H213">
            <v>0</v>
          </cell>
          <cell r="K213">
            <v>0</v>
          </cell>
        </row>
        <row r="214">
          <cell r="H214">
            <v>16</v>
          </cell>
          <cell r="K214">
            <v>0</v>
          </cell>
        </row>
        <row r="215">
          <cell r="H215">
            <v>28.25</v>
          </cell>
          <cell r="K215">
            <v>32.25</v>
          </cell>
        </row>
        <row r="216">
          <cell r="H216">
            <v>0</v>
          </cell>
          <cell r="K216">
            <v>0</v>
          </cell>
        </row>
        <row r="218">
          <cell r="H218">
            <v>0</v>
          </cell>
          <cell r="K218">
            <v>0</v>
          </cell>
        </row>
        <row r="219">
          <cell r="H219">
            <v>0</v>
          </cell>
          <cell r="K219">
            <v>0</v>
          </cell>
        </row>
        <row r="220">
          <cell r="H220">
            <v>21.6</v>
          </cell>
          <cell r="K220">
            <v>0</v>
          </cell>
        </row>
        <row r="221">
          <cell r="H221">
            <v>28.25</v>
          </cell>
          <cell r="K221">
            <v>32.25</v>
          </cell>
        </row>
        <row r="222">
          <cell r="H222">
            <v>0</v>
          </cell>
          <cell r="K222">
            <v>0</v>
          </cell>
        </row>
        <row r="224">
          <cell r="H224">
            <v>0</v>
          </cell>
          <cell r="K224">
            <v>0</v>
          </cell>
        </row>
        <row r="225">
          <cell r="H225">
            <v>0</v>
          </cell>
          <cell r="K225">
            <v>0</v>
          </cell>
        </row>
        <row r="226">
          <cell r="H226">
            <v>0</v>
          </cell>
          <cell r="K226">
            <v>0</v>
          </cell>
        </row>
        <row r="227">
          <cell r="H227">
            <v>28.25</v>
          </cell>
          <cell r="K227">
            <v>32.25</v>
          </cell>
        </row>
        <row r="228">
          <cell r="H228">
            <v>0</v>
          </cell>
          <cell r="K228">
            <v>0</v>
          </cell>
        </row>
        <row r="230">
          <cell r="H230">
            <v>0.30226399999999998</v>
          </cell>
          <cell r="K230">
            <v>0.32184299999999999</v>
          </cell>
        </row>
        <row r="231">
          <cell r="H231">
            <v>2.4271799199999995</v>
          </cell>
          <cell r="K231">
            <v>3.4791228300000001</v>
          </cell>
        </row>
        <row r="234">
          <cell r="H234">
            <v>0</v>
          </cell>
          <cell r="K234">
            <v>6.4720000000000003E-3</v>
          </cell>
        </row>
        <row r="235">
          <cell r="H235">
            <v>0</v>
          </cell>
          <cell r="K235">
            <v>6.4720000000000003E-3</v>
          </cell>
        </row>
        <row r="236">
          <cell r="H236">
            <v>0</v>
          </cell>
          <cell r="K236">
            <v>4.2</v>
          </cell>
        </row>
        <row r="237">
          <cell r="H237">
            <v>28.25</v>
          </cell>
          <cell r="K237">
            <v>32.25</v>
          </cell>
        </row>
        <row r="238">
          <cell r="H238">
            <v>0</v>
          </cell>
          <cell r="K238">
            <v>2.7182400000000002E-2</v>
          </cell>
        </row>
        <row r="240">
          <cell r="H240">
            <v>0</v>
          </cell>
          <cell r="K240">
            <v>0.31746000000000002</v>
          </cell>
        </row>
        <row r="241">
          <cell r="H241">
            <v>0</v>
          </cell>
          <cell r="K241">
            <v>0.31746000000000002</v>
          </cell>
        </row>
        <row r="242">
          <cell r="H242">
            <v>0</v>
          </cell>
          <cell r="K242">
            <v>4.2</v>
          </cell>
        </row>
        <row r="243">
          <cell r="H243">
            <v>28.25</v>
          </cell>
          <cell r="K243">
            <v>32.25</v>
          </cell>
        </row>
        <row r="244">
          <cell r="H244">
            <v>0</v>
          </cell>
          <cell r="K244">
            <v>1.3333320000000002</v>
          </cell>
        </row>
        <row r="246">
          <cell r="H246">
            <v>0</v>
          </cell>
          <cell r="K246">
            <v>0.35039999999999999</v>
          </cell>
        </row>
        <row r="247">
          <cell r="H247">
            <v>0</v>
          </cell>
          <cell r="K247">
            <v>0.35039999999999999</v>
          </cell>
        </row>
        <row r="248">
          <cell r="H248">
            <v>0</v>
          </cell>
          <cell r="K248">
            <v>10.86</v>
          </cell>
        </row>
        <row r="249">
          <cell r="H249">
            <v>28.25</v>
          </cell>
          <cell r="K249">
            <v>32.25</v>
          </cell>
        </row>
        <row r="250">
          <cell r="H250">
            <v>0</v>
          </cell>
          <cell r="K250">
            <v>3.8053439999999998</v>
          </cell>
        </row>
        <row r="252">
          <cell r="H252">
            <v>0</v>
          </cell>
          <cell r="K252">
            <v>0</v>
          </cell>
        </row>
        <row r="253">
          <cell r="H253">
            <v>0</v>
          </cell>
          <cell r="K253">
            <v>0</v>
          </cell>
        </row>
        <row r="254">
          <cell r="H254">
            <v>0</v>
          </cell>
          <cell r="K254">
            <v>0</v>
          </cell>
        </row>
        <row r="255">
          <cell r="H255">
            <v>28.25</v>
          </cell>
          <cell r="K255">
            <v>32.25</v>
          </cell>
        </row>
        <row r="256">
          <cell r="H256">
            <v>0</v>
          </cell>
          <cell r="K256">
            <v>0</v>
          </cell>
        </row>
        <row r="258">
          <cell r="H258">
            <v>0</v>
          </cell>
          <cell r="K258">
            <v>0</v>
          </cell>
        </row>
        <row r="259">
          <cell r="H259">
            <v>0</v>
          </cell>
          <cell r="K259">
            <v>0</v>
          </cell>
        </row>
        <row r="260">
          <cell r="H260">
            <v>0</v>
          </cell>
          <cell r="K260">
            <v>0</v>
          </cell>
        </row>
        <row r="261">
          <cell r="H261">
            <v>28.25</v>
          </cell>
          <cell r="K261">
            <v>32.25</v>
          </cell>
        </row>
        <row r="262">
          <cell r="H262">
            <v>0</v>
          </cell>
          <cell r="K262">
            <v>0</v>
          </cell>
        </row>
        <row r="264">
          <cell r="H264">
            <v>0</v>
          </cell>
          <cell r="K264">
            <v>0</v>
          </cell>
        </row>
        <row r="265">
          <cell r="H265">
            <v>0</v>
          </cell>
          <cell r="K265">
            <v>0</v>
          </cell>
        </row>
        <row r="266">
          <cell r="H266">
            <v>0</v>
          </cell>
          <cell r="K266">
            <v>0</v>
          </cell>
        </row>
        <row r="267">
          <cell r="H267">
            <v>28.25</v>
          </cell>
          <cell r="K267">
            <v>32.25</v>
          </cell>
        </row>
        <row r="268">
          <cell r="H268">
            <v>0</v>
          </cell>
          <cell r="K268">
            <v>0</v>
          </cell>
        </row>
        <row r="270">
          <cell r="H270">
            <v>0</v>
          </cell>
          <cell r="K270">
            <v>0.67433199999999993</v>
          </cell>
        </row>
        <row r="271">
          <cell r="H271">
            <v>0</v>
          </cell>
          <cell r="K271">
            <v>5.1658584000000003</v>
          </cell>
        </row>
        <row r="307">
          <cell r="H307">
            <v>24.5</v>
          </cell>
          <cell r="K307">
            <v>32</v>
          </cell>
        </row>
        <row r="308">
          <cell r="H308">
            <v>28.25</v>
          </cell>
          <cell r="K308">
            <v>32.25</v>
          </cell>
        </row>
        <row r="315">
          <cell r="H315">
            <v>10.544326816557575</v>
          </cell>
          <cell r="K315">
            <v>3.5762446021404681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 Index"/>
      <sheetName val="Chart"/>
      <sheetName val="Equity"/>
    </sheetNames>
    <sheetDataSet>
      <sheetData sheetId="0" refreshError="1">
        <row r="11">
          <cell r="BT11">
            <v>15.5</v>
          </cell>
          <cell r="BV11">
            <v>8.8000000000000007</v>
          </cell>
          <cell r="BX11">
            <v>1.05</v>
          </cell>
          <cell r="BZ11">
            <v>13.34</v>
          </cell>
          <cell r="CB11">
            <v>15.86</v>
          </cell>
          <cell r="CD11">
            <v>1.93</v>
          </cell>
          <cell r="CF11">
            <v>15.29</v>
          </cell>
          <cell r="CH11">
            <v>31.58</v>
          </cell>
          <cell r="CJ11">
            <v>2.35</v>
          </cell>
          <cell r="CL11">
            <v>15.05</v>
          </cell>
          <cell r="CN11">
            <v>1.0900000000000001</v>
          </cell>
          <cell r="CP11">
            <v>23.27</v>
          </cell>
          <cell r="CR11">
            <v>11.75</v>
          </cell>
          <cell r="CT11">
            <v>7.35</v>
          </cell>
          <cell r="CV11">
            <v>10.99</v>
          </cell>
          <cell r="CX11">
            <v>26.05</v>
          </cell>
          <cell r="CZ11">
            <v>23.25</v>
          </cell>
          <cell r="DB11">
            <v>11.79</v>
          </cell>
          <cell r="DD11">
            <v>43.3</v>
          </cell>
          <cell r="DF11">
            <v>10</v>
          </cell>
          <cell r="DH11">
            <v>23.51</v>
          </cell>
          <cell r="DJ11">
            <v>23.77</v>
          </cell>
          <cell r="DL11">
            <v>33.65</v>
          </cell>
          <cell r="DN11">
            <v>5.95</v>
          </cell>
          <cell r="DP11">
            <v>20.2</v>
          </cell>
          <cell r="DR11">
            <v>39.9</v>
          </cell>
          <cell r="DT11">
            <v>28.59</v>
          </cell>
          <cell r="DV11">
            <v>21.85</v>
          </cell>
          <cell r="DX11">
            <v>76.2</v>
          </cell>
          <cell r="DZ11">
            <v>71.91</v>
          </cell>
          <cell r="EB11">
            <v>50.78</v>
          </cell>
          <cell r="ED11">
            <v>36.47</v>
          </cell>
          <cell r="EF11">
            <v>625</v>
          </cell>
          <cell r="EH11">
            <v>18.22</v>
          </cell>
          <cell r="EJ11">
            <v>60.55</v>
          </cell>
          <cell r="EL11">
            <v>33.25</v>
          </cell>
          <cell r="EN11">
            <v>55.7</v>
          </cell>
          <cell r="EP11">
            <v>45.25</v>
          </cell>
          <cell r="ER11">
            <v>1.3</v>
          </cell>
          <cell r="ET11">
            <v>32.92</v>
          </cell>
          <cell r="EV11">
            <v>9</v>
          </cell>
          <cell r="EX11">
            <v>16.399999999999999</v>
          </cell>
          <cell r="EZ11">
            <v>1.56</v>
          </cell>
          <cell r="FB11">
            <v>25.85</v>
          </cell>
          <cell r="FD11">
            <v>27.79</v>
          </cell>
          <cell r="FF11" t="str">
            <v>#N/A History</v>
          </cell>
          <cell r="FH11">
            <v>0.33</v>
          </cell>
          <cell r="FJ11">
            <v>38.99</v>
          </cell>
          <cell r="FL11">
            <v>36.700000000000003</v>
          </cell>
          <cell r="FN11" t="str">
            <v>#N/A History</v>
          </cell>
          <cell r="FP11">
            <v>8.3000000000000007</v>
          </cell>
          <cell r="FR11">
            <v>3.6</v>
          </cell>
          <cell r="FT11" t="str">
            <v>#N/A History</v>
          </cell>
          <cell r="FV11">
            <v>20.9</v>
          </cell>
          <cell r="FX11">
            <v>27.65</v>
          </cell>
          <cell r="FZ11">
            <v>9.06</v>
          </cell>
          <cell r="GB11">
            <v>5.5</v>
          </cell>
          <cell r="GD11">
            <v>16.309999999999999</v>
          </cell>
          <cell r="GF11">
            <v>9.9600000000000009</v>
          </cell>
          <cell r="GH11">
            <v>0.78</v>
          </cell>
          <cell r="GJ11">
            <v>1.46</v>
          </cell>
          <cell r="GL11">
            <v>911.62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pubu2"/>
      <sheetName val="Sheet1"/>
      <sheetName val="C24 and C25"/>
      <sheetName val="PT Book Basis EO Retires"/>
      <sheetName val="V2010_2010 CA Depr"/>
      <sheetName val="FIOS Fiber Overlay"/>
      <sheetName val="2010 Depr-Thru V2009-Orig Cost"/>
      <sheetName val="2010 Depr-Thru V2009-Orig IDAHO"/>
      <sheetName val="2010 Depr-Thru V2009-Orig MAINE"/>
      <sheetName val="Nexus"/>
      <sheetName val="2010 Depr-Thru V2009-Orig OREGN"/>
      <sheetName val="v2009_2010 R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64"/>
  <sheetViews>
    <sheetView tabSelected="1" view="pageBreakPreview" topLeftCell="Z1" zoomScale="60" zoomScaleNormal="85" workbookViewId="0">
      <selection activeCell="BH2" sqref="BH2"/>
    </sheetView>
  </sheetViews>
  <sheetFormatPr defaultRowHeight="13.2" outlineLevelRow="1" x14ac:dyDescent="0.25"/>
  <cols>
    <col min="1" max="1" width="48.44140625" customWidth="1"/>
    <col min="2" max="2" width="46.6640625" customWidth="1"/>
    <col min="3" max="4" width="16.6640625" customWidth="1"/>
    <col min="5" max="18" width="19" customWidth="1"/>
    <col min="19" max="19" width="23.33203125" style="2" bestFit="1" customWidth="1"/>
    <col min="20" max="21" width="17" style="3" customWidth="1"/>
    <col min="22" max="59" width="15" customWidth="1"/>
  </cols>
  <sheetData>
    <row r="1" spans="1:59" ht="18" customHeight="1" x14ac:dyDescent="0.25">
      <c r="A1" s="7" t="s">
        <v>266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2"/>
      <c r="U1" s="5" t="s">
        <v>0</v>
      </c>
      <c r="V1" s="6">
        <f>5%*99.37%</f>
        <v>4.9685000000000007E-2</v>
      </c>
      <c r="BF1" s="53"/>
      <c r="BG1" s="54"/>
    </row>
    <row r="2" spans="1:59" ht="15" customHeight="1" x14ac:dyDescent="0.25">
      <c r="A2" s="7" t="s">
        <v>267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2"/>
      <c r="U2" s="8" t="s">
        <v>1</v>
      </c>
      <c r="V2" s="9">
        <v>0.21</v>
      </c>
      <c r="BF2" s="53"/>
      <c r="BG2" s="54"/>
    </row>
    <row r="3" spans="1:59" ht="1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2"/>
      <c r="U3" s="8" t="s">
        <v>2</v>
      </c>
      <c r="V3" s="9">
        <f>-V1*0.21</f>
        <v>-1.0433850000000001E-2</v>
      </c>
      <c r="BF3" s="53"/>
      <c r="BG3" s="54"/>
    </row>
    <row r="4" spans="1:59" ht="15" customHeight="1" thickBot="1" x14ac:dyDescent="0.3">
      <c r="A4" s="10"/>
      <c r="S4" s="20"/>
      <c r="U4" s="11" t="s">
        <v>3</v>
      </c>
      <c r="V4" s="12">
        <f>V2+V3+V1</f>
        <v>0.24925115</v>
      </c>
    </row>
    <row r="5" spans="1:59" ht="15" customHeight="1" x14ac:dyDescent="0.25">
      <c r="A5" s="10"/>
      <c r="S5" s="43"/>
    </row>
    <row r="6" spans="1:59" ht="12.75" customHeight="1" x14ac:dyDescent="0.25">
      <c r="A6" s="1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3"/>
      <c r="T6" s="3" t="s">
        <v>4</v>
      </c>
    </row>
    <row r="7" spans="1:59" ht="12.75" customHeight="1" x14ac:dyDescent="0.25">
      <c r="A7" t="s">
        <v>4</v>
      </c>
      <c r="B7" s="13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43"/>
      <c r="T7" s="14" t="s">
        <v>4</v>
      </c>
    </row>
    <row r="8" spans="1:59" ht="12.75" customHeight="1" x14ac:dyDescent="0.25">
      <c r="A8" t="s">
        <v>4</v>
      </c>
      <c r="B8" s="13" t="s">
        <v>4</v>
      </c>
      <c r="C8" s="56" t="s">
        <v>268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47"/>
      <c r="Y8" s="47"/>
      <c r="Z8" s="47"/>
      <c r="AA8" s="49"/>
      <c r="AJ8" s="48" t="s">
        <v>269</v>
      </c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52"/>
    </row>
    <row r="9" spans="1:59" ht="12.75" customHeight="1" x14ac:dyDescent="0.25">
      <c r="B9" s="13"/>
      <c r="C9" s="44" t="s">
        <v>5</v>
      </c>
      <c r="D9" s="44" t="s">
        <v>6</v>
      </c>
      <c r="E9" s="44" t="s">
        <v>7</v>
      </c>
      <c r="F9" s="44" t="s">
        <v>8</v>
      </c>
      <c r="G9" s="45" t="s">
        <v>9</v>
      </c>
      <c r="H9" s="45" t="s">
        <v>10</v>
      </c>
      <c r="I9" s="45" t="s">
        <v>11</v>
      </c>
      <c r="J9" s="45" t="s">
        <v>12</v>
      </c>
      <c r="K9" s="45" t="s">
        <v>13</v>
      </c>
      <c r="L9" s="45" t="s">
        <v>14</v>
      </c>
      <c r="M9" s="45" t="s">
        <v>15</v>
      </c>
      <c r="N9" s="45" t="s">
        <v>16</v>
      </c>
      <c r="O9" s="45" t="s">
        <v>17</v>
      </c>
      <c r="P9" s="45" t="s">
        <v>18</v>
      </c>
      <c r="Q9" s="45" t="s">
        <v>19</v>
      </c>
      <c r="R9" s="45" t="s">
        <v>20</v>
      </c>
      <c r="S9" s="45" t="s">
        <v>265</v>
      </c>
      <c r="T9" s="16" t="s">
        <v>21</v>
      </c>
      <c r="U9" s="16" t="s">
        <v>22</v>
      </c>
      <c r="V9" s="15" t="s">
        <v>23</v>
      </c>
      <c r="W9" s="15" t="s">
        <v>24</v>
      </c>
      <c r="X9" s="15" t="s">
        <v>25</v>
      </c>
      <c r="Y9" s="15" t="s">
        <v>25</v>
      </c>
      <c r="Z9" s="15" t="s">
        <v>26</v>
      </c>
      <c r="AA9" s="15" t="s">
        <v>26</v>
      </c>
      <c r="AB9" s="15" t="s">
        <v>27</v>
      </c>
      <c r="AC9" s="15" t="s">
        <v>27</v>
      </c>
      <c r="AD9" s="15" t="s">
        <v>28</v>
      </c>
      <c r="AE9" s="15" t="str">
        <f>AD9</f>
        <v>Jan 2020</v>
      </c>
      <c r="AF9" s="15" t="s">
        <v>29</v>
      </c>
      <c r="AG9" s="15" t="str">
        <f>AF9</f>
        <v>Feb 2020</v>
      </c>
      <c r="AH9" s="15" t="s">
        <v>30</v>
      </c>
      <c r="AI9" s="15" t="str">
        <f>AH9</f>
        <v>Mar 2020</v>
      </c>
      <c r="AJ9" s="15" t="s">
        <v>31</v>
      </c>
      <c r="AK9" s="15" t="str">
        <f>AJ9</f>
        <v>Apr 2020</v>
      </c>
      <c r="AL9" s="15" t="s">
        <v>32</v>
      </c>
      <c r="AM9" s="15" t="s">
        <v>32</v>
      </c>
      <c r="AN9" s="15" t="s">
        <v>33</v>
      </c>
      <c r="AO9" s="15" t="s">
        <v>33</v>
      </c>
      <c r="AP9" s="15" t="s">
        <v>34</v>
      </c>
      <c r="AQ9" s="15" t="s">
        <v>34</v>
      </c>
      <c r="AR9" s="15" t="s">
        <v>35</v>
      </c>
      <c r="AS9" s="15" t="s">
        <v>35</v>
      </c>
      <c r="AT9" s="15" t="s">
        <v>36</v>
      </c>
      <c r="AU9" s="15" t="s">
        <v>36</v>
      </c>
      <c r="AV9" s="15" t="s">
        <v>37</v>
      </c>
      <c r="AW9" s="15" t="s">
        <v>37</v>
      </c>
      <c r="AX9" s="15" t="s">
        <v>38</v>
      </c>
      <c r="AY9" s="15" t="s">
        <v>38</v>
      </c>
      <c r="AZ9" s="15" t="s">
        <v>39</v>
      </c>
      <c r="BA9" s="15" t="s">
        <v>39</v>
      </c>
      <c r="BB9" s="15" t="s">
        <v>40</v>
      </c>
      <c r="BC9" s="15" t="s">
        <v>40</v>
      </c>
      <c r="BD9" s="15" t="s">
        <v>41</v>
      </c>
      <c r="BE9" s="15" t="s">
        <v>41</v>
      </c>
      <c r="BF9" s="15" t="s">
        <v>42</v>
      </c>
      <c r="BG9" s="44" t="s">
        <v>42</v>
      </c>
    </row>
    <row r="10" spans="1:59" ht="12.75" customHeight="1" x14ac:dyDescent="0.25">
      <c r="A10" s="17" t="s">
        <v>43</v>
      </c>
      <c r="B10" s="17" t="s">
        <v>44</v>
      </c>
      <c r="C10" s="46" t="s">
        <v>45</v>
      </c>
      <c r="D10" s="46" t="s">
        <v>45</v>
      </c>
      <c r="E10" s="46" t="s">
        <v>45</v>
      </c>
      <c r="F10" s="46" t="s">
        <v>45</v>
      </c>
      <c r="G10" s="46" t="s">
        <v>45</v>
      </c>
      <c r="H10" s="46" t="s">
        <v>45</v>
      </c>
      <c r="I10" s="46" t="s">
        <v>45</v>
      </c>
      <c r="J10" s="46" t="s">
        <v>45</v>
      </c>
      <c r="K10" s="46" t="s">
        <v>45</v>
      </c>
      <c r="L10" s="46" t="s">
        <v>45</v>
      </c>
      <c r="M10" s="46" t="s">
        <v>45</v>
      </c>
      <c r="N10" s="46" t="s">
        <v>45</v>
      </c>
      <c r="O10" s="46" t="s">
        <v>45</v>
      </c>
      <c r="P10" s="46" t="s">
        <v>45</v>
      </c>
      <c r="Q10" s="46" t="s">
        <v>45</v>
      </c>
      <c r="R10" s="46" t="s">
        <v>45</v>
      </c>
      <c r="S10" s="46" t="s">
        <v>45</v>
      </c>
      <c r="T10" s="18" t="s">
        <v>270</v>
      </c>
      <c r="U10" s="18" t="s">
        <v>270</v>
      </c>
      <c r="V10" s="18" t="s">
        <v>270</v>
      </c>
      <c r="W10" s="18" t="s">
        <v>270</v>
      </c>
      <c r="X10" s="18" t="s">
        <v>46</v>
      </c>
      <c r="Y10" s="18" t="s">
        <v>270</v>
      </c>
      <c r="Z10" s="18" t="s">
        <v>46</v>
      </c>
      <c r="AA10" s="18" t="s">
        <v>270</v>
      </c>
      <c r="AB10" s="18" t="s">
        <v>46</v>
      </c>
      <c r="AC10" s="18" t="s">
        <v>270</v>
      </c>
      <c r="AD10" s="18" t="s">
        <v>46</v>
      </c>
      <c r="AE10" s="18" t="s">
        <v>270</v>
      </c>
      <c r="AF10" s="18" t="s">
        <v>46</v>
      </c>
      <c r="AG10" s="18" t="s">
        <v>270</v>
      </c>
      <c r="AH10" s="18" t="s">
        <v>46</v>
      </c>
      <c r="AI10" s="18" t="s">
        <v>270</v>
      </c>
      <c r="AJ10" s="18" t="s">
        <v>46</v>
      </c>
      <c r="AK10" s="18" t="s">
        <v>270</v>
      </c>
      <c r="AL10" s="18" t="s">
        <v>46</v>
      </c>
      <c r="AM10" s="18" t="s">
        <v>270</v>
      </c>
      <c r="AN10" s="18" t="s">
        <v>46</v>
      </c>
      <c r="AO10" s="18" t="s">
        <v>270</v>
      </c>
      <c r="AP10" s="18" t="s">
        <v>46</v>
      </c>
      <c r="AQ10" s="18" t="s">
        <v>270</v>
      </c>
      <c r="AR10" s="18" t="s">
        <v>46</v>
      </c>
      <c r="AS10" s="18" t="s">
        <v>270</v>
      </c>
      <c r="AT10" s="18" t="s">
        <v>46</v>
      </c>
      <c r="AU10" s="18" t="s">
        <v>270</v>
      </c>
      <c r="AV10" s="18" t="s">
        <v>46</v>
      </c>
      <c r="AW10" s="18" t="s">
        <v>270</v>
      </c>
      <c r="AX10" s="18" t="s">
        <v>46</v>
      </c>
      <c r="AY10" s="18" t="s">
        <v>270</v>
      </c>
      <c r="AZ10" s="18" t="s">
        <v>46</v>
      </c>
      <c r="BA10" s="18" t="s">
        <v>270</v>
      </c>
      <c r="BB10" s="18" t="s">
        <v>46</v>
      </c>
      <c r="BC10" s="18" t="s">
        <v>270</v>
      </c>
      <c r="BD10" s="18" t="s">
        <v>46</v>
      </c>
      <c r="BE10" s="18" t="s">
        <v>270</v>
      </c>
      <c r="BF10" s="18" t="s">
        <v>46</v>
      </c>
      <c r="BG10" s="18" t="s">
        <v>270</v>
      </c>
    </row>
    <row r="11" spans="1:59" s="20" customFormat="1" ht="12.75" customHeight="1" x14ac:dyDescent="0.25">
      <c r="A11" s="20" t="s">
        <v>48</v>
      </c>
      <c r="B11" s="23" t="s">
        <v>49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</row>
    <row r="12" spans="1:59" s="20" customFormat="1" ht="12.75" customHeight="1" outlineLevel="1" x14ac:dyDescent="0.25">
      <c r="A12" s="24" t="s">
        <v>50</v>
      </c>
      <c r="B12" s="23" t="s">
        <v>51</v>
      </c>
      <c r="C12" s="22">
        <v>89917</v>
      </c>
      <c r="D12" s="22">
        <v>104661</v>
      </c>
      <c r="E12" s="22">
        <v>112033</v>
      </c>
      <c r="F12" s="22">
        <v>112033</v>
      </c>
      <c r="G12" s="22">
        <v>126777</v>
      </c>
      <c r="H12" s="22">
        <v>134149</v>
      </c>
      <c r="I12" s="22">
        <v>134149</v>
      </c>
      <c r="J12" s="22">
        <v>148893</v>
      </c>
      <c r="K12" s="22">
        <v>156265</v>
      </c>
      <c r="L12" s="22">
        <v>156265</v>
      </c>
      <c r="M12" s="22">
        <v>171009</v>
      </c>
      <c r="N12" s="22">
        <v>178381</v>
      </c>
      <c r="O12" s="22">
        <v>178381</v>
      </c>
      <c r="P12" s="22">
        <v>193567</v>
      </c>
      <c r="Q12" s="22">
        <v>201160</v>
      </c>
      <c r="R12" s="22">
        <v>201160</v>
      </c>
      <c r="S12" s="22">
        <v>216346</v>
      </c>
      <c r="T12" s="22">
        <v>223939</v>
      </c>
      <c r="U12" s="22">
        <v>223939</v>
      </c>
      <c r="V12" s="22">
        <v>239125</v>
      </c>
      <c r="W12" s="22">
        <v>246718</v>
      </c>
      <c r="X12" s="22"/>
      <c r="Y12" s="22">
        <f>W12+X12</f>
        <v>246718</v>
      </c>
      <c r="Z12" s="22"/>
      <c r="AA12" s="22">
        <f>Y12+Z12</f>
        <v>246718</v>
      </c>
      <c r="AB12" s="22"/>
      <c r="AC12" s="22">
        <f>AA12+AB12</f>
        <v>246718</v>
      </c>
      <c r="AD12" s="22"/>
      <c r="AE12" s="22">
        <f>AC12+AD12</f>
        <v>246718</v>
      </c>
      <c r="AF12" s="22"/>
      <c r="AG12" s="22">
        <f>AE12+AF12</f>
        <v>246718</v>
      </c>
      <c r="AH12" s="22"/>
      <c r="AI12" s="22">
        <f>AG12+AH12</f>
        <v>246718</v>
      </c>
      <c r="AJ12" s="22"/>
      <c r="AK12" s="22">
        <f>AI12+AJ12</f>
        <v>246718</v>
      </c>
      <c r="AL12" s="22"/>
      <c r="AM12" s="22">
        <f>AK12+AL12</f>
        <v>246718</v>
      </c>
      <c r="AN12" s="22"/>
      <c r="AO12" s="22">
        <f>AM12+AN12</f>
        <v>246718</v>
      </c>
      <c r="AP12" s="22"/>
      <c r="AQ12" s="22">
        <f>AO12+AP12</f>
        <v>246718</v>
      </c>
      <c r="AR12" s="22"/>
      <c r="AS12" s="3">
        <f t="shared" ref="AS12:AS44" si="0">AQ12+AR12</f>
        <v>246718</v>
      </c>
      <c r="AT12" s="22"/>
      <c r="AU12" s="22">
        <f>AS12+AT12</f>
        <v>246718</v>
      </c>
      <c r="AV12" s="22"/>
      <c r="AW12" s="3">
        <f t="shared" ref="AW12:AW44" si="1">AU12+AV12</f>
        <v>246718</v>
      </c>
      <c r="AX12" s="22"/>
      <c r="AY12" s="22">
        <f>AW12+AX12</f>
        <v>246718</v>
      </c>
      <c r="AZ12" s="22"/>
      <c r="BA12" s="3">
        <f t="shared" ref="BA12:BA44" si="2">AY12+AZ12</f>
        <v>246718</v>
      </c>
      <c r="BB12" s="22"/>
      <c r="BC12" s="22">
        <f>BA12+BB12</f>
        <v>246718</v>
      </c>
      <c r="BD12" s="22"/>
      <c r="BE12" s="3">
        <f t="shared" ref="BE12:BE44" si="3">BC12+BD12</f>
        <v>246718</v>
      </c>
      <c r="BF12" s="22"/>
      <c r="BG12" s="22">
        <f>BE12+BF12</f>
        <v>246718</v>
      </c>
    </row>
    <row r="13" spans="1:59" s="20" customFormat="1" ht="12.75" customHeight="1" outlineLevel="1" x14ac:dyDescent="0.25">
      <c r="A13" s="24" t="s">
        <v>52</v>
      </c>
      <c r="B13" s="23" t="s">
        <v>53</v>
      </c>
      <c r="C13" s="22">
        <v>537775</v>
      </c>
      <c r="D13" s="22">
        <v>537775</v>
      </c>
      <c r="E13" s="22">
        <v>537775</v>
      </c>
      <c r="F13" s="22">
        <v>537775</v>
      </c>
      <c r="G13" s="22">
        <v>537775</v>
      </c>
      <c r="H13" s="22">
        <v>537775</v>
      </c>
      <c r="I13" s="22">
        <v>537775</v>
      </c>
      <c r="J13" s="22">
        <v>537775</v>
      </c>
      <c r="K13" s="22">
        <v>879520</v>
      </c>
      <c r="L13" s="22">
        <v>879520</v>
      </c>
      <c r="M13" s="22">
        <v>879520</v>
      </c>
      <c r="N13" s="22">
        <v>879520</v>
      </c>
      <c r="O13" s="22">
        <v>879520</v>
      </c>
      <c r="P13" s="22">
        <v>879520</v>
      </c>
      <c r="Q13" s="22">
        <v>879520</v>
      </c>
      <c r="R13" s="22">
        <v>879520</v>
      </c>
      <c r="S13" s="22">
        <v>879520</v>
      </c>
      <c r="T13" s="22">
        <v>879520</v>
      </c>
      <c r="U13" s="22">
        <v>879520</v>
      </c>
      <c r="V13" s="22">
        <v>879520</v>
      </c>
      <c r="W13" s="22">
        <v>879520</v>
      </c>
      <c r="X13" s="22">
        <v>1892.56398195</v>
      </c>
      <c r="Y13" s="22">
        <f t="shared" ref="Y13:Y44" si="4">W13+X13</f>
        <v>881412.56398195005</v>
      </c>
      <c r="Z13" s="22">
        <v>1892.56398195</v>
      </c>
      <c r="AA13" s="22">
        <f t="shared" ref="AA13:AA44" si="5">Y13+Z13</f>
        <v>883305.1279639001</v>
      </c>
      <c r="AB13" s="22">
        <v>1892.56398195</v>
      </c>
      <c r="AC13" s="22">
        <f t="shared" ref="AC13:AC44" si="6">AA13+AB13</f>
        <v>885197.69194585015</v>
      </c>
      <c r="AD13" s="22">
        <v>1949.3932441500001</v>
      </c>
      <c r="AE13" s="22">
        <f t="shared" ref="AE13:AE44" si="7">AC13+AD13</f>
        <v>887147.08519000013</v>
      </c>
      <c r="AF13" s="22">
        <v>1949.3932441500001</v>
      </c>
      <c r="AG13" s="22">
        <f t="shared" ref="AG13:AG44" si="8">AE13+AF13</f>
        <v>889096.47843415011</v>
      </c>
      <c r="AH13" s="22">
        <v>1949.3932441500001</v>
      </c>
      <c r="AI13" s="22">
        <f t="shared" ref="AI13:AI44" si="9">AG13+AH13</f>
        <v>891045.87167830009</v>
      </c>
      <c r="AJ13" s="22">
        <v>1949.3932441500001</v>
      </c>
      <c r="AK13" s="22">
        <f t="shared" ref="AK13:AK44" si="10">AI13+AJ13</f>
        <v>892995.26492245006</v>
      </c>
      <c r="AL13" s="22">
        <v>1949.3932441500001</v>
      </c>
      <c r="AM13" s="22">
        <f t="shared" ref="AM13:AM44" si="11">AK13+AL13</f>
        <v>894944.65816660004</v>
      </c>
      <c r="AN13" s="22">
        <v>1949.3932441500001</v>
      </c>
      <c r="AO13" s="22">
        <f t="shared" ref="AO13:AO44" si="12">AM13+AN13</f>
        <v>896894.05141075002</v>
      </c>
      <c r="AP13" s="22">
        <v>1949.3932441500001</v>
      </c>
      <c r="AQ13" s="22">
        <f t="shared" ref="AQ13:AQ44" si="13">AO13+AP13</f>
        <v>898843.4446549</v>
      </c>
      <c r="AR13" s="22">
        <v>1949.3932441500001</v>
      </c>
      <c r="AS13" s="3">
        <f t="shared" si="0"/>
        <v>900792.83789904998</v>
      </c>
      <c r="AT13" s="22">
        <v>1949.3932441500001</v>
      </c>
      <c r="AU13" s="22">
        <f t="shared" ref="AU13:AU44" si="14">AS13+AT13</f>
        <v>902742.23114319996</v>
      </c>
      <c r="AV13" s="22">
        <v>1949.3932441500001</v>
      </c>
      <c r="AW13" s="3">
        <f t="shared" si="1"/>
        <v>904691.62438734993</v>
      </c>
      <c r="AX13" s="22">
        <v>1949.3932441500001</v>
      </c>
      <c r="AY13" s="22">
        <f t="shared" ref="AY13:AY44" si="15">AW13+AX13</f>
        <v>906641.01763149991</v>
      </c>
      <c r="AZ13" s="22">
        <v>1949.3932441500001</v>
      </c>
      <c r="BA13" s="3">
        <f t="shared" si="2"/>
        <v>908590.41087564989</v>
      </c>
      <c r="BB13" s="22">
        <v>2007.71801325</v>
      </c>
      <c r="BC13" s="22">
        <f t="shared" ref="BC13:BC44" si="16">BA13+BB13</f>
        <v>910598.12888889993</v>
      </c>
      <c r="BD13" s="22">
        <v>2007.71801325</v>
      </c>
      <c r="BE13" s="3">
        <f t="shared" si="3"/>
        <v>912605.84690214996</v>
      </c>
      <c r="BF13" s="22">
        <v>2007.71801325</v>
      </c>
      <c r="BG13" s="22">
        <f t="shared" ref="BG13:BG44" si="17">BE13+BF13</f>
        <v>914613.5649154</v>
      </c>
    </row>
    <row r="14" spans="1:59" s="20" customFormat="1" ht="12.75" customHeight="1" outlineLevel="1" x14ac:dyDescent="0.25">
      <c r="A14" s="24" t="s">
        <v>54</v>
      </c>
      <c r="B14" s="23" t="s">
        <v>55</v>
      </c>
      <c r="C14" s="22">
        <v>3253589</v>
      </c>
      <c r="D14" s="22">
        <v>3253589</v>
      </c>
      <c r="E14" s="22">
        <v>3253589</v>
      </c>
      <c r="F14" s="22">
        <v>3253589</v>
      </c>
      <c r="G14" s="22">
        <v>3253589</v>
      </c>
      <c r="H14" s="22">
        <v>3253589</v>
      </c>
      <c r="I14" s="22">
        <v>3253589</v>
      </c>
      <c r="J14" s="22">
        <v>3017307</v>
      </c>
      <c r="K14" s="22">
        <v>3017307</v>
      </c>
      <c r="L14" s="22">
        <v>3017307</v>
      </c>
      <c r="M14" s="22">
        <v>3017307</v>
      </c>
      <c r="N14" s="22">
        <v>3017307</v>
      </c>
      <c r="O14" s="22">
        <v>3017307</v>
      </c>
      <c r="P14" s="22">
        <v>3017307</v>
      </c>
      <c r="Q14" s="22">
        <v>3017307</v>
      </c>
      <c r="R14" s="22">
        <v>3017307</v>
      </c>
      <c r="S14" s="22">
        <v>3017307</v>
      </c>
      <c r="T14" s="22">
        <v>3017307</v>
      </c>
      <c r="U14" s="22">
        <v>3017307</v>
      </c>
      <c r="V14" s="22">
        <v>3017307</v>
      </c>
      <c r="W14" s="22">
        <v>3017307</v>
      </c>
      <c r="X14" s="22"/>
      <c r="Y14" s="22">
        <f t="shared" si="4"/>
        <v>3017307</v>
      </c>
      <c r="Z14" s="22"/>
      <c r="AA14" s="22">
        <f t="shared" si="5"/>
        <v>3017307</v>
      </c>
      <c r="AB14" s="22"/>
      <c r="AC14" s="22">
        <f t="shared" si="6"/>
        <v>3017307</v>
      </c>
      <c r="AD14" s="22"/>
      <c r="AE14" s="22">
        <f t="shared" si="7"/>
        <v>3017307</v>
      </c>
      <c r="AF14" s="22"/>
      <c r="AG14" s="22">
        <f t="shared" si="8"/>
        <v>3017307</v>
      </c>
      <c r="AH14" s="22"/>
      <c r="AI14" s="22">
        <f t="shared" si="9"/>
        <v>3017307</v>
      </c>
      <c r="AJ14" s="22"/>
      <c r="AK14" s="22">
        <f t="shared" si="10"/>
        <v>3017307</v>
      </c>
      <c r="AL14" s="22"/>
      <c r="AM14" s="22">
        <f t="shared" si="11"/>
        <v>3017307</v>
      </c>
      <c r="AN14" s="22"/>
      <c r="AO14" s="22">
        <f t="shared" si="12"/>
        <v>3017307</v>
      </c>
      <c r="AP14" s="22"/>
      <c r="AQ14" s="22">
        <f t="shared" si="13"/>
        <v>3017307</v>
      </c>
      <c r="AR14" s="22"/>
      <c r="AS14" s="3">
        <f t="shared" si="0"/>
        <v>3017307</v>
      </c>
      <c r="AT14" s="22"/>
      <c r="AU14" s="22">
        <f t="shared" si="14"/>
        <v>3017307</v>
      </c>
      <c r="AV14" s="22"/>
      <c r="AW14" s="3">
        <f t="shared" si="1"/>
        <v>3017307</v>
      </c>
      <c r="AX14" s="22"/>
      <c r="AY14" s="22">
        <f t="shared" si="15"/>
        <v>3017307</v>
      </c>
      <c r="AZ14" s="22"/>
      <c r="BA14" s="3">
        <f t="shared" si="2"/>
        <v>3017307</v>
      </c>
      <c r="BB14" s="22"/>
      <c r="BC14" s="22">
        <f t="shared" si="16"/>
        <v>3017307</v>
      </c>
      <c r="BD14" s="22"/>
      <c r="BE14" s="3">
        <f t="shared" si="3"/>
        <v>3017307</v>
      </c>
      <c r="BF14" s="22"/>
      <c r="BG14" s="22">
        <f t="shared" si="17"/>
        <v>3017307</v>
      </c>
    </row>
    <row r="15" spans="1:59" s="20" customFormat="1" ht="12.75" customHeight="1" outlineLevel="1" x14ac:dyDescent="0.25">
      <c r="A15" s="24" t="s">
        <v>56</v>
      </c>
      <c r="B15" s="23" t="s">
        <v>57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/>
      <c r="Y15" s="22">
        <f t="shared" si="4"/>
        <v>0</v>
      </c>
      <c r="Z15" s="22"/>
      <c r="AA15" s="22">
        <f t="shared" si="5"/>
        <v>0</v>
      </c>
      <c r="AB15" s="22"/>
      <c r="AC15" s="22">
        <f t="shared" si="6"/>
        <v>0</v>
      </c>
      <c r="AD15" s="22"/>
      <c r="AE15" s="22">
        <f t="shared" si="7"/>
        <v>0</v>
      </c>
      <c r="AF15" s="22"/>
      <c r="AG15" s="22">
        <f t="shared" si="8"/>
        <v>0</v>
      </c>
      <c r="AH15" s="22"/>
      <c r="AI15" s="22">
        <f t="shared" si="9"/>
        <v>0</v>
      </c>
      <c r="AJ15" s="22"/>
      <c r="AK15" s="22">
        <f t="shared" si="10"/>
        <v>0</v>
      </c>
      <c r="AL15" s="22"/>
      <c r="AM15" s="22">
        <f t="shared" si="11"/>
        <v>0</v>
      </c>
      <c r="AN15" s="22"/>
      <c r="AO15" s="22">
        <f t="shared" si="12"/>
        <v>0</v>
      </c>
      <c r="AP15" s="22"/>
      <c r="AQ15" s="22">
        <f t="shared" si="13"/>
        <v>0</v>
      </c>
      <c r="AR15" s="22"/>
      <c r="AS15" s="3">
        <f t="shared" si="0"/>
        <v>0</v>
      </c>
      <c r="AT15" s="22"/>
      <c r="AU15" s="22">
        <f t="shared" si="14"/>
        <v>0</v>
      </c>
      <c r="AV15" s="22"/>
      <c r="AW15" s="3">
        <f t="shared" si="1"/>
        <v>0</v>
      </c>
      <c r="AX15" s="22"/>
      <c r="AY15" s="22">
        <f t="shared" si="15"/>
        <v>0</v>
      </c>
      <c r="AZ15" s="22"/>
      <c r="BA15" s="3">
        <f t="shared" si="2"/>
        <v>0</v>
      </c>
      <c r="BB15" s="22"/>
      <c r="BC15" s="22">
        <f t="shared" si="16"/>
        <v>0</v>
      </c>
      <c r="BD15" s="22"/>
      <c r="BE15" s="3">
        <f t="shared" si="3"/>
        <v>0</v>
      </c>
      <c r="BF15" s="22"/>
      <c r="BG15" s="22">
        <f t="shared" si="17"/>
        <v>0</v>
      </c>
    </row>
    <row r="16" spans="1:59" s="20" customFormat="1" ht="12.75" customHeight="1" outlineLevel="1" x14ac:dyDescent="0.25">
      <c r="A16" s="24" t="s">
        <v>58</v>
      </c>
      <c r="B16" s="23" t="s">
        <v>59</v>
      </c>
      <c r="C16" s="22">
        <v>82749.450000000012</v>
      </c>
      <c r="D16" s="22">
        <v>56310.73</v>
      </c>
      <c r="E16" s="22">
        <v>51369.869999999995</v>
      </c>
      <c r="F16" s="22">
        <v>51369.869999999995</v>
      </c>
      <c r="G16" s="22">
        <v>53163.57</v>
      </c>
      <c r="H16" s="22">
        <v>51479.789999999994</v>
      </c>
      <c r="I16" s="22">
        <v>51479.789999999994</v>
      </c>
      <c r="J16" s="22">
        <v>54519.259999999995</v>
      </c>
      <c r="K16" s="22">
        <v>50676.069999999992</v>
      </c>
      <c r="L16" s="22">
        <v>50676.069999999992</v>
      </c>
      <c r="M16" s="22">
        <v>53709.84</v>
      </c>
      <c r="N16" s="22">
        <v>51217.069999999992</v>
      </c>
      <c r="O16" s="22">
        <v>51217.069999999992</v>
      </c>
      <c r="P16" s="22">
        <v>52976.819999999992</v>
      </c>
      <c r="Q16" s="22">
        <v>67297.45</v>
      </c>
      <c r="R16" s="22">
        <v>67297.45</v>
      </c>
      <c r="S16" s="22">
        <v>70274.38</v>
      </c>
      <c r="T16" s="22">
        <v>75586.289999999979</v>
      </c>
      <c r="U16" s="22">
        <v>75586.289999999979</v>
      </c>
      <c r="V16" s="22">
        <v>79711.39</v>
      </c>
      <c r="W16" s="22">
        <v>70057.069999999992</v>
      </c>
      <c r="X16" s="22">
        <v>0</v>
      </c>
      <c r="Y16" s="22">
        <f t="shared" si="4"/>
        <v>70057.069999999992</v>
      </c>
      <c r="Z16" s="22">
        <v>0</v>
      </c>
      <c r="AA16" s="22">
        <f t="shared" si="5"/>
        <v>70057.069999999992</v>
      </c>
      <c r="AB16" s="22">
        <v>0</v>
      </c>
      <c r="AC16" s="22">
        <f t="shared" si="6"/>
        <v>70057.069999999992</v>
      </c>
      <c r="AD16" s="22">
        <v>0</v>
      </c>
      <c r="AE16" s="22">
        <f t="shared" si="7"/>
        <v>70057.069999999992</v>
      </c>
      <c r="AF16" s="22">
        <v>0</v>
      </c>
      <c r="AG16" s="22">
        <f t="shared" si="8"/>
        <v>70057.069999999992</v>
      </c>
      <c r="AH16" s="22">
        <v>0</v>
      </c>
      <c r="AI16" s="22">
        <f t="shared" si="9"/>
        <v>70057.069999999992</v>
      </c>
      <c r="AJ16" s="22">
        <v>0</v>
      </c>
      <c r="AK16" s="22">
        <f t="shared" si="10"/>
        <v>70057.069999999992</v>
      </c>
      <c r="AL16" s="22">
        <v>0</v>
      </c>
      <c r="AM16" s="22">
        <f t="shared" si="11"/>
        <v>70057.069999999992</v>
      </c>
      <c r="AN16" s="22">
        <v>0</v>
      </c>
      <c r="AO16" s="22">
        <f t="shared" si="12"/>
        <v>70057.069999999992</v>
      </c>
      <c r="AP16" s="22">
        <v>0</v>
      </c>
      <c r="AQ16" s="22">
        <f t="shared" si="13"/>
        <v>70057.069999999992</v>
      </c>
      <c r="AR16" s="22">
        <v>0</v>
      </c>
      <c r="AS16" s="3">
        <f t="shared" si="0"/>
        <v>70057.069999999992</v>
      </c>
      <c r="AT16" s="22">
        <v>0</v>
      </c>
      <c r="AU16" s="22">
        <f t="shared" si="14"/>
        <v>70057.069999999992</v>
      </c>
      <c r="AV16" s="25">
        <v>0</v>
      </c>
      <c r="AW16" s="3">
        <f t="shared" si="1"/>
        <v>70057.069999999992</v>
      </c>
      <c r="AX16" s="25">
        <v>0</v>
      </c>
      <c r="AY16" s="22">
        <f t="shared" si="15"/>
        <v>70057.069999999992</v>
      </c>
      <c r="AZ16" s="25">
        <v>0</v>
      </c>
      <c r="BA16" s="3">
        <f t="shared" si="2"/>
        <v>70057.069999999992</v>
      </c>
      <c r="BB16" s="25">
        <v>0</v>
      </c>
      <c r="BC16" s="22">
        <f t="shared" si="16"/>
        <v>70057.069999999992</v>
      </c>
      <c r="BD16" s="25">
        <v>0</v>
      </c>
      <c r="BE16" s="3">
        <f t="shared" si="3"/>
        <v>70057.069999999992</v>
      </c>
      <c r="BF16" s="25">
        <v>0</v>
      </c>
      <c r="BG16" s="22">
        <f t="shared" si="17"/>
        <v>70057.069999999992</v>
      </c>
    </row>
    <row r="17" spans="1:59" s="20" customFormat="1" ht="12.75" customHeight="1" outlineLevel="1" x14ac:dyDescent="0.25">
      <c r="A17" s="24" t="s">
        <v>60</v>
      </c>
      <c r="B17" s="23" t="s">
        <v>61</v>
      </c>
      <c r="C17" s="22">
        <v>11542.259999999998</v>
      </c>
      <c r="D17" s="22">
        <v>7566.8099999999995</v>
      </c>
      <c r="E17" s="22">
        <v>7566.8099999999995</v>
      </c>
      <c r="F17" s="22">
        <v>7566.8099999999995</v>
      </c>
      <c r="G17" s="22">
        <v>7477.5300000000007</v>
      </c>
      <c r="H17" s="22">
        <v>7477.5300000000007</v>
      </c>
      <c r="I17" s="22">
        <v>7477.5300000000007</v>
      </c>
      <c r="J17" s="22">
        <v>7477.5300000000007</v>
      </c>
      <c r="K17" s="22">
        <v>10782.599999999999</v>
      </c>
      <c r="L17" s="22">
        <v>10782.599999999999</v>
      </c>
      <c r="M17" s="22">
        <v>11683.199999999999</v>
      </c>
      <c r="N17" s="22">
        <v>7477.58</v>
      </c>
      <c r="O17" s="22">
        <v>7477.58</v>
      </c>
      <c r="P17" s="22">
        <v>7477.5300000000007</v>
      </c>
      <c r="Q17" s="22">
        <v>7477.5300000000007</v>
      </c>
      <c r="R17" s="22">
        <v>7477.5300000000007</v>
      </c>
      <c r="S17" s="22">
        <v>7477.5300000000007</v>
      </c>
      <c r="T17" s="22">
        <v>7477.5300000000007</v>
      </c>
      <c r="U17" s="22">
        <v>7477.5300000000007</v>
      </c>
      <c r="V17" s="22">
        <v>7477.48</v>
      </c>
      <c r="W17" s="22">
        <v>7477.48</v>
      </c>
      <c r="X17" s="22">
        <v>0</v>
      </c>
      <c r="Y17" s="22">
        <f t="shared" si="4"/>
        <v>7477.48</v>
      </c>
      <c r="Z17" s="22">
        <v>0</v>
      </c>
      <c r="AA17" s="22">
        <f t="shared" si="5"/>
        <v>7477.48</v>
      </c>
      <c r="AB17" s="22">
        <v>0</v>
      </c>
      <c r="AC17" s="22">
        <f t="shared" si="6"/>
        <v>7477.48</v>
      </c>
      <c r="AD17" s="22">
        <v>0</v>
      </c>
      <c r="AE17" s="22">
        <f t="shared" si="7"/>
        <v>7477.48</v>
      </c>
      <c r="AF17" s="22">
        <v>0</v>
      </c>
      <c r="AG17" s="22">
        <f t="shared" si="8"/>
        <v>7477.48</v>
      </c>
      <c r="AH17" s="22">
        <v>0</v>
      </c>
      <c r="AI17" s="22">
        <f t="shared" si="9"/>
        <v>7477.48</v>
      </c>
      <c r="AJ17" s="22">
        <v>0</v>
      </c>
      <c r="AK17" s="22">
        <f t="shared" si="10"/>
        <v>7477.48</v>
      </c>
      <c r="AL17" s="22">
        <v>0</v>
      </c>
      <c r="AM17" s="22">
        <f t="shared" si="11"/>
        <v>7477.48</v>
      </c>
      <c r="AN17" s="22">
        <v>0</v>
      </c>
      <c r="AO17" s="22">
        <f t="shared" si="12"/>
        <v>7477.48</v>
      </c>
      <c r="AP17" s="22">
        <v>0</v>
      </c>
      <c r="AQ17" s="22">
        <f t="shared" si="13"/>
        <v>7477.48</v>
      </c>
      <c r="AR17" s="22">
        <v>0</v>
      </c>
      <c r="AS17" s="3">
        <f t="shared" si="0"/>
        <v>7477.48</v>
      </c>
      <c r="AT17" s="22">
        <v>0</v>
      </c>
      <c r="AU17" s="22">
        <f t="shared" si="14"/>
        <v>7477.48</v>
      </c>
      <c r="AV17" s="25">
        <v>0</v>
      </c>
      <c r="AW17" s="3">
        <f t="shared" si="1"/>
        <v>7477.48</v>
      </c>
      <c r="AX17" s="25">
        <v>0</v>
      </c>
      <c r="AY17" s="22">
        <f t="shared" si="15"/>
        <v>7477.48</v>
      </c>
      <c r="AZ17" s="25">
        <v>0</v>
      </c>
      <c r="BA17" s="3">
        <f t="shared" si="2"/>
        <v>7477.48</v>
      </c>
      <c r="BB17" s="25">
        <v>0</v>
      </c>
      <c r="BC17" s="22">
        <f t="shared" si="16"/>
        <v>7477.48</v>
      </c>
      <c r="BD17" s="25">
        <v>0</v>
      </c>
      <c r="BE17" s="3">
        <f t="shared" si="3"/>
        <v>7477.48</v>
      </c>
      <c r="BF17" s="25">
        <v>0</v>
      </c>
      <c r="BG17" s="22">
        <f t="shared" si="17"/>
        <v>7477.48</v>
      </c>
    </row>
    <row r="18" spans="1:59" s="20" customFormat="1" ht="12.75" customHeight="1" outlineLevel="1" x14ac:dyDescent="0.25">
      <c r="A18" s="24" t="s">
        <v>62</v>
      </c>
      <c r="B18" s="23" t="s">
        <v>63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f t="shared" si="4"/>
        <v>0</v>
      </c>
      <c r="Z18" s="22">
        <v>0</v>
      </c>
      <c r="AA18" s="22">
        <f t="shared" si="5"/>
        <v>0</v>
      </c>
      <c r="AB18" s="22">
        <v>0</v>
      </c>
      <c r="AC18" s="22">
        <f t="shared" si="6"/>
        <v>0</v>
      </c>
      <c r="AD18" s="22">
        <v>0</v>
      </c>
      <c r="AE18" s="22">
        <f t="shared" si="7"/>
        <v>0</v>
      </c>
      <c r="AF18" s="22">
        <v>0</v>
      </c>
      <c r="AG18" s="22">
        <f t="shared" si="8"/>
        <v>0</v>
      </c>
      <c r="AH18" s="22">
        <v>0</v>
      </c>
      <c r="AI18" s="22">
        <f t="shared" si="9"/>
        <v>0</v>
      </c>
      <c r="AJ18" s="22">
        <v>0</v>
      </c>
      <c r="AK18" s="22">
        <f t="shared" si="10"/>
        <v>0</v>
      </c>
      <c r="AL18" s="22">
        <v>0</v>
      </c>
      <c r="AM18" s="22">
        <f t="shared" si="11"/>
        <v>0</v>
      </c>
      <c r="AN18" s="22">
        <v>0</v>
      </c>
      <c r="AO18" s="22">
        <f t="shared" si="12"/>
        <v>0</v>
      </c>
      <c r="AP18" s="22">
        <v>0</v>
      </c>
      <c r="AQ18" s="22">
        <f t="shared" si="13"/>
        <v>0</v>
      </c>
      <c r="AR18" s="22">
        <v>0</v>
      </c>
      <c r="AS18" s="3">
        <f t="shared" si="0"/>
        <v>0</v>
      </c>
      <c r="AT18" s="22">
        <v>0</v>
      </c>
      <c r="AU18" s="22">
        <f t="shared" si="14"/>
        <v>0</v>
      </c>
      <c r="AV18" s="25">
        <v>0</v>
      </c>
      <c r="AW18" s="3">
        <f t="shared" si="1"/>
        <v>0</v>
      </c>
      <c r="AX18" s="25">
        <v>0</v>
      </c>
      <c r="AY18" s="22">
        <f t="shared" si="15"/>
        <v>0</v>
      </c>
      <c r="AZ18" s="25">
        <v>0</v>
      </c>
      <c r="BA18" s="3">
        <f t="shared" si="2"/>
        <v>0</v>
      </c>
      <c r="BB18" s="25">
        <v>0</v>
      </c>
      <c r="BC18" s="22">
        <f t="shared" si="16"/>
        <v>0</v>
      </c>
      <c r="BD18" s="25">
        <v>0</v>
      </c>
      <c r="BE18" s="3">
        <f t="shared" si="3"/>
        <v>0</v>
      </c>
      <c r="BF18" s="25">
        <v>0</v>
      </c>
      <c r="BG18" s="22">
        <f t="shared" si="17"/>
        <v>0</v>
      </c>
    </row>
    <row r="19" spans="1:59" s="20" customFormat="1" ht="12.75" customHeight="1" outlineLevel="1" x14ac:dyDescent="0.25">
      <c r="A19" s="24" t="s">
        <v>64</v>
      </c>
      <c r="B19" s="23" t="s">
        <v>65</v>
      </c>
      <c r="C19" s="22">
        <v>169955.78</v>
      </c>
      <c r="D19" s="22">
        <v>98837.66</v>
      </c>
      <c r="E19" s="22">
        <v>92511.799999999988</v>
      </c>
      <c r="F19" s="22">
        <v>92511.799999999988</v>
      </c>
      <c r="G19" s="22">
        <v>19747.659999999996</v>
      </c>
      <c r="H19" s="22">
        <v>18470.799999999996</v>
      </c>
      <c r="I19" s="22">
        <v>18470.799999999996</v>
      </c>
      <c r="J19" s="22">
        <v>15906.419999999996</v>
      </c>
      <c r="K19" s="22">
        <v>14618.91</v>
      </c>
      <c r="L19" s="22">
        <v>14618.91</v>
      </c>
      <c r="M19" s="22">
        <v>12033.13</v>
      </c>
      <c r="N19" s="22">
        <v>10734.849999999995</v>
      </c>
      <c r="O19" s="22">
        <v>10734.849999999995</v>
      </c>
      <c r="P19" s="22">
        <v>8131.7999999999993</v>
      </c>
      <c r="Q19" s="22">
        <v>6824.920000000001</v>
      </c>
      <c r="R19" s="22">
        <v>6824.920000000001</v>
      </c>
      <c r="S19" s="22">
        <v>4200.2500000000009</v>
      </c>
      <c r="T19" s="22">
        <v>-13992.73</v>
      </c>
      <c r="U19" s="22">
        <v>-13992.73</v>
      </c>
      <c r="V19" s="22">
        <v>-13992.73</v>
      </c>
      <c r="W19" s="22">
        <v>-13992.73</v>
      </c>
      <c r="X19" s="22">
        <v>0</v>
      </c>
      <c r="Y19" s="22">
        <f t="shared" si="4"/>
        <v>-13992.73</v>
      </c>
      <c r="Z19" s="22">
        <v>0</v>
      </c>
      <c r="AA19" s="22">
        <f t="shared" si="5"/>
        <v>-13992.73</v>
      </c>
      <c r="AB19" s="22">
        <v>0</v>
      </c>
      <c r="AC19" s="22">
        <f t="shared" si="6"/>
        <v>-13992.73</v>
      </c>
      <c r="AD19" s="22">
        <v>0</v>
      </c>
      <c r="AE19" s="22">
        <f t="shared" si="7"/>
        <v>-13992.73</v>
      </c>
      <c r="AF19" s="22">
        <v>0</v>
      </c>
      <c r="AG19" s="22">
        <f t="shared" si="8"/>
        <v>-13992.73</v>
      </c>
      <c r="AH19" s="22">
        <v>0</v>
      </c>
      <c r="AI19" s="22">
        <f t="shared" si="9"/>
        <v>-13992.73</v>
      </c>
      <c r="AJ19" s="22">
        <v>0</v>
      </c>
      <c r="AK19" s="22">
        <f t="shared" si="10"/>
        <v>-13992.73</v>
      </c>
      <c r="AL19" s="22">
        <v>0</v>
      </c>
      <c r="AM19" s="22">
        <f t="shared" si="11"/>
        <v>-13992.73</v>
      </c>
      <c r="AN19" s="22">
        <v>0</v>
      </c>
      <c r="AO19" s="22">
        <f t="shared" si="12"/>
        <v>-13992.73</v>
      </c>
      <c r="AP19" s="22">
        <v>0</v>
      </c>
      <c r="AQ19" s="22">
        <f t="shared" si="13"/>
        <v>-13992.73</v>
      </c>
      <c r="AR19" s="22">
        <v>0</v>
      </c>
      <c r="AS19" s="3">
        <f t="shared" si="0"/>
        <v>-13992.73</v>
      </c>
      <c r="AT19" s="22">
        <v>0</v>
      </c>
      <c r="AU19" s="22">
        <f t="shared" si="14"/>
        <v>-13992.73</v>
      </c>
      <c r="AV19" s="25">
        <v>0</v>
      </c>
      <c r="AW19" s="3">
        <f t="shared" si="1"/>
        <v>-13992.73</v>
      </c>
      <c r="AX19" s="25">
        <v>0</v>
      </c>
      <c r="AY19" s="22">
        <f t="shared" si="15"/>
        <v>-13992.73</v>
      </c>
      <c r="AZ19" s="25">
        <v>0</v>
      </c>
      <c r="BA19" s="3">
        <f t="shared" si="2"/>
        <v>-13992.73</v>
      </c>
      <c r="BB19" s="25">
        <v>0</v>
      </c>
      <c r="BC19" s="22">
        <f t="shared" si="16"/>
        <v>-13992.73</v>
      </c>
      <c r="BD19" s="25">
        <v>0</v>
      </c>
      <c r="BE19" s="3">
        <f t="shared" si="3"/>
        <v>-13992.73</v>
      </c>
      <c r="BF19" s="25">
        <v>0</v>
      </c>
      <c r="BG19" s="22">
        <f t="shared" si="17"/>
        <v>-13992.73</v>
      </c>
    </row>
    <row r="20" spans="1:59" s="20" customFormat="1" ht="12.75" customHeight="1" outlineLevel="1" x14ac:dyDescent="0.25">
      <c r="A20" s="24" t="s">
        <v>66</v>
      </c>
      <c r="B20" s="23" t="s">
        <v>67</v>
      </c>
      <c r="C20" s="22">
        <v>2837.8700000000008</v>
      </c>
      <c r="D20" s="22">
        <v>1860.42</v>
      </c>
      <c r="E20" s="22">
        <v>1860.42</v>
      </c>
      <c r="F20" s="22">
        <v>1860.42</v>
      </c>
      <c r="G20" s="22">
        <v>1838.48</v>
      </c>
      <c r="H20" s="22">
        <v>1838.48</v>
      </c>
      <c r="I20" s="22">
        <v>1838.48</v>
      </c>
      <c r="J20" s="22">
        <v>1838.48</v>
      </c>
      <c r="K20" s="22">
        <v>1838.48</v>
      </c>
      <c r="L20" s="22">
        <v>1838.48</v>
      </c>
      <c r="M20" s="22">
        <v>1838.48</v>
      </c>
      <c r="N20" s="22">
        <v>1838.48</v>
      </c>
      <c r="O20" s="22">
        <v>1838.48</v>
      </c>
      <c r="P20" s="22">
        <v>1838.48</v>
      </c>
      <c r="Q20" s="22">
        <v>1838.48</v>
      </c>
      <c r="R20" s="22">
        <v>1838.48</v>
      </c>
      <c r="S20" s="22">
        <v>1838.48</v>
      </c>
      <c r="T20" s="22">
        <v>1838.48</v>
      </c>
      <c r="U20" s="22">
        <v>1838.48</v>
      </c>
      <c r="V20" s="22">
        <v>1838.48</v>
      </c>
      <c r="W20" s="22">
        <v>1838.48</v>
      </c>
      <c r="X20" s="22">
        <v>0</v>
      </c>
      <c r="Y20" s="22">
        <f t="shared" si="4"/>
        <v>1838.48</v>
      </c>
      <c r="Z20" s="22">
        <v>0</v>
      </c>
      <c r="AA20" s="22">
        <f t="shared" si="5"/>
        <v>1838.48</v>
      </c>
      <c r="AB20" s="22">
        <v>0</v>
      </c>
      <c r="AC20" s="22">
        <f t="shared" si="6"/>
        <v>1838.48</v>
      </c>
      <c r="AD20" s="22">
        <v>0</v>
      </c>
      <c r="AE20" s="22">
        <f t="shared" si="7"/>
        <v>1838.48</v>
      </c>
      <c r="AF20" s="22">
        <v>0</v>
      </c>
      <c r="AG20" s="22">
        <f t="shared" si="8"/>
        <v>1838.48</v>
      </c>
      <c r="AH20" s="22">
        <v>0</v>
      </c>
      <c r="AI20" s="22">
        <f t="shared" si="9"/>
        <v>1838.48</v>
      </c>
      <c r="AJ20" s="22">
        <v>0</v>
      </c>
      <c r="AK20" s="22">
        <f t="shared" si="10"/>
        <v>1838.48</v>
      </c>
      <c r="AL20" s="22">
        <v>0</v>
      </c>
      <c r="AM20" s="22">
        <f t="shared" si="11"/>
        <v>1838.48</v>
      </c>
      <c r="AN20" s="22">
        <v>0</v>
      </c>
      <c r="AO20" s="22">
        <f t="shared" si="12"/>
        <v>1838.48</v>
      </c>
      <c r="AP20" s="22">
        <v>0</v>
      </c>
      <c r="AQ20" s="22">
        <f t="shared" si="13"/>
        <v>1838.48</v>
      </c>
      <c r="AR20" s="22">
        <v>0</v>
      </c>
      <c r="AS20" s="3">
        <f t="shared" si="0"/>
        <v>1838.48</v>
      </c>
      <c r="AT20" s="22">
        <v>0</v>
      </c>
      <c r="AU20" s="22">
        <f t="shared" si="14"/>
        <v>1838.48</v>
      </c>
      <c r="AV20" s="25">
        <v>0</v>
      </c>
      <c r="AW20" s="3">
        <f t="shared" si="1"/>
        <v>1838.48</v>
      </c>
      <c r="AX20" s="25">
        <v>0</v>
      </c>
      <c r="AY20" s="22">
        <f t="shared" si="15"/>
        <v>1838.48</v>
      </c>
      <c r="AZ20" s="25">
        <v>0</v>
      </c>
      <c r="BA20" s="3">
        <f t="shared" si="2"/>
        <v>1838.48</v>
      </c>
      <c r="BB20" s="25">
        <v>0</v>
      </c>
      <c r="BC20" s="22">
        <f t="shared" si="16"/>
        <v>1838.48</v>
      </c>
      <c r="BD20" s="25">
        <v>0</v>
      </c>
      <c r="BE20" s="3">
        <f t="shared" si="3"/>
        <v>1838.48</v>
      </c>
      <c r="BF20" s="25">
        <v>0</v>
      </c>
      <c r="BG20" s="22">
        <f t="shared" si="17"/>
        <v>1838.48</v>
      </c>
    </row>
    <row r="21" spans="1:59" s="20" customFormat="1" ht="12.75" customHeight="1" outlineLevel="1" x14ac:dyDescent="0.25">
      <c r="A21" s="24" t="s">
        <v>68</v>
      </c>
      <c r="B21" s="23" t="s">
        <v>69</v>
      </c>
      <c r="C21" s="22">
        <v>-2811.809999999999</v>
      </c>
      <c r="D21" s="22">
        <v>-1289.9100000000001</v>
      </c>
      <c r="E21" s="22">
        <v>-1013.21</v>
      </c>
      <c r="F21" s="22">
        <v>-1013.21</v>
      </c>
      <c r="G21" s="22">
        <v>-454.4100000000002</v>
      </c>
      <c r="H21" s="22">
        <v>-11303.37</v>
      </c>
      <c r="I21" s="22">
        <v>-11303.37</v>
      </c>
      <c r="J21" s="22">
        <v>-10829.42</v>
      </c>
      <c r="K21" s="22">
        <v>-10592.439999999999</v>
      </c>
      <c r="L21" s="22">
        <v>-10592.439999999999</v>
      </c>
      <c r="M21" s="22">
        <v>-10118.48</v>
      </c>
      <c r="N21" s="22">
        <v>-9881.5</v>
      </c>
      <c r="O21" s="22">
        <v>-9881.5</v>
      </c>
      <c r="P21" s="22">
        <v>-9407.6000000000022</v>
      </c>
      <c r="Q21" s="22">
        <v>-9170.6100000000024</v>
      </c>
      <c r="R21" s="22">
        <v>-9170.6100000000024</v>
      </c>
      <c r="S21" s="22">
        <v>-8696.6500000000015</v>
      </c>
      <c r="T21" s="22">
        <v>-8459.68</v>
      </c>
      <c r="U21" s="22">
        <v>-8459.68</v>
      </c>
      <c r="V21" s="22">
        <v>-7985.72</v>
      </c>
      <c r="W21" s="22">
        <v>-7748.7300000000005</v>
      </c>
      <c r="X21" s="22">
        <v>0</v>
      </c>
      <c r="Y21" s="22">
        <f t="shared" si="4"/>
        <v>-7748.7300000000005</v>
      </c>
      <c r="Z21" s="22">
        <v>0</v>
      </c>
      <c r="AA21" s="22">
        <f t="shared" si="5"/>
        <v>-7748.7300000000005</v>
      </c>
      <c r="AB21" s="22">
        <v>0</v>
      </c>
      <c r="AC21" s="22">
        <f t="shared" si="6"/>
        <v>-7748.7300000000005</v>
      </c>
      <c r="AD21" s="22">
        <v>0</v>
      </c>
      <c r="AE21" s="22">
        <f t="shared" si="7"/>
        <v>-7748.7300000000005</v>
      </c>
      <c r="AF21" s="22">
        <v>0</v>
      </c>
      <c r="AG21" s="22">
        <f t="shared" si="8"/>
        <v>-7748.7300000000005</v>
      </c>
      <c r="AH21" s="22">
        <v>0</v>
      </c>
      <c r="AI21" s="22">
        <f t="shared" si="9"/>
        <v>-7748.7300000000005</v>
      </c>
      <c r="AJ21" s="22">
        <v>0</v>
      </c>
      <c r="AK21" s="22">
        <f t="shared" si="10"/>
        <v>-7748.7300000000005</v>
      </c>
      <c r="AL21" s="22">
        <v>0</v>
      </c>
      <c r="AM21" s="22">
        <f t="shared" si="11"/>
        <v>-7748.7300000000005</v>
      </c>
      <c r="AN21" s="22">
        <v>0</v>
      </c>
      <c r="AO21" s="22">
        <f t="shared" si="12"/>
        <v>-7748.7300000000005</v>
      </c>
      <c r="AP21" s="22">
        <v>0</v>
      </c>
      <c r="AQ21" s="22">
        <f t="shared" si="13"/>
        <v>-7748.7300000000005</v>
      </c>
      <c r="AR21" s="22">
        <v>0</v>
      </c>
      <c r="AS21" s="3">
        <f t="shared" si="0"/>
        <v>-7748.7300000000005</v>
      </c>
      <c r="AT21" s="22">
        <v>0</v>
      </c>
      <c r="AU21" s="22">
        <f t="shared" si="14"/>
        <v>-7748.7300000000005</v>
      </c>
      <c r="AV21" s="25">
        <v>0</v>
      </c>
      <c r="AW21" s="3">
        <f t="shared" si="1"/>
        <v>-7748.7300000000005</v>
      </c>
      <c r="AX21" s="25">
        <v>0</v>
      </c>
      <c r="AY21" s="22">
        <f t="shared" si="15"/>
        <v>-7748.7300000000005</v>
      </c>
      <c r="AZ21" s="25">
        <v>0</v>
      </c>
      <c r="BA21" s="3">
        <f t="shared" si="2"/>
        <v>-7748.7300000000005</v>
      </c>
      <c r="BB21" s="25">
        <v>0</v>
      </c>
      <c r="BC21" s="22">
        <f t="shared" si="16"/>
        <v>-7748.7300000000005</v>
      </c>
      <c r="BD21" s="25">
        <v>0</v>
      </c>
      <c r="BE21" s="3">
        <f t="shared" si="3"/>
        <v>-7748.7300000000005</v>
      </c>
      <c r="BF21" s="25">
        <v>0</v>
      </c>
      <c r="BG21" s="22">
        <f t="shared" si="17"/>
        <v>-7748.7300000000005</v>
      </c>
    </row>
    <row r="22" spans="1:59" s="20" customFormat="1" ht="12.75" customHeight="1" outlineLevel="1" x14ac:dyDescent="0.25">
      <c r="A22" s="24" t="s">
        <v>70</v>
      </c>
      <c r="B22" s="23" t="s">
        <v>71</v>
      </c>
      <c r="C22" s="22">
        <v>178107.53</v>
      </c>
      <c r="D22" s="22">
        <v>116762.22</v>
      </c>
      <c r="E22" s="22">
        <v>343059.85000000003</v>
      </c>
      <c r="F22" s="22">
        <v>343059.85000000003</v>
      </c>
      <c r="G22" s="22">
        <v>339012.21999999991</v>
      </c>
      <c r="H22" s="22">
        <v>345042.35</v>
      </c>
      <c r="I22" s="22">
        <v>345042.35</v>
      </c>
      <c r="J22" s="22">
        <v>345042.35</v>
      </c>
      <c r="K22" s="22">
        <v>488331.6</v>
      </c>
      <c r="L22" s="22">
        <v>488331.6</v>
      </c>
      <c r="M22" s="22">
        <v>488331.6</v>
      </c>
      <c r="N22" s="22">
        <v>301066.73</v>
      </c>
      <c r="O22" s="22">
        <v>301066.73</v>
      </c>
      <c r="P22" s="22">
        <v>301066.73</v>
      </c>
      <c r="Q22" s="22">
        <v>276610.95999999996</v>
      </c>
      <c r="R22" s="22">
        <v>276610.95999999996</v>
      </c>
      <c r="S22" s="22">
        <v>276610.95999999996</v>
      </c>
      <c r="T22" s="22">
        <v>78233.210000000021</v>
      </c>
      <c r="U22" s="22">
        <v>78233.210000000021</v>
      </c>
      <c r="V22" s="22">
        <v>78233.210000000021</v>
      </c>
      <c r="W22" s="22">
        <v>61022.410000000011</v>
      </c>
      <c r="X22" s="22">
        <v>0</v>
      </c>
      <c r="Y22" s="22">
        <f t="shared" si="4"/>
        <v>61022.410000000011</v>
      </c>
      <c r="Z22" s="22">
        <v>0</v>
      </c>
      <c r="AA22" s="22">
        <f t="shared" si="5"/>
        <v>61022.410000000011</v>
      </c>
      <c r="AB22" s="22">
        <v>0</v>
      </c>
      <c r="AC22" s="22">
        <f t="shared" si="6"/>
        <v>61022.410000000011</v>
      </c>
      <c r="AD22" s="22">
        <v>0</v>
      </c>
      <c r="AE22" s="22">
        <f t="shared" si="7"/>
        <v>61022.410000000011</v>
      </c>
      <c r="AF22" s="22">
        <v>0</v>
      </c>
      <c r="AG22" s="22">
        <f t="shared" si="8"/>
        <v>61022.410000000011</v>
      </c>
      <c r="AH22" s="22">
        <v>0</v>
      </c>
      <c r="AI22" s="22">
        <f t="shared" si="9"/>
        <v>61022.410000000011</v>
      </c>
      <c r="AJ22" s="22">
        <v>0</v>
      </c>
      <c r="AK22" s="22">
        <f t="shared" si="10"/>
        <v>61022.410000000011</v>
      </c>
      <c r="AL22" s="22">
        <v>0</v>
      </c>
      <c r="AM22" s="22">
        <f t="shared" si="11"/>
        <v>61022.410000000011</v>
      </c>
      <c r="AN22" s="22">
        <v>0</v>
      </c>
      <c r="AO22" s="22">
        <f t="shared" si="12"/>
        <v>61022.410000000011</v>
      </c>
      <c r="AP22" s="22">
        <v>0</v>
      </c>
      <c r="AQ22" s="22">
        <f t="shared" si="13"/>
        <v>61022.410000000011</v>
      </c>
      <c r="AR22" s="22">
        <v>0</v>
      </c>
      <c r="AS22" s="3">
        <f t="shared" si="0"/>
        <v>61022.410000000011</v>
      </c>
      <c r="AT22" s="22">
        <v>0</v>
      </c>
      <c r="AU22" s="22">
        <f t="shared" si="14"/>
        <v>61022.410000000011</v>
      </c>
      <c r="AV22" s="25">
        <v>0</v>
      </c>
      <c r="AW22" s="3">
        <f t="shared" si="1"/>
        <v>61022.410000000011</v>
      </c>
      <c r="AX22" s="25">
        <v>0</v>
      </c>
      <c r="AY22" s="22">
        <f t="shared" si="15"/>
        <v>61022.410000000011</v>
      </c>
      <c r="AZ22" s="25">
        <v>0</v>
      </c>
      <c r="BA22" s="3">
        <f t="shared" si="2"/>
        <v>61022.410000000011</v>
      </c>
      <c r="BB22" s="25">
        <v>0</v>
      </c>
      <c r="BC22" s="22">
        <f t="shared" si="16"/>
        <v>61022.410000000011</v>
      </c>
      <c r="BD22" s="25">
        <v>0</v>
      </c>
      <c r="BE22" s="3">
        <f t="shared" si="3"/>
        <v>61022.410000000011</v>
      </c>
      <c r="BF22" s="25">
        <v>0</v>
      </c>
      <c r="BG22" s="22">
        <f t="shared" si="17"/>
        <v>61022.410000000011</v>
      </c>
    </row>
    <row r="23" spans="1:59" s="20" customFormat="1" ht="12.75" customHeight="1" outlineLevel="1" x14ac:dyDescent="0.25">
      <c r="A23" s="24" t="s">
        <v>72</v>
      </c>
      <c r="B23" s="23" t="s">
        <v>73</v>
      </c>
      <c r="C23" s="22">
        <v>723300.27999999991</v>
      </c>
      <c r="D23" s="22">
        <v>474175.06</v>
      </c>
      <c r="E23" s="22">
        <v>474175.06</v>
      </c>
      <c r="F23" s="22">
        <v>474175.06</v>
      </c>
      <c r="G23" s="22">
        <v>454522.10000000003</v>
      </c>
      <c r="H23" s="22">
        <v>448176.07000000007</v>
      </c>
      <c r="I23" s="22">
        <v>448176.07000000007</v>
      </c>
      <c r="J23" s="22">
        <v>446879.36</v>
      </c>
      <c r="K23" s="22">
        <v>446879.36</v>
      </c>
      <c r="L23" s="22">
        <v>446879.36</v>
      </c>
      <c r="M23" s="22">
        <v>446702.11000000004</v>
      </c>
      <c r="N23" s="22">
        <v>463883.17</v>
      </c>
      <c r="O23" s="22">
        <v>463883.17</v>
      </c>
      <c r="P23" s="22">
        <v>459575.69</v>
      </c>
      <c r="Q23" s="22">
        <v>450847.05999999994</v>
      </c>
      <c r="R23" s="22">
        <v>450847.05999999994</v>
      </c>
      <c r="S23" s="22">
        <v>450494.73</v>
      </c>
      <c r="T23" s="22">
        <v>446016.29</v>
      </c>
      <c r="U23" s="22">
        <v>446016.29</v>
      </c>
      <c r="V23" s="22">
        <v>445949.85999999993</v>
      </c>
      <c r="W23" s="22">
        <v>445949.85999999993</v>
      </c>
      <c r="X23" s="22">
        <v>0</v>
      </c>
      <c r="Y23" s="22">
        <f t="shared" si="4"/>
        <v>445949.85999999993</v>
      </c>
      <c r="Z23" s="22">
        <v>0</v>
      </c>
      <c r="AA23" s="22">
        <f t="shared" si="5"/>
        <v>445949.85999999993</v>
      </c>
      <c r="AB23" s="22">
        <v>0</v>
      </c>
      <c r="AC23" s="22">
        <f t="shared" si="6"/>
        <v>445949.85999999993</v>
      </c>
      <c r="AD23" s="22">
        <v>0</v>
      </c>
      <c r="AE23" s="22">
        <f t="shared" si="7"/>
        <v>445949.85999999993</v>
      </c>
      <c r="AF23" s="22">
        <v>0</v>
      </c>
      <c r="AG23" s="22">
        <f t="shared" si="8"/>
        <v>445949.85999999993</v>
      </c>
      <c r="AH23" s="22">
        <v>0</v>
      </c>
      <c r="AI23" s="22">
        <f t="shared" si="9"/>
        <v>445949.85999999993</v>
      </c>
      <c r="AJ23" s="22">
        <v>0</v>
      </c>
      <c r="AK23" s="22">
        <f t="shared" si="10"/>
        <v>445949.85999999993</v>
      </c>
      <c r="AL23" s="22">
        <v>0</v>
      </c>
      <c r="AM23" s="22">
        <f t="shared" si="11"/>
        <v>445949.85999999993</v>
      </c>
      <c r="AN23" s="22">
        <v>0</v>
      </c>
      <c r="AO23" s="22">
        <f t="shared" si="12"/>
        <v>445949.85999999993</v>
      </c>
      <c r="AP23" s="22">
        <v>0</v>
      </c>
      <c r="AQ23" s="22">
        <f t="shared" si="13"/>
        <v>445949.85999999993</v>
      </c>
      <c r="AR23" s="22">
        <v>0</v>
      </c>
      <c r="AS23" s="3">
        <f t="shared" si="0"/>
        <v>445949.85999999993</v>
      </c>
      <c r="AT23" s="22">
        <v>0</v>
      </c>
      <c r="AU23" s="22">
        <f t="shared" si="14"/>
        <v>445949.85999999993</v>
      </c>
      <c r="AV23" s="25">
        <v>0</v>
      </c>
      <c r="AW23" s="3">
        <f t="shared" si="1"/>
        <v>445949.85999999993</v>
      </c>
      <c r="AX23" s="25">
        <v>0</v>
      </c>
      <c r="AY23" s="22">
        <f t="shared" si="15"/>
        <v>445949.85999999993</v>
      </c>
      <c r="AZ23" s="25">
        <v>0</v>
      </c>
      <c r="BA23" s="3">
        <f t="shared" si="2"/>
        <v>445949.85999999993</v>
      </c>
      <c r="BB23" s="25">
        <v>0</v>
      </c>
      <c r="BC23" s="22">
        <f t="shared" si="16"/>
        <v>445949.85999999993</v>
      </c>
      <c r="BD23" s="25">
        <v>0</v>
      </c>
      <c r="BE23" s="3">
        <f t="shared" si="3"/>
        <v>445949.85999999993</v>
      </c>
      <c r="BF23" s="25">
        <v>0</v>
      </c>
      <c r="BG23" s="22">
        <f t="shared" si="17"/>
        <v>445949.85999999993</v>
      </c>
    </row>
    <row r="24" spans="1:59" s="20" customFormat="1" ht="12.75" customHeight="1" outlineLevel="1" x14ac:dyDescent="0.25">
      <c r="A24" s="24" t="s">
        <v>74</v>
      </c>
      <c r="B24" s="23" t="s">
        <v>75</v>
      </c>
      <c r="C24" s="22">
        <v>0.37999999999999995</v>
      </c>
      <c r="D24" s="22">
        <v>0.25</v>
      </c>
      <c r="E24" s="22">
        <v>0.25</v>
      </c>
      <c r="F24" s="22">
        <v>0.25</v>
      </c>
      <c r="G24" s="22">
        <v>0.25</v>
      </c>
      <c r="H24" s="22">
        <v>0.25</v>
      </c>
      <c r="I24" s="22">
        <v>0.25</v>
      </c>
      <c r="J24" s="22">
        <v>0.25</v>
      </c>
      <c r="K24" s="22">
        <v>0.25</v>
      </c>
      <c r="L24" s="22">
        <v>0.25</v>
      </c>
      <c r="M24" s="22">
        <v>0.25</v>
      </c>
      <c r="N24" s="22">
        <v>89242.440000000017</v>
      </c>
      <c r="O24" s="22">
        <v>89242.440000000017</v>
      </c>
      <c r="P24" s="22">
        <v>58705.710000000021</v>
      </c>
      <c r="Q24" s="22">
        <v>27272.220000000005</v>
      </c>
      <c r="R24" s="22">
        <v>27272.220000000005</v>
      </c>
      <c r="S24" s="22">
        <v>25513.240000000005</v>
      </c>
      <c r="T24" s="22">
        <v>24728.30000000001</v>
      </c>
      <c r="U24" s="22">
        <v>24728.30000000001</v>
      </c>
      <c r="V24" s="22">
        <v>23443.080000000005</v>
      </c>
      <c r="W24" s="22">
        <v>22942.79</v>
      </c>
      <c r="X24" s="22">
        <v>0</v>
      </c>
      <c r="Y24" s="22">
        <f t="shared" si="4"/>
        <v>22942.79</v>
      </c>
      <c r="Z24" s="22">
        <v>0</v>
      </c>
      <c r="AA24" s="22">
        <f t="shared" si="5"/>
        <v>22942.79</v>
      </c>
      <c r="AB24" s="22">
        <v>0</v>
      </c>
      <c r="AC24" s="22">
        <f t="shared" si="6"/>
        <v>22942.79</v>
      </c>
      <c r="AD24" s="22">
        <v>0</v>
      </c>
      <c r="AE24" s="22">
        <f t="shared" si="7"/>
        <v>22942.79</v>
      </c>
      <c r="AF24" s="22">
        <v>0</v>
      </c>
      <c r="AG24" s="22">
        <f t="shared" si="8"/>
        <v>22942.79</v>
      </c>
      <c r="AH24" s="22">
        <v>0</v>
      </c>
      <c r="AI24" s="22">
        <f t="shared" si="9"/>
        <v>22942.79</v>
      </c>
      <c r="AJ24" s="22">
        <v>0</v>
      </c>
      <c r="AK24" s="22">
        <f t="shared" si="10"/>
        <v>22942.79</v>
      </c>
      <c r="AL24" s="22">
        <v>0</v>
      </c>
      <c r="AM24" s="22">
        <f t="shared" si="11"/>
        <v>22942.79</v>
      </c>
      <c r="AN24" s="22">
        <v>0</v>
      </c>
      <c r="AO24" s="22">
        <f t="shared" si="12"/>
        <v>22942.79</v>
      </c>
      <c r="AP24" s="22">
        <v>0</v>
      </c>
      <c r="AQ24" s="22">
        <f t="shared" si="13"/>
        <v>22942.79</v>
      </c>
      <c r="AR24" s="22">
        <v>0</v>
      </c>
      <c r="AS24" s="3">
        <f t="shared" si="0"/>
        <v>22942.79</v>
      </c>
      <c r="AT24" s="22">
        <v>0</v>
      </c>
      <c r="AU24" s="22">
        <f t="shared" si="14"/>
        <v>22942.79</v>
      </c>
      <c r="AV24" s="25">
        <v>0</v>
      </c>
      <c r="AW24" s="3">
        <f t="shared" si="1"/>
        <v>22942.79</v>
      </c>
      <c r="AX24" s="25">
        <v>0</v>
      </c>
      <c r="AY24" s="22">
        <f t="shared" si="15"/>
        <v>22942.79</v>
      </c>
      <c r="AZ24" s="25">
        <v>0</v>
      </c>
      <c r="BA24" s="3">
        <f t="shared" si="2"/>
        <v>22942.79</v>
      </c>
      <c r="BB24" s="25">
        <v>0</v>
      </c>
      <c r="BC24" s="22">
        <f t="shared" si="16"/>
        <v>22942.79</v>
      </c>
      <c r="BD24" s="25">
        <v>0</v>
      </c>
      <c r="BE24" s="3">
        <f t="shared" si="3"/>
        <v>22942.79</v>
      </c>
      <c r="BF24" s="25">
        <v>0</v>
      </c>
      <c r="BG24" s="22">
        <f t="shared" si="17"/>
        <v>22942.79</v>
      </c>
    </row>
    <row r="25" spans="1:59" s="20" customFormat="1" ht="12.75" customHeight="1" outlineLevel="1" x14ac:dyDescent="0.25">
      <c r="A25" s="24" t="s">
        <v>76</v>
      </c>
      <c r="B25" s="23" t="s">
        <v>77</v>
      </c>
      <c r="C25" s="22">
        <v>-83.87</v>
      </c>
      <c r="D25" s="22">
        <v>-54.98</v>
      </c>
      <c r="E25" s="22">
        <v>-8.9999999999997637E-2</v>
      </c>
      <c r="F25" s="22">
        <v>-8.9999999999997637E-2</v>
      </c>
      <c r="G25" s="22">
        <v>-9.9999999999997868E-2</v>
      </c>
      <c r="H25" s="22">
        <v>-9.9999999999997868E-2</v>
      </c>
      <c r="I25" s="22">
        <v>-9.9999999999997868E-2</v>
      </c>
      <c r="J25" s="22">
        <v>-9.9999999999997868E-2</v>
      </c>
      <c r="K25" s="22">
        <v>-9.9999999999997868E-2</v>
      </c>
      <c r="L25" s="22">
        <v>-9.9999999999997868E-2</v>
      </c>
      <c r="M25" s="22">
        <v>-9.9999999999997868E-2</v>
      </c>
      <c r="N25" s="22">
        <v>-9.9999999999997868E-2</v>
      </c>
      <c r="O25" s="22">
        <v>-9.9999999999997868E-2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f t="shared" si="4"/>
        <v>0</v>
      </c>
      <c r="Z25" s="22">
        <v>0</v>
      </c>
      <c r="AA25" s="22">
        <f t="shared" si="5"/>
        <v>0</v>
      </c>
      <c r="AB25" s="22">
        <v>0</v>
      </c>
      <c r="AC25" s="22">
        <f t="shared" si="6"/>
        <v>0</v>
      </c>
      <c r="AD25" s="22">
        <v>0</v>
      </c>
      <c r="AE25" s="22">
        <f t="shared" si="7"/>
        <v>0</v>
      </c>
      <c r="AF25" s="22">
        <v>0</v>
      </c>
      <c r="AG25" s="22">
        <f t="shared" si="8"/>
        <v>0</v>
      </c>
      <c r="AH25" s="22">
        <v>0</v>
      </c>
      <c r="AI25" s="22">
        <f t="shared" si="9"/>
        <v>0</v>
      </c>
      <c r="AJ25" s="22">
        <v>0</v>
      </c>
      <c r="AK25" s="22">
        <f t="shared" si="10"/>
        <v>0</v>
      </c>
      <c r="AL25" s="22">
        <v>0</v>
      </c>
      <c r="AM25" s="22">
        <f t="shared" si="11"/>
        <v>0</v>
      </c>
      <c r="AN25" s="22">
        <v>0</v>
      </c>
      <c r="AO25" s="22">
        <f t="shared" si="12"/>
        <v>0</v>
      </c>
      <c r="AP25" s="22">
        <v>0</v>
      </c>
      <c r="AQ25" s="22">
        <f t="shared" si="13"/>
        <v>0</v>
      </c>
      <c r="AR25" s="22">
        <v>0</v>
      </c>
      <c r="AS25" s="3">
        <f t="shared" si="0"/>
        <v>0</v>
      </c>
      <c r="AT25" s="22">
        <v>0</v>
      </c>
      <c r="AU25" s="22">
        <f t="shared" si="14"/>
        <v>0</v>
      </c>
      <c r="AV25" s="25">
        <v>0</v>
      </c>
      <c r="AW25" s="3">
        <f t="shared" si="1"/>
        <v>0</v>
      </c>
      <c r="AX25" s="25">
        <v>0</v>
      </c>
      <c r="AY25" s="22">
        <f t="shared" si="15"/>
        <v>0</v>
      </c>
      <c r="AZ25" s="25">
        <v>0</v>
      </c>
      <c r="BA25" s="3">
        <f t="shared" si="2"/>
        <v>0</v>
      </c>
      <c r="BB25" s="25">
        <v>0</v>
      </c>
      <c r="BC25" s="22">
        <f t="shared" si="16"/>
        <v>0</v>
      </c>
      <c r="BD25" s="25">
        <v>0</v>
      </c>
      <c r="BE25" s="3">
        <f t="shared" si="3"/>
        <v>0</v>
      </c>
      <c r="BF25" s="25">
        <v>0</v>
      </c>
      <c r="BG25" s="22">
        <f t="shared" si="17"/>
        <v>0</v>
      </c>
    </row>
    <row r="26" spans="1:59" s="20" customFormat="1" ht="12.75" customHeight="1" outlineLevel="1" x14ac:dyDescent="0.25">
      <c r="A26" s="24" t="s">
        <v>78</v>
      </c>
      <c r="B26" s="23" t="s">
        <v>79</v>
      </c>
      <c r="C26" s="22">
        <v>57823.46</v>
      </c>
      <c r="D26" s="22">
        <v>37167.69</v>
      </c>
      <c r="E26" s="22">
        <v>36797.799999999996</v>
      </c>
      <c r="F26" s="22">
        <v>36797.799999999996</v>
      </c>
      <c r="G26" s="22">
        <v>40105.389999999992</v>
      </c>
      <c r="H26" s="22">
        <v>39541.35</v>
      </c>
      <c r="I26" s="22">
        <v>39541.35</v>
      </c>
      <c r="J26" s="22">
        <v>38894.149999999994</v>
      </c>
      <c r="K26" s="22">
        <v>63917.009999999995</v>
      </c>
      <c r="L26" s="22">
        <v>63917.009999999995</v>
      </c>
      <c r="M26" s="22">
        <v>63185.969999999994</v>
      </c>
      <c r="N26" s="22">
        <v>61016.950000000004</v>
      </c>
      <c r="O26" s="22">
        <v>61016.950000000004</v>
      </c>
      <c r="P26" s="22">
        <v>60992.94</v>
      </c>
      <c r="Q26" s="22">
        <v>60376.670000000006</v>
      </c>
      <c r="R26" s="22">
        <v>60376.670000000006</v>
      </c>
      <c r="S26" s="22">
        <v>104405.56</v>
      </c>
      <c r="T26" s="22">
        <v>107330.14</v>
      </c>
      <c r="U26" s="22">
        <v>107330.14</v>
      </c>
      <c r="V26" s="22">
        <v>106097.59999999999</v>
      </c>
      <c r="W26" s="22">
        <v>131851.45000000001</v>
      </c>
      <c r="X26" s="22">
        <v>0</v>
      </c>
      <c r="Y26" s="22">
        <f t="shared" si="4"/>
        <v>131851.45000000001</v>
      </c>
      <c r="Z26" s="22">
        <v>0</v>
      </c>
      <c r="AA26" s="22">
        <f t="shared" si="5"/>
        <v>131851.45000000001</v>
      </c>
      <c r="AB26" s="22">
        <v>0</v>
      </c>
      <c r="AC26" s="22">
        <f t="shared" si="6"/>
        <v>131851.45000000001</v>
      </c>
      <c r="AD26" s="22">
        <v>0</v>
      </c>
      <c r="AE26" s="22">
        <f t="shared" si="7"/>
        <v>131851.45000000001</v>
      </c>
      <c r="AF26" s="22">
        <v>0</v>
      </c>
      <c r="AG26" s="22">
        <f t="shared" si="8"/>
        <v>131851.45000000001</v>
      </c>
      <c r="AH26" s="22">
        <v>0</v>
      </c>
      <c r="AI26" s="22">
        <f t="shared" si="9"/>
        <v>131851.45000000001</v>
      </c>
      <c r="AJ26" s="22">
        <v>0</v>
      </c>
      <c r="AK26" s="22">
        <f t="shared" si="10"/>
        <v>131851.45000000001</v>
      </c>
      <c r="AL26" s="22">
        <v>0</v>
      </c>
      <c r="AM26" s="22">
        <f t="shared" si="11"/>
        <v>131851.45000000001</v>
      </c>
      <c r="AN26" s="22">
        <v>0</v>
      </c>
      <c r="AO26" s="22">
        <f t="shared" si="12"/>
        <v>131851.45000000001</v>
      </c>
      <c r="AP26" s="22">
        <v>0</v>
      </c>
      <c r="AQ26" s="22">
        <f t="shared" si="13"/>
        <v>131851.45000000001</v>
      </c>
      <c r="AR26" s="22">
        <v>0</v>
      </c>
      <c r="AS26" s="3">
        <f t="shared" si="0"/>
        <v>131851.45000000001</v>
      </c>
      <c r="AT26" s="22">
        <v>0</v>
      </c>
      <c r="AU26" s="22">
        <f t="shared" si="14"/>
        <v>131851.45000000001</v>
      </c>
      <c r="AV26" s="25">
        <v>0</v>
      </c>
      <c r="AW26" s="3">
        <f t="shared" si="1"/>
        <v>131851.45000000001</v>
      </c>
      <c r="AX26" s="25">
        <v>0</v>
      </c>
      <c r="AY26" s="22">
        <f t="shared" si="15"/>
        <v>131851.45000000001</v>
      </c>
      <c r="AZ26" s="25">
        <v>0</v>
      </c>
      <c r="BA26" s="3">
        <f t="shared" si="2"/>
        <v>131851.45000000001</v>
      </c>
      <c r="BB26" s="25">
        <v>0</v>
      </c>
      <c r="BC26" s="22">
        <f t="shared" si="16"/>
        <v>131851.45000000001</v>
      </c>
      <c r="BD26" s="25">
        <v>0</v>
      </c>
      <c r="BE26" s="3">
        <f t="shared" si="3"/>
        <v>131851.45000000001</v>
      </c>
      <c r="BF26" s="25">
        <v>0</v>
      </c>
      <c r="BG26" s="22">
        <f t="shared" si="17"/>
        <v>131851.45000000001</v>
      </c>
    </row>
    <row r="27" spans="1:59" s="20" customFormat="1" ht="12.75" customHeight="1" outlineLevel="1" x14ac:dyDescent="0.25">
      <c r="A27" s="24" t="s">
        <v>80</v>
      </c>
      <c r="B27" s="23" t="s">
        <v>81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484035.8899999999</v>
      </c>
      <c r="L27" s="22">
        <v>484035.8899999999</v>
      </c>
      <c r="M27" s="22">
        <v>0</v>
      </c>
      <c r="N27" s="22">
        <v>476297.21</v>
      </c>
      <c r="O27" s="22">
        <v>476297.21</v>
      </c>
      <c r="P27" s="22">
        <v>476297.26</v>
      </c>
      <c r="Q27" s="22">
        <v>476297.26</v>
      </c>
      <c r="R27" s="22">
        <v>476297.26</v>
      </c>
      <c r="S27" s="22">
        <v>476297.26</v>
      </c>
      <c r="T27" s="22">
        <v>1209036.8599999999</v>
      </c>
      <c r="U27" s="22">
        <v>1209036.8599999999</v>
      </c>
      <c r="V27" s="22">
        <v>1209036.8599999999</v>
      </c>
      <c r="W27" s="22">
        <v>1304620.4500000002</v>
      </c>
      <c r="X27" s="22">
        <v>0</v>
      </c>
      <c r="Y27" s="22">
        <f t="shared" si="4"/>
        <v>1304620.4500000002</v>
      </c>
      <c r="Z27" s="22">
        <v>0</v>
      </c>
      <c r="AA27" s="22">
        <f t="shared" si="5"/>
        <v>1304620.4500000002</v>
      </c>
      <c r="AB27" s="22">
        <v>0</v>
      </c>
      <c r="AC27" s="22">
        <f t="shared" si="6"/>
        <v>1304620.4500000002</v>
      </c>
      <c r="AD27" s="22">
        <v>0</v>
      </c>
      <c r="AE27" s="22">
        <f t="shared" si="7"/>
        <v>1304620.4500000002</v>
      </c>
      <c r="AF27" s="22">
        <v>0</v>
      </c>
      <c r="AG27" s="22">
        <f t="shared" si="8"/>
        <v>1304620.4500000002</v>
      </c>
      <c r="AH27" s="22">
        <v>0</v>
      </c>
      <c r="AI27" s="22">
        <f t="shared" si="9"/>
        <v>1304620.4500000002</v>
      </c>
      <c r="AJ27" s="22">
        <v>0</v>
      </c>
      <c r="AK27" s="22">
        <f t="shared" si="10"/>
        <v>1304620.4500000002</v>
      </c>
      <c r="AL27" s="22">
        <v>0</v>
      </c>
      <c r="AM27" s="22">
        <f t="shared" si="11"/>
        <v>1304620.4500000002</v>
      </c>
      <c r="AN27" s="22">
        <v>0</v>
      </c>
      <c r="AO27" s="22">
        <f t="shared" si="12"/>
        <v>1304620.4500000002</v>
      </c>
      <c r="AP27" s="22">
        <v>0</v>
      </c>
      <c r="AQ27" s="22">
        <f t="shared" si="13"/>
        <v>1304620.4500000002</v>
      </c>
      <c r="AR27" s="22">
        <v>0</v>
      </c>
      <c r="AS27" s="3">
        <f t="shared" si="0"/>
        <v>1304620.4500000002</v>
      </c>
      <c r="AT27" s="22">
        <v>0</v>
      </c>
      <c r="AU27" s="22">
        <f t="shared" si="14"/>
        <v>1304620.4500000002</v>
      </c>
      <c r="AV27" s="25">
        <v>0</v>
      </c>
      <c r="AW27" s="3">
        <f t="shared" si="1"/>
        <v>1304620.4500000002</v>
      </c>
      <c r="AX27" s="25">
        <v>0</v>
      </c>
      <c r="AY27" s="22">
        <f t="shared" si="15"/>
        <v>1304620.4500000002</v>
      </c>
      <c r="AZ27" s="25">
        <v>0</v>
      </c>
      <c r="BA27" s="3">
        <f t="shared" si="2"/>
        <v>1304620.4500000002</v>
      </c>
      <c r="BB27" s="25">
        <v>0</v>
      </c>
      <c r="BC27" s="22">
        <f t="shared" si="16"/>
        <v>1304620.4500000002</v>
      </c>
      <c r="BD27" s="25">
        <v>0</v>
      </c>
      <c r="BE27" s="3">
        <f t="shared" si="3"/>
        <v>1304620.4500000002</v>
      </c>
      <c r="BF27" s="25">
        <v>0</v>
      </c>
      <c r="BG27" s="22">
        <f t="shared" si="17"/>
        <v>1304620.4500000002</v>
      </c>
    </row>
    <row r="28" spans="1:59" s="20" customFormat="1" ht="12.75" customHeight="1" outlineLevel="1" x14ac:dyDescent="0.25">
      <c r="A28" s="24" t="s">
        <v>82</v>
      </c>
      <c r="B28" s="23" t="s">
        <v>83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f t="shared" si="4"/>
        <v>0</v>
      </c>
      <c r="Z28" s="22">
        <v>0</v>
      </c>
      <c r="AA28" s="22">
        <f t="shared" si="5"/>
        <v>0</v>
      </c>
      <c r="AB28" s="22">
        <v>0</v>
      </c>
      <c r="AC28" s="22">
        <f t="shared" si="6"/>
        <v>0</v>
      </c>
      <c r="AD28" s="22">
        <v>0</v>
      </c>
      <c r="AE28" s="22">
        <f t="shared" si="7"/>
        <v>0</v>
      </c>
      <c r="AF28" s="22">
        <v>0</v>
      </c>
      <c r="AG28" s="22">
        <f t="shared" si="8"/>
        <v>0</v>
      </c>
      <c r="AH28" s="22">
        <v>0</v>
      </c>
      <c r="AI28" s="22">
        <f t="shared" si="9"/>
        <v>0</v>
      </c>
      <c r="AJ28" s="22">
        <v>0</v>
      </c>
      <c r="AK28" s="22">
        <f t="shared" si="10"/>
        <v>0</v>
      </c>
      <c r="AL28" s="22">
        <v>0</v>
      </c>
      <c r="AM28" s="22">
        <f t="shared" si="11"/>
        <v>0</v>
      </c>
      <c r="AN28" s="22">
        <v>0</v>
      </c>
      <c r="AO28" s="22">
        <f t="shared" si="12"/>
        <v>0</v>
      </c>
      <c r="AP28" s="22">
        <v>0</v>
      </c>
      <c r="AQ28" s="22">
        <f t="shared" si="13"/>
        <v>0</v>
      </c>
      <c r="AR28" s="22">
        <v>0</v>
      </c>
      <c r="AS28" s="3">
        <f t="shared" si="0"/>
        <v>0</v>
      </c>
      <c r="AT28" s="22">
        <v>0</v>
      </c>
      <c r="AU28" s="22">
        <f t="shared" si="14"/>
        <v>0</v>
      </c>
      <c r="AV28" s="25">
        <v>0</v>
      </c>
      <c r="AW28" s="3">
        <f t="shared" si="1"/>
        <v>0</v>
      </c>
      <c r="AX28" s="25">
        <v>0</v>
      </c>
      <c r="AY28" s="22">
        <f t="shared" si="15"/>
        <v>0</v>
      </c>
      <c r="AZ28" s="25">
        <v>0</v>
      </c>
      <c r="BA28" s="3">
        <f t="shared" si="2"/>
        <v>0</v>
      </c>
      <c r="BB28" s="25">
        <v>0</v>
      </c>
      <c r="BC28" s="22">
        <f t="shared" si="16"/>
        <v>0</v>
      </c>
      <c r="BD28" s="25">
        <v>0</v>
      </c>
      <c r="BE28" s="3">
        <f t="shared" si="3"/>
        <v>0</v>
      </c>
      <c r="BF28" s="25">
        <v>0</v>
      </c>
      <c r="BG28" s="22">
        <f t="shared" si="17"/>
        <v>0</v>
      </c>
    </row>
    <row r="29" spans="1:59" s="20" customFormat="1" ht="12.75" customHeight="1" outlineLevel="1" x14ac:dyDescent="0.25">
      <c r="A29" s="24" t="s">
        <v>84</v>
      </c>
      <c r="B29" s="23" t="s">
        <v>85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f t="shared" si="4"/>
        <v>0</v>
      </c>
      <c r="Z29" s="22">
        <v>0</v>
      </c>
      <c r="AA29" s="22">
        <f t="shared" si="5"/>
        <v>0</v>
      </c>
      <c r="AB29" s="22">
        <v>0</v>
      </c>
      <c r="AC29" s="22">
        <f t="shared" si="6"/>
        <v>0</v>
      </c>
      <c r="AD29" s="22">
        <v>0</v>
      </c>
      <c r="AE29" s="22">
        <f t="shared" si="7"/>
        <v>0</v>
      </c>
      <c r="AF29" s="22">
        <v>0</v>
      </c>
      <c r="AG29" s="22">
        <f t="shared" si="8"/>
        <v>0</v>
      </c>
      <c r="AH29" s="22">
        <v>0</v>
      </c>
      <c r="AI29" s="22">
        <f t="shared" si="9"/>
        <v>0</v>
      </c>
      <c r="AJ29" s="22">
        <v>0</v>
      </c>
      <c r="AK29" s="22">
        <f t="shared" si="10"/>
        <v>0</v>
      </c>
      <c r="AL29" s="22">
        <v>0</v>
      </c>
      <c r="AM29" s="22">
        <f t="shared" si="11"/>
        <v>0</v>
      </c>
      <c r="AN29" s="22">
        <v>0</v>
      </c>
      <c r="AO29" s="22">
        <f t="shared" si="12"/>
        <v>0</v>
      </c>
      <c r="AP29" s="22">
        <v>0</v>
      </c>
      <c r="AQ29" s="22">
        <f t="shared" si="13"/>
        <v>0</v>
      </c>
      <c r="AR29" s="22">
        <v>0</v>
      </c>
      <c r="AS29" s="3">
        <f t="shared" si="0"/>
        <v>0</v>
      </c>
      <c r="AT29" s="22">
        <v>0</v>
      </c>
      <c r="AU29" s="22">
        <f t="shared" si="14"/>
        <v>0</v>
      </c>
      <c r="AV29" s="25">
        <v>0</v>
      </c>
      <c r="AW29" s="3">
        <f t="shared" si="1"/>
        <v>0</v>
      </c>
      <c r="AX29" s="25">
        <v>0</v>
      </c>
      <c r="AY29" s="22">
        <f t="shared" si="15"/>
        <v>0</v>
      </c>
      <c r="AZ29" s="25">
        <v>0</v>
      </c>
      <c r="BA29" s="3">
        <f t="shared" si="2"/>
        <v>0</v>
      </c>
      <c r="BB29" s="25">
        <v>0</v>
      </c>
      <c r="BC29" s="22">
        <f t="shared" si="16"/>
        <v>0</v>
      </c>
      <c r="BD29" s="25">
        <v>0</v>
      </c>
      <c r="BE29" s="3">
        <f t="shared" si="3"/>
        <v>0</v>
      </c>
      <c r="BF29" s="25">
        <v>0</v>
      </c>
      <c r="BG29" s="22">
        <f t="shared" si="17"/>
        <v>0</v>
      </c>
    </row>
    <row r="30" spans="1:59" s="20" customFormat="1" ht="12.75" customHeight="1" outlineLevel="1" x14ac:dyDescent="0.25">
      <c r="A30" s="24" t="s">
        <v>86</v>
      </c>
      <c r="B30" s="23" t="s">
        <v>87</v>
      </c>
      <c r="C30" s="22">
        <v>0</v>
      </c>
      <c r="D30" s="22">
        <v>351198.97000000003</v>
      </c>
      <c r="E30" s="22">
        <v>506881.08999999997</v>
      </c>
      <c r="F30" s="22">
        <v>506881.08999999997</v>
      </c>
      <c r="G30" s="22">
        <v>500900.6</v>
      </c>
      <c r="H30" s="22">
        <v>500900.6</v>
      </c>
      <c r="I30" s="22">
        <v>500900.6</v>
      </c>
      <c r="J30" s="22">
        <v>0</v>
      </c>
      <c r="K30" s="22">
        <v>0</v>
      </c>
      <c r="L30" s="22">
        <v>0</v>
      </c>
      <c r="M30" s="22">
        <v>0</v>
      </c>
      <c r="N30" s="22">
        <v>-121933.65999999999</v>
      </c>
      <c r="O30" s="22">
        <v>-121933.65999999999</v>
      </c>
      <c r="P30" s="22">
        <v>-121933.65999999999</v>
      </c>
      <c r="Q30" s="22">
        <v>-121933.65999999999</v>
      </c>
      <c r="R30" s="22">
        <v>-121933.65999999999</v>
      </c>
      <c r="S30" s="22">
        <v>-121933.65999999999</v>
      </c>
      <c r="T30" s="22">
        <v>-121933.65999999999</v>
      </c>
      <c r="U30" s="22">
        <v>-121933.65999999999</v>
      </c>
      <c r="V30" s="22">
        <v>-121933.65999999999</v>
      </c>
      <c r="W30" s="22">
        <v>-121933.65999999999</v>
      </c>
      <c r="X30" s="22">
        <v>0</v>
      </c>
      <c r="Y30" s="22">
        <f t="shared" si="4"/>
        <v>-121933.65999999999</v>
      </c>
      <c r="Z30" s="22">
        <v>0</v>
      </c>
      <c r="AA30" s="22">
        <f t="shared" si="5"/>
        <v>-121933.65999999999</v>
      </c>
      <c r="AB30" s="22">
        <v>0</v>
      </c>
      <c r="AC30" s="22">
        <f t="shared" si="6"/>
        <v>-121933.65999999999</v>
      </c>
      <c r="AD30" s="22">
        <v>0</v>
      </c>
      <c r="AE30" s="22">
        <f t="shared" si="7"/>
        <v>-121933.65999999999</v>
      </c>
      <c r="AF30" s="22">
        <v>0</v>
      </c>
      <c r="AG30" s="22">
        <f t="shared" si="8"/>
        <v>-121933.65999999999</v>
      </c>
      <c r="AH30" s="22">
        <v>0</v>
      </c>
      <c r="AI30" s="22">
        <f t="shared" si="9"/>
        <v>-121933.65999999999</v>
      </c>
      <c r="AJ30" s="22">
        <v>0</v>
      </c>
      <c r="AK30" s="22">
        <f t="shared" si="10"/>
        <v>-121933.65999999999</v>
      </c>
      <c r="AL30" s="22">
        <v>0</v>
      </c>
      <c r="AM30" s="22">
        <f t="shared" si="11"/>
        <v>-121933.65999999999</v>
      </c>
      <c r="AN30" s="22">
        <v>0</v>
      </c>
      <c r="AO30" s="22">
        <f t="shared" si="12"/>
        <v>-121933.65999999999</v>
      </c>
      <c r="AP30" s="22">
        <v>0</v>
      </c>
      <c r="AQ30" s="22">
        <f t="shared" si="13"/>
        <v>-121933.65999999999</v>
      </c>
      <c r="AR30" s="22">
        <v>0</v>
      </c>
      <c r="AS30" s="3">
        <f t="shared" si="0"/>
        <v>-121933.65999999999</v>
      </c>
      <c r="AT30" s="22">
        <v>0</v>
      </c>
      <c r="AU30" s="22">
        <f t="shared" si="14"/>
        <v>-121933.65999999999</v>
      </c>
      <c r="AV30" s="25">
        <v>0</v>
      </c>
      <c r="AW30" s="3">
        <f t="shared" si="1"/>
        <v>-121933.65999999999</v>
      </c>
      <c r="AX30" s="25">
        <v>0</v>
      </c>
      <c r="AY30" s="22">
        <f t="shared" si="15"/>
        <v>-121933.65999999999</v>
      </c>
      <c r="AZ30" s="25">
        <v>0</v>
      </c>
      <c r="BA30" s="3">
        <f t="shared" si="2"/>
        <v>-121933.65999999999</v>
      </c>
      <c r="BB30" s="25">
        <v>0</v>
      </c>
      <c r="BC30" s="22">
        <f t="shared" si="16"/>
        <v>-121933.65999999999</v>
      </c>
      <c r="BD30" s="25">
        <v>0</v>
      </c>
      <c r="BE30" s="3">
        <f t="shared" si="3"/>
        <v>-121933.65999999999</v>
      </c>
      <c r="BF30" s="25">
        <v>0</v>
      </c>
      <c r="BG30" s="22">
        <f t="shared" si="17"/>
        <v>-121933.65999999999</v>
      </c>
    </row>
    <row r="31" spans="1:59" s="20" customFormat="1" ht="12.75" customHeight="1" outlineLevel="1" x14ac:dyDescent="0.25">
      <c r="A31" s="24" t="s">
        <v>88</v>
      </c>
      <c r="B31" s="23" t="s">
        <v>89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218755.52</v>
      </c>
      <c r="N31" s="22">
        <v>355390.47000000003</v>
      </c>
      <c r="O31" s="22">
        <v>355390.47000000003</v>
      </c>
      <c r="P31" s="22">
        <v>831303.65</v>
      </c>
      <c r="Q31" s="22">
        <v>283226.93</v>
      </c>
      <c r="R31" s="22">
        <v>283226.93</v>
      </c>
      <c r="S31" s="22">
        <v>663910.79</v>
      </c>
      <c r="T31" s="22">
        <v>557232.61999999988</v>
      </c>
      <c r="U31" s="22">
        <v>557232.61999999988</v>
      </c>
      <c r="V31" s="22">
        <v>-15388.110000000033</v>
      </c>
      <c r="W31" s="22">
        <v>-21806.630000000045</v>
      </c>
      <c r="X31" s="22">
        <v>0</v>
      </c>
      <c r="Y31" s="22">
        <f t="shared" si="4"/>
        <v>-21806.630000000045</v>
      </c>
      <c r="Z31" s="22">
        <v>0</v>
      </c>
      <c r="AA31" s="22">
        <f t="shared" si="5"/>
        <v>-21806.630000000045</v>
      </c>
      <c r="AB31" s="22">
        <v>0</v>
      </c>
      <c r="AC31" s="22">
        <f t="shared" si="6"/>
        <v>-21806.630000000045</v>
      </c>
      <c r="AD31" s="22">
        <v>0</v>
      </c>
      <c r="AE31" s="22">
        <f t="shared" si="7"/>
        <v>-21806.630000000045</v>
      </c>
      <c r="AF31" s="22">
        <v>0</v>
      </c>
      <c r="AG31" s="22">
        <f t="shared" si="8"/>
        <v>-21806.630000000045</v>
      </c>
      <c r="AH31" s="22">
        <v>0</v>
      </c>
      <c r="AI31" s="22">
        <f t="shared" si="9"/>
        <v>-21806.630000000045</v>
      </c>
      <c r="AJ31" s="22">
        <v>0</v>
      </c>
      <c r="AK31" s="22">
        <f t="shared" si="10"/>
        <v>-21806.630000000045</v>
      </c>
      <c r="AL31" s="22">
        <v>0</v>
      </c>
      <c r="AM31" s="22">
        <f t="shared" si="11"/>
        <v>-21806.630000000045</v>
      </c>
      <c r="AN31" s="22">
        <v>0</v>
      </c>
      <c r="AO31" s="22">
        <f t="shared" si="12"/>
        <v>-21806.630000000045</v>
      </c>
      <c r="AP31" s="22">
        <v>0</v>
      </c>
      <c r="AQ31" s="22">
        <f t="shared" si="13"/>
        <v>-21806.630000000045</v>
      </c>
      <c r="AR31" s="22">
        <v>0</v>
      </c>
      <c r="AS31" s="3">
        <f t="shared" si="0"/>
        <v>-21806.630000000045</v>
      </c>
      <c r="AT31" s="22">
        <v>0</v>
      </c>
      <c r="AU31" s="22">
        <f t="shared" si="14"/>
        <v>-21806.630000000045</v>
      </c>
      <c r="AV31" s="25">
        <v>0</v>
      </c>
      <c r="AW31" s="3">
        <f t="shared" si="1"/>
        <v>-21806.630000000045</v>
      </c>
      <c r="AX31" s="25">
        <v>0</v>
      </c>
      <c r="AY31" s="22">
        <f t="shared" si="15"/>
        <v>-21806.630000000045</v>
      </c>
      <c r="AZ31" s="25">
        <v>0</v>
      </c>
      <c r="BA31" s="3">
        <f t="shared" si="2"/>
        <v>-21806.630000000045</v>
      </c>
      <c r="BB31" s="25">
        <v>0</v>
      </c>
      <c r="BC31" s="22">
        <f t="shared" si="16"/>
        <v>-21806.630000000045</v>
      </c>
      <c r="BD31" s="25">
        <v>0</v>
      </c>
      <c r="BE31" s="3">
        <f t="shared" si="3"/>
        <v>-21806.630000000045</v>
      </c>
      <c r="BF31" s="25">
        <v>0</v>
      </c>
      <c r="BG31" s="22">
        <f t="shared" si="17"/>
        <v>-21806.630000000045</v>
      </c>
    </row>
    <row r="32" spans="1:59" s="20" customFormat="1" ht="12.75" customHeight="1" outlineLevel="1" x14ac:dyDescent="0.25">
      <c r="A32" s="24" t="s">
        <v>90</v>
      </c>
      <c r="B32" s="23" t="s">
        <v>91</v>
      </c>
      <c r="C32" s="22">
        <v>-1670323.6599999997</v>
      </c>
      <c r="D32" s="22">
        <v>-1210912.94</v>
      </c>
      <c r="E32" s="22">
        <v>-992909.92999999982</v>
      </c>
      <c r="F32" s="22">
        <v>-992909.92999999982</v>
      </c>
      <c r="G32" s="22">
        <v>-770448.70999999973</v>
      </c>
      <c r="H32" s="22">
        <v>-739697.32</v>
      </c>
      <c r="I32" s="22">
        <v>-739697.32</v>
      </c>
      <c r="J32" s="22">
        <v>-475036.16000000003</v>
      </c>
      <c r="K32" s="22">
        <v>-693479.09999999986</v>
      </c>
      <c r="L32" s="22">
        <v>-693479.09999999986</v>
      </c>
      <c r="M32" s="22">
        <v>65085.779999999912</v>
      </c>
      <c r="N32" s="22">
        <v>-271151.59999999998</v>
      </c>
      <c r="O32" s="22">
        <v>-271151.59999999998</v>
      </c>
      <c r="P32" s="22">
        <v>153913.92999999982</v>
      </c>
      <c r="Q32" s="22">
        <v>355024.32999999996</v>
      </c>
      <c r="R32" s="22">
        <v>355024.32999999996</v>
      </c>
      <c r="S32" s="22">
        <v>632805.91</v>
      </c>
      <c r="T32" s="22">
        <v>-218841.83000000007</v>
      </c>
      <c r="U32" s="22">
        <v>-218841.83000000007</v>
      </c>
      <c r="V32" s="22">
        <v>-140718.65999999992</v>
      </c>
      <c r="W32" s="22">
        <v>-201949.74</v>
      </c>
      <c r="X32" s="22">
        <v>0</v>
      </c>
      <c r="Y32" s="22">
        <f t="shared" si="4"/>
        <v>-201949.74</v>
      </c>
      <c r="Z32" s="22">
        <v>0</v>
      </c>
      <c r="AA32" s="22">
        <f t="shared" si="5"/>
        <v>-201949.74</v>
      </c>
      <c r="AB32" s="22">
        <v>0</v>
      </c>
      <c r="AC32" s="22">
        <f t="shared" si="6"/>
        <v>-201949.74</v>
      </c>
      <c r="AD32" s="22">
        <v>0</v>
      </c>
      <c r="AE32" s="22">
        <f t="shared" si="7"/>
        <v>-201949.74</v>
      </c>
      <c r="AF32" s="22">
        <v>0</v>
      </c>
      <c r="AG32" s="22">
        <f t="shared" si="8"/>
        <v>-201949.74</v>
      </c>
      <c r="AH32" s="22">
        <v>0</v>
      </c>
      <c r="AI32" s="22">
        <f t="shared" si="9"/>
        <v>-201949.74</v>
      </c>
      <c r="AJ32" s="22">
        <v>0</v>
      </c>
      <c r="AK32" s="22">
        <f t="shared" si="10"/>
        <v>-201949.74</v>
      </c>
      <c r="AL32" s="22">
        <v>0</v>
      </c>
      <c r="AM32" s="22">
        <f t="shared" si="11"/>
        <v>-201949.74</v>
      </c>
      <c r="AN32" s="22">
        <v>0</v>
      </c>
      <c r="AO32" s="22">
        <f t="shared" si="12"/>
        <v>-201949.74</v>
      </c>
      <c r="AP32" s="22">
        <v>0</v>
      </c>
      <c r="AQ32" s="22">
        <f t="shared" si="13"/>
        <v>-201949.74</v>
      </c>
      <c r="AR32" s="22">
        <v>0</v>
      </c>
      <c r="AS32" s="3">
        <f t="shared" si="0"/>
        <v>-201949.74</v>
      </c>
      <c r="AT32" s="22">
        <v>0</v>
      </c>
      <c r="AU32" s="22">
        <f t="shared" si="14"/>
        <v>-201949.74</v>
      </c>
      <c r="AV32" s="25">
        <v>0</v>
      </c>
      <c r="AW32" s="3">
        <f t="shared" si="1"/>
        <v>-201949.74</v>
      </c>
      <c r="AX32" s="25">
        <v>0</v>
      </c>
      <c r="AY32" s="22">
        <f t="shared" si="15"/>
        <v>-201949.74</v>
      </c>
      <c r="AZ32" s="25">
        <v>0</v>
      </c>
      <c r="BA32" s="3">
        <f t="shared" si="2"/>
        <v>-201949.74</v>
      </c>
      <c r="BB32" s="25">
        <v>0</v>
      </c>
      <c r="BC32" s="22">
        <f t="shared" si="16"/>
        <v>-201949.74</v>
      </c>
      <c r="BD32" s="25">
        <v>0</v>
      </c>
      <c r="BE32" s="3">
        <f t="shared" si="3"/>
        <v>-201949.74</v>
      </c>
      <c r="BF32" s="25">
        <v>0</v>
      </c>
      <c r="BG32" s="22">
        <f t="shared" si="17"/>
        <v>-201949.74</v>
      </c>
    </row>
    <row r="33" spans="1:59" s="20" customFormat="1" ht="12.75" customHeight="1" outlineLevel="1" x14ac:dyDescent="0.25">
      <c r="A33" s="24" t="s">
        <v>92</v>
      </c>
      <c r="B33" s="23" t="s">
        <v>93</v>
      </c>
      <c r="C33" s="22">
        <v>-12918.54</v>
      </c>
      <c r="D33" s="22">
        <v>-8469.0300000000007</v>
      </c>
      <c r="E33" s="22">
        <v>-8324.5000000000018</v>
      </c>
      <c r="F33" s="22">
        <v>-8324.5000000000018</v>
      </c>
      <c r="G33" s="22">
        <v>-8226.2800000000007</v>
      </c>
      <c r="H33" s="22">
        <v>-8201.1</v>
      </c>
      <c r="I33" s="22">
        <v>-8201.1</v>
      </c>
      <c r="J33" s="22">
        <v>-7610.63</v>
      </c>
      <c r="K33" s="22">
        <v>-6579.4900000000016</v>
      </c>
      <c r="L33" s="22">
        <v>-6579.4900000000016</v>
      </c>
      <c r="M33" s="22">
        <v>-6579.4900000000016</v>
      </c>
      <c r="N33" s="22">
        <v>-6183.68</v>
      </c>
      <c r="O33" s="22">
        <v>-6183.68</v>
      </c>
      <c r="P33" s="22">
        <v>-6183.68</v>
      </c>
      <c r="Q33" s="22">
        <v>-6082.49</v>
      </c>
      <c r="R33" s="22">
        <v>-6082.49</v>
      </c>
      <c r="S33" s="22">
        <v>-6082.49</v>
      </c>
      <c r="T33" s="22">
        <v>-5893.06</v>
      </c>
      <c r="U33" s="22">
        <v>-5893.06</v>
      </c>
      <c r="V33" s="22">
        <v>-5893.06</v>
      </c>
      <c r="W33" s="22">
        <v>-5646.3</v>
      </c>
      <c r="X33" s="22">
        <v>0</v>
      </c>
      <c r="Y33" s="22">
        <f t="shared" si="4"/>
        <v>-5646.3</v>
      </c>
      <c r="Z33" s="22">
        <v>0</v>
      </c>
      <c r="AA33" s="22">
        <f t="shared" si="5"/>
        <v>-5646.3</v>
      </c>
      <c r="AB33" s="22">
        <v>0</v>
      </c>
      <c r="AC33" s="22">
        <f t="shared" si="6"/>
        <v>-5646.3</v>
      </c>
      <c r="AD33" s="22">
        <v>0</v>
      </c>
      <c r="AE33" s="22">
        <f t="shared" si="7"/>
        <v>-5646.3</v>
      </c>
      <c r="AF33" s="22">
        <v>0</v>
      </c>
      <c r="AG33" s="22">
        <f t="shared" si="8"/>
        <v>-5646.3</v>
      </c>
      <c r="AH33" s="22">
        <v>0</v>
      </c>
      <c r="AI33" s="22">
        <f t="shared" si="9"/>
        <v>-5646.3</v>
      </c>
      <c r="AJ33" s="22">
        <v>0</v>
      </c>
      <c r="AK33" s="22">
        <f t="shared" si="10"/>
        <v>-5646.3</v>
      </c>
      <c r="AL33" s="22">
        <v>0</v>
      </c>
      <c r="AM33" s="22">
        <f t="shared" si="11"/>
        <v>-5646.3</v>
      </c>
      <c r="AN33" s="22">
        <v>0</v>
      </c>
      <c r="AO33" s="22">
        <f t="shared" si="12"/>
        <v>-5646.3</v>
      </c>
      <c r="AP33" s="22">
        <v>0</v>
      </c>
      <c r="AQ33" s="22">
        <f t="shared" si="13"/>
        <v>-5646.3</v>
      </c>
      <c r="AR33" s="22">
        <v>0</v>
      </c>
      <c r="AS33" s="3">
        <f t="shared" si="0"/>
        <v>-5646.3</v>
      </c>
      <c r="AT33" s="22">
        <v>0</v>
      </c>
      <c r="AU33" s="22">
        <f t="shared" si="14"/>
        <v>-5646.3</v>
      </c>
      <c r="AV33" s="25">
        <v>0</v>
      </c>
      <c r="AW33" s="3">
        <f t="shared" si="1"/>
        <v>-5646.3</v>
      </c>
      <c r="AX33" s="25">
        <v>0</v>
      </c>
      <c r="AY33" s="22">
        <f t="shared" si="15"/>
        <v>-5646.3</v>
      </c>
      <c r="AZ33" s="25">
        <v>0</v>
      </c>
      <c r="BA33" s="3">
        <f t="shared" si="2"/>
        <v>-5646.3</v>
      </c>
      <c r="BB33" s="25">
        <v>0</v>
      </c>
      <c r="BC33" s="22">
        <f t="shared" si="16"/>
        <v>-5646.3</v>
      </c>
      <c r="BD33" s="25">
        <v>0</v>
      </c>
      <c r="BE33" s="3">
        <f t="shared" si="3"/>
        <v>-5646.3</v>
      </c>
      <c r="BF33" s="25">
        <v>0</v>
      </c>
      <c r="BG33" s="22">
        <f t="shared" si="17"/>
        <v>-5646.3</v>
      </c>
    </row>
    <row r="34" spans="1:59" s="20" customFormat="1" ht="12.75" customHeight="1" outlineLevel="1" x14ac:dyDescent="0.25">
      <c r="A34" s="24" t="s">
        <v>94</v>
      </c>
      <c r="B34" s="23" t="s">
        <v>95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2362252.96</v>
      </c>
      <c r="Q34" s="22">
        <v>2355467.13</v>
      </c>
      <c r="R34" s="22">
        <v>2355467.13</v>
      </c>
      <c r="S34" s="22">
        <v>2341678.3199999998</v>
      </c>
      <c r="T34" s="22">
        <v>2334728.3800000004</v>
      </c>
      <c r="U34" s="22">
        <v>2334728.3800000004</v>
      </c>
      <c r="V34" s="22">
        <v>2320603.16</v>
      </c>
      <c r="W34" s="22">
        <v>2315337.81</v>
      </c>
      <c r="X34" s="22">
        <v>0</v>
      </c>
      <c r="Y34" s="22">
        <f>W34+X34</f>
        <v>2315337.81</v>
      </c>
      <c r="Z34" s="22">
        <v>0</v>
      </c>
      <c r="AA34" s="22">
        <f t="shared" si="5"/>
        <v>2315337.81</v>
      </c>
      <c r="AB34" s="22">
        <v>0</v>
      </c>
      <c r="AC34" s="22">
        <f t="shared" si="6"/>
        <v>2315337.81</v>
      </c>
      <c r="AD34" s="22">
        <v>0</v>
      </c>
      <c r="AE34" s="22">
        <f t="shared" si="7"/>
        <v>2315337.81</v>
      </c>
      <c r="AF34" s="22">
        <v>0</v>
      </c>
      <c r="AG34" s="22">
        <f t="shared" si="8"/>
        <v>2315337.81</v>
      </c>
      <c r="AH34" s="22">
        <v>0</v>
      </c>
      <c r="AI34" s="22">
        <f t="shared" si="9"/>
        <v>2315337.81</v>
      </c>
      <c r="AJ34" s="22">
        <v>0</v>
      </c>
      <c r="AK34" s="22">
        <f t="shared" si="10"/>
        <v>2315337.81</v>
      </c>
      <c r="AL34" s="22">
        <v>0</v>
      </c>
      <c r="AM34" s="22">
        <f t="shared" si="11"/>
        <v>2315337.81</v>
      </c>
      <c r="AN34" s="22">
        <v>0</v>
      </c>
      <c r="AO34" s="22">
        <f t="shared" si="12"/>
        <v>2315337.81</v>
      </c>
      <c r="AP34" s="22">
        <v>0</v>
      </c>
      <c r="AQ34" s="22">
        <f t="shared" si="13"/>
        <v>2315337.81</v>
      </c>
      <c r="AR34" s="22">
        <v>0</v>
      </c>
      <c r="AS34" s="3">
        <f t="shared" si="0"/>
        <v>2315337.81</v>
      </c>
      <c r="AT34" s="22">
        <v>0</v>
      </c>
      <c r="AU34" s="22">
        <f t="shared" si="14"/>
        <v>2315337.81</v>
      </c>
      <c r="AV34" s="25">
        <v>0</v>
      </c>
      <c r="AW34" s="3">
        <f t="shared" si="1"/>
        <v>2315337.81</v>
      </c>
      <c r="AX34" s="25">
        <v>0</v>
      </c>
      <c r="AY34" s="22">
        <f t="shared" si="15"/>
        <v>2315337.81</v>
      </c>
      <c r="AZ34" s="25">
        <v>0</v>
      </c>
      <c r="BA34" s="3">
        <f t="shared" si="2"/>
        <v>2315337.81</v>
      </c>
      <c r="BB34" s="25">
        <v>0</v>
      </c>
      <c r="BC34" s="22">
        <f t="shared" si="16"/>
        <v>2315337.81</v>
      </c>
      <c r="BD34" s="25">
        <v>0</v>
      </c>
      <c r="BE34" s="3">
        <f t="shared" si="3"/>
        <v>2315337.81</v>
      </c>
      <c r="BF34" s="25">
        <v>0</v>
      </c>
      <c r="BG34" s="22">
        <f t="shared" si="17"/>
        <v>2315337.81</v>
      </c>
    </row>
    <row r="35" spans="1:59" s="20" customFormat="1" ht="12.75" customHeight="1" outlineLevel="1" x14ac:dyDescent="0.25">
      <c r="A35" s="24" t="s">
        <v>96</v>
      </c>
      <c r="B35" s="23" t="s">
        <v>97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40694.74</v>
      </c>
      <c r="K35" s="22">
        <v>6004.3999999999987</v>
      </c>
      <c r="L35" s="22">
        <v>6004.3999999999987</v>
      </c>
      <c r="M35" s="22">
        <v>-1704.5599999999993</v>
      </c>
      <c r="N35" s="22">
        <v>40694.74</v>
      </c>
      <c r="O35" s="22">
        <v>40694.74</v>
      </c>
      <c r="P35" s="22">
        <v>40694.74</v>
      </c>
      <c r="Q35" s="22">
        <v>30521.06</v>
      </c>
      <c r="R35" s="22">
        <v>30521.06</v>
      </c>
      <c r="S35" s="22">
        <v>30521.06</v>
      </c>
      <c r="T35" s="22">
        <v>20347.370000000003</v>
      </c>
      <c r="U35" s="22">
        <v>20347.370000000003</v>
      </c>
      <c r="V35" s="22">
        <v>20347.370000000003</v>
      </c>
      <c r="W35" s="22">
        <v>4204.5599999999995</v>
      </c>
      <c r="X35" s="22">
        <v>0</v>
      </c>
      <c r="Y35" s="22">
        <f t="shared" si="4"/>
        <v>4204.5599999999995</v>
      </c>
      <c r="Z35" s="22">
        <v>0</v>
      </c>
      <c r="AA35" s="22">
        <f t="shared" si="5"/>
        <v>4204.5599999999995</v>
      </c>
      <c r="AB35" s="22">
        <v>0</v>
      </c>
      <c r="AC35" s="22">
        <f t="shared" si="6"/>
        <v>4204.5599999999995</v>
      </c>
      <c r="AD35" s="22">
        <v>0</v>
      </c>
      <c r="AE35" s="22">
        <f t="shared" si="7"/>
        <v>4204.5599999999995</v>
      </c>
      <c r="AF35" s="22">
        <v>0</v>
      </c>
      <c r="AG35" s="22">
        <f t="shared" si="8"/>
        <v>4204.5599999999995</v>
      </c>
      <c r="AH35" s="22">
        <v>0</v>
      </c>
      <c r="AI35" s="22">
        <f t="shared" si="9"/>
        <v>4204.5599999999995</v>
      </c>
      <c r="AJ35" s="22">
        <v>0</v>
      </c>
      <c r="AK35" s="22">
        <f t="shared" si="10"/>
        <v>4204.5599999999995</v>
      </c>
      <c r="AL35" s="22">
        <v>0</v>
      </c>
      <c r="AM35" s="22">
        <f t="shared" si="11"/>
        <v>4204.5599999999995</v>
      </c>
      <c r="AN35" s="22">
        <v>0</v>
      </c>
      <c r="AO35" s="22">
        <f t="shared" si="12"/>
        <v>4204.5599999999995</v>
      </c>
      <c r="AP35" s="22">
        <v>0</v>
      </c>
      <c r="AQ35" s="22">
        <f t="shared" si="13"/>
        <v>4204.5599999999995</v>
      </c>
      <c r="AR35" s="22">
        <v>0</v>
      </c>
      <c r="AS35" s="3">
        <f t="shared" si="0"/>
        <v>4204.5599999999995</v>
      </c>
      <c r="AT35" s="22">
        <v>0</v>
      </c>
      <c r="AU35" s="22">
        <f t="shared" si="14"/>
        <v>4204.5599999999995</v>
      </c>
      <c r="AV35" s="25">
        <v>0</v>
      </c>
      <c r="AW35" s="3">
        <f t="shared" si="1"/>
        <v>4204.5599999999995</v>
      </c>
      <c r="AX35" s="25">
        <v>0</v>
      </c>
      <c r="AY35" s="22">
        <f t="shared" si="15"/>
        <v>4204.5599999999995</v>
      </c>
      <c r="AZ35" s="25">
        <v>0</v>
      </c>
      <c r="BA35" s="3">
        <f t="shared" si="2"/>
        <v>4204.5599999999995</v>
      </c>
      <c r="BB35" s="25">
        <v>0</v>
      </c>
      <c r="BC35" s="22">
        <f t="shared" si="16"/>
        <v>4204.5599999999995</v>
      </c>
      <c r="BD35" s="25">
        <v>0</v>
      </c>
      <c r="BE35" s="3">
        <f t="shared" si="3"/>
        <v>4204.5599999999995</v>
      </c>
      <c r="BF35" s="25">
        <v>0</v>
      </c>
      <c r="BG35" s="22">
        <f t="shared" si="17"/>
        <v>4204.5599999999995</v>
      </c>
    </row>
    <row r="36" spans="1:59" s="20" customFormat="1" ht="12.75" customHeight="1" outlineLevel="1" x14ac:dyDescent="0.25">
      <c r="A36" s="24" t="s">
        <v>98</v>
      </c>
      <c r="B36" s="23" t="s">
        <v>99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8554.2899999999991</v>
      </c>
      <c r="Q36" s="22">
        <v>8531.9700000000012</v>
      </c>
      <c r="R36" s="22">
        <v>8531.9700000000012</v>
      </c>
      <c r="S36" s="22">
        <v>8486.52</v>
      </c>
      <c r="T36" s="22">
        <v>8463.5999999999985</v>
      </c>
      <c r="U36" s="22">
        <v>8463.5999999999985</v>
      </c>
      <c r="V36" s="22">
        <v>8416.9699999999993</v>
      </c>
      <c r="W36" s="22">
        <v>8397.9</v>
      </c>
      <c r="X36" s="22">
        <v>0</v>
      </c>
      <c r="Y36" s="22">
        <f t="shared" si="4"/>
        <v>8397.9</v>
      </c>
      <c r="Z36" s="22">
        <v>0</v>
      </c>
      <c r="AA36" s="22">
        <f t="shared" si="5"/>
        <v>8397.9</v>
      </c>
      <c r="AB36" s="22">
        <v>0</v>
      </c>
      <c r="AC36" s="22">
        <f t="shared" si="6"/>
        <v>8397.9</v>
      </c>
      <c r="AD36" s="22">
        <v>0</v>
      </c>
      <c r="AE36" s="22">
        <f t="shared" si="7"/>
        <v>8397.9</v>
      </c>
      <c r="AF36" s="22">
        <v>0</v>
      </c>
      <c r="AG36" s="22">
        <f t="shared" si="8"/>
        <v>8397.9</v>
      </c>
      <c r="AH36" s="22">
        <v>0</v>
      </c>
      <c r="AI36" s="22">
        <f t="shared" si="9"/>
        <v>8397.9</v>
      </c>
      <c r="AJ36" s="22">
        <v>0</v>
      </c>
      <c r="AK36" s="22">
        <f t="shared" si="10"/>
        <v>8397.9</v>
      </c>
      <c r="AL36" s="22">
        <v>0</v>
      </c>
      <c r="AM36" s="22">
        <f t="shared" si="11"/>
        <v>8397.9</v>
      </c>
      <c r="AN36" s="22">
        <v>0</v>
      </c>
      <c r="AO36" s="22">
        <f t="shared" si="12"/>
        <v>8397.9</v>
      </c>
      <c r="AP36" s="22">
        <v>0</v>
      </c>
      <c r="AQ36" s="22">
        <f t="shared" si="13"/>
        <v>8397.9</v>
      </c>
      <c r="AR36" s="22">
        <v>0</v>
      </c>
      <c r="AS36" s="3">
        <f t="shared" si="0"/>
        <v>8397.9</v>
      </c>
      <c r="AT36" s="22">
        <v>0</v>
      </c>
      <c r="AU36" s="22">
        <f t="shared" si="14"/>
        <v>8397.9</v>
      </c>
      <c r="AV36" s="25">
        <v>0</v>
      </c>
      <c r="AW36" s="3">
        <f t="shared" si="1"/>
        <v>8397.9</v>
      </c>
      <c r="AX36" s="25">
        <v>0</v>
      </c>
      <c r="AY36" s="22">
        <f t="shared" si="15"/>
        <v>8397.9</v>
      </c>
      <c r="AZ36" s="25">
        <v>0</v>
      </c>
      <c r="BA36" s="3">
        <f t="shared" si="2"/>
        <v>8397.9</v>
      </c>
      <c r="BB36" s="25">
        <v>0</v>
      </c>
      <c r="BC36" s="22">
        <f t="shared" si="16"/>
        <v>8397.9</v>
      </c>
      <c r="BD36" s="25">
        <v>0</v>
      </c>
      <c r="BE36" s="3">
        <f t="shared" si="3"/>
        <v>8397.9</v>
      </c>
      <c r="BF36" s="25">
        <v>0</v>
      </c>
      <c r="BG36" s="22">
        <f t="shared" si="17"/>
        <v>8397.9</v>
      </c>
    </row>
    <row r="37" spans="1:59" s="20" customFormat="1" ht="12.75" customHeight="1" outlineLevel="1" x14ac:dyDescent="0.25">
      <c r="A37" s="24" t="s">
        <v>100</v>
      </c>
      <c r="B37" s="23" t="s">
        <v>101</v>
      </c>
      <c r="C37" s="22">
        <v>2182798.1900000004</v>
      </c>
      <c r="D37" s="22">
        <v>3884705.38</v>
      </c>
      <c r="E37" s="22">
        <v>3884705.38</v>
      </c>
      <c r="F37" s="22">
        <v>3884705.38</v>
      </c>
      <c r="G37" s="22">
        <v>3838871.2500000005</v>
      </c>
      <c r="H37" s="22">
        <v>3945813.6000000006</v>
      </c>
      <c r="I37" s="22">
        <v>3945813.6000000006</v>
      </c>
      <c r="J37" s="22">
        <v>3838871.2500000005</v>
      </c>
      <c r="K37" s="22">
        <v>4008267.8000000007</v>
      </c>
      <c r="L37" s="22">
        <v>4008267.8000000007</v>
      </c>
      <c r="M37" s="22">
        <v>3838871.2500000005</v>
      </c>
      <c r="N37" s="22">
        <v>2967941.23</v>
      </c>
      <c r="O37" s="22">
        <v>2967941.23</v>
      </c>
      <c r="P37" s="22">
        <v>2736090.3400000003</v>
      </c>
      <c r="Q37" s="22">
        <v>3034314.71</v>
      </c>
      <c r="R37" s="22">
        <v>3034314.71</v>
      </c>
      <c r="S37" s="22">
        <v>2802463.93</v>
      </c>
      <c r="T37" s="22">
        <v>3978884.7600000002</v>
      </c>
      <c r="U37" s="22">
        <v>3978884.7600000002</v>
      </c>
      <c r="V37" s="22">
        <v>3752007.53</v>
      </c>
      <c r="W37" s="22">
        <v>4513031.8900000006</v>
      </c>
      <c r="X37" s="22">
        <v>2330.6644199333318</v>
      </c>
      <c r="Y37" s="22">
        <f t="shared" si="4"/>
        <v>4515362.5544199338</v>
      </c>
      <c r="Z37" s="22">
        <v>2330.6644199333318</v>
      </c>
      <c r="AA37" s="22">
        <f t="shared" si="5"/>
        <v>4517693.218839867</v>
      </c>
      <c r="AB37" s="22">
        <v>2330.6644199333318</v>
      </c>
      <c r="AC37" s="22">
        <f t="shared" si="6"/>
        <v>4520023.8832598003</v>
      </c>
      <c r="AD37" s="22">
        <v>2197.4396802583319</v>
      </c>
      <c r="AE37" s="22">
        <f t="shared" si="7"/>
        <v>4522221.322940059</v>
      </c>
      <c r="AF37" s="22">
        <v>2197.4396802583319</v>
      </c>
      <c r="AG37" s="22">
        <f t="shared" si="8"/>
        <v>4524418.7626203177</v>
      </c>
      <c r="AH37" s="22">
        <v>2197.4396802583319</v>
      </c>
      <c r="AI37" s="22">
        <f t="shared" si="9"/>
        <v>4526616.2023005765</v>
      </c>
      <c r="AJ37" s="22">
        <v>2197.4396802583319</v>
      </c>
      <c r="AK37" s="22">
        <f t="shared" si="10"/>
        <v>4528813.6419808352</v>
      </c>
      <c r="AL37" s="22">
        <v>2197.4396802583319</v>
      </c>
      <c r="AM37" s="22">
        <f t="shared" si="11"/>
        <v>4531011.081661094</v>
      </c>
      <c r="AN37" s="22">
        <v>2197.4396802583319</v>
      </c>
      <c r="AO37" s="22">
        <f t="shared" si="12"/>
        <v>4533208.5213413527</v>
      </c>
      <c r="AP37" s="22">
        <v>2197.4396802583319</v>
      </c>
      <c r="AQ37" s="22">
        <f t="shared" si="13"/>
        <v>4535405.9610216115</v>
      </c>
      <c r="AR37" s="22">
        <v>2197.4396802583319</v>
      </c>
      <c r="AS37" s="3">
        <f t="shared" si="0"/>
        <v>4537603.4007018702</v>
      </c>
      <c r="AT37" s="22">
        <v>2197.4396802583319</v>
      </c>
      <c r="AU37" s="22">
        <f t="shared" si="14"/>
        <v>4539800.840382129</v>
      </c>
      <c r="AV37" s="25">
        <v>2197.4396802583319</v>
      </c>
      <c r="AW37" s="3">
        <f t="shared" si="1"/>
        <v>4541998.2800623877</v>
      </c>
      <c r="AX37" s="25">
        <v>2197.4396802583319</v>
      </c>
      <c r="AY37" s="22">
        <f t="shared" si="15"/>
        <v>4544195.7197426464</v>
      </c>
      <c r="AZ37" s="25">
        <v>2197.4396802583319</v>
      </c>
      <c r="BA37" s="3">
        <f t="shared" si="2"/>
        <v>4546393.1594229052</v>
      </c>
      <c r="BB37" s="25">
        <v>-1272.0532440249976</v>
      </c>
      <c r="BC37" s="22">
        <f t="shared" si="16"/>
        <v>4545121.1061788797</v>
      </c>
      <c r="BD37" s="25">
        <v>-1272.0532440249976</v>
      </c>
      <c r="BE37" s="3">
        <f t="shared" si="3"/>
        <v>4543849.0529348543</v>
      </c>
      <c r="BF37" s="25">
        <v>-1272.0532440249976</v>
      </c>
      <c r="BG37" s="22">
        <f t="shared" si="17"/>
        <v>4542576.9996908288</v>
      </c>
    </row>
    <row r="38" spans="1:59" s="20" customFormat="1" ht="12.75" customHeight="1" outlineLevel="1" x14ac:dyDescent="0.25">
      <c r="A38" s="24" t="s">
        <v>102</v>
      </c>
      <c r="B38" s="23" t="s">
        <v>103</v>
      </c>
      <c r="C38" s="22">
        <v>38064.559999999998</v>
      </c>
      <c r="D38" s="22">
        <v>25877.74</v>
      </c>
      <c r="E38" s="22">
        <v>25729.93</v>
      </c>
      <c r="F38" s="22">
        <v>25729.93</v>
      </c>
      <c r="G38" s="22">
        <v>25134.22</v>
      </c>
      <c r="H38" s="22">
        <v>24988.170000000006</v>
      </c>
      <c r="I38" s="22">
        <v>24988.170000000006</v>
      </c>
      <c r="J38" s="22">
        <v>24696.030000000002</v>
      </c>
      <c r="K38" s="22">
        <v>24549.97</v>
      </c>
      <c r="L38" s="22">
        <v>24549.97</v>
      </c>
      <c r="M38" s="22">
        <v>24257.85</v>
      </c>
      <c r="N38" s="22">
        <v>23280.780000000002</v>
      </c>
      <c r="O38" s="22">
        <v>23280.780000000002</v>
      </c>
      <c r="P38" s="22">
        <v>23062.5</v>
      </c>
      <c r="Q38" s="22">
        <v>22953.360000000001</v>
      </c>
      <c r="R38" s="22">
        <v>22953.360000000001</v>
      </c>
      <c r="S38" s="22">
        <v>22735.05</v>
      </c>
      <c r="T38" s="22">
        <v>22625.9</v>
      </c>
      <c r="U38" s="22">
        <v>22625.9</v>
      </c>
      <c r="V38" s="22">
        <v>22407.59</v>
      </c>
      <c r="W38" s="22">
        <v>22298.440000000002</v>
      </c>
      <c r="X38" s="22">
        <v>0</v>
      </c>
      <c r="Y38" s="22">
        <f t="shared" si="4"/>
        <v>22298.440000000002</v>
      </c>
      <c r="Z38" s="22">
        <v>0</v>
      </c>
      <c r="AA38" s="22">
        <f t="shared" si="5"/>
        <v>22298.440000000002</v>
      </c>
      <c r="AB38" s="22">
        <v>0</v>
      </c>
      <c r="AC38" s="22">
        <f t="shared" si="6"/>
        <v>22298.440000000002</v>
      </c>
      <c r="AD38" s="22">
        <v>0</v>
      </c>
      <c r="AE38" s="22">
        <f t="shared" si="7"/>
        <v>22298.440000000002</v>
      </c>
      <c r="AF38" s="22">
        <v>0</v>
      </c>
      <c r="AG38" s="22">
        <f t="shared" si="8"/>
        <v>22298.440000000002</v>
      </c>
      <c r="AH38" s="22">
        <v>0</v>
      </c>
      <c r="AI38" s="22">
        <f t="shared" si="9"/>
        <v>22298.440000000002</v>
      </c>
      <c r="AJ38" s="22">
        <v>0</v>
      </c>
      <c r="AK38" s="22">
        <f t="shared" si="10"/>
        <v>22298.440000000002</v>
      </c>
      <c r="AL38" s="22">
        <v>0</v>
      </c>
      <c r="AM38" s="22">
        <f t="shared" si="11"/>
        <v>22298.440000000002</v>
      </c>
      <c r="AN38" s="22">
        <v>0</v>
      </c>
      <c r="AO38" s="22">
        <f t="shared" si="12"/>
        <v>22298.440000000002</v>
      </c>
      <c r="AP38" s="22">
        <v>0</v>
      </c>
      <c r="AQ38" s="22">
        <f t="shared" si="13"/>
        <v>22298.440000000002</v>
      </c>
      <c r="AR38" s="22">
        <v>0</v>
      </c>
      <c r="AS38" s="3">
        <f t="shared" si="0"/>
        <v>22298.440000000002</v>
      </c>
      <c r="AT38" s="22">
        <v>0</v>
      </c>
      <c r="AU38" s="22">
        <f t="shared" si="14"/>
        <v>22298.440000000002</v>
      </c>
      <c r="AV38" s="25">
        <v>0</v>
      </c>
      <c r="AW38" s="3">
        <f t="shared" si="1"/>
        <v>22298.440000000002</v>
      </c>
      <c r="AX38" s="25">
        <v>0</v>
      </c>
      <c r="AY38" s="22">
        <f t="shared" si="15"/>
        <v>22298.440000000002</v>
      </c>
      <c r="AZ38" s="25">
        <v>0</v>
      </c>
      <c r="BA38" s="3">
        <f t="shared" si="2"/>
        <v>22298.440000000002</v>
      </c>
      <c r="BB38" s="25">
        <v>0</v>
      </c>
      <c r="BC38" s="22">
        <f t="shared" si="16"/>
        <v>22298.440000000002</v>
      </c>
      <c r="BD38" s="25">
        <v>0</v>
      </c>
      <c r="BE38" s="3">
        <f t="shared" si="3"/>
        <v>22298.440000000002</v>
      </c>
      <c r="BF38" s="25">
        <v>0</v>
      </c>
      <c r="BG38" s="22">
        <f t="shared" si="17"/>
        <v>22298.440000000002</v>
      </c>
    </row>
    <row r="39" spans="1:59" s="20" customFormat="1" ht="12.75" customHeight="1" outlineLevel="1" x14ac:dyDescent="0.25">
      <c r="A39" s="24" t="s">
        <v>104</v>
      </c>
      <c r="B39" s="23" t="s">
        <v>105</v>
      </c>
      <c r="C39" s="22">
        <v>-26439.82</v>
      </c>
      <c r="D39" s="22">
        <v>-17333.29</v>
      </c>
      <c r="E39" s="22">
        <v>-17333.29</v>
      </c>
      <c r="F39" s="22">
        <v>-17333.29</v>
      </c>
      <c r="G39" s="22">
        <v>-17128.79</v>
      </c>
      <c r="H39" s="22">
        <v>-17128.79</v>
      </c>
      <c r="I39" s="22">
        <v>-17128.79</v>
      </c>
      <c r="J39" s="22">
        <v>-10263.039999999997</v>
      </c>
      <c r="K39" s="22">
        <v>-10263.039999999997</v>
      </c>
      <c r="L39" s="22">
        <v>-10263.039999999997</v>
      </c>
      <c r="M39" s="22">
        <v>-10263.039999999997</v>
      </c>
      <c r="N39" s="22">
        <v>-10263.039999999997</v>
      </c>
      <c r="O39" s="22">
        <v>-10263.039999999997</v>
      </c>
      <c r="P39" s="22">
        <v>-17098.030000000002</v>
      </c>
      <c r="Q39" s="22">
        <v>-17098.030000000002</v>
      </c>
      <c r="R39" s="22">
        <v>-17098.030000000002</v>
      </c>
      <c r="S39" s="22">
        <v>-17098.030000000002</v>
      </c>
      <c r="T39" s="22">
        <v>-17098.030000000002</v>
      </c>
      <c r="U39" s="22">
        <v>-17098.030000000002</v>
      </c>
      <c r="V39" s="22">
        <v>-17098.030000000002</v>
      </c>
      <c r="W39" s="22">
        <v>-17098.030000000002</v>
      </c>
      <c r="X39" s="22">
        <v>0</v>
      </c>
      <c r="Y39" s="22">
        <f t="shared" si="4"/>
        <v>-17098.030000000002</v>
      </c>
      <c r="Z39" s="22">
        <v>0</v>
      </c>
      <c r="AA39" s="22">
        <f t="shared" si="5"/>
        <v>-17098.030000000002</v>
      </c>
      <c r="AB39" s="22">
        <v>0</v>
      </c>
      <c r="AC39" s="22">
        <f t="shared" si="6"/>
        <v>-17098.030000000002</v>
      </c>
      <c r="AD39" s="22">
        <v>0</v>
      </c>
      <c r="AE39" s="22">
        <f t="shared" si="7"/>
        <v>-17098.030000000002</v>
      </c>
      <c r="AF39" s="22">
        <v>0</v>
      </c>
      <c r="AG39" s="22">
        <f t="shared" si="8"/>
        <v>-17098.030000000002</v>
      </c>
      <c r="AH39" s="22">
        <v>0</v>
      </c>
      <c r="AI39" s="22">
        <f t="shared" si="9"/>
        <v>-17098.030000000002</v>
      </c>
      <c r="AJ39" s="22">
        <v>0</v>
      </c>
      <c r="AK39" s="22">
        <f t="shared" si="10"/>
        <v>-17098.030000000002</v>
      </c>
      <c r="AL39" s="22">
        <v>0</v>
      </c>
      <c r="AM39" s="22">
        <f t="shared" si="11"/>
        <v>-17098.030000000002</v>
      </c>
      <c r="AN39" s="22">
        <v>0</v>
      </c>
      <c r="AO39" s="22">
        <f t="shared" si="12"/>
        <v>-17098.030000000002</v>
      </c>
      <c r="AP39" s="22">
        <v>0</v>
      </c>
      <c r="AQ39" s="22">
        <f t="shared" si="13"/>
        <v>-17098.030000000002</v>
      </c>
      <c r="AR39" s="22">
        <v>0</v>
      </c>
      <c r="AS39" s="3">
        <f t="shared" si="0"/>
        <v>-17098.030000000002</v>
      </c>
      <c r="AT39" s="22">
        <v>0</v>
      </c>
      <c r="AU39" s="22">
        <f t="shared" si="14"/>
        <v>-17098.030000000002</v>
      </c>
      <c r="AV39" s="25">
        <v>0</v>
      </c>
      <c r="AW39" s="3">
        <f t="shared" si="1"/>
        <v>-17098.030000000002</v>
      </c>
      <c r="AX39" s="25">
        <v>0</v>
      </c>
      <c r="AY39" s="22">
        <f t="shared" si="15"/>
        <v>-17098.030000000002</v>
      </c>
      <c r="AZ39" s="25">
        <v>0</v>
      </c>
      <c r="BA39" s="3">
        <f t="shared" si="2"/>
        <v>-17098.030000000002</v>
      </c>
      <c r="BB39" s="25">
        <v>0</v>
      </c>
      <c r="BC39" s="22">
        <f t="shared" si="16"/>
        <v>-17098.030000000002</v>
      </c>
      <c r="BD39" s="25">
        <v>0</v>
      </c>
      <c r="BE39" s="3">
        <f t="shared" si="3"/>
        <v>-17098.030000000002</v>
      </c>
      <c r="BF39" s="25">
        <v>0</v>
      </c>
      <c r="BG39" s="22">
        <f t="shared" si="17"/>
        <v>-17098.030000000002</v>
      </c>
    </row>
    <row r="40" spans="1:59" s="20" customFormat="1" ht="12.75" customHeight="1" outlineLevel="1" x14ac:dyDescent="0.25">
      <c r="A40" s="24" t="s">
        <v>106</v>
      </c>
      <c r="B40" s="23" t="s">
        <v>107</v>
      </c>
      <c r="C40" s="22">
        <v>0.37999999999999995</v>
      </c>
      <c r="D40" s="22">
        <v>0.25</v>
      </c>
      <c r="E40" s="22">
        <v>0.25</v>
      </c>
      <c r="F40" s="22">
        <v>0.25</v>
      </c>
      <c r="G40" s="22">
        <v>0.25</v>
      </c>
      <c r="H40" s="22">
        <v>0.25</v>
      </c>
      <c r="I40" s="22">
        <v>0.25</v>
      </c>
      <c r="J40" s="22">
        <v>0.25</v>
      </c>
      <c r="K40" s="22">
        <v>0.25</v>
      </c>
      <c r="L40" s="22">
        <v>0.25</v>
      </c>
      <c r="M40" s="22">
        <v>0.25</v>
      </c>
      <c r="N40" s="22">
        <v>0.25</v>
      </c>
      <c r="O40" s="22">
        <v>0.25</v>
      </c>
      <c r="P40" s="22">
        <v>0.25</v>
      </c>
      <c r="Q40" s="22">
        <v>0.25</v>
      </c>
      <c r="R40" s="22">
        <v>0.25</v>
      </c>
      <c r="S40" s="22">
        <v>0.25</v>
      </c>
      <c r="T40" s="22">
        <v>0.25</v>
      </c>
      <c r="U40" s="22">
        <v>0.25</v>
      </c>
      <c r="V40" s="22">
        <v>0.25</v>
      </c>
      <c r="W40" s="22">
        <v>0.25</v>
      </c>
      <c r="X40" s="22">
        <v>0</v>
      </c>
      <c r="Y40" s="22">
        <f t="shared" si="4"/>
        <v>0.25</v>
      </c>
      <c r="Z40" s="22">
        <v>0</v>
      </c>
      <c r="AA40" s="22">
        <f t="shared" si="5"/>
        <v>0.25</v>
      </c>
      <c r="AB40" s="22">
        <v>0</v>
      </c>
      <c r="AC40" s="22">
        <f t="shared" si="6"/>
        <v>0.25</v>
      </c>
      <c r="AD40" s="22">
        <v>0</v>
      </c>
      <c r="AE40" s="22">
        <f t="shared" si="7"/>
        <v>0.25</v>
      </c>
      <c r="AF40" s="22">
        <v>0</v>
      </c>
      <c r="AG40" s="22">
        <f t="shared" si="8"/>
        <v>0.25</v>
      </c>
      <c r="AH40" s="22">
        <v>0</v>
      </c>
      <c r="AI40" s="22">
        <f t="shared" si="9"/>
        <v>0.25</v>
      </c>
      <c r="AJ40" s="22">
        <v>0</v>
      </c>
      <c r="AK40" s="22">
        <f t="shared" si="10"/>
        <v>0.25</v>
      </c>
      <c r="AL40" s="22">
        <v>0</v>
      </c>
      <c r="AM40" s="22">
        <f t="shared" si="11"/>
        <v>0.25</v>
      </c>
      <c r="AN40" s="22">
        <v>0</v>
      </c>
      <c r="AO40" s="22">
        <f t="shared" si="12"/>
        <v>0.25</v>
      </c>
      <c r="AP40" s="22">
        <v>0</v>
      </c>
      <c r="AQ40" s="22">
        <f t="shared" si="13"/>
        <v>0.25</v>
      </c>
      <c r="AR40" s="22">
        <v>0</v>
      </c>
      <c r="AS40" s="3">
        <f t="shared" si="0"/>
        <v>0.25</v>
      </c>
      <c r="AT40" s="22">
        <v>0</v>
      </c>
      <c r="AU40" s="22">
        <f t="shared" si="14"/>
        <v>0.25</v>
      </c>
      <c r="AV40" s="25">
        <v>0</v>
      </c>
      <c r="AW40" s="3">
        <f t="shared" si="1"/>
        <v>0.25</v>
      </c>
      <c r="AX40" s="25">
        <v>0</v>
      </c>
      <c r="AY40" s="22">
        <f t="shared" si="15"/>
        <v>0.25</v>
      </c>
      <c r="AZ40" s="25">
        <v>0</v>
      </c>
      <c r="BA40" s="3">
        <f t="shared" si="2"/>
        <v>0.25</v>
      </c>
      <c r="BB40" s="25">
        <v>0</v>
      </c>
      <c r="BC40" s="22">
        <f t="shared" si="16"/>
        <v>0.25</v>
      </c>
      <c r="BD40" s="25">
        <v>0</v>
      </c>
      <c r="BE40" s="3">
        <f t="shared" si="3"/>
        <v>0.25</v>
      </c>
      <c r="BF40" s="25">
        <v>0</v>
      </c>
      <c r="BG40" s="22">
        <f t="shared" si="17"/>
        <v>0.25</v>
      </c>
    </row>
    <row r="41" spans="1:59" s="20" customFormat="1" ht="12.75" customHeight="1" outlineLevel="1" x14ac:dyDescent="0.25">
      <c r="A41" s="24" t="s">
        <v>108</v>
      </c>
      <c r="B41" s="23" t="s">
        <v>109</v>
      </c>
      <c r="C41" s="22">
        <v>259810.05999999997</v>
      </c>
      <c r="D41" s="22">
        <v>210559.58000000002</v>
      </c>
      <c r="E41" s="22">
        <v>55823.600000000006</v>
      </c>
      <c r="F41" s="22">
        <v>55823.600000000006</v>
      </c>
      <c r="G41" s="22">
        <v>86308.05</v>
      </c>
      <c r="H41" s="22">
        <v>101132.06</v>
      </c>
      <c r="I41" s="22">
        <v>101132.06</v>
      </c>
      <c r="J41" s="22">
        <v>127829.31000000001</v>
      </c>
      <c r="K41" s="22">
        <v>142284.24</v>
      </c>
      <c r="L41" s="22">
        <v>142284.24</v>
      </c>
      <c r="M41" s="22">
        <v>174704.43999999997</v>
      </c>
      <c r="N41" s="22">
        <v>184411.11000000002</v>
      </c>
      <c r="O41" s="22">
        <v>184411.11000000002</v>
      </c>
      <c r="P41" s="22">
        <v>149223.62</v>
      </c>
      <c r="Q41" s="22">
        <v>2262.7999999999893</v>
      </c>
      <c r="R41" s="22">
        <v>2262.7999999999893</v>
      </c>
      <c r="S41" s="22">
        <v>17620.219999999994</v>
      </c>
      <c r="T41" s="22">
        <v>26373.839999999997</v>
      </c>
      <c r="U41" s="22">
        <v>26373.839999999997</v>
      </c>
      <c r="V41" s="22">
        <v>48157.330000000009</v>
      </c>
      <c r="W41" s="22">
        <v>57693.889999999992</v>
      </c>
      <c r="X41" s="22">
        <v>0</v>
      </c>
      <c r="Y41" s="22">
        <f t="shared" si="4"/>
        <v>57693.889999999992</v>
      </c>
      <c r="Z41" s="22">
        <v>0</v>
      </c>
      <c r="AA41" s="22">
        <f t="shared" si="5"/>
        <v>57693.889999999992</v>
      </c>
      <c r="AB41" s="22">
        <v>0</v>
      </c>
      <c r="AC41" s="22">
        <f t="shared" si="6"/>
        <v>57693.889999999992</v>
      </c>
      <c r="AD41" s="22">
        <v>0</v>
      </c>
      <c r="AE41" s="22">
        <f t="shared" si="7"/>
        <v>57693.889999999992</v>
      </c>
      <c r="AF41" s="22">
        <v>0</v>
      </c>
      <c r="AG41" s="22">
        <f t="shared" si="8"/>
        <v>57693.889999999992</v>
      </c>
      <c r="AH41" s="22">
        <v>0</v>
      </c>
      <c r="AI41" s="22">
        <f t="shared" si="9"/>
        <v>57693.889999999992</v>
      </c>
      <c r="AJ41" s="22">
        <v>0</v>
      </c>
      <c r="AK41" s="22">
        <f t="shared" si="10"/>
        <v>57693.889999999992</v>
      </c>
      <c r="AL41" s="22">
        <v>0</v>
      </c>
      <c r="AM41" s="22">
        <f t="shared" si="11"/>
        <v>57693.889999999992</v>
      </c>
      <c r="AN41" s="22">
        <v>0</v>
      </c>
      <c r="AO41" s="22">
        <f t="shared" si="12"/>
        <v>57693.889999999992</v>
      </c>
      <c r="AP41" s="22">
        <v>0</v>
      </c>
      <c r="AQ41" s="22">
        <f t="shared" si="13"/>
        <v>57693.889999999992</v>
      </c>
      <c r="AR41" s="22">
        <v>0</v>
      </c>
      <c r="AS41" s="3">
        <f t="shared" si="0"/>
        <v>57693.889999999992</v>
      </c>
      <c r="AT41" s="22">
        <v>0</v>
      </c>
      <c r="AU41" s="22">
        <f t="shared" si="14"/>
        <v>57693.889999999992</v>
      </c>
      <c r="AV41" s="25">
        <v>0</v>
      </c>
      <c r="AW41" s="3">
        <f t="shared" si="1"/>
        <v>57693.889999999992</v>
      </c>
      <c r="AX41" s="25">
        <v>0</v>
      </c>
      <c r="AY41" s="22">
        <f t="shared" si="15"/>
        <v>57693.889999999992</v>
      </c>
      <c r="AZ41" s="25">
        <v>0</v>
      </c>
      <c r="BA41" s="3">
        <f t="shared" si="2"/>
        <v>57693.889999999992</v>
      </c>
      <c r="BB41" s="25">
        <v>0</v>
      </c>
      <c r="BC41" s="22">
        <f t="shared" si="16"/>
        <v>57693.889999999992</v>
      </c>
      <c r="BD41" s="25">
        <v>0</v>
      </c>
      <c r="BE41" s="3">
        <f t="shared" si="3"/>
        <v>57693.889999999992</v>
      </c>
      <c r="BF41" s="25">
        <v>0</v>
      </c>
      <c r="BG41" s="22">
        <f t="shared" si="17"/>
        <v>57693.889999999992</v>
      </c>
    </row>
    <row r="42" spans="1:59" s="20" customFormat="1" ht="12.75" customHeight="1" outlineLevel="1" x14ac:dyDescent="0.25">
      <c r="A42" s="24" t="s">
        <v>110</v>
      </c>
      <c r="B42" s="23" t="s">
        <v>111</v>
      </c>
      <c r="C42" s="22">
        <v>13710.72</v>
      </c>
      <c r="D42" s="22">
        <v>11167.869999999999</v>
      </c>
      <c r="E42" s="22">
        <v>2571.9600000000009</v>
      </c>
      <c r="F42" s="22">
        <v>2571.9600000000009</v>
      </c>
      <c r="G42" s="22">
        <v>4225.5600000000004</v>
      </c>
      <c r="H42" s="22">
        <v>5047.0900000000011</v>
      </c>
      <c r="I42" s="22">
        <v>5047.0900000000011</v>
      </c>
      <c r="J42" s="22">
        <v>6488.75</v>
      </c>
      <c r="K42" s="22">
        <v>7269.4100000000008</v>
      </c>
      <c r="L42" s="22">
        <v>7269.4100000000008</v>
      </c>
      <c r="M42" s="22">
        <v>8543.8300000000017</v>
      </c>
      <c r="N42" s="22">
        <v>10141.030000000001</v>
      </c>
      <c r="O42" s="22">
        <v>10141.030000000001</v>
      </c>
      <c r="P42" s="22">
        <v>11194.919999999998</v>
      </c>
      <c r="Q42" s="22">
        <v>1807.4799999999996</v>
      </c>
      <c r="R42" s="22">
        <v>1807.4799999999996</v>
      </c>
      <c r="S42" s="22">
        <v>2840</v>
      </c>
      <c r="T42" s="22">
        <v>3340.7499999999991</v>
      </c>
      <c r="U42" s="22">
        <v>3340.7499999999991</v>
      </c>
      <c r="V42" s="22">
        <v>4605.1299999999992</v>
      </c>
      <c r="W42" s="22">
        <v>5140.6699999999983</v>
      </c>
      <c r="X42" s="22">
        <v>0</v>
      </c>
      <c r="Y42" s="22">
        <f t="shared" si="4"/>
        <v>5140.6699999999983</v>
      </c>
      <c r="Z42" s="22">
        <v>0</v>
      </c>
      <c r="AA42" s="22">
        <f t="shared" si="5"/>
        <v>5140.6699999999983</v>
      </c>
      <c r="AB42" s="22">
        <v>0</v>
      </c>
      <c r="AC42" s="22">
        <f t="shared" si="6"/>
        <v>5140.6699999999983</v>
      </c>
      <c r="AD42" s="22">
        <v>0</v>
      </c>
      <c r="AE42" s="22">
        <f t="shared" si="7"/>
        <v>5140.6699999999983</v>
      </c>
      <c r="AF42" s="22">
        <v>0</v>
      </c>
      <c r="AG42" s="22">
        <f t="shared" si="8"/>
        <v>5140.6699999999983</v>
      </c>
      <c r="AH42" s="22">
        <v>0</v>
      </c>
      <c r="AI42" s="22">
        <f t="shared" si="9"/>
        <v>5140.6699999999983</v>
      </c>
      <c r="AJ42" s="22">
        <v>0</v>
      </c>
      <c r="AK42" s="22">
        <f t="shared" si="10"/>
        <v>5140.6699999999983</v>
      </c>
      <c r="AL42" s="22">
        <v>0</v>
      </c>
      <c r="AM42" s="22">
        <f t="shared" si="11"/>
        <v>5140.6699999999983</v>
      </c>
      <c r="AN42" s="22">
        <v>0</v>
      </c>
      <c r="AO42" s="22">
        <f t="shared" si="12"/>
        <v>5140.6699999999983</v>
      </c>
      <c r="AP42" s="22">
        <v>0</v>
      </c>
      <c r="AQ42" s="22">
        <f t="shared" si="13"/>
        <v>5140.6699999999983</v>
      </c>
      <c r="AR42" s="22">
        <v>0</v>
      </c>
      <c r="AS42" s="3">
        <f t="shared" si="0"/>
        <v>5140.6699999999983</v>
      </c>
      <c r="AT42" s="22">
        <v>0</v>
      </c>
      <c r="AU42" s="22">
        <f t="shared" si="14"/>
        <v>5140.6699999999983</v>
      </c>
      <c r="AV42" s="25">
        <v>0</v>
      </c>
      <c r="AW42" s="3">
        <f t="shared" si="1"/>
        <v>5140.6699999999983</v>
      </c>
      <c r="AX42" s="25">
        <v>0</v>
      </c>
      <c r="AY42" s="22">
        <f t="shared" si="15"/>
        <v>5140.6699999999983</v>
      </c>
      <c r="AZ42" s="25">
        <v>0</v>
      </c>
      <c r="BA42" s="3">
        <f t="shared" si="2"/>
        <v>5140.6699999999983</v>
      </c>
      <c r="BB42" s="25">
        <v>0</v>
      </c>
      <c r="BC42" s="22">
        <f t="shared" si="16"/>
        <v>5140.6699999999983</v>
      </c>
      <c r="BD42" s="25">
        <v>0</v>
      </c>
      <c r="BE42" s="3">
        <f t="shared" si="3"/>
        <v>5140.6699999999983</v>
      </c>
      <c r="BF42" s="25">
        <v>0</v>
      </c>
      <c r="BG42" s="22">
        <f t="shared" si="17"/>
        <v>5140.6699999999983</v>
      </c>
    </row>
    <row r="43" spans="1:59" s="20" customFormat="1" ht="12.75" customHeight="1" outlineLevel="1" x14ac:dyDescent="0.25">
      <c r="A43" s="24" t="s">
        <v>112</v>
      </c>
      <c r="B43" s="23" t="s">
        <v>113</v>
      </c>
      <c r="C43" s="22">
        <v>1477052.2500000002</v>
      </c>
      <c r="D43" s="22">
        <v>859432.39999999991</v>
      </c>
      <c r="E43" s="22">
        <v>859488.84999999986</v>
      </c>
      <c r="F43" s="22">
        <v>859488.84999999986</v>
      </c>
      <c r="G43" s="22">
        <v>849194.65000000014</v>
      </c>
      <c r="H43" s="22">
        <v>850999</v>
      </c>
      <c r="I43" s="22">
        <v>850999</v>
      </c>
      <c r="J43" s="22">
        <v>852337.64000000013</v>
      </c>
      <c r="K43" s="22">
        <v>855955.83000000007</v>
      </c>
      <c r="L43" s="22">
        <v>855955.83000000007</v>
      </c>
      <c r="M43" s="22">
        <v>904551.4</v>
      </c>
      <c r="N43" s="22">
        <v>759433.9800000001</v>
      </c>
      <c r="O43" s="22">
        <v>759433.9800000001</v>
      </c>
      <c r="P43" s="22">
        <v>760257.05</v>
      </c>
      <c r="Q43" s="22">
        <v>765231.88</v>
      </c>
      <c r="R43" s="22">
        <v>765231.88</v>
      </c>
      <c r="S43" s="22">
        <v>767856.4800000001</v>
      </c>
      <c r="T43" s="22">
        <v>772331.15</v>
      </c>
      <c r="U43" s="22">
        <v>772331.15</v>
      </c>
      <c r="V43" s="22">
        <v>777488.59</v>
      </c>
      <c r="W43" s="22">
        <v>783356.91999999993</v>
      </c>
      <c r="X43" s="22">
        <v>0</v>
      </c>
      <c r="Y43" s="22">
        <f t="shared" si="4"/>
        <v>783356.91999999993</v>
      </c>
      <c r="Z43" s="22">
        <v>0</v>
      </c>
      <c r="AA43" s="22">
        <f t="shared" si="5"/>
        <v>783356.91999999993</v>
      </c>
      <c r="AB43" s="22">
        <v>0</v>
      </c>
      <c r="AC43" s="22">
        <f t="shared" si="6"/>
        <v>783356.91999999993</v>
      </c>
      <c r="AD43" s="22">
        <v>0</v>
      </c>
      <c r="AE43" s="22">
        <f t="shared" si="7"/>
        <v>783356.91999999993</v>
      </c>
      <c r="AF43" s="22">
        <v>0</v>
      </c>
      <c r="AG43" s="22">
        <f t="shared" si="8"/>
        <v>783356.91999999993</v>
      </c>
      <c r="AH43" s="22">
        <v>0</v>
      </c>
      <c r="AI43" s="22">
        <f t="shared" si="9"/>
        <v>783356.91999999993</v>
      </c>
      <c r="AJ43" s="22">
        <v>0</v>
      </c>
      <c r="AK43" s="22">
        <f t="shared" si="10"/>
        <v>783356.91999999993</v>
      </c>
      <c r="AL43" s="22">
        <v>0</v>
      </c>
      <c r="AM43" s="22">
        <f t="shared" si="11"/>
        <v>783356.91999999993</v>
      </c>
      <c r="AN43" s="22">
        <v>0</v>
      </c>
      <c r="AO43" s="22">
        <f t="shared" si="12"/>
        <v>783356.91999999993</v>
      </c>
      <c r="AP43" s="22">
        <v>0</v>
      </c>
      <c r="AQ43" s="22">
        <f t="shared" si="13"/>
        <v>783356.91999999993</v>
      </c>
      <c r="AR43" s="22">
        <v>0</v>
      </c>
      <c r="AS43" s="3">
        <f t="shared" si="0"/>
        <v>783356.91999999993</v>
      </c>
      <c r="AT43" s="22">
        <v>0</v>
      </c>
      <c r="AU43" s="22">
        <f t="shared" si="14"/>
        <v>783356.91999999993</v>
      </c>
      <c r="AV43" s="25">
        <v>0</v>
      </c>
      <c r="AW43" s="3">
        <f t="shared" si="1"/>
        <v>783356.91999999993</v>
      </c>
      <c r="AX43" s="25">
        <v>0</v>
      </c>
      <c r="AY43" s="22">
        <f t="shared" si="15"/>
        <v>783356.91999999993</v>
      </c>
      <c r="AZ43" s="25">
        <v>0</v>
      </c>
      <c r="BA43" s="3">
        <f t="shared" si="2"/>
        <v>783356.91999999993</v>
      </c>
      <c r="BB43" s="25">
        <v>0</v>
      </c>
      <c r="BC43" s="22">
        <f t="shared" si="16"/>
        <v>783356.91999999993</v>
      </c>
      <c r="BD43" s="25">
        <v>0</v>
      </c>
      <c r="BE43" s="3">
        <f t="shared" si="3"/>
        <v>783356.91999999993</v>
      </c>
      <c r="BF43" s="25">
        <v>0</v>
      </c>
      <c r="BG43" s="22">
        <f t="shared" si="17"/>
        <v>783356.91999999993</v>
      </c>
    </row>
    <row r="44" spans="1:59" s="20" customFormat="1" ht="12.75" customHeight="1" outlineLevel="1" x14ac:dyDescent="0.25">
      <c r="A44" s="24" t="s">
        <v>114</v>
      </c>
      <c r="B44" s="50" t="s">
        <v>115</v>
      </c>
      <c r="C44" s="25">
        <v>273635.13</v>
      </c>
      <c r="D44" s="25">
        <v>184877.86</v>
      </c>
      <c r="E44" s="25">
        <v>186952.12999999998</v>
      </c>
      <c r="F44" s="25">
        <v>186952.12999999998</v>
      </c>
      <c r="G44" s="25">
        <v>190053.99</v>
      </c>
      <c r="H44" s="25">
        <v>252724.82</v>
      </c>
      <c r="I44" s="25">
        <v>252724.82</v>
      </c>
      <c r="J44" s="25">
        <v>259539.18</v>
      </c>
      <c r="K44" s="25">
        <v>263114.58</v>
      </c>
      <c r="L44" s="25">
        <v>263114.58</v>
      </c>
      <c r="M44" s="25">
        <v>269732.99</v>
      </c>
      <c r="N44" s="25">
        <v>272776.03000000003</v>
      </c>
      <c r="O44" s="25">
        <v>272776.03000000003</v>
      </c>
      <c r="P44" s="25">
        <v>278295.34000000003</v>
      </c>
      <c r="Q44" s="25">
        <v>281055.20999999996</v>
      </c>
      <c r="R44" s="25">
        <v>281055.20999999996</v>
      </c>
      <c r="S44" s="25">
        <v>248831.63999999998</v>
      </c>
      <c r="T44" s="22">
        <v>215447.02</v>
      </c>
      <c r="U44" s="22">
        <v>215447.02</v>
      </c>
      <c r="V44" s="22">
        <v>219700.90000000002</v>
      </c>
      <c r="W44" s="22">
        <v>220888.65</v>
      </c>
      <c r="X44" s="22">
        <v>0</v>
      </c>
      <c r="Y44" s="22">
        <f t="shared" si="4"/>
        <v>220888.65</v>
      </c>
      <c r="Z44" s="22">
        <v>0</v>
      </c>
      <c r="AA44" s="22">
        <f t="shared" si="5"/>
        <v>220888.65</v>
      </c>
      <c r="AB44" s="22">
        <v>0</v>
      </c>
      <c r="AC44" s="22">
        <f t="shared" si="6"/>
        <v>220888.65</v>
      </c>
      <c r="AD44" s="22">
        <v>0</v>
      </c>
      <c r="AE44" s="22">
        <f t="shared" si="7"/>
        <v>220888.65</v>
      </c>
      <c r="AF44" s="22">
        <v>0</v>
      </c>
      <c r="AG44" s="22">
        <f t="shared" si="8"/>
        <v>220888.65</v>
      </c>
      <c r="AH44" s="22">
        <v>0</v>
      </c>
      <c r="AI44" s="22">
        <f t="shared" si="9"/>
        <v>220888.65</v>
      </c>
      <c r="AJ44" s="22">
        <v>0</v>
      </c>
      <c r="AK44" s="22">
        <f t="shared" si="10"/>
        <v>220888.65</v>
      </c>
      <c r="AL44" s="22">
        <v>0</v>
      </c>
      <c r="AM44" s="22">
        <f t="shared" si="11"/>
        <v>220888.65</v>
      </c>
      <c r="AN44" s="22">
        <v>0</v>
      </c>
      <c r="AO44" s="22">
        <f t="shared" si="12"/>
        <v>220888.65</v>
      </c>
      <c r="AP44" s="22">
        <v>0</v>
      </c>
      <c r="AQ44" s="22">
        <f t="shared" si="13"/>
        <v>220888.65</v>
      </c>
      <c r="AR44" s="22">
        <v>0</v>
      </c>
      <c r="AS44" s="3">
        <f t="shared" si="0"/>
        <v>220888.65</v>
      </c>
      <c r="AT44" s="22">
        <v>0</v>
      </c>
      <c r="AU44" s="22">
        <f t="shared" si="14"/>
        <v>220888.65</v>
      </c>
      <c r="AV44" s="25">
        <v>0</v>
      </c>
      <c r="AW44" s="3">
        <f t="shared" si="1"/>
        <v>220888.65</v>
      </c>
      <c r="AX44" s="25">
        <v>0</v>
      </c>
      <c r="AY44" s="22">
        <f t="shared" si="15"/>
        <v>220888.65</v>
      </c>
      <c r="AZ44" s="25">
        <v>0</v>
      </c>
      <c r="BA44" s="3">
        <f t="shared" si="2"/>
        <v>220888.65</v>
      </c>
      <c r="BB44" s="25">
        <v>0</v>
      </c>
      <c r="BC44" s="22">
        <f t="shared" si="16"/>
        <v>220888.65</v>
      </c>
      <c r="BD44" s="25">
        <v>0</v>
      </c>
      <c r="BE44" s="3">
        <f t="shared" si="3"/>
        <v>220888.65</v>
      </c>
      <c r="BF44" s="25">
        <v>0</v>
      </c>
      <c r="BG44" s="22">
        <f t="shared" si="17"/>
        <v>220888.65</v>
      </c>
    </row>
    <row r="45" spans="1:59" ht="12.75" customHeight="1" x14ac:dyDescent="0.25">
      <c r="A45" t="s">
        <v>116</v>
      </c>
      <c r="B45" s="51" t="s">
        <v>4</v>
      </c>
      <c r="C45" s="21">
        <f>SUM(C12:C44)</f>
        <v>7640091.5999999987</v>
      </c>
      <c r="D45" s="21">
        <f t="shared" ref="D45:AD45" si="18">SUM(D12:D44)</f>
        <v>8978465.7400000002</v>
      </c>
      <c r="E45" s="21">
        <f t="shared" si="18"/>
        <v>9413311.0299999993</v>
      </c>
      <c r="F45" s="21">
        <f t="shared" si="18"/>
        <v>9413311.0299999993</v>
      </c>
      <c r="G45" s="21">
        <f t="shared" si="18"/>
        <v>9532438.4800000023</v>
      </c>
      <c r="H45" s="21">
        <f t="shared" si="18"/>
        <v>9742814.5300000012</v>
      </c>
      <c r="I45" s="21">
        <f t="shared" si="18"/>
        <v>9742814.5300000012</v>
      </c>
      <c r="J45" s="21">
        <f t="shared" si="18"/>
        <v>9261250.5999999996</v>
      </c>
      <c r="K45" s="21">
        <f t="shared" si="18"/>
        <v>10200704.480000004</v>
      </c>
      <c r="L45" s="21">
        <f t="shared" si="18"/>
        <v>10200704.480000004</v>
      </c>
      <c r="M45" s="21">
        <f t="shared" si="18"/>
        <v>10621158.220000001</v>
      </c>
      <c r="N45" s="21">
        <f t="shared" si="18"/>
        <v>9732638.5199999996</v>
      </c>
      <c r="O45" s="21">
        <f t="shared" si="18"/>
        <v>9732638.5199999996</v>
      </c>
      <c r="P45" s="21">
        <f t="shared" si="18"/>
        <v>12717677.58</v>
      </c>
      <c r="Q45" s="21">
        <f t="shared" si="18"/>
        <v>12458941.870000001</v>
      </c>
      <c r="R45" s="21">
        <f t="shared" si="18"/>
        <v>12458941.870000001</v>
      </c>
      <c r="S45" s="21">
        <f t="shared" si="18"/>
        <v>12916224.730000004</v>
      </c>
      <c r="T45" s="21">
        <f t="shared" si="18"/>
        <v>13624569.75</v>
      </c>
      <c r="U45" s="21">
        <f t="shared" si="18"/>
        <v>13624569.75</v>
      </c>
      <c r="V45" s="21">
        <f t="shared" si="18"/>
        <v>12938464.810000001</v>
      </c>
      <c r="W45" s="21">
        <f t="shared" si="18"/>
        <v>13729480.150000004</v>
      </c>
      <c r="X45" s="21">
        <f t="shared" si="18"/>
        <v>4223.2284018833316</v>
      </c>
      <c r="Y45" s="21">
        <f t="shared" si="18"/>
        <v>13733703.378401887</v>
      </c>
      <c r="Z45" s="21">
        <f t="shared" si="18"/>
        <v>4223.2284018833316</v>
      </c>
      <c r="AA45" s="21">
        <f t="shared" si="18"/>
        <v>13737926.606803769</v>
      </c>
      <c r="AB45" s="21">
        <f t="shared" si="18"/>
        <v>4223.2284018833316</v>
      </c>
      <c r="AC45" s="21">
        <f t="shared" si="18"/>
        <v>13742149.835205652</v>
      </c>
      <c r="AD45" s="21">
        <f t="shared" si="18"/>
        <v>4146.8329244083325</v>
      </c>
      <c r="AE45" s="21">
        <f t="shared" ref="AE45" si="19">SUM(AE12:AE44)</f>
        <v>13746296.668130061</v>
      </c>
      <c r="AF45" s="21">
        <f t="shared" ref="AF45" si="20">SUM(AF12:AF44)</f>
        <v>4146.8329244083325</v>
      </c>
      <c r="AG45" s="21">
        <f t="shared" ref="AG45" si="21">SUM(AG12:AG44)</f>
        <v>13750443.501054469</v>
      </c>
      <c r="AH45" s="21">
        <f t="shared" ref="AH45" si="22">SUM(AH12:AH44)</f>
        <v>4146.8329244083325</v>
      </c>
      <c r="AI45" s="21">
        <f t="shared" ref="AI45" si="23">SUM(AI12:AI44)</f>
        <v>13754590.333978878</v>
      </c>
      <c r="AJ45" s="21">
        <f t="shared" ref="AJ45" si="24">SUM(AJ12:AJ44)</f>
        <v>4146.8329244083325</v>
      </c>
      <c r="AK45" s="21">
        <f t="shared" ref="AK45" si="25">SUM(AK12:AK44)</f>
        <v>13758737.166903287</v>
      </c>
      <c r="AL45" s="21">
        <f t="shared" ref="AL45" si="26">SUM(AL12:AL44)</f>
        <v>4146.8329244083325</v>
      </c>
      <c r="AM45" s="21">
        <f t="shared" ref="AM45" si="27">SUM(AM12:AM44)</f>
        <v>13762883.999827696</v>
      </c>
      <c r="AN45" s="21">
        <f t="shared" ref="AN45" si="28">SUM(AN12:AN44)</f>
        <v>4146.8329244083325</v>
      </c>
      <c r="AO45" s="21">
        <f t="shared" ref="AO45" si="29">SUM(AO12:AO44)</f>
        <v>13767030.832752105</v>
      </c>
      <c r="AP45" s="21">
        <f t="shared" ref="AP45" si="30">SUM(AP12:AP44)</f>
        <v>4146.8329244083325</v>
      </c>
      <c r="AQ45" s="21">
        <f t="shared" ref="AQ45" si="31">SUM(AQ12:AQ44)</f>
        <v>13771177.665676514</v>
      </c>
      <c r="AR45" s="21">
        <f t="shared" ref="AR45" si="32">SUM(AR12:AR44)</f>
        <v>4146.8329244083325</v>
      </c>
      <c r="AS45" s="21">
        <f t="shared" ref="AS45" si="33">SUM(AS12:AS44)</f>
        <v>13775324.498600923</v>
      </c>
      <c r="AT45" s="21">
        <f t="shared" ref="AT45" si="34">SUM(AT12:AT44)</f>
        <v>4146.8329244083325</v>
      </c>
      <c r="AU45" s="21">
        <f t="shared" ref="AU45" si="35">SUM(AU12:AU44)</f>
        <v>13779471.331525331</v>
      </c>
      <c r="AV45" s="21">
        <f t="shared" ref="AV45" si="36">SUM(AV12:AV44)</f>
        <v>4146.8329244083325</v>
      </c>
      <c r="AW45" s="21">
        <f t="shared" ref="AW45" si="37">SUM(AW12:AW44)</f>
        <v>13783618.16444974</v>
      </c>
      <c r="AX45" s="21">
        <f t="shared" ref="AX45" si="38">SUM(AX12:AX44)</f>
        <v>4146.8329244083325</v>
      </c>
      <c r="AY45" s="21">
        <f t="shared" ref="AY45" si="39">SUM(AY12:AY44)</f>
        <v>13787764.997374149</v>
      </c>
      <c r="AZ45" s="21">
        <f t="shared" ref="AZ45" si="40">SUM(AZ12:AZ44)</f>
        <v>4146.8329244083325</v>
      </c>
      <c r="BA45" s="21">
        <f t="shared" ref="BA45" si="41">SUM(BA12:BA44)</f>
        <v>13791911.830298558</v>
      </c>
      <c r="BB45" s="21">
        <f t="shared" ref="BB45" si="42">SUM(BB12:BB44)</f>
        <v>735.66476922500237</v>
      </c>
      <c r="BC45" s="21">
        <f t="shared" ref="BC45" si="43">SUM(BC12:BC44)</f>
        <v>13792647.495067781</v>
      </c>
      <c r="BD45" s="21">
        <f t="shared" ref="BD45" si="44">SUM(BD12:BD44)</f>
        <v>735.66476922500237</v>
      </c>
      <c r="BE45" s="21">
        <f t="shared" ref="BE45" si="45">SUM(BE12:BE44)</f>
        <v>13793383.159837006</v>
      </c>
      <c r="BF45" s="21">
        <f t="shared" ref="BF45" si="46">SUM(BF12:BF44)</f>
        <v>735.66476922500237</v>
      </c>
      <c r="BG45" s="21">
        <f t="shared" ref="BG45" si="47">SUM(BG12:BG44)</f>
        <v>13794118.82460623</v>
      </c>
    </row>
    <row r="46" spans="1:59" ht="12.75" customHeight="1" x14ac:dyDescent="0.25">
      <c r="A46" t="s">
        <v>4</v>
      </c>
      <c r="B46" t="s">
        <v>4</v>
      </c>
      <c r="C46" s="22"/>
      <c r="D46" s="22"/>
      <c r="E46" s="22"/>
      <c r="F46" s="22"/>
      <c r="G46" s="22"/>
      <c r="H46" s="22"/>
      <c r="I46" s="22"/>
      <c r="J46" s="3"/>
      <c r="K46" s="3"/>
      <c r="L46" s="3"/>
      <c r="M46" s="3"/>
      <c r="N46" s="3"/>
      <c r="O46" s="3"/>
      <c r="P46" s="22"/>
      <c r="Q46" s="22"/>
      <c r="R46" s="22"/>
      <c r="S46" s="22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ht="12.75" customHeight="1" x14ac:dyDescent="0.25">
      <c r="A47" t="s">
        <v>117</v>
      </c>
      <c r="B47" s="19" t="s">
        <v>118</v>
      </c>
      <c r="C47" s="22"/>
      <c r="D47" s="22"/>
      <c r="E47" s="22"/>
      <c r="F47" s="22"/>
      <c r="G47" s="22"/>
      <c r="H47" s="22"/>
      <c r="I47" s="22"/>
      <c r="J47" s="3"/>
      <c r="K47" s="3"/>
      <c r="L47" s="3"/>
      <c r="M47" s="3"/>
      <c r="N47" s="3"/>
      <c r="O47" s="3"/>
      <c r="P47" s="22"/>
      <c r="Q47" s="22"/>
      <c r="R47" s="22"/>
      <c r="S47" s="22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ht="12.75" customHeight="1" outlineLevel="1" x14ac:dyDescent="0.25">
      <c r="A48" s="28" t="s">
        <v>119</v>
      </c>
      <c r="B48" s="29" t="s">
        <v>120</v>
      </c>
      <c r="C48" s="25">
        <v>0</v>
      </c>
      <c r="D48" s="26">
        <v>0</v>
      </c>
      <c r="E48" s="26">
        <v>0</v>
      </c>
      <c r="F48" s="26">
        <v>0</v>
      </c>
      <c r="G48" s="26">
        <v>0</v>
      </c>
      <c r="H48" s="25">
        <v>0</v>
      </c>
      <c r="I48" s="26">
        <v>0</v>
      </c>
      <c r="J48" s="30">
        <v>2601372</v>
      </c>
      <c r="K48" s="30">
        <v>0</v>
      </c>
      <c r="L48" s="30">
        <v>0</v>
      </c>
      <c r="M48" s="30">
        <v>0</v>
      </c>
      <c r="N48" s="30">
        <v>7117477</v>
      </c>
      <c r="O48" s="30">
        <v>7117477</v>
      </c>
      <c r="P48" s="25">
        <v>7117477</v>
      </c>
      <c r="Q48" s="26">
        <v>6856390</v>
      </c>
      <c r="R48" s="26">
        <v>6856390</v>
      </c>
      <c r="S48" s="25">
        <v>6856390</v>
      </c>
      <c r="T48" s="3">
        <v>6856390</v>
      </c>
      <c r="U48" s="3">
        <v>6856390</v>
      </c>
      <c r="V48" s="3">
        <v>6856390</v>
      </c>
      <c r="W48" s="3">
        <v>6369016</v>
      </c>
      <c r="X48" s="3"/>
      <c r="Y48" s="22">
        <f t="shared" ref="Y48" si="48">W48+X48</f>
        <v>6369016</v>
      </c>
      <c r="Z48" s="22">
        <v>0</v>
      </c>
      <c r="AA48" s="22">
        <f t="shared" ref="AA48" si="49">Y48+Z48</f>
        <v>6369016</v>
      </c>
      <c r="AB48" s="3"/>
      <c r="AC48" s="3">
        <f>AA48+AB48</f>
        <v>6369016</v>
      </c>
      <c r="AD48" s="3">
        <v>0</v>
      </c>
      <c r="AE48" s="3">
        <f>AC48+AD48</f>
        <v>6369016</v>
      </c>
      <c r="AF48" s="3"/>
      <c r="AG48" s="3">
        <f>AE48+AF48</f>
        <v>6369016</v>
      </c>
      <c r="AH48" s="3"/>
      <c r="AI48" s="22">
        <f t="shared" ref="AI48" si="50">AG48+AH48</f>
        <v>6369016</v>
      </c>
      <c r="AJ48" s="3"/>
      <c r="AK48" s="22">
        <f>AI48+AJ48</f>
        <v>6369016</v>
      </c>
      <c r="AL48" s="3"/>
      <c r="AM48" s="22">
        <f>AK48+AL48</f>
        <v>6369016</v>
      </c>
      <c r="AN48" s="3"/>
      <c r="AO48" s="22">
        <f t="shared" ref="AO48" si="51">AM48+AN48</f>
        <v>6369016</v>
      </c>
      <c r="AP48" s="3"/>
      <c r="AQ48" s="22">
        <f>AO48+AP48</f>
        <v>6369016</v>
      </c>
      <c r="AR48" s="3"/>
      <c r="AS48" s="3">
        <f>AQ48+AR48</f>
        <v>6369016</v>
      </c>
      <c r="AT48" s="3"/>
      <c r="AU48" s="22">
        <f>AS48+AT48</f>
        <v>6369016</v>
      </c>
      <c r="AV48" s="3"/>
      <c r="AW48" s="3">
        <f>AU48+AV48</f>
        <v>6369016</v>
      </c>
      <c r="AX48" s="3"/>
      <c r="AY48" s="22">
        <f>AW48+AX48</f>
        <v>6369016</v>
      </c>
      <c r="AZ48" s="3"/>
      <c r="BA48" s="3">
        <f>AY48+AZ48</f>
        <v>6369016</v>
      </c>
      <c r="BB48" s="3"/>
      <c r="BC48" s="3">
        <f>BA48+BB48</f>
        <v>6369016</v>
      </c>
      <c r="BD48" s="3"/>
      <c r="BE48" s="3">
        <f>BC48+BD48</f>
        <v>6369016</v>
      </c>
      <c r="BF48" s="3"/>
      <c r="BG48" s="22">
        <f t="shared" ref="BG48" si="52">BE48+BF48</f>
        <v>6369016</v>
      </c>
    </row>
    <row r="49" spans="1:60" ht="12.75" customHeight="1" x14ac:dyDescent="0.25">
      <c r="A49" t="s">
        <v>121</v>
      </c>
      <c r="B49" t="s">
        <v>4</v>
      </c>
      <c r="C49" s="21">
        <f>C48</f>
        <v>0</v>
      </c>
      <c r="D49" s="21">
        <f t="shared" ref="D49:AC49" si="53">D48</f>
        <v>0</v>
      </c>
      <c r="E49" s="21">
        <f t="shared" si="53"/>
        <v>0</v>
      </c>
      <c r="F49" s="21">
        <f t="shared" si="53"/>
        <v>0</v>
      </c>
      <c r="G49" s="21">
        <f t="shared" si="53"/>
        <v>0</v>
      </c>
      <c r="H49" s="21">
        <f t="shared" si="53"/>
        <v>0</v>
      </c>
      <c r="I49" s="21">
        <f t="shared" si="53"/>
        <v>0</v>
      </c>
      <c r="J49" s="21">
        <f t="shared" si="53"/>
        <v>2601372</v>
      </c>
      <c r="K49" s="21">
        <f t="shared" si="53"/>
        <v>0</v>
      </c>
      <c r="L49" s="21">
        <f t="shared" si="53"/>
        <v>0</v>
      </c>
      <c r="M49" s="21">
        <f t="shared" si="53"/>
        <v>0</v>
      </c>
      <c r="N49" s="21">
        <f t="shared" si="53"/>
        <v>7117477</v>
      </c>
      <c r="O49" s="21">
        <f t="shared" si="53"/>
        <v>7117477</v>
      </c>
      <c r="P49" s="21">
        <f t="shared" si="53"/>
        <v>7117477</v>
      </c>
      <c r="Q49" s="21">
        <f t="shared" si="53"/>
        <v>6856390</v>
      </c>
      <c r="R49" s="21">
        <f t="shared" si="53"/>
        <v>6856390</v>
      </c>
      <c r="S49" s="21">
        <f t="shared" si="53"/>
        <v>6856390</v>
      </c>
      <c r="T49" s="21">
        <f t="shared" si="53"/>
        <v>6856390</v>
      </c>
      <c r="U49" s="21">
        <f t="shared" si="53"/>
        <v>6856390</v>
      </c>
      <c r="V49" s="21">
        <f t="shared" si="53"/>
        <v>6856390</v>
      </c>
      <c r="W49" s="21">
        <f t="shared" si="53"/>
        <v>6369016</v>
      </c>
      <c r="X49" s="21">
        <f t="shared" si="53"/>
        <v>0</v>
      </c>
      <c r="Y49" s="21">
        <f t="shared" si="53"/>
        <v>6369016</v>
      </c>
      <c r="Z49" s="21">
        <f t="shared" si="53"/>
        <v>0</v>
      </c>
      <c r="AA49" s="21">
        <f t="shared" si="53"/>
        <v>6369016</v>
      </c>
      <c r="AB49" s="21">
        <f t="shared" si="53"/>
        <v>0</v>
      </c>
      <c r="AC49" s="21">
        <f t="shared" si="53"/>
        <v>6369016</v>
      </c>
      <c r="AD49" s="21">
        <f t="shared" ref="AD49" si="54">AD48</f>
        <v>0</v>
      </c>
      <c r="AE49" s="21">
        <f t="shared" ref="AE49" si="55">AE48</f>
        <v>6369016</v>
      </c>
      <c r="AF49" s="21">
        <f t="shared" ref="AF49" si="56">AF48</f>
        <v>0</v>
      </c>
      <c r="AG49" s="21">
        <f t="shared" ref="AG49" si="57">AG48</f>
        <v>6369016</v>
      </c>
      <c r="AH49" s="21">
        <f t="shared" ref="AH49" si="58">AH48</f>
        <v>0</v>
      </c>
      <c r="AI49" s="21">
        <f t="shared" ref="AI49" si="59">AI48</f>
        <v>6369016</v>
      </c>
      <c r="AJ49" s="21">
        <f t="shared" ref="AJ49" si="60">AJ48</f>
        <v>0</v>
      </c>
      <c r="AK49" s="21">
        <f t="shared" ref="AK49" si="61">AK48</f>
        <v>6369016</v>
      </c>
      <c r="AL49" s="21">
        <f t="shared" ref="AL49" si="62">AL48</f>
        <v>0</v>
      </c>
      <c r="AM49" s="21">
        <f t="shared" ref="AM49" si="63">AM48</f>
        <v>6369016</v>
      </c>
      <c r="AN49" s="21">
        <f t="shared" ref="AN49" si="64">AN48</f>
        <v>0</v>
      </c>
      <c r="AO49" s="21">
        <f t="shared" ref="AO49" si="65">AO48</f>
        <v>6369016</v>
      </c>
      <c r="AP49" s="21">
        <f t="shared" ref="AP49" si="66">AP48</f>
        <v>0</v>
      </c>
      <c r="AQ49" s="21">
        <f t="shared" ref="AQ49" si="67">AQ48</f>
        <v>6369016</v>
      </c>
      <c r="AR49" s="21">
        <f t="shared" ref="AR49" si="68">AR48</f>
        <v>0</v>
      </c>
      <c r="AS49" s="21">
        <f t="shared" ref="AS49" si="69">AS48</f>
        <v>6369016</v>
      </c>
      <c r="AT49" s="21">
        <f t="shared" ref="AT49" si="70">AT48</f>
        <v>0</v>
      </c>
      <c r="AU49" s="21">
        <f t="shared" ref="AU49" si="71">AU48</f>
        <v>6369016</v>
      </c>
      <c r="AV49" s="21">
        <f t="shared" ref="AV49" si="72">AV48</f>
        <v>0</v>
      </c>
      <c r="AW49" s="21">
        <f t="shared" ref="AW49" si="73">AW48</f>
        <v>6369016</v>
      </c>
      <c r="AX49" s="21">
        <f t="shared" ref="AX49" si="74">AX48</f>
        <v>0</v>
      </c>
      <c r="AY49" s="21">
        <f t="shared" ref="AY49" si="75">AY48</f>
        <v>6369016</v>
      </c>
      <c r="AZ49" s="21">
        <f t="shared" ref="AZ49" si="76">AZ48</f>
        <v>0</v>
      </c>
      <c r="BA49" s="21">
        <f t="shared" ref="BA49" si="77">BA48</f>
        <v>6369016</v>
      </c>
      <c r="BB49" s="21">
        <f t="shared" ref="BB49" si="78">BB48</f>
        <v>0</v>
      </c>
      <c r="BC49" s="21">
        <f t="shared" ref="BC49" si="79">BC48</f>
        <v>6369016</v>
      </c>
      <c r="BD49" s="21">
        <f t="shared" ref="BD49" si="80">BD48</f>
        <v>0</v>
      </c>
      <c r="BE49" s="21">
        <f t="shared" ref="BE49" si="81">BE48</f>
        <v>6369016</v>
      </c>
      <c r="BF49" s="21">
        <f t="shared" ref="BF49" si="82">BF48</f>
        <v>0</v>
      </c>
      <c r="BG49" s="21">
        <f t="shared" ref="BG49" si="83">BG48</f>
        <v>6369016</v>
      </c>
    </row>
    <row r="50" spans="1:60" ht="12.75" customHeight="1" x14ac:dyDescent="0.25">
      <c r="A50" t="s">
        <v>4</v>
      </c>
      <c r="B50" t="s">
        <v>4</v>
      </c>
      <c r="C50" s="22"/>
      <c r="D50" s="22"/>
      <c r="E50" s="22"/>
      <c r="F50" s="22"/>
      <c r="G50" s="22"/>
      <c r="H50" s="22"/>
      <c r="I50" s="22"/>
      <c r="J50" s="3"/>
      <c r="K50" s="3"/>
      <c r="L50" s="3"/>
      <c r="M50" s="3"/>
      <c r="N50" s="3"/>
      <c r="O50" s="3"/>
      <c r="P50" s="22"/>
      <c r="Q50" s="22"/>
      <c r="R50" s="22"/>
      <c r="S50" s="22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60" ht="12.75" customHeight="1" x14ac:dyDescent="0.25">
      <c r="A51" t="s">
        <v>122</v>
      </c>
      <c r="B51" s="19" t="s">
        <v>123</v>
      </c>
      <c r="C51" s="22"/>
      <c r="D51" s="22"/>
      <c r="E51" s="22"/>
      <c r="F51" s="22"/>
      <c r="G51" s="22"/>
      <c r="H51" s="22"/>
      <c r="I51" s="22"/>
      <c r="J51" s="3"/>
      <c r="K51" s="3"/>
      <c r="L51" s="3"/>
      <c r="M51" s="3"/>
      <c r="N51" s="3"/>
      <c r="O51" s="3"/>
      <c r="P51" s="22"/>
      <c r="Q51" s="22"/>
      <c r="R51" s="22"/>
      <c r="S51" s="22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60" ht="12.75" customHeight="1" outlineLevel="1" x14ac:dyDescent="0.25">
      <c r="A52" s="24" t="s">
        <v>124</v>
      </c>
      <c r="B52" s="29" t="s">
        <v>125</v>
      </c>
      <c r="C52" s="25">
        <v>0</v>
      </c>
      <c r="D52" s="26">
        <v>0</v>
      </c>
      <c r="E52" s="26">
        <v>0</v>
      </c>
      <c r="F52" s="26">
        <v>0</v>
      </c>
      <c r="G52" s="26">
        <v>0</v>
      </c>
      <c r="H52" s="25">
        <v>0</v>
      </c>
      <c r="I52" s="26">
        <v>0</v>
      </c>
      <c r="J52" s="30">
        <v>0</v>
      </c>
      <c r="K52" s="30">
        <v>0</v>
      </c>
      <c r="L52" s="30">
        <v>0</v>
      </c>
      <c r="M52" s="30">
        <v>34725.24</v>
      </c>
      <c r="N52" s="30">
        <v>34725.24</v>
      </c>
      <c r="O52" s="30">
        <v>34725.24</v>
      </c>
      <c r="P52" s="25">
        <v>34725.24</v>
      </c>
      <c r="Q52" s="26">
        <v>34725.24</v>
      </c>
      <c r="R52" s="26">
        <v>34725.24</v>
      </c>
      <c r="S52" s="25">
        <v>34725.24</v>
      </c>
      <c r="T52" s="3">
        <v>34725.24</v>
      </c>
      <c r="U52" s="3">
        <v>34725.24</v>
      </c>
      <c r="V52" s="3">
        <v>34725.24</v>
      </c>
      <c r="W52" s="3">
        <v>34725.24</v>
      </c>
      <c r="X52" s="3"/>
      <c r="Y52" s="22">
        <f t="shared" ref="Y52" si="84">W52+X52</f>
        <v>34725.24</v>
      </c>
      <c r="Z52" s="22">
        <v>0</v>
      </c>
      <c r="AA52" s="22">
        <f t="shared" ref="AA52" si="85">Y52+Z52</f>
        <v>34725.24</v>
      </c>
      <c r="AB52" s="3"/>
      <c r="AC52" s="3">
        <f>AA52+AB52</f>
        <v>34725.24</v>
      </c>
      <c r="AD52" s="3"/>
      <c r="AE52" s="3">
        <f>AC52+AD52</f>
        <v>34725.24</v>
      </c>
      <c r="AF52" s="3"/>
      <c r="AG52" s="3">
        <f>AE52+AF52</f>
        <v>34725.24</v>
      </c>
      <c r="AH52" s="3"/>
      <c r="AI52" s="22">
        <f t="shared" ref="AI52" si="86">AG52+AH52</f>
        <v>34725.24</v>
      </c>
      <c r="AJ52" s="3"/>
      <c r="AK52" s="22">
        <f>AI52+AJ52</f>
        <v>34725.24</v>
      </c>
      <c r="AL52" s="3"/>
      <c r="AM52" s="22">
        <f>AK52+AL52</f>
        <v>34725.24</v>
      </c>
      <c r="AN52" s="3"/>
      <c r="AO52" s="22">
        <f t="shared" ref="AO52" si="87">AM52+AN52</f>
        <v>34725.24</v>
      </c>
      <c r="AP52" s="3"/>
      <c r="AQ52" s="22">
        <f>AO52+AP52</f>
        <v>34725.24</v>
      </c>
      <c r="AR52" s="3"/>
      <c r="AS52" s="3">
        <f>AQ52+AR52</f>
        <v>34725.24</v>
      </c>
      <c r="AT52" s="3"/>
      <c r="AU52" s="22">
        <f>AS52+AT52</f>
        <v>34725.24</v>
      </c>
      <c r="AV52" s="3"/>
      <c r="AW52" s="3">
        <f>AU52+AV52</f>
        <v>34725.24</v>
      </c>
      <c r="AX52" s="3"/>
      <c r="AY52" s="22">
        <f>AW52+AX52</f>
        <v>34725.24</v>
      </c>
      <c r="AZ52" s="3"/>
      <c r="BA52" s="3">
        <f>AY52+AZ52</f>
        <v>34725.24</v>
      </c>
      <c r="BB52" s="3"/>
      <c r="BC52" s="3">
        <f>BA52+BB52</f>
        <v>34725.24</v>
      </c>
      <c r="BD52" s="3"/>
      <c r="BE52" s="3">
        <f>BC52+BD52</f>
        <v>34725.24</v>
      </c>
      <c r="BF52" s="3"/>
      <c r="BG52" s="22">
        <f t="shared" ref="BG52" si="88">BE52+BF52</f>
        <v>34725.24</v>
      </c>
    </row>
    <row r="53" spans="1:60" ht="12.75" customHeight="1" x14ac:dyDescent="0.25">
      <c r="A53" t="s">
        <v>126</v>
      </c>
      <c r="B53" t="s">
        <v>4</v>
      </c>
      <c r="C53" s="21">
        <f>C52</f>
        <v>0</v>
      </c>
      <c r="D53" s="21">
        <f t="shared" ref="D53:AC53" si="89">D52</f>
        <v>0</v>
      </c>
      <c r="E53" s="21">
        <f t="shared" si="89"/>
        <v>0</v>
      </c>
      <c r="F53" s="21">
        <f t="shared" si="89"/>
        <v>0</v>
      </c>
      <c r="G53" s="21">
        <f t="shared" si="89"/>
        <v>0</v>
      </c>
      <c r="H53" s="21">
        <f t="shared" si="89"/>
        <v>0</v>
      </c>
      <c r="I53" s="21">
        <f t="shared" si="89"/>
        <v>0</v>
      </c>
      <c r="J53" s="21">
        <f t="shared" si="89"/>
        <v>0</v>
      </c>
      <c r="K53" s="21">
        <f t="shared" si="89"/>
        <v>0</v>
      </c>
      <c r="L53" s="21">
        <f t="shared" si="89"/>
        <v>0</v>
      </c>
      <c r="M53" s="21">
        <f t="shared" si="89"/>
        <v>34725.24</v>
      </c>
      <c r="N53" s="21">
        <f t="shared" si="89"/>
        <v>34725.24</v>
      </c>
      <c r="O53" s="21">
        <f t="shared" si="89"/>
        <v>34725.24</v>
      </c>
      <c r="P53" s="21">
        <f t="shared" si="89"/>
        <v>34725.24</v>
      </c>
      <c r="Q53" s="21">
        <f t="shared" si="89"/>
        <v>34725.24</v>
      </c>
      <c r="R53" s="21">
        <f t="shared" si="89"/>
        <v>34725.24</v>
      </c>
      <c r="S53" s="21">
        <f t="shared" si="89"/>
        <v>34725.24</v>
      </c>
      <c r="T53" s="21">
        <f t="shared" si="89"/>
        <v>34725.24</v>
      </c>
      <c r="U53" s="21">
        <f t="shared" si="89"/>
        <v>34725.24</v>
      </c>
      <c r="V53" s="21">
        <f t="shared" si="89"/>
        <v>34725.24</v>
      </c>
      <c r="W53" s="21">
        <f t="shared" si="89"/>
        <v>34725.24</v>
      </c>
      <c r="X53" s="21">
        <f t="shared" si="89"/>
        <v>0</v>
      </c>
      <c r="Y53" s="21">
        <f t="shared" si="89"/>
        <v>34725.24</v>
      </c>
      <c r="Z53" s="21">
        <f t="shared" si="89"/>
        <v>0</v>
      </c>
      <c r="AA53" s="21">
        <f t="shared" si="89"/>
        <v>34725.24</v>
      </c>
      <c r="AB53" s="21">
        <f t="shared" si="89"/>
        <v>0</v>
      </c>
      <c r="AC53" s="21">
        <f t="shared" si="89"/>
        <v>34725.24</v>
      </c>
      <c r="AD53" s="21">
        <f t="shared" ref="AD53" si="90">AD52</f>
        <v>0</v>
      </c>
      <c r="AE53" s="21">
        <f t="shared" ref="AE53" si="91">AE52</f>
        <v>34725.24</v>
      </c>
      <c r="AF53" s="21">
        <f t="shared" ref="AF53" si="92">AF52</f>
        <v>0</v>
      </c>
      <c r="AG53" s="21">
        <f t="shared" ref="AG53" si="93">AG52</f>
        <v>34725.24</v>
      </c>
      <c r="AH53" s="21">
        <f t="shared" ref="AH53" si="94">AH52</f>
        <v>0</v>
      </c>
      <c r="AI53" s="21">
        <f t="shared" ref="AI53" si="95">AI52</f>
        <v>34725.24</v>
      </c>
      <c r="AJ53" s="21">
        <f t="shared" ref="AJ53" si="96">AJ52</f>
        <v>0</v>
      </c>
      <c r="AK53" s="21">
        <f t="shared" ref="AK53" si="97">AK52</f>
        <v>34725.24</v>
      </c>
      <c r="AL53" s="21">
        <f t="shared" ref="AL53" si="98">AL52</f>
        <v>0</v>
      </c>
      <c r="AM53" s="21">
        <f t="shared" ref="AM53" si="99">AM52</f>
        <v>34725.24</v>
      </c>
      <c r="AN53" s="21">
        <f t="shared" ref="AN53" si="100">AN52</f>
        <v>0</v>
      </c>
      <c r="AO53" s="21">
        <f t="shared" ref="AO53" si="101">AO52</f>
        <v>34725.24</v>
      </c>
      <c r="AP53" s="21">
        <f t="shared" ref="AP53" si="102">AP52</f>
        <v>0</v>
      </c>
      <c r="AQ53" s="21">
        <f t="shared" ref="AQ53" si="103">AQ52</f>
        <v>34725.24</v>
      </c>
      <c r="AR53" s="21">
        <f t="shared" ref="AR53" si="104">AR52</f>
        <v>0</v>
      </c>
      <c r="AS53" s="21">
        <f t="shared" ref="AS53" si="105">AS52</f>
        <v>34725.24</v>
      </c>
      <c r="AT53" s="21">
        <f t="shared" ref="AT53" si="106">AT52</f>
        <v>0</v>
      </c>
      <c r="AU53" s="21">
        <f t="shared" ref="AU53" si="107">AU52</f>
        <v>34725.24</v>
      </c>
      <c r="AV53" s="21">
        <f t="shared" ref="AV53" si="108">AV52</f>
        <v>0</v>
      </c>
      <c r="AW53" s="21">
        <f t="shared" ref="AW53" si="109">AW52</f>
        <v>34725.24</v>
      </c>
      <c r="AX53" s="21">
        <f t="shared" ref="AX53" si="110">AX52</f>
        <v>0</v>
      </c>
      <c r="AY53" s="21">
        <f t="shared" ref="AY53" si="111">AY52</f>
        <v>34725.24</v>
      </c>
      <c r="AZ53" s="21">
        <f t="shared" ref="AZ53" si="112">AZ52</f>
        <v>0</v>
      </c>
      <c r="BA53" s="21">
        <f t="shared" ref="BA53" si="113">BA52</f>
        <v>34725.24</v>
      </c>
      <c r="BB53" s="21">
        <f t="shared" ref="BB53" si="114">BB52</f>
        <v>0</v>
      </c>
      <c r="BC53" s="21">
        <f t="shared" ref="BC53" si="115">BC52</f>
        <v>34725.24</v>
      </c>
      <c r="BD53" s="21">
        <f t="shared" ref="BD53" si="116">BD52</f>
        <v>0</v>
      </c>
      <c r="BE53" s="21">
        <f t="shared" ref="BE53" si="117">BE52</f>
        <v>34725.24</v>
      </c>
      <c r="BF53" s="21">
        <f t="shared" ref="BF53" si="118">BF52</f>
        <v>0</v>
      </c>
      <c r="BG53" s="21">
        <f t="shared" ref="BG53" si="119">BG52</f>
        <v>34725.24</v>
      </c>
      <c r="BH53" s="23"/>
    </row>
    <row r="54" spans="1:60" ht="12.75" customHeight="1" x14ac:dyDescent="0.25">
      <c r="A54" t="s">
        <v>4</v>
      </c>
      <c r="B54" t="s">
        <v>4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</row>
    <row r="55" spans="1:60" s="31" customFormat="1" ht="12.75" customHeight="1" thickBot="1" x14ac:dyDescent="0.3">
      <c r="A55" s="31" t="s">
        <v>127</v>
      </c>
      <c r="C55" s="33">
        <f>C45+C49+C53</f>
        <v>7640091.5999999987</v>
      </c>
      <c r="D55" s="33">
        <f t="shared" ref="D55:BG55" si="120">D45+D49+D53</f>
        <v>8978465.7400000002</v>
      </c>
      <c r="E55" s="33">
        <f t="shared" si="120"/>
        <v>9413311.0299999993</v>
      </c>
      <c r="F55" s="33">
        <f t="shared" si="120"/>
        <v>9413311.0299999993</v>
      </c>
      <c r="G55" s="33">
        <f t="shared" si="120"/>
        <v>9532438.4800000023</v>
      </c>
      <c r="H55" s="33">
        <f t="shared" si="120"/>
        <v>9742814.5300000012</v>
      </c>
      <c r="I55" s="33">
        <f t="shared" si="120"/>
        <v>9742814.5300000012</v>
      </c>
      <c r="J55" s="33">
        <f t="shared" si="120"/>
        <v>11862622.6</v>
      </c>
      <c r="K55" s="33">
        <f t="shared" si="120"/>
        <v>10200704.480000004</v>
      </c>
      <c r="L55" s="33">
        <f t="shared" si="120"/>
        <v>10200704.480000004</v>
      </c>
      <c r="M55" s="33">
        <f t="shared" si="120"/>
        <v>10655883.460000001</v>
      </c>
      <c r="N55" s="33">
        <f t="shared" si="120"/>
        <v>16884840.759999998</v>
      </c>
      <c r="O55" s="33">
        <f t="shared" si="120"/>
        <v>16884840.759999998</v>
      </c>
      <c r="P55" s="33">
        <f t="shared" si="120"/>
        <v>19869879.819999997</v>
      </c>
      <c r="Q55" s="33">
        <f t="shared" si="120"/>
        <v>19350057.109999999</v>
      </c>
      <c r="R55" s="33">
        <f t="shared" si="120"/>
        <v>19350057.109999999</v>
      </c>
      <c r="S55" s="33">
        <f t="shared" si="120"/>
        <v>19807339.970000003</v>
      </c>
      <c r="T55" s="33">
        <f t="shared" si="120"/>
        <v>20515684.989999998</v>
      </c>
      <c r="U55" s="33">
        <f t="shared" si="120"/>
        <v>20515684.989999998</v>
      </c>
      <c r="V55" s="33">
        <f t="shared" si="120"/>
        <v>19829580.050000001</v>
      </c>
      <c r="W55" s="33">
        <f t="shared" si="120"/>
        <v>20133221.390000004</v>
      </c>
      <c r="X55" s="33">
        <f t="shared" si="120"/>
        <v>4223.2284018833316</v>
      </c>
      <c r="Y55" s="33">
        <f t="shared" si="120"/>
        <v>20137444.618401885</v>
      </c>
      <c r="Z55" s="33">
        <f t="shared" si="120"/>
        <v>4223.2284018833316</v>
      </c>
      <c r="AA55" s="33">
        <f t="shared" si="120"/>
        <v>20141667.846803766</v>
      </c>
      <c r="AB55" s="33">
        <f t="shared" si="120"/>
        <v>4223.2284018833316</v>
      </c>
      <c r="AC55" s="33">
        <f t="shared" si="120"/>
        <v>20145891.07520565</v>
      </c>
      <c r="AD55" s="33">
        <f t="shared" si="120"/>
        <v>4146.8329244083325</v>
      </c>
      <c r="AE55" s="33">
        <f t="shared" si="120"/>
        <v>20150037.908130061</v>
      </c>
      <c r="AF55" s="33">
        <f t="shared" si="120"/>
        <v>4146.8329244083325</v>
      </c>
      <c r="AG55" s="33">
        <f t="shared" si="120"/>
        <v>20154184.741054468</v>
      </c>
      <c r="AH55" s="33">
        <f t="shared" si="120"/>
        <v>4146.8329244083325</v>
      </c>
      <c r="AI55" s="33">
        <f t="shared" si="120"/>
        <v>20158331.573978875</v>
      </c>
      <c r="AJ55" s="33">
        <f t="shared" si="120"/>
        <v>4146.8329244083325</v>
      </c>
      <c r="AK55" s="33">
        <f t="shared" si="120"/>
        <v>20162478.406903286</v>
      </c>
      <c r="AL55" s="33">
        <f t="shared" si="120"/>
        <v>4146.8329244083325</v>
      </c>
      <c r="AM55" s="33">
        <f t="shared" si="120"/>
        <v>20166625.239827696</v>
      </c>
      <c r="AN55" s="33">
        <f t="shared" si="120"/>
        <v>4146.8329244083325</v>
      </c>
      <c r="AO55" s="33">
        <f t="shared" si="120"/>
        <v>20170772.072752103</v>
      </c>
      <c r="AP55" s="33">
        <f t="shared" si="120"/>
        <v>4146.8329244083325</v>
      </c>
      <c r="AQ55" s="33">
        <f t="shared" si="120"/>
        <v>20174918.90567651</v>
      </c>
      <c r="AR55" s="33">
        <f t="shared" si="120"/>
        <v>4146.8329244083325</v>
      </c>
      <c r="AS55" s="33">
        <f t="shared" si="120"/>
        <v>20179065.738600921</v>
      </c>
      <c r="AT55" s="33">
        <f t="shared" si="120"/>
        <v>4146.8329244083325</v>
      </c>
      <c r="AU55" s="33">
        <f t="shared" si="120"/>
        <v>20183212.571525332</v>
      </c>
      <c r="AV55" s="33">
        <f t="shared" si="120"/>
        <v>4146.8329244083325</v>
      </c>
      <c r="AW55" s="33">
        <f t="shared" si="120"/>
        <v>20187359.404449739</v>
      </c>
      <c r="AX55" s="33">
        <f t="shared" si="120"/>
        <v>4146.8329244083325</v>
      </c>
      <c r="AY55" s="33">
        <f t="shared" si="120"/>
        <v>20191506.237374146</v>
      </c>
      <c r="AZ55" s="33">
        <f t="shared" si="120"/>
        <v>4146.8329244083325</v>
      </c>
      <c r="BA55" s="33">
        <f t="shared" si="120"/>
        <v>20195653.070298556</v>
      </c>
      <c r="BB55" s="33">
        <f t="shared" si="120"/>
        <v>735.66476922500237</v>
      </c>
      <c r="BC55" s="33">
        <f t="shared" si="120"/>
        <v>20196388.735067781</v>
      </c>
      <c r="BD55" s="33">
        <f t="shared" si="120"/>
        <v>735.66476922500237</v>
      </c>
      <c r="BE55" s="33">
        <f t="shared" si="120"/>
        <v>20197124.399837006</v>
      </c>
      <c r="BF55" s="33">
        <f t="shared" si="120"/>
        <v>735.66476922500237</v>
      </c>
      <c r="BG55" s="33">
        <f t="shared" si="120"/>
        <v>20197860.064606231</v>
      </c>
    </row>
    <row r="56" spans="1:60" s="20" customFormat="1" ht="12.75" customHeight="1" thickTop="1" x14ac:dyDescent="0.25">
      <c r="A56" s="20" t="s">
        <v>4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</row>
    <row r="57" spans="1:60" s="35" customFormat="1" ht="12.75" customHeight="1" x14ac:dyDescent="0.25">
      <c r="A57" s="35" t="s">
        <v>128</v>
      </c>
      <c r="B57" s="36" t="s">
        <v>129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</row>
    <row r="58" spans="1:60" s="35" customFormat="1" ht="12.75" customHeight="1" outlineLevel="1" x14ac:dyDescent="0.25">
      <c r="A58" s="38" t="s">
        <v>130</v>
      </c>
      <c r="B58" s="36" t="s">
        <v>131</v>
      </c>
      <c r="C58" s="37">
        <v>2861323</v>
      </c>
      <c r="D58" s="37">
        <v>2861323</v>
      </c>
      <c r="E58" s="37">
        <v>2861323</v>
      </c>
      <c r="F58" s="37">
        <v>2861323</v>
      </c>
      <c r="G58" s="37">
        <v>2861323</v>
      </c>
      <c r="H58" s="37">
        <v>2861323</v>
      </c>
      <c r="I58" s="37">
        <v>2861323</v>
      </c>
      <c r="J58" s="37">
        <v>2861323</v>
      </c>
      <c r="K58" s="37">
        <v>2861323</v>
      </c>
      <c r="L58" s="37">
        <v>2861323</v>
      </c>
      <c r="M58" s="37">
        <v>2861323</v>
      </c>
      <c r="N58" s="37">
        <v>2861323</v>
      </c>
      <c r="O58" s="37">
        <v>2861323</v>
      </c>
      <c r="P58" s="37">
        <v>2861323</v>
      </c>
      <c r="Q58" s="37">
        <v>2861323</v>
      </c>
      <c r="R58" s="37">
        <v>2861323</v>
      </c>
      <c r="S58" s="37">
        <v>2861323</v>
      </c>
      <c r="T58" s="37">
        <v>2861323</v>
      </c>
      <c r="U58" s="37">
        <v>2861323</v>
      </c>
      <c r="V58" s="37">
        <v>2861323</v>
      </c>
      <c r="W58" s="37">
        <v>2861323</v>
      </c>
      <c r="X58" s="37"/>
      <c r="Y58" s="37">
        <f>W58+X58</f>
        <v>2861323</v>
      </c>
      <c r="Z58" s="37"/>
      <c r="AA58" s="37">
        <f>Y58+Z58</f>
        <v>2861323</v>
      </c>
      <c r="AB58" s="37"/>
      <c r="AC58" s="37">
        <f>AA58+AB58</f>
        <v>2861323</v>
      </c>
      <c r="AD58" s="37"/>
      <c r="AE58" s="37">
        <f>AC58+AD58</f>
        <v>2861323</v>
      </c>
      <c r="AF58" s="37"/>
      <c r="AG58" s="37">
        <f>AE58+AF58</f>
        <v>2861323</v>
      </c>
      <c r="AH58" s="37"/>
      <c r="AI58" s="37">
        <f>AG58+AH58</f>
        <v>2861323</v>
      </c>
      <c r="AJ58" s="37"/>
      <c r="AK58" s="37">
        <f>AI58+AJ58</f>
        <v>2861323</v>
      </c>
      <c r="AL58" s="37"/>
      <c r="AM58" s="37">
        <f t="shared" ref="AM58:AM100" si="121">AK58+AL58</f>
        <v>2861323</v>
      </c>
      <c r="AN58" s="37"/>
      <c r="AO58" s="37">
        <f t="shared" ref="AO58:AO100" si="122">AM58+AN58</f>
        <v>2861323</v>
      </c>
      <c r="AP58" s="37"/>
      <c r="AQ58" s="37">
        <f t="shared" ref="AQ58:AQ100" si="123">AO58+AP58</f>
        <v>2861323</v>
      </c>
      <c r="AR58" s="37"/>
      <c r="AS58" s="37">
        <f t="shared" ref="AS58:AS100" si="124">AQ58+AR58</f>
        <v>2861323</v>
      </c>
      <c r="AT58" s="37"/>
      <c r="AU58" s="37">
        <f t="shared" ref="AU58:AU100" si="125">AS58+AT58</f>
        <v>2861323</v>
      </c>
      <c r="AV58" s="37"/>
      <c r="AW58" s="37">
        <f t="shared" ref="AW58:AW100" si="126">AU58+AV58</f>
        <v>2861323</v>
      </c>
      <c r="AX58" s="37"/>
      <c r="AY58" s="37">
        <f t="shared" ref="AY58:AY100" si="127">AW58+AX58</f>
        <v>2861323</v>
      </c>
      <c r="AZ58" s="37"/>
      <c r="BA58" s="37">
        <f>AY58+AZ58</f>
        <v>2861323</v>
      </c>
      <c r="BB58" s="37"/>
      <c r="BC58" s="37">
        <f>BA58+BB58</f>
        <v>2861323</v>
      </c>
      <c r="BD58" s="37"/>
      <c r="BE58" s="37">
        <f t="shared" ref="BE58:BE100" si="128">BC58+BD58</f>
        <v>2861323</v>
      </c>
      <c r="BF58" s="37"/>
      <c r="BG58" s="37">
        <f t="shared" ref="BG58:BG100" si="129">BE58+BF58</f>
        <v>2861323</v>
      </c>
    </row>
    <row r="59" spans="1:60" s="35" customFormat="1" ht="12.75" customHeight="1" outlineLevel="1" x14ac:dyDescent="0.25">
      <c r="A59" s="38" t="s">
        <v>132</v>
      </c>
      <c r="B59" s="36" t="s">
        <v>47</v>
      </c>
      <c r="C59" s="37">
        <v>-341627</v>
      </c>
      <c r="D59" s="37">
        <v>-341627</v>
      </c>
      <c r="E59" s="37">
        <v>-341627</v>
      </c>
      <c r="F59" s="37">
        <v>-341627</v>
      </c>
      <c r="G59" s="37">
        <v>-341627</v>
      </c>
      <c r="H59" s="37">
        <v>-341627</v>
      </c>
      <c r="I59" s="37">
        <v>-341627</v>
      </c>
      <c r="J59" s="37">
        <v>-316817</v>
      </c>
      <c r="K59" s="37">
        <v>-316817</v>
      </c>
      <c r="L59" s="37">
        <v>-316817</v>
      </c>
      <c r="M59" s="37">
        <v>-316817</v>
      </c>
      <c r="N59" s="37">
        <v>-316817</v>
      </c>
      <c r="O59" s="37">
        <v>-316817</v>
      </c>
      <c r="P59" s="37">
        <v>-316817</v>
      </c>
      <c r="Q59" s="37">
        <v>-316817</v>
      </c>
      <c r="R59" s="37">
        <v>-316817</v>
      </c>
      <c r="S59" s="37">
        <v>-316817</v>
      </c>
      <c r="T59" s="37">
        <v>-316817</v>
      </c>
      <c r="U59" s="37">
        <v>-316817</v>
      </c>
      <c r="V59" s="37">
        <v>-316817</v>
      </c>
      <c r="W59" s="37">
        <v>-316817</v>
      </c>
      <c r="X59" s="37"/>
      <c r="Y59" s="37">
        <f t="shared" ref="Y59:Y100" si="130">W59+X59</f>
        <v>-316817</v>
      </c>
      <c r="Z59" s="37"/>
      <c r="AA59" s="37">
        <f t="shared" ref="AA59:AA100" si="131">Y59+Z59</f>
        <v>-316817</v>
      </c>
      <c r="AB59" s="37"/>
      <c r="AC59" s="37">
        <f t="shared" ref="AC59:AC100" si="132">AA59+AB59</f>
        <v>-316817</v>
      </c>
      <c r="AD59" s="37"/>
      <c r="AE59" s="37">
        <f t="shared" ref="AE59:AE100" si="133">AC59+AD59</f>
        <v>-316817</v>
      </c>
      <c r="AF59" s="37"/>
      <c r="AG59" s="37">
        <f t="shared" ref="AG59:AG100" si="134">AE59+AF59</f>
        <v>-316817</v>
      </c>
      <c r="AH59" s="37"/>
      <c r="AI59" s="37">
        <f t="shared" ref="AI59:AI100" si="135">AG59+AH59</f>
        <v>-316817</v>
      </c>
      <c r="AJ59" s="37"/>
      <c r="AK59" s="37">
        <f t="shared" ref="AK59:AK99" si="136">AI59+AJ59</f>
        <v>-316817</v>
      </c>
      <c r="AL59" s="37"/>
      <c r="AM59" s="37">
        <f t="shared" si="121"/>
        <v>-316817</v>
      </c>
      <c r="AN59" s="37"/>
      <c r="AO59" s="37">
        <f t="shared" si="122"/>
        <v>-316817</v>
      </c>
      <c r="AP59" s="37"/>
      <c r="AQ59" s="37">
        <f t="shared" si="123"/>
        <v>-316817</v>
      </c>
      <c r="AR59" s="37"/>
      <c r="AS59" s="37">
        <f t="shared" si="124"/>
        <v>-316817</v>
      </c>
      <c r="AT59" s="37"/>
      <c r="AU59" s="37">
        <f t="shared" si="125"/>
        <v>-316817</v>
      </c>
      <c r="AV59" s="37"/>
      <c r="AW59" s="37">
        <f t="shared" si="126"/>
        <v>-316817</v>
      </c>
      <c r="AX59" s="37"/>
      <c r="AY59" s="37">
        <f t="shared" si="127"/>
        <v>-316817</v>
      </c>
      <c r="AZ59" s="37"/>
      <c r="BA59" s="37">
        <f t="shared" ref="BA59:BA100" si="137">AY59+AZ59</f>
        <v>-316817</v>
      </c>
      <c r="BB59" s="37"/>
      <c r="BC59" s="37">
        <f t="shared" ref="BC59:BC100" si="138">BA59+BB59</f>
        <v>-316817</v>
      </c>
      <c r="BD59" s="37"/>
      <c r="BE59" s="37">
        <f t="shared" si="128"/>
        <v>-316817</v>
      </c>
      <c r="BF59" s="37"/>
      <c r="BG59" s="37">
        <f t="shared" si="129"/>
        <v>-316817</v>
      </c>
    </row>
    <row r="60" spans="1:60" s="35" customFormat="1" ht="12.75" customHeight="1" outlineLevel="1" x14ac:dyDescent="0.25">
      <c r="A60" s="38" t="s">
        <v>133</v>
      </c>
      <c r="B60" s="36" t="s">
        <v>134</v>
      </c>
      <c r="C60" s="37">
        <v>5818993</v>
      </c>
      <c r="D60" s="37">
        <v>5818993</v>
      </c>
      <c r="E60" s="37">
        <v>5818993</v>
      </c>
      <c r="F60" s="37">
        <v>5818993</v>
      </c>
      <c r="G60" s="37">
        <v>5818993</v>
      </c>
      <c r="H60" s="37">
        <v>5818993</v>
      </c>
      <c r="I60" s="37">
        <v>5818993</v>
      </c>
      <c r="J60" s="37">
        <v>5818993</v>
      </c>
      <c r="K60" s="37">
        <v>5818993</v>
      </c>
      <c r="L60" s="37">
        <v>5818993</v>
      </c>
      <c r="M60" s="37">
        <v>5818993</v>
      </c>
      <c r="N60" s="37">
        <v>5818993</v>
      </c>
      <c r="O60" s="37">
        <v>5818993</v>
      </c>
      <c r="P60" s="37">
        <v>5818993</v>
      </c>
      <c r="Q60" s="37">
        <v>5818993</v>
      </c>
      <c r="R60" s="37">
        <v>5818993</v>
      </c>
      <c r="S60" s="37">
        <v>5818993</v>
      </c>
      <c r="T60" s="37">
        <v>5818993</v>
      </c>
      <c r="U60" s="37">
        <v>5818993</v>
      </c>
      <c r="V60" s="37">
        <v>5818993</v>
      </c>
      <c r="W60" s="37">
        <v>5818993</v>
      </c>
      <c r="X60" s="37"/>
      <c r="Y60" s="37">
        <f t="shared" si="130"/>
        <v>5818993</v>
      </c>
      <c r="Z60" s="37"/>
      <c r="AA60" s="37">
        <f t="shared" si="131"/>
        <v>5818993</v>
      </c>
      <c r="AB60" s="37"/>
      <c r="AC60" s="37">
        <f t="shared" si="132"/>
        <v>5818993</v>
      </c>
      <c r="AD60" s="37"/>
      <c r="AE60" s="37">
        <f t="shared" si="133"/>
        <v>5818993</v>
      </c>
      <c r="AF60" s="37"/>
      <c r="AG60" s="37">
        <f t="shared" si="134"/>
        <v>5818993</v>
      </c>
      <c r="AH60" s="37"/>
      <c r="AI60" s="37">
        <f t="shared" si="135"/>
        <v>5818993</v>
      </c>
      <c r="AJ60" s="37"/>
      <c r="AK60" s="37">
        <f t="shared" si="136"/>
        <v>5818993</v>
      </c>
      <c r="AL60" s="37"/>
      <c r="AM60" s="37">
        <f t="shared" si="121"/>
        <v>5818993</v>
      </c>
      <c r="AN60" s="37"/>
      <c r="AO60" s="37">
        <f t="shared" si="122"/>
        <v>5818993</v>
      </c>
      <c r="AP60" s="37"/>
      <c r="AQ60" s="37">
        <f t="shared" si="123"/>
        <v>5818993</v>
      </c>
      <c r="AR60" s="37"/>
      <c r="AS60" s="37">
        <f t="shared" si="124"/>
        <v>5818993</v>
      </c>
      <c r="AT60" s="37"/>
      <c r="AU60" s="37">
        <f t="shared" si="125"/>
        <v>5818993</v>
      </c>
      <c r="AV60" s="37"/>
      <c r="AW60" s="37">
        <f t="shared" si="126"/>
        <v>5818993</v>
      </c>
      <c r="AX60" s="37"/>
      <c r="AY60" s="37">
        <f t="shared" si="127"/>
        <v>5818993</v>
      </c>
      <c r="AZ60" s="37"/>
      <c r="BA60" s="37">
        <f t="shared" si="137"/>
        <v>5818993</v>
      </c>
      <c r="BB60" s="37"/>
      <c r="BC60" s="37">
        <f t="shared" si="138"/>
        <v>5818993</v>
      </c>
      <c r="BD60" s="37"/>
      <c r="BE60" s="37">
        <f t="shared" si="128"/>
        <v>5818993</v>
      </c>
      <c r="BF60" s="37"/>
      <c r="BG60" s="37">
        <f t="shared" si="129"/>
        <v>5818993</v>
      </c>
    </row>
    <row r="61" spans="1:60" s="35" customFormat="1" ht="12.75" customHeight="1" outlineLevel="1" x14ac:dyDescent="0.25">
      <c r="A61" s="38" t="s">
        <v>135</v>
      </c>
      <c r="B61" s="36" t="s">
        <v>136</v>
      </c>
      <c r="C61" s="37">
        <v>495985</v>
      </c>
      <c r="D61" s="37">
        <v>495985</v>
      </c>
      <c r="E61" s="37">
        <v>495985</v>
      </c>
      <c r="F61" s="37">
        <v>495985</v>
      </c>
      <c r="G61" s="37">
        <v>512932</v>
      </c>
      <c r="H61" s="37">
        <v>512932</v>
      </c>
      <c r="I61" s="37">
        <v>512932</v>
      </c>
      <c r="J61" s="37">
        <v>512932</v>
      </c>
      <c r="K61" s="37">
        <v>512932</v>
      </c>
      <c r="L61" s="37">
        <v>512932</v>
      </c>
      <c r="M61" s="37">
        <v>512932</v>
      </c>
      <c r="N61" s="37">
        <v>512932</v>
      </c>
      <c r="O61" s="37">
        <v>512932</v>
      </c>
      <c r="P61" s="37">
        <v>512932</v>
      </c>
      <c r="Q61" s="37">
        <v>512932</v>
      </c>
      <c r="R61" s="37">
        <v>512932</v>
      </c>
      <c r="S61" s="37">
        <v>512932</v>
      </c>
      <c r="T61" s="37">
        <v>512932</v>
      </c>
      <c r="U61" s="37">
        <v>512932</v>
      </c>
      <c r="V61" s="37">
        <v>512932</v>
      </c>
      <c r="W61" s="37">
        <v>512932</v>
      </c>
      <c r="X61" s="37"/>
      <c r="Y61" s="37">
        <f t="shared" si="130"/>
        <v>512932</v>
      </c>
      <c r="Z61" s="37"/>
      <c r="AA61" s="37">
        <f t="shared" si="131"/>
        <v>512932</v>
      </c>
      <c r="AB61" s="37"/>
      <c r="AC61" s="37">
        <f t="shared" si="132"/>
        <v>512932</v>
      </c>
      <c r="AD61" s="37"/>
      <c r="AE61" s="37">
        <f t="shared" si="133"/>
        <v>512932</v>
      </c>
      <c r="AF61" s="37"/>
      <c r="AG61" s="37">
        <f t="shared" si="134"/>
        <v>512932</v>
      </c>
      <c r="AH61" s="37"/>
      <c r="AI61" s="37">
        <f t="shared" si="135"/>
        <v>512932</v>
      </c>
      <c r="AJ61" s="37"/>
      <c r="AK61" s="37">
        <f t="shared" si="136"/>
        <v>512932</v>
      </c>
      <c r="AL61" s="37"/>
      <c r="AM61" s="37">
        <f t="shared" si="121"/>
        <v>512932</v>
      </c>
      <c r="AN61" s="37"/>
      <c r="AO61" s="37">
        <f t="shared" si="122"/>
        <v>512932</v>
      </c>
      <c r="AP61" s="37"/>
      <c r="AQ61" s="37">
        <f t="shared" si="123"/>
        <v>512932</v>
      </c>
      <c r="AR61" s="37"/>
      <c r="AS61" s="37">
        <f t="shared" si="124"/>
        <v>512932</v>
      </c>
      <c r="AT61" s="37"/>
      <c r="AU61" s="37">
        <f t="shared" si="125"/>
        <v>512932</v>
      </c>
      <c r="AV61" s="37"/>
      <c r="AW61" s="37">
        <f t="shared" si="126"/>
        <v>512932</v>
      </c>
      <c r="AX61" s="37"/>
      <c r="AY61" s="37">
        <f t="shared" si="127"/>
        <v>512932</v>
      </c>
      <c r="AZ61" s="37"/>
      <c r="BA61" s="37">
        <f t="shared" si="137"/>
        <v>512932</v>
      </c>
      <c r="BB61" s="37"/>
      <c r="BC61" s="37">
        <f t="shared" si="138"/>
        <v>512932</v>
      </c>
      <c r="BD61" s="37"/>
      <c r="BE61" s="37">
        <f t="shared" si="128"/>
        <v>512932</v>
      </c>
      <c r="BF61" s="37"/>
      <c r="BG61" s="37">
        <f t="shared" si="129"/>
        <v>512932</v>
      </c>
    </row>
    <row r="62" spans="1:60" s="35" customFormat="1" ht="12.75" customHeight="1" outlineLevel="1" x14ac:dyDescent="0.25">
      <c r="A62" s="38" t="s">
        <v>137</v>
      </c>
      <c r="B62" s="36" t="s">
        <v>138</v>
      </c>
      <c r="C62" s="37">
        <v>2539065</v>
      </c>
      <c r="D62" s="37">
        <v>-3800185</v>
      </c>
      <c r="E62" s="37">
        <v>-3800185</v>
      </c>
      <c r="F62" s="37">
        <v>-3800185</v>
      </c>
      <c r="G62" s="37">
        <v>-3907073</v>
      </c>
      <c r="H62" s="37">
        <v>-3907073</v>
      </c>
      <c r="I62" s="37">
        <v>-3907073</v>
      </c>
      <c r="J62" s="37">
        <v>-3907073</v>
      </c>
      <c r="K62" s="37">
        <v>-3907073</v>
      </c>
      <c r="L62" s="37">
        <v>-3907073</v>
      </c>
      <c r="M62" s="37">
        <v>-3907073</v>
      </c>
      <c r="N62" s="37">
        <v>-3907073</v>
      </c>
      <c r="O62" s="37">
        <v>-3907073</v>
      </c>
      <c r="P62" s="37">
        <v>-3907073</v>
      </c>
      <c r="Q62" s="37">
        <v>-3907073</v>
      </c>
      <c r="R62" s="37">
        <v>-3907073</v>
      </c>
      <c r="S62" s="37">
        <v>-3907073</v>
      </c>
      <c r="T62" s="37">
        <v>-3907073</v>
      </c>
      <c r="U62" s="37">
        <v>-3907073</v>
      </c>
      <c r="V62" s="37">
        <v>-3907073</v>
      </c>
      <c r="W62" s="37">
        <v>-3907073</v>
      </c>
      <c r="X62" s="37"/>
      <c r="Y62" s="37">
        <f t="shared" si="130"/>
        <v>-3907073</v>
      </c>
      <c r="Z62" s="37"/>
      <c r="AA62" s="37">
        <f t="shared" si="131"/>
        <v>-3907073</v>
      </c>
      <c r="AB62" s="37"/>
      <c r="AC62" s="37">
        <f t="shared" si="132"/>
        <v>-3907073</v>
      </c>
      <c r="AD62" s="37"/>
      <c r="AE62" s="37">
        <f t="shared" si="133"/>
        <v>-3907073</v>
      </c>
      <c r="AF62" s="37"/>
      <c r="AG62" s="37">
        <f t="shared" si="134"/>
        <v>-3907073</v>
      </c>
      <c r="AH62" s="37"/>
      <c r="AI62" s="37">
        <f t="shared" si="135"/>
        <v>-3907073</v>
      </c>
      <c r="AJ62" s="37"/>
      <c r="AK62" s="37">
        <f t="shared" si="136"/>
        <v>-3907073</v>
      </c>
      <c r="AL62" s="37"/>
      <c r="AM62" s="37">
        <f t="shared" si="121"/>
        <v>-3907073</v>
      </c>
      <c r="AN62" s="37"/>
      <c r="AO62" s="37">
        <f t="shared" si="122"/>
        <v>-3907073</v>
      </c>
      <c r="AP62" s="37"/>
      <c r="AQ62" s="37">
        <f t="shared" si="123"/>
        <v>-3907073</v>
      </c>
      <c r="AR62" s="37"/>
      <c r="AS62" s="37">
        <f t="shared" si="124"/>
        <v>-3907073</v>
      </c>
      <c r="AT62" s="37"/>
      <c r="AU62" s="37">
        <f t="shared" si="125"/>
        <v>-3907073</v>
      </c>
      <c r="AV62" s="37"/>
      <c r="AW62" s="37">
        <f t="shared" si="126"/>
        <v>-3907073</v>
      </c>
      <c r="AX62" s="37"/>
      <c r="AY62" s="37">
        <f t="shared" si="127"/>
        <v>-3907073</v>
      </c>
      <c r="AZ62" s="37"/>
      <c r="BA62" s="37">
        <f t="shared" si="137"/>
        <v>-3907073</v>
      </c>
      <c r="BB62" s="37"/>
      <c r="BC62" s="37">
        <f t="shared" si="138"/>
        <v>-3907073</v>
      </c>
      <c r="BD62" s="37"/>
      <c r="BE62" s="37">
        <f t="shared" si="128"/>
        <v>-3907073</v>
      </c>
      <c r="BF62" s="37"/>
      <c r="BG62" s="37">
        <f t="shared" si="129"/>
        <v>-3907073</v>
      </c>
    </row>
    <row r="63" spans="1:60" s="35" customFormat="1" ht="12.75" customHeight="1" outlineLevel="1" x14ac:dyDescent="0.25">
      <c r="A63" s="38" t="s">
        <v>139</v>
      </c>
      <c r="B63" s="36" t="s">
        <v>140</v>
      </c>
      <c r="C63" s="37">
        <v>283207</v>
      </c>
      <c r="D63" s="37">
        <v>283207</v>
      </c>
      <c r="E63" s="37">
        <v>283207</v>
      </c>
      <c r="F63" s="37">
        <v>283207</v>
      </c>
      <c r="G63" s="37">
        <v>283207</v>
      </c>
      <c r="H63" s="37">
        <v>283207</v>
      </c>
      <c r="I63" s="37">
        <v>283207</v>
      </c>
      <c r="J63" s="37">
        <v>283207</v>
      </c>
      <c r="K63" s="37">
        <v>283207</v>
      </c>
      <c r="L63" s="37">
        <v>283207</v>
      </c>
      <c r="M63" s="37">
        <v>283207</v>
      </c>
      <c r="N63" s="37">
        <v>283207</v>
      </c>
      <c r="O63" s="37">
        <v>283207</v>
      </c>
      <c r="P63" s="37">
        <v>283207</v>
      </c>
      <c r="Q63" s="37">
        <v>283207</v>
      </c>
      <c r="R63" s="37">
        <v>283207</v>
      </c>
      <c r="S63" s="37">
        <v>283207</v>
      </c>
      <c r="T63" s="37">
        <v>283207</v>
      </c>
      <c r="U63" s="37">
        <v>283207</v>
      </c>
      <c r="V63" s="37">
        <v>283207</v>
      </c>
      <c r="W63" s="37">
        <v>283207</v>
      </c>
      <c r="X63" s="37"/>
      <c r="Y63" s="37">
        <f t="shared" si="130"/>
        <v>283207</v>
      </c>
      <c r="Z63" s="37"/>
      <c r="AA63" s="37">
        <f t="shared" si="131"/>
        <v>283207</v>
      </c>
      <c r="AB63" s="37"/>
      <c r="AC63" s="37">
        <f t="shared" si="132"/>
        <v>283207</v>
      </c>
      <c r="AD63" s="37"/>
      <c r="AE63" s="37">
        <f t="shared" si="133"/>
        <v>283207</v>
      </c>
      <c r="AF63" s="37"/>
      <c r="AG63" s="37">
        <f t="shared" si="134"/>
        <v>283207</v>
      </c>
      <c r="AH63" s="37"/>
      <c r="AI63" s="37">
        <f t="shared" si="135"/>
        <v>283207</v>
      </c>
      <c r="AJ63" s="37"/>
      <c r="AK63" s="37">
        <f t="shared" si="136"/>
        <v>283207</v>
      </c>
      <c r="AL63" s="37"/>
      <c r="AM63" s="37">
        <f t="shared" si="121"/>
        <v>283207</v>
      </c>
      <c r="AN63" s="37"/>
      <c r="AO63" s="37">
        <f t="shared" si="122"/>
        <v>283207</v>
      </c>
      <c r="AP63" s="37"/>
      <c r="AQ63" s="37">
        <f t="shared" si="123"/>
        <v>283207</v>
      </c>
      <c r="AR63" s="37"/>
      <c r="AS63" s="37">
        <f t="shared" si="124"/>
        <v>283207</v>
      </c>
      <c r="AT63" s="37"/>
      <c r="AU63" s="37">
        <f t="shared" si="125"/>
        <v>283207</v>
      </c>
      <c r="AV63" s="37"/>
      <c r="AW63" s="37">
        <f t="shared" si="126"/>
        <v>283207</v>
      </c>
      <c r="AX63" s="37"/>
      <c r="AY63" s="37">
        <f t="shared" si="127"/>
        <v>283207</v>
      </c>
      <c r="AZ63" s="37"/>
      <c r="BA63" s="37">
        <f t="shared" si="137"/>
        <v>283207</v>
      </c>
      <c r="BB63" s="37"/>
      <c r="BC63" s="37">
        <f t="shared" si="138"/>
        <v>283207</v>
      </c>
      <c r="BD63" s="37"/>
      <c r="BE63" s="37">
        <f t="shared" si="128"/>
        <v>283207</v>
      </c>
      <c r="BF63" s="37"/>
      <c r="BG63" s="37">
        <f t="shared" si="129"/>
        <v>283207</v>
      </c>
    </row>
    <row r="64" spans="1:60" s="35" customFormat="1" ht="12.75" customHeight="1" outlineLevel="1" x14ac:dyDescent="0.25">
      <c r="A64" s="38" t="s">
        <v>141</v>
      </c>
      <c r="B64" s="36" t="s">
        <v>142</v>
      </c>
      <c r="C64" s="37">
        <v>110615</v>
      </c>
      <c r="D64" s="37">
        <v>110615</v>
      </c>
      <c r="E64" s="37">
        <v>110615</v>
      </c>
      <c r="F64" s="37">
        <v>110615</v>
      </c>
      <c r="G64" s="37">
        <v>110615</v>
      </c>
      <c r="H64" s="37">
        <v>110615</v>
      </c>
      <c r="I64" s="37">
        <v>110615</v>
      </c>
      <c r="J64" s="37">
        <v>110615</v>
      </c>
      <c r="K64" s="37">
        <v>110615</v>
      </c>
      <c r="L64" s="37">
        <v>110615</v>
      </c>
      <c r="M64" s="37">
        <v>110615</v>
      </c>
      <c r="N64" s="37">
        <v>110615</v>
      </c>
      <c r="O64" s="37">
        <v>110615</v>
      </c>
      <c r="P64" s="37">
        <v>110615</v>
      </c>
      <c r="Q64" s="37">
        <v>110615</v>
      </c>
      <c r="R64" s="37">
        <v>110615</v>
      </c>
      <c r="S64" s="37">
        <v>110615</v>
      </c>
      <c r="T64" s="37">
        <v>110615</v>
      </c>
      <c r="U64" s="37">
        <v>110615</v>
      </c>
      <c r="V64" s="37">
        <v>110615</v>
      </c>
      <c r="W64" s="37">
        <v>110615</v>
      </c>
      <c r="X64" s="37"/>
      <c r="Y64" s="37">
        <f t="shared" si="130"/>
        <v>110615</v>
      </c>
      <c r="Z64" s="37"/>
      <c r="AA64" s="37">
        <f t="shared" si="131"/>
        <v>110615</v>
      </c>
      <c r="AB64" s="37"/>
      <c r="AC64" s="37">
        <f t="shared" si="132"/>
        <v>110615</v>
      </c>
      <c r="AD64" s="37"/>
      <c r="AE64" s="37">
        <f t="shared" si="133"/>
        <v>110615</v>
      </c>
      <c r="AF64" s="37"/>
      <c r="AG64" s="37">
        <f t="shared" si="134"/>
        <v>110615</v>
      </c>
      <c r="AH64" s="37"/>
      <c r="AI64" s="37">
        <f t="shared" si="135"/>
        <v>110615</v>
      </c>
      <c r="AJ64" s="37"/>
      <c r="AK64" s="37">
        <f t="shared" si="136"/>
        <v>110615</v>
      </c>
      <c r="AL64" s="37"/>
      <c r="AM64" s="37">
        <f t="shared" si="121"/>
        <v>110615</v>
      </c>
      <c r="AN64" s="37"/>
      <c r="AO64" s="37">
        <f t="shared" si="122"/>
        <v>110615</v>
      </c>
      <c r="AP64" s="37"/>
      <c r="AQ64" s="37">
        <f t="shared" si="123"/>
        <v>110615</v>
      </c>
      <c r="AR64" s="37"/>
      <c r="AS64" s="37">
        <f t="shared" si="124"/>
        <v>110615</v>
      </c>
      <c r="AT64" s="37"/>
      <c r="AU64" s="37">
        <f t="shared" si="125"/>
        <v>110615</v>
      </c>
      <c r="AV64" s="37"/>
      <c r="AW64" s="37">
        <f t="shared" si="126"/>
        <v>110615</v>
      </c>
      <c r="AX64" s="37"/>
      <c r="AY64" s="37">
        <f t="shared" si="127"/>
        <v>110615</v>
      </c>
      <c r="AZ64" s="37"/>
      <c r="BA64" s="37">
        <f t="shared" si="137"/>
        <v>110615</v>
      </c>
      <c r="BB64" s="37"/>
      <c r="BC64" s="37">
        <f t="shared" si="138"/>
        <v>110615</v>
      </c>
      <c r="BD64" s="37"/>
      <c r="BE64" s="37">
        <f t="shared" si="128"/>
        <v>110615</v>
      </c>
      <c r="BF64" s="37"/>
      <c r="BG64" s="37">
        <f t="shared" si="129"/>
        <v>110615</v>
      </c>
    </row>
    <row r="65" spans="1:59" s="35" customFormat="1" ht="12.75" customHeight="1" outlineLevel="1" x14ac:dyDescent="0.25">
      <c r="A65" s="38" t="s">
        <v>143</v>
      </c>
      <c r="B65" s="36" t="s">
        <v>144</v>
      </c>
      <c r="C65" s="37">
        <v>-27835</v>
      </c>
      <c r="D65" s="37">
        <v>-27835</v>
      </c>
      <c r="E65" s="37">
        <v>-27835</v>
      </c>
      <c r="F65" s="37">
        <v>-27835</v>
      </c>
      <c r="G65" s="37">
        <v>-27835</v>
      </c>
      <c r="H65" s="37">
        <v>-27835</v>
      </c>
      <c r="I65" s="37">
        <v>-27835</v>
      </c>
      <c r="J65" s="37">
        <v>-27835</v>
      </c>
      <c r="K65" s="37">
        <v>-27835</v>
      </c>
      <c r="L65" s="37">
        <v>-27835</v>
      </c>
      <c r="M65" s="37">
        <v>-38900.370000000003</v>
      </c>
      <c r="N65" s="37">
        <v>-38900.370000000003</v>
      </c>
      <c r="O65" s="37">
        <v>-38900.370000000003</v>
      </c>
      <c r="P65" s="37">
        <v>-38900</v>
      </c>
      <c r="Q65" s="37">
        <v>-38900</v>
      </c>
      <c r="R65" s="37">
        <v>-38900</v>
      </c>
      <c r="S65" s="37">
        <v>-38900</v>
      </c>
      <c r="T65" s="37">
        <v>-38900</v>
      </c>
      <c r="U65" s="37">
        <v>-38900</v>
      </c>
      <c r="V65" s="37">
        <v>-38900</v>
      </c>
      <c r="W65" s="37">
        <v>-38900</v>
      </c>
      <c r="X65" s="37"/>
      <c r="Y65" s="37">
        <f t="shared" si="130"/>
        <v>-38900</v>
      </c>
      <c r="Z65" s="37"/>
      <c r="AA65" s="37">
        <f t="shared" si="131"/>
        <v>-38900</v>
      </c>
      <c r="AB65" s="37"/>
      <c r="AC65" s="37">
        <f t="shared" si="132"/>
        <v>-38900</v>
      </c>
      <c r="AD65" s="37"/>
      <c r="AE65" s="37">
        <f t="shared" si="133"/>
        <v>-38900</v>
      </c>
      <c r="AF65" s="37"/>
      <c r="AG65" s="37">
        <f t="shared" si="134"/>
        <v>-38900</v>
      </c>
      <c r="AH65" s="37"/>
      <c r="AI65" s="37">
        <f t="shared" si="135"/>
        <v>-38900</v>
      </c>
      <c r="AJ65" s="37"/>
      <c r="AK65" s="37">
        <f t="shared" si="136"/>
        <v>-38900</v>
      </c>
      <c r="AL65" s="37"/>
      <c r="AM65" s="37">
        <f t="shared" si="121"/>
        <v>-38900</v>
      </c>
      <c r="AN65" s="37"/>
      <c r="AO65" s="37">
        <f t="shared" si="122"/>
        <v>-38900</v>
      </c>
      <c r="AP65" s="37"/>
      <c r="AQ65" s="37">
        <f t="shared" si="123"/>
        <v>-38900</v>
      </c>
      <c r="AR65" s="37"/>
      <c r="AS65" s="37">
        <f t="shared" si="124"/>
        <v>-38900</v>
      </c>
      <c r="AT65" s="37"/>
      <c r="AU65" s="37">
        <f t="shared" si="125"/>
        <v>-38900</v>
      </c>
      <c r="AV65" s="37"/>
      <c r="AW65" s="37">
        <f t="shared" si="126"/>
        <v>-38900</v>
      </c>
      <c r="AX65" s="37"/>
      <c r="AY65" s="37">
        <f t="shared" si="127"/>
        <v>-38900</v>
      </c>
      <c r="AZ65" s="37"/>
      <c r="BA65" s="37">
        <f t="shared" si="137"/>
        <v>-38900</v>
      </c>
      <c r="BB65" s="37"/>
      <c r="BC65" s="37">
        <f t="shared" si="138"/>
        <v>-38900</v>
      </c>
      <c r="BD65" s="37"/>
      <c r="BE65" s="37">
        <f t="shared" si="128"/>
        <v>-38900</v>
      </c>
      <c r="BF65" s="37"/>
      <c r="BG65" s="37">
        <f t="shared" si="129"/>
        <v>-38900</v>
      </c>
    </row>
    <row r="66" spans="1:59" s="35" customFormat="1" ht="12.75" customHeight="1" outlineLevel="1" x14ac:dyDescent="0.25">
      <c r="A66" s="38" t="s">
        <v>145</v>
      </c>
      <c r="B66" s="36" t="s">
        <v>140</v>
      </c>
      <c r="C66" s="37">
        <v>816314</v>
      </c>
      <c r="D66" s="37">
        <v>820529.26</v>
      </c>
      <c r="E66" s="37">
        <v>822636.9</v>
      </c>
      <c r="F66" s="37">
        <v>822636.9</v>
      </c>
      <c r="G66" s="37">
        <v>826852.16</v>
      </c>
      <c r="H66" s="37">
        <v>828959.79</v>
      </c>
      <c r="I66" s="37">
        <v>828959.79</v>
      </c>
      <c r="J66" s="37">
        <v>833175.06</v>
      </c>
      <c r="K66" s="37">
        <v>835282.69</v>
      </c>
      <c r="L66" s="37">
        <v>835282.69</v>
      </c>
      <c r="M66" s="37">
        <v>829354.7</v>
      </c>
      <c r="N66" s="37">
        <v>830540.21</v>
      </c>
      <c r="O66" s="37">
        <v>830540.21</v>
      </c>
      <c r="P66" s="37">
        <v>832911.04</v>
      </c>
      <c r="Q66" s="37">
        <v>834096.55</v>
      </c>
      <c r="R66" s="37">
        <v>834096.55</v>
      </c>
      <c r="S66" s="37">
        <v>836467.59</v>
      </c>
      <c r="T66" s="37">
        <v>837653.11</v>
      </c>
      <c r="U66" s="37">
        <v>837653.11</v>
      </c>
      <c r="V66" s="37">
        <v>840024.14</v>
      </c>
      <c r="W66" s="37">
        <v>841209.66</v>
      </c>
      <c r="X66" s="37">
        <v>2053.7671632125002</v>
      </c>
      <c r="Y66" s="37">
        <f t="shared" si="130"/>
        <v>843263.42716321256</v>
      </c>
      <c r="Z66" s="37">
        <v>2053.7671632125002</v>
      </c>
      <c r="AA66" s="37">
        <f t="shared" si="131"/>
        <v>845317.19432642509</v>
      </c>
      <c r="AB66" s="37">
        <v>2053.7671632125002</v>
      </c>
      <c r="AC66" s="37">
        <f t="shared" si="132"/>
        <v>847370.96148963762</v>
      </c>
      <c r="AD66" s="37">
        <v>2053.7671632125002</v>
      </c>
      <c r="AE66" s="37">
        <f t="shared" si="133"/>
        <v>849424.72865285014</v>
      </c>
      <c r="AF66" s="37">
        <v>2053.7671632125002</v>
      </c>
      <c r="AG66" s="37">
        <f t="shared" si="134"/>
        <v>851478.49581606267</v>
      </c>
      <c r="AH66" s="37">
        <v>2053.7671632125002</v>
      </c>
      <c r="AI66" s="37">
        <f t="shared" si="135"/>
        <v>853532.2629792752</v>
      </c>
      <c r="AJ66" s="37">
        <v>2053.7671632125002</v>
      </c>
      <c r="AK66" s="37">
        <f t="shared" si="136"/>
        <v>855586.03014248773</v>
      </c>
      <c r="AL66" s="37">
        <v>2053.7671632125002</v>
      </c>
      <c r="AM66" s="37">
        <f t="shared" si="121"/>
        <v>857639.79730570025</v>
      </c>
      <c r="AN66" s="37">
        <v>2053.7671632125002</v>
      </c>
      <c r="AO66" s="37">
        <f t="shared" si="122"/>
        <v>859693.56446891278</v>
      </c>
      <c r="AP66" s="37">
        <v>2053.7671632125002</v>
      </c>
      <c r="AQ66" s="37">
        <f t="shared" si="123"/>
        <v>861747.33163212531</v>
      </c>
      <c r="AR66" s="37">
        <v>2053.7671632125002</v>
      </c>
      <c r="AS66" s="37">
        <f t="shared" si="124"/>
        <v>863801.09879533784</v>
      </c>
      <c r="AT66" s="37">
        <v>2053.7671632125002</v>
      </c>
      <c r="AU66" s="37">
        <f t="shared" si="125"/>
        <v>865854.86595855036</v>
      </c>
      <c r="AV66" s="37">
        <v>2053.7671632125002</v>
      </c>
      <c r="AW66" s="37">
        <f t="shared" si="126"/>
        <v>867908.63312176289</v>
      </c>
      <c r="AX66" s="37">
        <v>2053.7671632125002</v>
      </c>
      <c r="AY66" s="37">
        <f t="shared" si="127"/>
        <v>869962.40028497542</v>
      </c>
      <c r="AZ66" s="37">
        <v>2053.7671632125002</v>
      </c>
      <c r="BA66" s="37">
        <f t="shared" si="137"/>
        <v>872016.16744818795</v>
      </c>
      <c r="BB66" s="37">
        <v>1328.0724399875</v>
      </c>
      <c r="BC66" s="37">
        <f t="shared" si="138"/>
        <v>873344.23988817539</v>
      </c>
      <c r="BD66" s="37">
        <v>1328.0724399875</v>
      </c>
      <c r="BE66" s="37">
        <f t="shared" si="128"/>
        <v>874672.31232816284</v>
      </c>
      <c r="BF66" s="37">
        <v>1328.0724399875</v>
      </c>
      <c r="BG66" s="37">
        <f t="shared" si="129"/>
        <v>876000.38476815028</v>
      </c>
    </row>
    <row r="67" spans="1:59" s="35" customFormat="1" ht="12.75" customHeight="1" outlineLevel="1" x14ac:dyDescent="0.25">
      <c r="A67" s="38" t="s">
        <v>146</v>
      </c>
      <c r="B67" s="36" t="s">
        <v>147</v>
      </c>
      <c r="C67" s="37">
        <v>84651</v>
      </c>
      <c r="D67" s="37">
        <v>84651</v>
      </c>
      <c r="E67" s="37">
        <v>84651</v>
      </c>
      <c r="F67" s="37">
        <v>84651</v>
      </c>
      <c r="G67" s="37">
        <v>84651</v>
      </c>
      <c r="H67" s="37">
        <v>84651</v>
      </c>
      <c r="I67" s="37">
        <v>84651</v>
      </c>
      <c r="J67" s="37">
        <v>84651</v>
      </c>
      <c r="K67" s="37">
        <v>84651</v>
      </c>
      <c r="L67" s="37">
        <v>84651</v>
      </c>
      <c r="M67" s="37">
        <v>84651</v>
      </c>
      <c r="N67" s="37">
        <v>84651</v>
      </c>
      <c r="O67" s="37">
        <v>84651</v>
      </c>
      <c r="P67" s="37">
        <v>84651</v>
      </c>
      <c r="Q67" s="37">
        <v>84651</v>
      </c>
      <c r="R67" s="37">
        <v>84651</v>
      </c>
      <c r="S67" s="37">
        <v>84651</v>
      </c>
      <c r="T67" s="37">
        <v>84651</v>
      </c>
      <c r="U67" s="37">
        <v>84651</v>
      </c>
      <c r="V67" s="37">
        <v>84651</v>
      </c>
      <c r="W67" s="37">
        <v>84651</v>
      </c>
      <c r="X67" s="37"/>
      <c r="Y67" s="37">
        <f t="shared" si="130"/>
        <v>84651</v>
      </c>
      <c r="Z67" s="37"/>
      <c r="AA67" s="37">
        <f t="shared" si="131"/>
        <v>84651</v>
      </c>
      <c r="AB67" s="37"/>
      <c r="AC67" s="37">
        <f t="shared" si="132"/>
        <v>84651</v>
      </c>
      <c r="AD67" s="37"/>
      <c r="AE67" s="37">
        <f t="shared" si="133"/>
        <v>84651</v>
      </c>
      <c r="AF67" s="37"/>
      <c r="AG67" s="37">
        <f t="shared" si="134"/>
        <v>84651</v>
      </c>
      <c r="AH67" s="37"/>
      <c r="AI67" s="37">
        <f t="shared" si="135"/>
        <v>84651</v>
      </c>
      <c r="AJ67" s="37"/>
      <c r="AK67" s="37">
        <f t="shared" si="136"/>
        <v>84651</v>
      </c>
      <c r="AL67" s="37"/>
      <c r="AM67" s="37">
        <f t="shared" si="121"/>
        <v>84651</v>
      </c>
      <c r="AN67" s="37"/>
      <c r="AO67" s="37">
        <f t="shared" si="122"/>
        <v>84651</v>
      </c>
      <c r="AP67" s="37"/>
      <c r="AQ67" s="37">
        <f t="shared" si="123"/>
        <v>84651</v>
      </c>
      <c r="AR67" s="37"/>
      <c r="AS67" s="37">
        <f t="shared" si="124"/>
        <v>84651</v>
      </c>
      <c r="AT67" s="37"/>
      <c r="AU67" s="37">
        <f t="shared" si="125"/>
        <v>84651</v>
      </c>
      <c r="AV67" s="37"/>
      <c r="AW67" s="37">
        <f t="shared" si="126"/>
        <v>84651</v>
      </c>
      <c r="AX67" s="37"/>
      <c r="AY67" s="37">
        <f t="shared" si="127"/>
        <v>84651</v>
      </c>
      <c r="AZ67" s="37"/>
      <c r="BA67" s="37">
        <f t="shared" si="137"/>
        <v>84651</v>
      </c>
      <c r="BB67" s="37"/>
      <c r="BC67" s="37">
        <f t="shared" si="138"/>
        <v>84651</v>
      </c>
      <c r="BD67" s="37"/>
      <c r="BE67" s="37">
        <f t="shared" si="128"/>
        <v>84651</v>
      </c>
      <c r="BF67" s="37"/>
      <c r="BG67" s="37">
        <f t="shared" si="129"/>
        <v>84651</v>
      </c>
    </row>
    <row r="68" spans="1:59" s="35" customFormat="1" ht="12.75" customHeight="1" outlineLevel="1" x14ac:dyDescent="0.25">
      <c r="A68" s="38" t="s">
        <v>148</v>
      </c>
      <c r="B68" s="36" t="s">
        <v>149</v>
      </c>
      <c r="C68" s="37">
        <v>1283980.1500000001</v>
      </c>
      <c r="D68" s="37">
        <v>1298088.7300000002</v>
      </c>
      <c r="E68" s="37">
        <v>1305143.03</v>
      </c>
      <c r="F68" s="37">
        <v>1305143.03</v>
      </c>
      <c r="G68" s="37">
        <v>1319251.6100000001</v>
      </c>
      <c r="H68" s="37">
        <v>1326305.9000000001</v>
      </c>
      <c r="I68" s="37">
        <v>1326305.9000000001</v>
      </c>
      <c r="J68" s="37">
        <v>1340414.4900000002</v>
      </c>
      <c r="K68" s="37">
        <v>1347468.78</v>
      </c>
      <c r="L68" s="37">
        <v>1347468.78</v>
      </c>
      <c r="M68" s="37">
        <v>1361577.36</v>
      </c>
      <c r="N68" s="37">
        <v>1368631.6500000001</v>
      </c>
      <c r="O68" s="37">
        <v>1368631.6500000001</v>
      </c>
      <c r="P68" s="37">
        <v>1382740.7300000002</v>
      </c>
      <c r="Q68" s="37">
        <v>1389795.03</v>
      </c>
      <c r="R68" s="37">
        <v>1389795.03</v>
      </c>
      <c r="S68" s="37">
        <v>1403903.61</v>
      </c>
      <c r="T68" s="37">
        <v>1410957.9000000001</v>
      </c>
      <c r="U68" s="37">
        <v>1410957.9000000001</v>
      </c>
      <c r="V68" s="37">
        <v>1425066.4900000002</v>
      </c>
      <c r="W68" s="37">
        <v>1432120.78</v>
      </c>
      <c r="X68" s="37"/>
      <c r="Y68" s="37">
        <f t="shared" si="130"/>
        <v>1432120.78</v>
      </c>
      <c r="Z68" s="37"/>
      <c r="AA68" s="37">
        <f t="shared" si="131"/>
        <v>1432120.78</v>
      </c>
      <c r="AB68" s="37"/>
      <c r="AC68" s="37">
        <f t="shared" si="132"/>
        <v>1432120.78</v>
      </c>
      <c r="AD68" s="37"/>
      <c r="AE68" s="37">
        <f t="shared" si="133"/>
        <v>1432120.78</v>
      </c>
      <c r="AF68" s="37"/>
      <c r="AG68" s="37">
        <f t="shared" si="134"/>
        <v>1432120.78</v>
      </c>
      <c r="AH68" s="37"/>
      <c r="AI68" s="37">
        <f t="shared" si="135"/>
        <v>1432120.78</v>
      </c>
      <c r="AJ68" s="37"/>
      <c r="AK68" s="37">
        <f t="shared" si="136"/>
        <v>1432120.78</v>
      </c>
      <c r="AL68" s="37"/>
      <c r="AM68" s="37">
        <f t="shared" si="121"/>
        <v>1432120.78</v>
      </c>
      <c r="AN68" s="37"/>
      <c r="AO68" s="37">
        <f t="shared" si="122"/>
        <v>1432120.78</v>
      </c>
      <c r="AP68" s="37"/>
      <c r="AQ68" s="37">
        <f t="shared" si="123"/>
        <v>1432120.78</v>
      </c>
      <c r="AR68" s="37"/>
      <c r="AS68" s="37">
        <f t="shared" si="124"/>
        <v>1432120.78</v>
      </c>
      <c r="AT68" s="37"/>
      <c r="AU68" s="37">
        <f t="shared" si="125"/>
        <v>1432120.78</v>
      </c>
      <c r="AV68" s="37"/>
      <c r="AW68" s="37">
        <f t="shared" si="126"/>
        <v>1432120.78</v>
      </c>
      <c r="AX68" s="37"/>
      <c r="AY68" s="37">
        <f t="shared" si="127"/>
        <v>1432120.78</v>
      </c>
      <c r="AZ68" s="37"/>
      <c r="BA68" s="37">
        <f t="shared" si="137"/>
        <v>1432120.78</v>
      </c>
      <c r="BB68" s="37"/>
      <c r="BC68" s="37">
        <f t="shared" si="138"/>
        <v>1432120.78</v>
      </c>
      <c r="BD68" s="37"/>
      <c r="BE68" s="37">
        <f t="shared" si="128"/>
        <v>1432120.78</v>
      </c>
      <c r="BF68" s="37"/>
      <c r="BG68" s="37">
        <f t="shared" si="129"/>
        <v>1432120.78</v>
      </c>
    </row>
    <row r="69" spans="1:59" s="35" customFormat="1" ht="12.75" customHeight="1" outlineLevel="1" x14ac:dyDescent="0.25">
      <c r="A69" s="38" t="s">
        <v>150</v>
      </c>
      <c r="B69" s="36" t="s">
        <v>151</v>
      </c>
      <c r="C69" s="37">
        <v>-489048.61</v>
      </c>
      <c r="D69" s="37">
        <v>-320606.33999999997</v>
      </c>
      <c r="E69" s="37">
        <v>-320606.33999999997</v>
      </c>
      <c r="F69" s="37">
        <v>-320606.33999999997</v>
      </c>
      <c r="G69" s="37">
        <v>-316823.63</v>
      </c>
      <c r="H69" s="37">
        <v>-316823.63</v>
      </c>
      <c r="I69" s="37">
        <v>-316823.63</v>
      </c>
      <c r="J69" s="37">
        <v>-316823.63</v>
      </c>
      <c r="K69" s="37">
        <v>-316823.63</v>
      </c>
      <c r="L69" s="37">
        <v>-316823.63</v>
      </c>
      <c r="M69" s="37">
        <v>-316823.63</v>
      </c>
      <c r="N69" s="37">
        <v>-316823.63</v>
      </c>
      <c r="O69" s="37">
        <v>-316823.63</v>
      </c>
      <c r="P69" s="37">
        <v>-316823.63</v>
      </c>
      <c r="Q69" s="37">
        <v>-316823.63</v>
      </c>
      <c r="R69" s="37">
        <v>-316823.63</v>
      </c>
      <c r="S69" s="37">
        <v>-316823.63</v>
      </c>
      <c r="T69" s="37">
        <v>-316823.63</v>
      </c>
      <c r="U69" s="37">
        <v>-316823.63</v>
      </c>
      <c r="V69" s="37">
        <v>-316823.63</v>
      </c>
      <c r="W69" s="37">
        <v>-316823.63</v>
      </c>
      <c r="X69" s="37">
        <v>0</v>
      </c>
      <c r="Y69" s="37">
        <f t="shared" si="130"/>
        <v>-316823.63</v>
      </c>
      <c r="Z69" s="37">
        <v>0</v>
      </c>
      <c r="AA69" s="37">
        <f t="shared" si="131"/>
        <v>-316823.63</v>
      </c>
      <c r="AB69" s="37">
        <v>0</v>
      </c>
      <c r="AC69" s="37">
        <f t="shared" si="132"/>
        <v>-316823.63</v>
      </c>
      <c r="AD69" s="37">
        <v>0</v>
      </c>
      <c r="AE69" s="37">
        <f t="shared" si="133"/>
        <v>-316823.63</v>
      </c>
      <c r="AF69" s="37">
        <v>0</v>
      </c>
      <c r="AG69" s="37">
        <f t="shared" si="134"/>
        <v>-316823.63</v>
      </c>
      <c r="AH69" s="37">
        <v>0</v>
      </c>
      <c r="AI69" s="37">
        <f t="shared" si="135"/>
        <v>-316823.63</v>
      </c>
      <c r="AJ69" s="37">
        <v>0</v>
      </c>
      <c r="AK69" s="37">
        <f t="shared" si="136"/>
        <v>-316823.63</v>
      </c>
      <c r="AL69" s="37">
        <v>0</v>
      </c>
      <c r="AM69" s="37">
        <f t="shared" si="121"/>
        <v>-316823.63</v>
      </c>
      <c r="AN69" s="37">
        <v>0</v>
      </c>
      <c r="AO69" s="37">
        <f t="shared" si="122"/>
        <v>-316823.63</v>
      </c>
      <c r="AP69" s="37">
        <v>0</v>
      </c>
      <c r="AQ69" s="37">
        <f t="shared" si="123"/>
        <v>-316823.63</v>
      </c>
      <c r="AR69" s="37">
        <v>0</v>
      </c>
      <c r="AS69" s="37">
        <f t="shared" si="124"/>
        <v>-316823.63</v>
      </c>
      <c r="AT69" s="37">
        <v>0</v>
      </c>
      <c r="AU69" s="37">
        <f t="shared" si="125"/>
        <v>-316823.63</v>
      </c>
      <c r="AV69" s="37">
        <v>0</v>
      </c>
      <c r="AW69" s="37">
        <f t="shared" si="126"/>
        <v>-316823.63</v>
      </c>
      <c r="AX69" s="37">
        <v>0</v>
      </c>
      <c r="AY69" s="37">
        <f t="shared" si="127"/>
        <v>-316823.63</v>
      </c>
      <c r="AZ69" s="37">
        <v>0</v>
      </c>
      <c r="BA69" s="37">
        <f t="shared" si="137"/>
        <v>-316823.63</v>
      </c>
      <c r="BB69" s="37">
        <v>0</v>
      </c>
      <c r="BC69" s="37">
        <f t="shared" si="138"/>
        <v>-316823.63</v>
      </c>
      <c r="BD69" s="37">
        <v>0</v>
      </c>
      <c r="BE69" s="37">
        <f t="shared" si="128"/>
        <v>-316823.63</v>
      </c>
      <c r="BF69" s="37">
        <v>0</v>
      </c>
      <c r="BG69" s="37">
        <f t="shared" si="129"/>
        <v>-316823.63</v>
      </c>
    </row>
    <row r="70" spans="1:59" s="35" customFormat="1" ht="12.75" customHeight="1" outlineLevel="1" x14ac:dyDescent="0.25">
      <c r="A70" s="38" t="s">
        <v>152</v>
      </c>
      <c r="B70" s="36" t="s">
        <v>153</v>
      </c>
      <c r="C70" s="37">
        <v>123982.15000000001</v>
      </c>
      <c r="D70" s="37">
        <v>81279.16</v>
      </c>
      <c r="E70" s="37">
        <v>81279.16</v>
      </c>
      <c r="F70" s="37">
        <v>81279.16</v>
      </c>
      <c r="G70" s="37">
        <v>80320.180000000008</v>
      </c>
      <c r="H70" s="37">
        <v>80320.180000000008</v>
      </c>
      <c r="I70" s="37">
        <v>80320.180000000008</v>
      </c>
      <c r="J70" s="37">
        <v>80320.180000000008</v>
      </c>
      <c r="K70" s="37">
        <v>80320.180000000008</v>
      </c>
      <c r="L70" s="37">
        <v>80320.180000000008</v>
      </c>
      <c r="M70" s="37">
        <v>80320.180000000008</v>
      </c>
      <c r="N70" s="37">
        <v>80320.180000000008</v>
      </c>
      <c r="O70" s="37">
        <v>80320.180000000008</v>
      </c>
      <c r="P70" s="37">
        <v>80320.180000000008</v>
      </c>
      <c r="Q70" s="37">
        <v>80320.180000000008</v>
      </c>
      <c r="R70" s="37">
        <v>80320.180000000008</v>
      </c>
      <c r="S70" s="37">
        <v>80320.180000000008</v>
      </c>
      <c r="T70" s="37">
        <v>80320.180000000008</v>
      </c>
      <c r="U70" s="37">
        <v>80320.180000000008</v>
      </c>
      <c r="V70" s="37">
        <v>80320.180000000008</v>
      </c>
      <c r="W70" s="37">
        <v>80320.180000000008</v>
      </c>
      <c r="X70" s="37">
        <v>0</v>
      </c>
      <c r="Y70" s="37">
        <f t="shared" si="130"/>
        <v>80320.180000000008</v>
      </c>
      <c r="Z70" s="37">
        <v>0</v>
      </c>
      <c r="AA70" s="37">
        <f t="shared" si="131"/>
        <v>80320.180000000008</v>
      </c>
      <c r="AB70" s="37">
        <v>0</v>
      </c>
      <c r="AC70" s="37">
        <f t="shared" si="132"/>
        <v>80320.180000000008</v>
      </c>
      <c r="AD70" s="37">
        <v>0</v>
      </c>
      <c r="AE70" s="37">
        <f t="shared" si="133"/>
        <v>80320.180000000008</v>
      </c>
      <c r="AF70" s="37">
        <v>0</v>
      </c>
      <c r="AG70" s="37">
        <f t="shared" si="134"/>
        <v>80320.180000000008</v>
      </c>
      <c r="AH70" s="37">
        <v>0</v>
      </c>
      <c r="AI70" s="37">
        <f t="shared" si="135"/>
        <v>80320.180000000008</v>
      </c>
      <c r="AJ70" s="37">
        <v>0</v>
      </c>
      <c r="AK70" s="37">
        <f t="shared" si="136"/>
        <v>80320.180000000008</v>
      </c>
      <c r="AL70" s="37">
        <v>0</v>
      </c>
      <c r="AM70" s="37">
        <f t="shared" si="121"/>
        <v>80320.180000000008</v>
      </c>
      <c r="AN70" s="37">
        <v>0</v>
      </c>
      <c r="AO70" s="37">
        <f t="shared" si="122"/>
        <v>80320.180000000008</v>
      </c>
      <c r="AP70" s="37">
        <v>0</v>
      </c>
      <c r="AQ70" s="37">
        <f t="shared" si="123"/>
        <v>80320.180000000008</v>
      </c>
      <c r="AR70" s="37">
        <v>0</v>
      </c>
      <c r="AS70" s="37">
        <f t="shared" si="124"/>
        <v>80320.180000000008</v>
      </c>
      <c r="AT70" s="37">
        <v>0</v>
      </c>
      <c r="AU70" s="37">
        <f t="shared" si="125"/>
        <v>80320.180000000008</v>
      </c>
      <c r="AV70" s="37">
        <v>0</v>
      </c>
      <c r="AW70" s="37">
        <f t="shared" si="126"/>
        <v>80320.180000000008</v>
      </c>
      <c r="AX70" s="37">
        <v>0</v>
      </c>
      <c r="AY70" s="37">
        <f t="shared" si="127"/>
        <v>80320.180000000008</v>
      </c>
      <c r="AZ70" s="37">
        <v>0</v>
      </c>
      <c r="BA70" s="37">
        <f t="shared" si="137"/>
        <v>80320.180000000008</v>
      </c>
      <c r="BB70" s="37">
        <v>0</v>
      </c>
      <c r="BC70" s="37">
        <f t="shared" si="138"/>
        <v>80320.180000000008</v>
      </c>
      <c r="BD70" s="37">
        <v>0</v>
      </c>
      <c r="BE70" s="37">
        <f t="shared" si="128"/>
        <v>80320.180000000008</v>
      </c>
      <c r="BF70" s="37">
        <v>0</v>
      </c>
      <c r="BG70" s="37">
        <f t="shared" si="129"/>
        <v>80320.180000000008</v>
      </c>
    </row>
    <row r="71" spans="1:59" s="35" customFormat="1" ht="12.75" customHeight="1" outlineLevel="1" x14ac:dyDescent="0.25">
      <c r="A71" s="38" t="s">
        <v>154</v>
      </c>
      <c r="B71" s="36" t="s">
        <v>155</v>
      </c>
      <c r="C71" s="37">
        <v>99214138.670000017</v>
      </c>
      <c r="D71" s="37">
        <v>66398241.200000003</v>
      </c>
      <c r="E71" s="37">
        <v>67094894.860000007</v>
      </c>
      <c r="F71" s="37">
        <v>67094894.860000007</v>
      </c>
      <c r="G71" s="37">
        <v>67706497.960000008</v>
      </c>
      <c r="H71" s="37">
        <v>68418900.390000015</v>
      </c>
      <c r="I71" s="37">
        <v>68418900.390000015</v>
      </c>
      <c r="J71" s="37">
        <v>69916421.75</v>
      </c>
      <c r="K71" s="37">
        <v>70670014.230000004</v>
      </c>
      <c r="L71" s="37">
        <v>70670014.230000004</v>
      </c>
      <c r="M71" s="37">
        <v>72189284.24000001</v>
      </c>
      <c r="N71" s="37">
        <v>73187203.290000007</v>
      </c>
      <c r="O71" s="37">
        <v>73187203.290000007</v>
      </c>
      <c r="P71" s="37">
        <v>74748940.939999998</v>
      </c>
      <c r="Q71" s="37">
        <v>75414217.5</v>
      </c>
      <c r="R71" s="37">
        <v>75414217.5</v>
      </c>
      <c r="S71" s="37">
        <v>76998235.780000001</v>
      </c>
      <c r="T71" s="37">
        <v>77607523.839999974</v>
      </c>
      <c r="U71" s="37">
        <v>77607523.839999974</v>
      </c>
      <c r="V71" s="37">
        <v>79152908.770000026</v>
      </c>
      <c r="W71" s="37">
        <v>80047386.170000002</v>
      </c>
      <c r="X71" s="37">
        <v>881638.17628643359</v>
      </c>
      <c r="Y71" s="37">
        <f t="shared" si="130"/>
        <v>80929024.346286431</v>
      </c>
      <c r="Z71" s="37">
        <v>882969.47738089098</v>
      </c>
      <c r="AA71" s="37">
        <f t="shared" si="131"/>
        <v>81811993.823667318</v>
      </c>
      <c r="AB71" s="37">
        <v>883748.47232406586</v>
      </c>
      <c r="AC71" s="37">
        <f t="shared" si="132"/>
        <v>82695742.295991391</v>
      </c>
      <c r="AD71" s="37">
        <v>910063.00654859713</v>
      </c>
      <c r="AE71" s="37">
        <f t="shared" si="133"/>
        <v>83605805.302539989</v>
      </c>
      <c r="AF71" s="37">
        <v>910547.40856924269</v>
      </c>
      <c r="AG71" s="37">
        <f t="shared" si="134"/>
        <v>84516352.711109236</v>
      </c>
      <c r="AH71" s="37">
        <v>910708.27770446043</v>
      </c>
      <c r="AI71" s="37">
        <f t="shared" si="135"/>
        <v>85427060.988813698</v>
      </c>
      <c r="AJ71" s="37">
        <v>921745.68986392475</v>
      </c>
      <c r="AK71" s="37">
        <f t="shared" si="136"/>
        <v>86348806.678677619</v>
      </c>
      <c r="AL71" s="37">
        <v>922275.26519349648</v>
      </c>
      <c r="AM71" s="37">
        <f t="shared" si="121"/>
        <v>87271081.943871111</v>
      </c>
      <c r="AN71" s="37">
        <v>933591.45334609074</v>
      </c>
      <c r="AO71" s="37">
        <f t="shared" si="122"/>
        <v>88204673.397217199</v>
      </c>
      <c r="AP71" s="37">
        <v>949257.68294887326</v>
      </c>
      <c r="AQ71" s="37">
        <f t="shared" si="123"/>
        <v>89153931.080166072</v>
      </c>
      <c r="AR71" s="37">
        <v>950226.77651254332</v>
      </c>
      <c r="AS71" s="37">
        <f t="shared" si="124"/>
        <v>90104157.85667862</v>
      </c>
      <c r="AT71" s="37">
        <v>950343.84532552201</v>
      </c>
      <c r="AU71" s="37">
        <f t="shared" si="125"/>
        <v>91054501.702004135</v>
      </c>
      <c r="AV71" s="37">
        <v>956620.29941359197</v>
      </c>
      <c r="AW71" s="37">
        <f t="shared" si="126"/>
        <v>92011122.001417726</v>
      </c>
      <c r="AX71" s="37">
        <v>956707.32023552351</v>
      </c>
      <c r="AY71" s="37">
        <f t="shared" si="127"/>
        <v>92967829.321653247</v>
      </c>
      <c r="AZ71" s="37">
        <v>956470.0265287488</v>
      </c>
      <c r="BA71" s="37">
        <f t="shared" si="137"/>
        <v>93924299.348181993</v>
      </c>
      <c r="BB71" s="37">
        <v>982075.77092892479</v>
      </c>
      <c r="BC71" s="37">
        <f t="shared" si="138"/>
        <v>94906375.119110912</v>
      </c>
      <c r="BD71" s="37">
        <v>981876.37649933982</v>
      </c>
      <c r="BE71" s="37">
        <f t="shared" si="128"/>
        <v>95888251.495610252</v>
      </c>
      <c r="BF71" s="37">
        <v>982293.65506359364</v>
      </c>
      <c r="BG71" s="37">
        <f t="shared" si="129"/>
        <v>96870545.150673851</v>
      </c>
    </row>
    <row r="72" spans="1:59" s="35" customFormat="1" ht="12.75" customHeight="1" outlineLevel="1" x14ac:dyDescent="0.25">
      <c r="A72" s="38" t="s">
        <v>156</v>
      </c>
      <c r="B72" s="36" t="s">
        <v>157</v>
      </c>
      <c r="C72" s="37">
        <v>-2392441.98</v>
      </c>
      <c r="D72" s="37">
        <v>-1568416.8399999999</v>
      </c>
      <c r="E72" s="37">
        <v>-1568416.8399999999</v>
      </c>
      <c r="F72" s="37">
        <v>-1568416.8399999999</v>
      </c>
      <c r="G72" s="37">
        <v>-1549911.6900000002</v>
      </c>
      <c r="H72" s="37">
        <v>-1549911.6900000002</v>
      </c>
      <c r="I72" s="37">
        <v>-1549911.6900000002</v>
      </c>
      <c r="J72" s="37">
        <v>-1549911.6900000002</v>
      </c>
      <c r="K72" s="37">
        <v>-1549911.6900000002</v>
      </c>
      <c r="L72" s="37">
        <v>-1549911.6900000002</v>
      </c>
      <c r="M72" s="37">
        <v>-1549911.6900000002</v>
      </c>
      <c r="N72" s="37">
        <v>-1549911.6900000002</v>
      </c>
      <c r="O72" s="37">
        <v>-1549911.6900000002</v>
      </c>
      <c r="P72" s="37">
        <v>-1549911.6900000002</v>
      </c>
      <c r="Q72" s="37">
        <v>-1549911.6900000002</v>
      </c>
      <c r="R72" s="37">
        <v>-1549911.6900000002</v>
      </c>
      <c r="S72" s="37">
        <v>-1549911.6900000002</v>
      </c>
      <c r="T72" s="37">
        <v>-1549911.6900000002</v>
      </c>
      <c r="U72" s="37">
        <v>-1549911.6900000002</v>
      </c>
      <c r="V72" s="37">
        <v>-1549911.6900000002</v>
      </c>
      <c r="W72" s="37">
        <v>-1549911.6900000002</v>
      </c>
      <c r="X72" s="37">
        <v>0</v>
      </c>
      <c r="Y72" s="37">
        <f t="shared" si="130"/>
        <v>-1549911.6900000002</v>
      </c>
      <c r="Z72" s="37">
        <v>0</v>
      </c>
      <c r="AA72" s="37">
        <f t="shared" si="131"/>
        <v>-1549911.6900000002</v>
      </c>
      <c r="AB72" s="37">
        <v>0</v>
      </c>
      <c r="AC72" s="37">
        <f t="shared" si="132"/>
        <v>-1549911.6900000002</v>
      </c>
      <c r="AD72" s="37">
        <v>0</v>
      </c>
      <c r="AE72" s="37">
        <f t="shared" si="133"/>
        <v>-1549911.6900000002</v>
      </c>
      <c r="AF72" s="37">
        <v>0</v>
      </c>
      <c r="AG72" s="37">
        <f t="shared" si="134"/>
        <v>-1549911.6900000002</v>
      </c>
      <c r="AH72" s="37">
        <v>0</v>
      </c>
      <c r="AI72" s="37">
        <f t="shared" si="135"/>
        <v>-1549911.6900000002</v>
      </c>
      <c r="AJ72" s="37">
        <v>0</v>
      </c>
      <c r="AK72" s="37">
        <f t="shared" si="136"/>
        <v>-1549911.6900000002</v>
      </c>
      <c r="AL72" s="37">
        <v>0</v>
      </c>
      <c r="AM72" s="37">
        <f t="shared" si="121"/>
        <v>-1549911.6900000002</v>
      </c>
      <c r="AN72" s="37">
        <v>0</v>
      </c>
      <c r="AO72" s="37">
        <f t="shared" si="122"/>
        <v>-1549911.6900000002</v>
      </c>
      <c r="AP72" s="37">
        <v>0</v>
      </c>
      <c r="AQ72" s="37">
        <f t="shared" si="123"/>
        <v>-1549911.6900000002</v>
      </c>
      <c r="AR72" s="37">
        <v>0</v>
      </c>
      <c r="AS72" s="37">
        <f t="shared" si="124"/>
        <v>-1549911.6900000002</v>
      </c>
      <c r="AT72" s="37">
        <v>0</v>
      </c>
      <c r="AU72" s="37">
        <f t="shared" si="125"/>
        <v>-1549911.6900000002</v>
      </c>
      <c r="AV72" s="37">
        <v>0</v>
      </c>
      <c r="AW72" s="37">
        <f t="shared" si="126"/>
        <v>-1549911.6900000002</v>
      </c>
      <c r="AX72" s="37">
        <v>0</v>
      </c>
      <c r="AY72" s="37">
        <f t="shared" si="127"/>
        <v>-1549911.6900000002</v>
      </c>
      <c r="AZ72" s="37">
        <v>0</v>
      </c>
      <c r="BA72" s="37">
        <f t="shared" si="137"/>
        <v>-1549911.6900000002</v>
      </c>
      <c r="BB72" s="37">
        <v>0</v>
      </c>
      <c r="BC72" s="37">
        <f t="shared" si="138"/>
        <v>-1549911.6900000002</v>
      </c>
      <c r="BD72" s="37">
        <v>0</v>
      </c>
      <c r="BE72" s="37">
        <f t="shared" si="128"/>
        <v>-1549911.6900000002</v>
      </c>
      <c r="BF72" s="37">
        <v>0</v>
      </c>
      <c r="BG72" s="37">
        <f t="shared" si="129"/>
        <v>-1549911.6900000002</v>
      </c>
    </row>
    <row r="73" spans="1:59" s="35" customFormat="1" ht="12.75" customHeight="1" outlineLevel="1" x14ac:dyDescent="0.25">
      <c r="A73" s="38" t="s">
        <v>158</v>
      </c>
      <c r="B73" s="36" t="s">
        <v>159</v>
      </c>
      <c r="C73" s="37">
        <v>3416017.08</v>
      </c>
      <c r="D73" s="37">
        <v>2228184.1100000003</v>
      </c>
      <c r="E73" s="37">
        <v>2234244.3700000006</v>
      </c>
      <c r="F73" s="37">
        <v>2234244.3700000006</v>
      </c>
      <c r="G73" s="37">
        <v>2202320.08</v>
      </c>
      <c r="H73" s="37">
        <v>1827996.84</v>
      </c>
      <c r="I73" s="37">
        <v>1827996.84</v>
      </c>
      <c r="J73" s="37">
        <v>2155575.5400000005</v>
      </c>
      <c r="K73" s="37">
        <v>1951246.6500000004</v>
      </c>
      <c r="L73" s="37">
        <v>1951246.6500000004</v>
      </c>
      <c r="M73" s="37">
        <v>1930023.9200000002</v>
      </c>
      <c r="N73" s="37">
        <v>1937978.5500000005</v>
      </c>
      <c r="O73" s="37">
        <v>1937978.5500000005</v>
      </c>
      <c r="P73" s="37">
        <v>1916756.0500000003</v>
      </c>
      <c r="Q73" s="37">
        <v>1887847.15</v>
      </c>
      <c r="R73" s="37">
        <v>1887847.15</v>
      </c>
      <c r="S73" s="37">
        <v>1887847.15</v>
      </c>
      <c r="T73" s="37">
        <v>1708362.6500000001</v>
      </c>
      <c r="U73" s="37">
        <v>1708362.6500000001</v>
      </c>
      <c r="V73" s="37">
        <v>1708362.6500000001</v>
      </c>
      <c r="W73" s="37">
        <v>1677790.9200000002</v>
      </c>
      <c r="X73" s="37">
        <v>0</v>
      </c>
      <c r="Y73" s="37">
        <f t="shared" si="130"/>
        <v>1677790.9200000002</v>
      </c>
      <c r="Z73" s="37">
        <v>0</v>
      </c>
      <c r="AA73" s="37">
        <f t="shared" si="131"/>
        <v>1677790.9200000002</v>
      </c>
      <c r="AB73" s="37">
        <v>0</v>
      </c>
      <c r="AC73" s="37">
        <f t="shared" si="132"/>
        <v>1677790.9200000002</v>
      </c>
      <c r="AD73" s="37">
        <v>0</v>
      </c>
      <c r="AE73" s="37">
        <f t="shared" si="133"/>
        <v>1677790.9200000002</v>
      </c>
      <c r="AF73" s="37">
        <v>0</v>
      </c>
      <c r="AG73" s="37">
        <f t="shared" si="134"/>
        <v>1677790.9200000002</v>
      </c>
      <c r="AH73" s="37">
        <v>0</v>
      </c>
      <c r="AI73" s="37">
        <f t="shared" si="135"/>
        <v>1677790.9200000002</v>
      </c>
      <c r="AJ73" s="37">
        <v>0</v>
      </c>
      <c r="AK73" s="37">
        <f t="shared" si="136"/>
        <v>1677790.9200000002</v>
      </c>
      <c r="AL73" s="37">
        <v>0</v>
      </c>
      <c r="AM73" s="37">
        <f t="shared" si="121"/>
        <v>1677790.9200000002</v>
      </c>
      <c r="AN73" s="37">
        <v>0</v>
      </c>
      <c r="AO73" s="37">
        <f t="shared" si="122"/>
        <v>1677790.9200000002</v>
      </c>
      <c r="AP73" s="37">
        <v>0</v>
      </c>
      <c r="AQ73" s="37">
        <f t="shared" si="123"/>
        <v>1677790.9200000002</v>
      </c>
      <c r="AR73" s="37">
        <v>0</v>
      </c>
      <c r="AS73" s="37">
        <f t="shared" si="124"/>
        <v>1677790.9200000002</v>
      </c>
      <c r="AT73" s="37">
        <v>0</v>
      </c>
      <c r="AU73" s="37">
        <f t="shared" si="125"/>
        <v>1677790.9200000002</v>
      </c>
      <c r="AV73" s="37">
        <v>0</v>
      </c>
      <c r="AW73" s="37">
        <f t="shared" si="126"/>
        <v>1677790.9200000002</v>
      </c>
      <c r="AX73" s="37">
        <v>0</v>
      </c>
      <c r="AY73" s="37">
        <f t="shared" si="127"/>
        <v>1677790.9200000002</v>
      </c>
      <c r="AZ73" s="37">
        <v>0</v>
      </c>
      <c r="BA73" s="37">
        <f t="shared" si="137"/>
        <v>1677790.9200000002</v>
      </c>
      <c r="BB73" s="37">
        <v>0</v>
      </c>
      <c r="BC73" s="37">
        <f t="shared" si="138"/>
        <v>1677790.9200000002</v>
      </c>
      <c r="BD73" s="37">
        <v>0</v>
      </c>
      <c r="BE73" s="37">
        <f t="shared" si="128"/>
        <v>1677790.9200000002</v>
      </c>
      <c r="BF73" s="37">
        <v>0</v>
      </c>
      <c r="BG73" s="37">
        <f t="shared" si="129"/>
        <v>1677790.9200000002</v>
      </c>
    </row>
    <row r="74" spans="1:59" s="35" customFormat="1" ht="12.75" customHeight="1" outlineLevel="1" x14ac:dyDescent="0.25">
      <c r="A74" s="38" t="s">
        <v>160</v>
      </c>
      <c r="B74" s="36" t="s">
        <v>161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-2366107.12</v>
      </c>
      <c r="Q74" s="37">
        <v>-2356948.8899999997</v>
      </c>
      <c r="R74" s="37">
        <v>-2356948.8899999997</v>
      </c>
      <c r="S74" s="37">
        <v>-2338564.38</v>
      </c>
      <c r="T74" s="37">
        <v>-2329337.79</v>
      </c>
      <c r="U74" s="37">
        <v>-2329337.79</v>
      </c>
      <c r="V74" s="37">
        <v>-2310814.86</v>
      </c>
      <c r="W74" s="37">
        <v>-2303398.7800000003</v>
      </c>
      <c r="X74" s="37">
        <v>0</v>
      </c>
      <c r="Y74" s="37">
        <f t="shared" si="130"/>
        <v>-2303398.7800000003</v>
      </c>
      <c r="Z74" s="37">
        <v>0</v>
      </c>
      <c r="AA74" s="37">
        <f t="shared" si="131"/>
        <v>-2303398.7800000003</v>
      </c>
      <c r="AB74" s="37">
        <v>0</v>
      </c>
      <c r="AC74" s="37">
        <f t="shared" si="132"/>
        <v>-2303398.7800000003</v>
      </c>
      <c r="AD74" s="37">
        <v>0</v>
      </c>
      <c r="AE74" s="37">
        <f t="shared" si="133"/>
        <v>-2303398.7800000003</v>
      </c>
      <c r="AF74" s="37">
        <v>0</v>
      </c>
      <c r="AG74" s="37">
        <f t="shared" si="134"/>
        <v>-2303398.7800000003</v>
      </c>
      <c r="AH74" s="37">
        <v>0</v>
      </c>
      <c r="AI74" s="37">
        <f t="shared" si="135"/>
        <v>-2303398.7800000003</v>
      </c>
      <c r="AJ74" s="37">
        <v>0</v>
      </c>
      <c r="AK74" s="37">
        <f t="shared" si="136"/>
        <v>-2303398.7800000003</v>
      </c>
      <c r="AL74" s="37">
        <v>0</v>
      </c>
      <c r="AM74" s="37">
        <f t="shared" si="121"/>
        <v>-2303398.7800000003</v>
      </c>
      <c r="AN74" s="37">
        <v>0</v>
      </c>
      <c r="AO74" s="37">
        <f t="shared" si="122"/>
        <v>-2303398.7800000003</v>
      </c>
      <c r="AP74" s="37">
        <v>0</v>
      </c>
      <c r="AQ74" s="37">
        <f t="shared" si="123"/>
        <v>-2303398.7800000003</v>
      </c>
      <c r="AR74" s="37">
        <v>0</v>
      </c>
      <c r="AS74" s="37">
        <f t="shared" si="124"/>
        <v>-2303398.7800000003</v>
      </c>
      <c r="AT74" s="37">
        <v>0</v>
      </c>
      <c r="AU74" s="37">
        <f t="shared" si="125"/>
        <v>-2303398.7800000003</v>
      </c>
      <c r="AV74" s="37">
        <v>0</v>
      </c>
      <c r="AW74" s="37">
        <f t="shared" si="126"/>
        <v>-2303398.7800000003</v>
      </c>
      <c r="AX74" s="37">
        <v>0</v>
      </c>
      <c r="AY74" s="37">
        <f t="shared" si="127"/>
        <v>-2303398.7800000003</v>
      </c>
      <c r="AZ74" s="37">
        <v>0</v>
      </c>
      <c r="BA74" s="37">
        <f t="shared" si="137"/>
        <v>-2303398.7800000003</v>
      </c>
      <c r="BB74" s="37">
        <v>0</v>
      </c>
      <c r="BC74" s="37">
        <f t="shared" si="138"/>
        <v>-2303398.7800000003</v>
      </c>
      <c r="BD74" s="37">
        <v>0</v>
      </c>
      <c r="BE74" s="37">
        <f t="shared" si="128"/>
        <v>-2303398.7800000003</v>
      </c>
      <c r="BF74" s="37">
        <v>0</v>
      </c>
      <c r="BG74" s="37">
        <f t="shared" si="129"/>
        <v>-2303398.7800000003</v>
      </c>
    </row>
    <row r="75" spans="1:59" s="35" customFormat="1" ht="12.75" customHeight="1" outlineLevel="1" x14ac:dyDescent="0.25">
      <c r="A75" s="38" t="s">
        <v>162</v>
      </c>
      <c r="B75" s="36" t="s">
        <v>163</v>
      </c>
      <c r="C75" s="37">
        <v>-1309037.68</v>
      </c>
      <c r="D75" s="37">
        <v>-858167.83000000007</v>
      </c>
      <c r="E75" s="37">
        <v>-858167.83000000007</v>
      </c>
      <c r="F75" s="37">
        <v>-858167.83000000007</v>
      </c>
      <c r="G75" s="37">
        <v>-848042.65</v>
      </c>
      <c r="H75" s="37">
        <v>-848042.65</v>
      </c>
      <c r="I75" s="37">
        <v>-848042.65</v>
      </c>
      <c r="J75" s="37">
        <v>-848042.65</v>
      </c>
      <c r="K75" s="37">
        <v>-848042.65</v>
      </c>
      <c r="L75" s="37">
        <v>-848042.65</v>
      </c>
      <c r="M75" s="37">
        <v>-848042.65</v>
      </c>
      <c r="N75" s="37">
        <v>-848042.65</v>
      </c>
      <c r="O75" s="37">
        <v>-848042.65</v>
      </c>
      <c r="P75" s="37">
        <v>-848042.65</v>
      </c>
      <c r="Q75" s="37">
        <v>-848042.65</v>
      </c>
      <c r="R75" s="37">
        <v>-848042.65</v>
      </c>
      <c r="S75" s="37">
        <v>-848042.65</v>
      </c>
      <c r="T75" s="37">
        <v>-848042.65</v>
      </c>
      <c r="U75" s="37">
        <v>-848042.65</v>
      </c>
      <c r="V75" s="37">
        <v>-848042.65</v>
      </c>
      <c r="W75" s="37">
        <v>-848042.65</v>
      </c>
      <c r="X75" s="37">
        <v>0</v>
      </c>
      <c r="Y75" s="37">
        <f t="shared" si="130"/>
        <v>-848042.65</v>
      </c>
      <c r="Z75" s="37">
        <v>0</v>
      </c>
      <c r="AA75" s="37">
        <f t="shared" si="131"/>
        <v>-848042.65</v>
      </c>
      <c r="AB75" s="37">
        <v>0</v>
      </c>
      <c r="AC75" s="37">
        <f t="shared" si="132"/>
        <v>-848042.65</v>
      </c>
      <c r="AD75" s="37">
        <v>0</v>
      </c>
      <c r="AE75" s="37">
        <f t="shared" si="133"/>
        <v>-848042.65</v>
      </c>
      <c r="AF75" s="37">
        <v>0</v>
      </c>
      <c r="AG75" s="37">
        <f t="shared" si="134"/>
        <v>-848042.65</v>
      </c>
      <c r="AH75" s="37">
        <v>0</v>
      </c>
      <c r="AI75" s="37">
        <f t="shared" si="135"/>
        <v>-848042.65</v>
      </c>
      <c r="AJ75" s="37">
        <v>0</v>
      </c>
      <c r="AK75" s="37">
        <f t="shared" si="136"/>
        <v>-848042.65</v>
      </c>
      <c r="AL75" s="37">
        <v>0</v>
      </c>
      <c r="AM75" s="37">
        <f t="shared" si="121"/>
        <v>-848042.65</v>
      </c>
      <c r="AN75" s="37">
        <v>0</v>
      </c>
      <c r="AO75" s="37">
        <f t="shared" si="122"/>
        <v>-848042.65</v>
      </c>
      <c r="AP75" s="37">
        <v>0</v>
      </c>
      <c r="AQ75" s="37">
        <f t="shared" si="123"/>
        <v>-848042.65</v>
      </c>
      <c r="AR75" s="37">
        <v>0</v>
      </c>
      <c r="AS75" s="37">
        <f t="shared" si="124"/>
        <v>-848042.65</v>
      </c>
      <c r="AT75" s="37">
        <v>0</v>
      </c>
      <c r="AU75" s="37">
        <f t="shared" si="125"/>
        <v>-848042.65</v>
      </c>
      <c r="AV75" s="37">
        <v>0</v>
      </c>
      <c r="AW75" s="37">
        <f t="shared" si="126"/>
        <v>-848042.65</v>
      </c>
      <c r="AX75" s="37">
        <v>0</v>
      </c>
      <c r="AY75" s="37">
        <f t="shared" si="127"/>
        <v>-848042.65</v>
      </c>
      <c r="AZ75" s="37">
        <v>0</v>
      </c>
      <c r="BA75" s="37">
        <f t="shared" si="137"/>
        <v>-848042.65</v>
      </c>
      <c r="BB75" s="37">
        <v>0</v>
      </c>
      <c r="BC75" s="37">
        <f t="shared" si="138"/>
        <v>-848042.65</v>
      </c>
      <c r="BD75" s="37">
        <v>0</v>
      </c>
      <c r="BE75" s="37">
        <f t="shared" si="128"/>
        <v>-848042.65</v>
      </c>
      <c r="BF75" s="37">
        <v>0</v>
      </c>
      <c r="BG75" s="37">
        <f t="shared" si="129"/>
        <v>-848042.65</v>
      </c>
    </row>
    <row r="76" spans="1:59" s="35" customFormat="1" ht="12.75" customHeight="1" outlineLevel="1" x14ac:dyDescent="0.25">
      <c r="A76" s="38" t="s">
        <v>164</v>
      </c>
      <c r="B76" s="36" t="s">
        <v>165</v>
      </c>
      <c r="C76" s="37">
        <v>543532.58000000007</v>
      </c>
      <c r="D76" s="37">
        <v>356466.14</v>
      </c>
      <c r="E76" s="37">
        <v>371806.12999999995</v>
      </c>
      <c r="F76" s="37">
        <v>371806.12999999995</v>
      </c>
      <c r="G76" s="37">
        <v>360704.4</v>
      </c>
      <c r="H76" s="37">
        <v>360704.4</v>
      </c>
      <c r="I76" s="37">
        <v>360704.4</v>
      </c>
      <c r="J76" s="37">
        <v>363078.66000000009</v>
      </c>
      <c r="K76" s="37">
        <v>363928.88</v>
      </c>
      <c r="L76" s="37">
        <v>363928.88</v>
      </c>
      <c r="M76" s="37">
        <v>683413.25999999989</v>
      </c>
      <c r="N76" s="37">
        <v>685045.86</v>
      </c>
      <c r="O76" s="37">
        <v>685045.86</v>
      </c>
      <c r="P76" s="37">
        <v>752653.72999999986</v>
      </c>
      <c r="Q76" s="37">
        <v>776552.38</v>
      </c>
      <c r="R76" s="37">
        <v>776552.38</v>
      </c>
      <c r="S76" s="37">
        <v>854171.97999999986</v>
      </c>
      <c r="T76" s="37">
        <v>937215.91999999981</v>
      </c>
      <c r="U76" s="37">
        <v>937215.91999999981</v>
      </c>
      <c r="V76" s="37">
        <v>1127684.74</v>
      </c>
      <c r="W76" s="37">
        <v>1333246.95</v>
      </c>
      <c r="X76" s="37">
        <v>0</v>
      </c>
      <c r="Y76" s="37">
        <f t="shared" si="130"/>
        <v>1333246.95</v>
      </c>
      <c r="Z76" s="37">
        <v>0</v>
      </c>
      <c r="AA76" s="37">
        <f t="shared" si="131"/>
        <v>1333246.95</v>
      </c>
      <c r="AB76" s="37">
        <v>0</v>
      </c>
      <c r="AC76" s="37">
        <f t="shared" si="132"/>
        <v>1333246.95</v>
      </c>
      <c r="AD76" s="37">
        <v>0</v>
      </c>
      <c r="AE76" s="37">
        <f t="shared" si="133"/>
        <v>1333246.95</v>
      </c>
      <c r="AF76" s="37">
        <v>0</v>
      </c>
      <c r="AG76" s="37">
        <f t="shared" si="134"/>
        <v>1333246.95</v>
      </c>
      <c r="AH76" s="37">
        <v>0</v>
      </c>
      <c r="AI76" s="37">
        <f t="shared" si="135"/>
        <v>1333246.95</v>
      </c>
      <c r="AJ76" s="37">
        <v>0</v>
      </c>
      <c r="AK76" s="37">
        <f t="shared" si="136"/>
        <v>1333246.95</v>
      </c>
      <c r="AL76" s="37">
        <v>0</v>
      </c>
      <c r="AM76" s="37">
        <f t="shared" si="121"/>
        <v>1333246.95</v>
      </c>
      <c r="AN76" s="37">
        <v>0</v>
      </c>
      <c r="AO76" s="37">
        <f t="shared" si="122"/>
        <v>1333246.95</v>
      </c>
      <c r="AP76" s="37">
        <v>0</v>
      </c>
      <c r="AQ76" s="37">
        <f t="shared" si="123"/>
        <v>1333246.95</v>
      </c>
      <c r="AR76" s="37">
        <v>0</v>
      </c>
      <c r="AS76" s="37">
        <f t="shared" si="124"/>
        <v>1333246.95</v>
      </c>
      <c r="AT76" s="37">
        <v>0</v>
      </c>
      <c r="AU76" s="37">
        <f t="shared" si="125"/>
        <v>1333246.95</v>
      </c>
      <c r="AV76" s="37">
        <v>0</v>
      </c>
      <c r="AW76" s="37">
        <f t="shared" si="126"/>
        <v>1333246.95</v>
      </c>
      <c r="AX76" s="37">
        <v>0</v>
      </c>
      <c r="AY76" s="37">
        <f t="shared" si="127"/>
        <v>1333246.95</v>
      </c>
      <c r="AZ76" s="37">
        <v>0</v>
      </c>
      <c r="BA76" s="37">
        <f t="shared" si="137"/>
        <v>1333246.95</v>
      </c>
      <c r="BB76" s="37">
        <v>0</v>
      </c>
      <c r="BC76" s="37">
        <f t="shared" si="138"/>
        <v>1333246.95</v>
      </c>
      <c r="BD76" s="37">
        <v>0</v>
      </c>
      <c r="BE76" s="37">
        <f t="shared" si="128"/>
        <v>1333246.95</v>
      </c>
      <c r="BF76" s="37">
        <v>0</v>
      </c>
      <c r="BG76" s="37">
        <f t="shared" si="129"/>
        <v>1333246.95</v>
      </c>
    </row>
    <row r="77" spans="1:59" s="35" customFormat="1" ht="12.75" customHeight="1" outlineLevel="1" x14ac:dyDescent="0.25">
      <c r="A77" s="38" t="s">
        <v>166</v>
      </c>
      <c r="B77" s="36" t="s">
        <v>167</v>
      </c>
      <c r="C77" s="37">
        <v>-600467.34</v>
      </c>
      <c r="D77" s="37">
        <v>-393649.29</v>
      </c>
      <c r="E77" s="37">
        <v>-393649.29</v>
      </c>
      <c r="F77" s="37">
        <v>-393649.29</v>
      </c>
      <c r="G77" s="37">
        <v>-389004.77</v>
      </c>
      <c r="H77" s="37">
        <v>-389004.77</v>
      </c>
      <c r="I77" s="37">
        <v>-389004.77</v>
      </c>
      <c r="J77" s="37">
        <v>-389004.77</v>
      </c>
      <c r="K77" s="37">
        <v>-389004.77</v>
      </c>
      <c r="L77" s="37">
        <v>-389004.77</v>
      </c>
      <c r="M77" s="37">
        <v>-389004.77</v>
      </c>
      <c r="N77" s="37">
        <v>-389004.77</v>
      </c>
      <c r="O77" s="37">
        <v>-389004.77</v>
      </c>
      <c r="P77" s="37">
        <v>-885587.09</v>
      </c>
      <c r="Q77" s="37">
        <v>-1103315.7299999997</v>
      </c>
      <c r="R77" s="37">
        <v>-1103315.7299999997</v>
      </c>
      <c r="S77" s="37">
        <v>-1787415.4999999998</v>
      </c>
      <c r="T77" s="37">
        <v>-2117547.39</v>
      </c>
      <c r="U77" s="37">
        <v>-2117547.39</v>
      </c>
      <c r="V77" s="37">
        <v>-2823434.39</v>
      </c>
      <c r="W77" s="37">
        <v>-3113274.85</v>
      </c>
      <c r="X77" s="37">
        <v>0</v>
      </c>
      <c r="Y77" s="37">
        <f t="shared" si="130"/>
        <v>-3113274.85</v>
      </c>
      <c r="Z77" s="37">
        <v>0</v>
      </c>
      <c r="AA77" s="37">
        <f t="shared" si="131"/>
        <v>-3113274.85</v>
      </c>
      <c r="AB77" s="37">
        <v>0</v>
      </c>
      <c r="AC77" s="37">
        <f t="shared" si="132"/>
        <v>-3113274.85</v>
      </c>
      <c r="AD77" s="37">
        <v>0</v>
      </c>
      <c r="AE77" s="37">
        <f t="shared" si="133"/>
        <v>-3113274.85</v>
      </c>
      <c r="AF77" s="37">
        <v>0</v>
      </c>
      <c r="AG77" s="37">
        <f t="shared" si="134"/>
        <v>-3113274.85</v>
      </c>
      <c r="AH77" s="37">
        <v>0</v>
      </c>
      <c r="AI77" s="37">
        <f t="shared" si="135"/>
        <v>-3113274.85</v>
      </c>
      <c r="AJ77" s="37">
        <v>0</v>
      </c>
      <c r="AK77" s="37">
        <f t="shared" si="136"/>
        <v>-3113274.85</v>
      </c>
      <c r="AL77" s="37">
        <v>0</v>
      </c>
      <c r="AM77" s="37">
        <f t="shared" si="121"/>
        <v>-3113274.85</v>
      </c>
      <c r="AN77" s="37">
        <v>0</v>
      </c>
      <c r="AO77" s="37">
        <f t="shared" si="122"/>
        <v>-3113274.85</v>
      </c>
      <c r="AP77" s="37">
        <v>0</v>
      </c>
      <c r="AQ77" s="37">
        <f t="shared" si="123"/>
        <v>-3113274.85</v>
      </c>
      <c r="AR77" s="37">
        <v>0</v>
      </c>
      <c r="AS77" s="37">
        <f t="shared" si="124"/>
        <v>-3113274.85</v>
      </c>
      <c r="AT77" s="37">
        <v>0</v>
      </c>
      <c r="AU77" s="37">
        <f t="shared" si="125"/>
        <v>-3113274.85</v>
      </c>
      <c r="AV77" s="37">
        <v>0</v>
      </c>
      <c r="AW77" s="37">
        <f t="shared" si="126"/>
        <v>-3113274.85</v>
      </c>
      <c r="AX77" s="37">
        <v>0</v>
      </c>
      <c r="AY77" s="37">
        <f t="shared" si="127"/>
        <v>-3113274.85</v>
      </c>
      <c r="AZ77" s="37">
        <v>0</v>
      </c>
      <c r="BA77" s="37">
        <f t="shared" si="137"/>
        <v>-3113274.85</v>
      </c>
      <c r="BB77" s="37">
        <v>0</v>
      </c>
      <c r="BC77" s="37">
        <f t="shared" si="138"/>
        <v>-3113274.85</v>
      </c>
      <c r="BD77" s="37">
        <v>0</v>
      </c>
      <c r="BE77" s="37">
        <f t="shared" si="128"/>
        <v>-3113274.85</v>
      </c>
      <c r="BF77" s="37">
        <v>0</v>
      </c>
      <c r="BG77" s="37">
        <f t="shared" si="129"/>
        <v>-3113274.85</v>
      </c>
    </row>
    <row r="78" spans="1:59" s="35" customFormat="1" ht="12.75" customHeight="1" outlineLevel="1" x14ac:dyDescent="0.25">
      <c r="A78" s="38" t="s">
        <v>168</v>
      </c>
      <c r="B78" s="36" t="s">
        <v>169</v>
      </c>
      <c r="C78" s="37">
        <v>55451.97</v>
      </c>
      <c r="D78" s="37">
        <v>36352.74</v>
      </c>
      <c r="E78" s="37">
        <v>36352.74</v>
      </c>
      <c r="F78" s="37">
        <v>36352.74</v>
      </c>
      <c r="G78" s="37">
        <v>35923.819999999992</v>
      </c>
      <c r="H78" s="37">
        <v>35923.819999999992</v>
      </c>
      <c r="I78" s="37">
        <v>35923.819999999992</v>
      </c>
      <c r="J78" s="37">
        <v>41892.39</v>
      </c>
      <c r="K78" s="37">
        <v>41892.39</v>
      </c>
      <c r="L78" s="37">
        <v>41892.39</v>
      </c>
      <c r="M78" s="37">
        <v>41892.39</v>
      </c>
      <c r="N78" s="37">
        <v>41892.39</v>
      </c>
      <c r="O78" s="37">
        <v>41892.39</v>
      </c>
      <c r="P78" s="37">
        <v>41892.39</v>
      </c>
      <c r="Q78" s="37">
        <v>41892.39</v>
      </c>
      <c r="R78" s="37">
        <v>41892.39</v>
      </c>
      <c r="S78" s="37">
        <v>41892.39</v>
      </c>
      <c r="T78" s="37">
        <v>41892.39</v>
      </c>
      <c r="U78" s="37">
        <v>41892.39</v>
      </c>
      <c r="V78" s="37">
        <v>41892.39</v>
      </c>
      <c r="W78" s="37">
        <v>41892.39</v>
      </c>
      <c r="X78" s="37">
        <v>0</v>
      </c>
      <c r="Y78" s="37">
        <f t="shared" si="130"/>
        <v>41892.39</v>
      </c>
      <c r="Z78" s="37">
        <v>0</v>
      </c>
      <c r="AA78" s="37">
        <f t="shared" si="131"/>
        <v>41892.39</v>
      </c>
      <c r="AB78" s="37">
        <v>0</v>
      </c>
      <c r="AC78" s="37">
        <f t="shared" si="132"/>
        <v>41892.39</v>
      </c>
      <c r="AD78" s="37">
        <v>0</v>
      </c>
      <c r="AE78" s="37">
        <f t="shared" si="133"/>
        <v>41892.39</v>
      </c>
      <c r="AF78" s="37">
        <v>0</v>
      </c>
      <c r="AG78" s="37">
        <f t="shared" si="134"/>
        <v>41892.39</v>
      </c>
      <c r="AH78" s="37">
        <v>0</v>
      </c>
      <c r="AI78" s="37">
        <f t="shared" si="135"/>
        <v>41892.39</v>
      </c>
      <c r="AJ78" s="37">
        <v>0</v>
      </c>
      <c r="AK78" s="37">
        <f t="shared" si="136"/>
        <v>41892.39</v>
      </c>
      <c r="AL78" s="37">
        <v>0</v>
      </c>
      <c r="AM78" s="37">
        <f t="shared" si="121"/>
        <v>41892.39</v>
      </c>
      <c r="AN78" s="37">
        <v>0</v>
      </c>
      <c r="AO78" s="37">
        <f t="shared" si="122"/>
        <v>41892.39</v>
      </c>
      <c r="AP78" s="37">
        <v>0</v>
      </c>
      <c r="AQ78" s="37">
        <f t="shared" si="123"/>
        <v>41892.39</v>
      </c>
      <c r="AR78" s="37">
        <v>0</v>
      </c>
      <c r="AS78" s="37">
        <f t="shared" si="124"/>
        <v>41892.39</v>
      </c>
      <c r="AT78" s="37">
        <v>0</v>
      </c>
      <c r="AU78" s="37">
        <f t="shared" si="125"/>
        <v>41892.39</v>
      </c>
      <c r="AV78" s="37">
        <v>0</v>
      </c>
      <c r="AW78" s="37">
        <f t="shared" si="126"/>
        <v>41892.39</v>
      </c>
      <c r="AX78" s="37">
        <v>0</v>
      </c>
      <c r="AY78" s="37">
        <f t="shared" si="127"/>
        <v>41892.39</v>
      </c>
      <c r="AZ78" s="37">
        <v>0</v>
      </c>
      <c r="BA78" s="37">
        <f t="shared" si="137"/>
        <v>41892.39</v>
      </c>
      <c r="BB78" s="37">
        <v>0</v>
      </c>
      <c r="BC78" s="37">
        <f t="shared" si="138"/>
        <v>41892.39</v>
      </c>
      <c r="BD78" s="37">
        <v>0</v>
      </c>
      <c r="BE78" s="37">
        <f t="shared" si="128"/>
        <v>41892.39</v>
      </c>
      <c r="BF78" s="37">
        <v>0</v>
      </c>
      <c r="BG78" s="37">
        <f t="shared" si="129"/>
        <v>41892.39</v>
      </c>
    </row>
    <row r="79" spans="1:59" s="35" customFormat="1" ht="12.75" customHeight="1" outlineLevel="1" x14ac:dyDescent="0.25">
      <c r="A79" s="38" t="s">
        <v>170</v>
      </c>
      <c r="B79" s="36" t="s">
        <v>171</v>
      </c>
      <c r="C79" s="37">
        <v>-1102734.2099999997</v>
      </c>
      <c r="D79" s="37">
        <v>-743364.53</v>
      </c>
      <c r="E79" s="37">
        <v>-753586.22000000009</v>
      </c>
      <c r="F79" s="37">
        <v>-753586.22000000009</v>
      </c>
      <c r="G79" s="37">
        <v>-764897.13</v>
      </c>
      <c r="H79" s="37">
        <v>-774998.21000000008</v>
      </c>
      <c r="I79" s="37">
        <v>-774998.21000000008</v>
      </c>
      <c r="J79" s="37">
        <v>-795200.40000000014</v>
      </c>
      <c r="K79" s="37">
        <v>-805301.5</v>
      </c>
      <c r="L79" s="37">
        <v>-805301.5</v>
      </c>
      <c r="M79" s="37">
        <v>-824025.34000000008</v>
      </c>
      <c r="N79" s="37">
        <v>-834011.04</v>
      </c>
      <c r="O79" s="37">
        <v>-834011.04</v>
      </c>
      <c r="P79" s="37">
        <v>-853982.27</v>
      </c>
      <c r="Q79" s="37">
        <v>-863967.85</v>
      </c>
      <c r="R79" s="37">
        <v>-863967.85</v>
      </c>
      <c r="S79" s="37">
        <v>-877671.84999999986</v>
      </c>
      <c r="T79" s="37">
        <v>-886404.0199999999</v>
      </c>
      <c r="U79" s="37">
        <v>-886404.0199999999</v>
      </c>
      <c r="V79" s="37">
        <v>-903868.34</v>
      </c>
      <c r="W79" s="37">
        <v>-912600.49</v>
      </c>
      <c r="X79" s="37">
        <v>-8749.4838893791584</v>
      </c>
      <c r="Y79" s="37">
        <f t="shared" si="130"/>
        <v>-921349.97388937918</v>
      </c>
      <c r="Z79" s="37">
        <v>-8749.4838893791584</v>
      </c>
      <c r="AA79" s="37">
        <f t="shared" si="131"/>
        <v>-930099.45777875837</v>
      </c>
      <c r="AB79" s="37">
        <v>-8749.4838893791584</v>
      </c>
      <c r="AC79" s="37">
        <f t="shared" si="132"/>
        <v>-938848.94166813756</v>
      </c>
      <c r="AD79" s="37">
        <v>-8749.4838893791584</v>
      </c>
      <c r="AE79" s="37">
        <f t="shared" si="133"/>
        <v>-947598.42555751675</v>
      </c>
      <c r="AF79" s="37">
        <v>-8749.4838893791584</v>
      </c>
      <c r="AG79" s="37">
        <f t="shared" si="134"/>
        <v>-956347.90944689594</v>
      </c>
      <c r="AH79" s="37">
        <v>-8749.4838893791584</v>
      </c>
      <c r="AI79" s="37">
        <f t="shared" si="135"/>
        <v>-965097.39333627513</v>
      </c>
      <c r="AJ79" s="37">
        <v>-8749.4838893791584</v>
      </c>
      <c r="AK79" s="37">
        <f t="shared" si="136"/>
        <v>-973846.87722565432</v>
      </c>
      <c r="AL79" s="37">
        <v>-8749.4838893791584</v>
      </c>
      <c r="AM79" s="37">
        <f t="shared" si="121"/>
        <v>-982596.36111503351</v>
      </c>
      <c r="AN79" s="37">
        <v>-8749.4838893791584</v>
      </c>
      <c r="AO79" s="37">
        <f t="shared" si="122"/>
        <v>-991345.84500441269</v>
      </c>
      <c r="AP79" s="37">
        <v>-8749.4838893791584</v>
      </c>
      <c r="AQ79" s="37">
        <f t="shared" si="123"/>
        <v>-1000095.3288937919</v>
      </c>
      <c r="AR79" s="37">
        <v>-8749.4838893791584</v>
      </c>
      <c r="AS79" s="37">
        <f t="shared" si="124"/>
        <v>-1008844.8127831711</v>
      </c>
      <c r="AT79" s="37">
        <v>-8749.4838893791584</v>
      </c>
      <c r="AU79" s="37">
        <f t="shared" si="125"/>
        <v>-1017594.2966725503</v>
      </c>
      <c r="AV79" s="37">
        <v>-8749.4838893791584</v>
      </c>
      <c r="AW79" s="37">
        <f t="shared" si="126"/>
        <v>-1026343.7805619295</v>
      </c>
      <c r="AX79" s="37">
        <v>-8749.4838893791584</v>
      </c>
      <c r="AY79" s="37">
        <f t="shared" si="127"/>
        <v>-1035093.2644513086</v>
      </c>
      <c r="AZ79" s="37">
        <v>-8749.4838893791584</v>
      </c>
      <c r="BA79" s="37">
        <f t="shared" si="137"/>
        <v>-1043842.7483406878</v>
      </c>
      <c r="BB79" s="37">
        <v>-8749.4838893791584</v>
      </c>
      <c r="BC79" s="37">
        <f t="shared" si="138"/>
        <v>-1052592.232230067</v>
      </c>
      <c r="BD79" s="37">
        <v>-8749.4838893791584</v>
      </c>
      <c r="BE79" s="37">
        <f t="shared" si="128"/>
        <v>-1061341.7161194461</v>
      </c>
      <c r="BF79" s="37">
        <v>-8749.4838893791584</v>
      </c>
      <c r="BG79" s="37">
        <f t="shared" si="129"/>
        <v>-1070091.2000088252</v>
      </c>
    </row>
    <row r="80" spans="1:59" s="35" customFormat="1" ht="12.75" customHeight="1" outlineLevel="1" x14ac:dyDescent="0.25">
      <c r="A80" s="38" t="s">
        <v>172</v>
      </c>
      <c r="B80" s="36" t="s">
        <v>173</v>
      </c>
      <c r="C80" s="37">
        <v>2502365.2099999995</v>
      </c>
      <c r="D80" s="37">
        <v>1756602.1899999997</v>
      </c>
      <c r="E80" s="37">
        <v>1829644.6299999997</v>
      </c>
      <c r="F80" s="37">
        <v>1829644.6299999997</v>
      </c>
      <c r="G80" s="37">
        <v>1984790.3199999998</v>
      </c>
      <c r="H80" s="37">
        <v>2057261.45</v>
      </c>
      <c r="I80" s="37">
        <v>2057261.45</v>
      </c>
      <c r="J80" s="37">
        <v>2145784.92</v>
      </c>
      <c r="K80" s="37">
        <v>2196138.2900000005</v>
      </c>
      <c r="L80" s="37">
        <v>2196138.2900000005</v>
      </c>
      <c r="M80" s="37">
        <v>2307278.27</v>
      </c>
      <c r="N80" s="37">
        <v>2361572.0699999998</v>
      </c>
      <c r="O80" s="37">
        <v>2361572.0699999998</v>
      </c>
      <c r="P80" s="37">
        <v>2504777.1500000004</v>
      </c>
      <c r="Q80" s="37">
        <v>2585935.0600000005</v>
      </c>
      <c r="R80" s="37">
        <v>2585935.0600000005</v>
      </c>
      <c r="S80" s="37">
        <v>2668145.19</v>
      </c>
      <c r="T80" s="37">
        <v>2698853.5200000005</v>
      </c>
      <c r="U80" s="37">
        <v>2698853.5200000005</v>
      </c>
      <c r="V80" s="37">
        <v>2777379.3000000003</v>
      </c>
      <c r="W80" s="37">
        <v>2822524.6500000008</v>
      </c>
      <c r="X80" s="37">
        <v>46102.046531272688</v>
      </c>
      <c r="Y80" s="37">
        <f t="shared" si="130"/>
        <v>2868626.6965312734</v>
      </c>
      <c r="Z80" s="37">
        <v>53614.843568672506</v>
      </c>
      <c r="AA80" s="37">
        <f t="shared" si="131"/>
        <v>2922241.5400999459</v>
      </c>
      <c r="AB80" s="37">
        <v>30599.552631236551</v>
      </c>
      <c r="AC80" s="37">
        <f t="shared" si="132"/>
        <v>2952841.0927311825</v>
      </c>
      <c r="AD80" s="37">
        <v>32685.830989704005</v>
      </c>
      <c r="AE80" s="37">
        <f t="shared" si="133"/>
        <v>2985526.9237208865</v>
      </c>
      <c r="AF80" s="37">
        <v>36097.034064480766</v>
      </c>
      <c r="AG80" s="37">
        <f t="shared" si="134"/>
        <v>3021623.957785367</v>
      </c>
      <c r="AH80" s="37">
        <v>39185.62580445112</v>
      </c>
      <c r="AI80" s="37">
        <f t="shared" si="135"/>
        <v>3060809.5835898183</v>
      </c>
      <c r="AJ80" s="37">
        <v>43614.173089969277</v>
      </c>
      <c r="AK80" s="37">
        <f t="shared" si="136"/>
        <v>3104423.7566797878</v>
      </c>
      <c r="AL80" s="37">
        <v>34533.892169940038</v>
      </c>
      <c r="AM80" s="37">
        <f t="shared" si="121"/>
        <v>3138957.6488497276</v>
      </c>
      <c r="AN80" s="37">
        <v>29170.158617081943</v>
      </c>
      <c r="AO80" s="37">
        <f t="shared" si="122"/>
        <v>3168127.8074668096</v>
      </c>
      <c r="AP80" s="37">
        <v>33134.587594780132</v>
      </c>
      <c r="AQ80" s="37">
        <f t="shared" si="123"/>
        <v>3201262.3950615898</v>
      </c>
      <c r="AR80" s="37">
        <v>38659.51832765586</v>
      </c>
      <c r="AS80" s="37">
        <f t="shared" si="124"/>
        <v>3239921.9133892455</v>
      </c>
      <c r="AT80" s="37">
        <v>42635.351102388835</v>
      </c>
      <c r="AU80" s="37">
        <f t="shared" si="125"/>
        <v>3282557.2644916344</v>
      </c>
      <c r="AV80" s="37">
        <v>47031.448776401354</v>
      </c>
      <c r="AW80" s="37">
        <f t="shared" si="126"/>
        <v>3329588.713268036</v>
      </c>
      <c r="AX80" s="37">
        <v>52107.177313345092</v>
      </c>
      <c r="AY80" s="37">
        <f t="shared" si="127"/>
        <v>3381695.890581381</v>
      </c>
      <c r="AZ80" s="37">
        <v>27584.864877845393</v>
      </c>
      <c r="BA80" s="37">
        <f t="shared" si="137"/>
        <v>3409280.7554592267</v>
      </c>
      <c r="BB80" s="37">
        <v>28997.442620133483</v>
      </c>
      <c r="BC80" s="37">
        <f t="shared" si="138"/>
        <v>3438278.1980793602</v>
      </c>
      <c r="BD80" s="37">
        <v>32555.155539456933</v>
      </c>
      <c r="BE80" s="37">
        <f t="shared" si="128"/>
        <v>3470833.3536188169</v>
      </c>
      <c r="BF80" s="37">
        <v>36696.215904633718</v>
      </c>
      <c r="BG80" s="37">
        <f t="shared" si="129"/>
        <v>3507529.5695234505</v>
      </c>
    </row>
    <row r="81" spans="1:59" s="35" customFormat="1" ht="12.75" customHeight="1" outlineLevel="1" x14ac:dyDescent="0.25">
      <c r="A81" s="38" t="s">
        <v>174</v>
      </c>
      <c r="B81" s="36" t="s">
        <v>175</v>
      </c>
      <c r="C81" s="37">
        <v>-190186910.85999995</v>
      </c>
      <c r="D81" s="37">
        <v>-126584240.53999999</v>
      </c>
      <c r="E81" s="37">
        <v>-127461059.82000001</v>
      </c>
      <c r="F81" s="37">
        <v>-127461059.82000001</v>
      </c>
      <c r="G81" s="37">
        <v>-127686868.09999999</v>
      </c>
      <c r="H81" s="37">
        <v>-128548149.65000001</v>
      </c>
      <c r="I81" s="37">
        <v>-128548149.65000001</v>
      </c>
      <c r="J81" s="37">
        <v>-134674209.66000006</v>
      </c>
      <c r="K81" s="37">
        <v>-137050027.50000003</v>
      </c>
      <c r="L81" s="37">
        <v>-137050027.50000003</v>
      </c>
      <c r="M81" s="37">
        <v>-138353782.31000006</v>
      </c>
      <c r="N81" s="37">
        <v>-140072417.54000002</v>
      </c>
      <c r="O81" s="37">
        <v>-140072417.54000002</v>
      </c>
      <c r="P81" s="37">
        <v>-141976623.22999999</v>
      </c>
      <c r="Q81" s="37">
        <v>-142928726.09999999</v>
      </c>
      <c r="R81" s="37">
        <v>-142928726.09999999</v>
      </c>
      <c r="S81" s="37">
        <v>-144832931.81000003</v>
      </c>
      <c r="T81" s="37">
        <v>-145016465.51999998</v>
      </c>
      <c r="U81" s="37">
        <v>-145016465.51999998</v>
      </c>
      <c r="V81" s="37">
        <v>-146664481.50999999</v>
      </c>
      <c r="W81" s="37">
        <v>-146227149.44999999</v>
      </c>
      <c r="X81" s="37">
        <v>-976509.06811015704</v>
      </c>
      <c r="Y81" s="37">
        <f t="shared" si="130"/>
        <v>-147203658.51811016</v>
      </c>
      <c r="Z81" s="37">
        <v>-976509.06811015704</v>
      </c>
      <c r="AA81" s="37">
        <f t="shared" si="131"/>
        <v>-148180167.58622032</v>
      </c>
      <c r="AB81" s="37">
        <v>-976509.06811015704</v>
      </c>
      <c r="AC81" s="37">
        <f t="shared" si="132"/>
        <v>-149156676.65433049</v>
      </c>
      <c r="AD81" s="37">
        <v>-901209.41139287676</v>
      </c>
      <c r="AE81" s="37">
        <f t="shared" si="133"/>
        <v>-150057886.06572336</v>
      </c>
      <c r="AF81" s="37">
        <v>-901209.41139287676</v>
      </c>
      <c r="AG81" s="37">
        <f t="shared" si="134"/>
        <v>-150959095.47711623</v>
      </c>
      <c r="AH81" s="37">
        <v>-901209.41139287676</v>
      </c>
      <c r="AI81" s="37">
        <f t="shared" si="135"/>
        <v>-151860304.88850909</v>
      </c>
      <c r="AJ81" s="37">
        <v>-901209.41139287676</v>
      </c>
      <c r="AK81" s="37">
        <f t="shared" si="136"/>
        <v>-152761514.29990196</v>
      </c>
      <c r="AL81" s="37">
        <v>-901209.41139287676</v>
      </c>
      <c r="AM81" s="37">
        <f t="shared" si="121"/>
        <v>-153662723.71129483</v>
      </c>
      <c r="AN81" s="37">
        <v>-901209.41139287676</v>
      </c>
      <c r="AO81" s="37">
        <f t="shared" si="122"/>
        <v>-154563933.1226877</v>
      </c>
      <c r="AP81" s="37">
        <v>-901209.41139287676</v>
      </c>
      <c r="AQ81" s="37">
        <f t="shared" si="123"/>
        <v>-155465142.53408056</v>
      </c>
      <c r="AR81" s="37">
        <v>-901209.41139287676</v>
      </c>
      <c r="AS81" s="37">
        <f t="shared" si="124"/>
        <v>-156366351.94547343</v>
      </c>
      <c r="AT81" s="37">
        <v>-901209.41139287676</v>
      </c>
      <c r="AU81" s="37">
        <f t="shared" si="125"/>
        <v>-157267561.3568663</v>
      </c>
      <c r="AV81" s="37">
        <v>-901209.41139287676</v>
      </c>
      <c r="AW81" s="37">
        <f t="shared" si="126"/>
        <v>-158168770.76825917</v>
      </c>
      <c r="AX81" s="37">
        <v>-901209.41139287676</v>
      </c>
      <c r="AY81" s="37">
        <f t="shared" si="127"/>
        <v>-159069980.17965204</v>
      </c>
      <c r="AZ81" s="37">
        <v>-901209.41139287676</v>
      </c>
      <c r="BA81" s="37">
        <f t="shared" si="137"/>
        <v>-159971189.5910449</v>
      </c>
      <c r="BB81" s="37">
        <v>-984824.48983167741</v>
      </c>
      <c r="BC81" s="37">
        <f t="shared" si="138"/>
        <v>-160956014.08087659</v>
      </c>
      <c r="BD81" s="37">
        <v>-984824.48983167741</v>
      </c>
      <c r="BE81" s="37">
        <f t="shared" si="128"/>
        <v>-161940838.57070827</v>
      </c>
      <c r="BF81" s="37">
        <v>-984824.48983167741</v>
      </c>
      <c r="BG81" s="37">
        <f t="shared" si="129"/>
        <v>-162925663.06053996</v>
      </c>
    </row>
    <row r="82" spans="1:59" s="35" customFormat="1" ht="12.75" customHeight="1" outlineLevel="1" x14ac:dyDescent="0.25">
      <c r="A82" s="38" t="s">
        <v>176</v>
      </c>
      <c r="B82" s="36" t="s">
        <v>177</v>
      </c>
      <c r="C82" s="37">
        <v>-13826277.16</v>
      </c>
      <c r="D82" s="37">
        <v>-9563188</v>
      </c>
      <c r="E82" s="37">
        <v>-9785988.5099999998</v>
      </c>
      <c r="F82" s="37">
        <v>-9785988.5099999998</v>
      </c>
      <c r="G82" s="37">
        <v>-10104059.23</v>
      </c>
      <c r="H82" s="37">
        <v>-10324231.09</v>
      </c>
      <c r="I82" s="37">
        <v>-10324231.09</v>
      </c>
      <c r="J82" s="37">
        <v>-11163677.710000001</v>
      </c>
      <c r="K82" s="37">
        <v>-11383849.560000001</v>
      </c>
      <c r="L82" s="37">
        <v>-11383849.560000001</v>
      </c>
      <c r="M82" s="37">
        <v>-11836024.379999999</v>
      </c>
      <c r="N82" s="37">
        <v>-16906187.169999998</v>
      </c>
      <c r="O82" s="37">
        <v>-16906187.169999998</v>
      </c>
      <c r="P82" s="37">
        <v>-17122204.84</v>
      </c>
      <c r="Q82" s="37">
        <v>-17230213.680000003</v>
      </c>
      <c r="R82" s="37">
        <v>-17230213.680000003</v>
      </c>
      <c r="S82" s="37">
        <v>-17446231.330000002</v>
      </c>
      <c r="T82" s="37">
        <v>-17554240.170000002</v>
      </c>
      <c r="U82" s="37">
        <v>-17554240.170000002</v>
      </c>
      <c r="V82" s="37">
        <v>-17770257.830000002</v>
      </c>
      <c r="W82" s="37">
        <v>-17878266.660000004</v>
      </c>
      <c r="X82" s="37">
        <v>-179040.04462630616</v>
      </c>
      <c r="Y82" s="37">
        <f t="shared" si="130"/>
        <v>-18057306.704626311</v>
      </c>
      <c r="Z82" s="37">
        <v>-194975.22181487415</v>
      </c>
      <c r="AA82" s="37">
        <f t="shared" si="131"/>
        <v>-18252281.926441185</v>
      </c>
      <c r="AB82" s="37">
        <v>-1514581.9622697835</v>
      </c>
      <c r="AC82" s="37">
        <f t="shared" si="132"/>
        <v>-19766863.888710968</v>
      </c>
      <c r="AD82" s="37">
        <v>-188168.60581607977</v>
      </c>
      <c r="AE82" s="37">
        <f t="shared" si="133"/>
        <v>-19955032.494527049</v>
      </c>
      <c r="AF82" s="37">
        <v>-131726.91537074116</v>
      </c>
      <c r="AG82" s="37">
        <f t="shared" si="134"/>
        <v>-20086759.409897789</v>
      </c>
      <c r="AH82" s="37">
        <v>-179999.98576308528</v>
      </c>
      <c r="AI82" s="37">
        <f t="shared" si="135"/>
        <v>-20266759.395660874</v>
      </c>
      <c r="AJ82" s="37">
        <v>-162934.85341110729</v>
      </c>
      <c r="AK82" s="37">
        <f t="shared" si="136"/>
        <v>-20429694.249071982</v>
      </c>
      <c r="AL82" s="37">
        <v>-158880.57809833475</v>
      </c>
      <c r="AM82" s="37">
        <f t="shared" si="121"/>
        <v>-20588574.827170316</v>
      </c>
      <c r="AN82" s="37">
        <v>-180791.38837357462</v>
      </c>
      <c r="AO82" s="37">
        <f t="shared" si="122"/>
        <v>-20769366.215543892</v>
      </c>
      <c r="AP82" s="37">
        <v>-207622.75403527252</v>
      </c>
      <c r="AQ82" s="37">
        <f t="shared" si="123"/>
        <v>-20976988.969579164</v>
      </c>
      <c r="AR82" s="37">
        <v>-179221.09538585006</v>
      </c>
      <c r="AS82" s="37">
        <f t="shared" si="124"/>
        <v>-21156210.064965013</v>
      </c>
      <c r="AT82" s="37">
        <v>-156148.60800259086</v>
      </c>
      <c r="AU82" s="37">
        <f t="shared" si="125"/>
        <v>-21312358.672967605</v>
      </c>
      <c r="AV82" s="37">
        <v>-175774.11200058836</v>
      </c>
      <c r="AW82" s="37">
        <f t="shared" si="126"/>
        <v>-21488132.784968194</v>
      </c>
      <c r="AX82" s="37">
        <v>-183513.24089156286</v>
      </c>
      <c r="AY82" s="37">
        <f t="shared" si="127"/>
        <v>-21671646.025859758</v>
      </c>
      <c r="AZ82" s="37">
        <v>-240151.67254773006</v>
      </c>
      <c r="BA82" s="37">
        <f t="shared" si="137"/>
        <v>-21911797.69840749</v>
      </c>
      <c r="BB82" s="37">
        <v>-123639.58456645366</v>
      </c>
      <c r="BC82" s="37">
        <f t="shared" si="138"/>
        <v>-22035437.282973945</v>
      </c>
      <c r="BD82" s="37">
        <v>-123639.58456645366</v>
      </c>
      <c r="BE82" s="37">
        <f t="shared" si="128"/>
        <v>-22159076.8675404</v>
      </c>
      <c r="BF82" s="37">
        <v>-123639.58456645366</v>
      </c>
      <c r="BG82" s="37">
        <f t="shared" si="129"/>
        <v>-22282716.452106856</v>
      </c>
    </row>
    <row r="83" spans="1:59" s="35" customFormat="1" ht="12.75" customHeight="1" outlineLevel="1" x14ac:dyDescent="0.25">
      <c r="A83" s="38" t="s">
        <v>178</v>
      </c>
      <c r="B83" s="36" t="s">
        <v>179</v>
      </c>
      <c r="C83" s="37">
        <v>589182.42000000004</v>
      </c>
      <c r="D83" s="37">
        <v>386251.22</v>
      </c>
      <c r="E83" s="37">
        <v>386251.22</v>
      </c>
      <c r="F83" s="37">
        <v>386251.22</v>
      </c>
      <c r="G83" s="37">
        <v>381693.99</v>
      </c>
      <c r="H83" s="37">
        <v>381693.99</v>
      </c>
      <c r="I83" s="37">
        <v>381693.99</v>
      </c>
      <c r="J83" s="37">
        <v>381693.99</v>
      </c>
      <c r="K83" s="37">
        <v>381693.99</v>
      </c>
      <c r="L83" s="37">
        <v>381693.99</v>
      </c>
      <c r="M83" s="37">
        <v>381693.99</v>
      </c>
      <c r="N83" s="37">
        <v>381693.99</v>
      </c>
      <c r="O83" s="37">
        <v>381693.99</v>
      </c>
      <c r="P83" s="37">
        <v>381693.99</v>
      </c>
      <c r="Q83" s="37">
        <v>381693.99</v>
      </c>
      <c r="R83" s="37">
        <v>381693.99</v>
      </c>
      <c r="S83" s="37">
        <v>381693.99</v>
      </c>
      <c r="T83" s="37">
        <v>381693.99</v>
      </c>
      <c r="U83" s="37">
        <v>381693.99</v>
      </c>
      <c r="V83" s="37">
        <v>381693.99</v>
      </c>
      <c r="W83" s="37">
        <v>381693.99</v>
      </c>
      <c r="X83" s="37">
        <v>0</v>
      </c>
      <c r="Y83" s="37">
        <f t="shared" si="130"/>
        <v>381693.99</v>
      </c>
      <c r="Z83" s="37">
        <v>0</v>
      </c>
      <c r="AA83" s="37">
        <f t="shared" si="131"/>
        <v>381693.99</v>
      </c>
      <c r="AB83" s="37">
        <v>0</v>
      </c>
      <c r="AC83" s="37">
        <f t="shared" si="132"/>
        <v>381693.99</v>
      </c>
      <c r="AD83" s="37">
        <v>0</v>
      </c>
      <c r="AE83" s="37">
        <f t="shared" si="133"/>
        <v>381693.99</v>
      </c>
      <c r="AF83" s="37">
        <v>0</v>
      </c>
      <c r="AG83" s="37">
        <f t="shared" si="134"/>
        <v>381693.99</v>
      </c>
      <c r="AH83" s="37">
        <v>0</v>
      </c>
      <c r="AI83" s="37">
        <f t="shared" si="135"/>
        <v>381693.99</v>
      </c>
      <c r="AJ83" s="37">
        <v>0</v>
      </c>
      <c r="AK83" s="37">
        <f t="shared" si="136"/>
        <v>381693.99</v>
      </c>
      <c r="AL83" s="37">
        <v>0</v>
      </c>
      <c r="AM83" s="37">
        <f t="shared" si="121"/>
        <v>381693.99</v>
      </c>
      <c r="AN83" s="37">
        <v>0</v>
      </c>
      <c r="AO83" s="37">
        <f t="shared" si="122"/>
        <v>381693.99</v>
      </c>
      <c r="AP83" s="37">
        <v>0</v>
      </c>
      <c r="AQ83" s="37">
        <f t="shared" si="123"/>
        <v>381693.99</v>
      </c>
      <c r="AR83" s="37">
        <v>0</v>
      </c>
      <c r="AS83" s="37">
        <f t="shared" si="124"/>
        <v>381693.99</v>
      </c>
      <c r="AT83" s="37">
        <v>0</v>
      </c>
      <c r="AU83" s="37">
        <f t="shared" si="125"/>
        <v>381693.99</v>
      </c>
      <c r="AV83" s="37">
        <v>0</v>
      </c>
      <c r="AW83" s="37">
        <f t="shared" si="126"/>
        <v>381693.99</v>
      </c>
      <c r="AX83" s="37">
        <v>0</v>
      </c>
      <c r="AY83" s="37">
        <f t="shared" si="127"/>
        <v>381693.99</v>
      </c>
      <c r="AZ83" s="37">
        <v>0</v>
      </c>
      <c r="BA83" s="37">
        <f t="shared" si="137"/>
        <v>381693.99</v>
      </c>
      <c r="BB83" s="37">
        <v>0</v>
      </c>
      <c r="BC83" s="37">
        <f t="shared" si="138"/>
        <v>381693.99</v>
      </c>
      <c r="BD83" s="37">
        <v>0</v>
      </c>
      <c r="BE83" s="37">
        <f t="shared" si="128"/>
        <v>381693.99</v>
      </c>
      <c r="BF83" s="37">
        <v>0</v>
      </c>
      <c r="BG83" s="37">
        <f t="shared" si="129"/>
        <v>381693.99</v>
      </c>
    </row>
    <row r="84" spans="1:59" s="35" customFormat="1" ht="12.75" customHeight="1" outlineLevel="1" x14ac:dyDescent="0.25">
      <c r="A84" s="38" t="s">
        <v>180</v>
      </c>
      <c r="B84" s="36" t="s">
        <v>181</v>
      </c>
      <c r="C84" s="37">
        <v>-1132320.2399999998</v>
      </c>
      <c r="D84" s="37">
        <v>-742316.91</v>
      </c>
      <c r="E84" s="37">
        <v>-742316.91</v>
      </c>
      <c r="F84" s="37">
        <v>-742316.91</v>
      </c>
      <c r="G84" s="37">
        <v>-733558.6</v>
      </c>
      <c r="H84" s="37">
        <v>-733558.6</v>
      </c>
      <c r="I84" s="37">
        <v>-733558.6</v>
      </c>
      <c r="J84" s="37">
        <v>-1542203.8599999999</v>
      </c>
      <c r="K84" s="37">
        <v>-1542203.8599999999</v>
      </c>
      <c r="L84" s="37">
        <v>-1542203.8599999999</v>
      </c>
      <c r="M84" s="37">
        <v>-1542203.8599999999</v>
      </c>
      <c r="N84" s="37">
        <v>-1542203.8599999999</v>
      </c>
      <c r="O84" s="37">
        <v>-1542203.8599999999</v>
      </c>
      <c r="P84" s="37">
        <v>-1542203.8599999999</v>
      </c>
      <c r="Q84" s="37">
        <v>-1542203.8599999999</v>
      </c>
      <c r="R84" s="37">
        <v>-1542203.8599999999</v>
      </c>
      <c r="S84" s="37">
        <v>-1542203.8599999999</v>
      </c>
      <c r="T84" s="37">
        <v>-1542203.8599999999</v>
      </c>
      <c r="U84" s="37">
        <v>-1542203.8599999999</v>
      </c>
      <c r="V84" s="37">
        <v>-1542203.8599999999</v>
      </c>
      <c r="W84" s="37">
        <v>-1542203.8599999999</v>
      </c>
      <c r="X84" s="37">
        <v>0</v>
      </c>
      <c r="Y84" s="37">
        <f t="shared" si="130"/>
        <v>-1542203.8599999999</v>
      </c>
      <c r="Z84" s="37">
        <v>0</v>
      </c>
      <c r="AA84" s="37">
        <f t="shared" si="131"/>
        <v>-1542203.8599999999</v>
      </c>
      <c r="AB84" s="37">
        <v>0</v>
      </c>
      <c r="AC84" s="37">
        <f t="shared" si="132"/>
        <v>-1542203.8599999999</v>
      </c>
      <c r="AD84" s="37">
        <v>0</v>
      </c>
      <c r="AE84" s="37">
        <f t="shared" si="133"/>
        <v>-1542203.8599999999</v>
      </c>
      <c r="AF84" s="37">
        <v>0</v>
      </c>
      <c r="AG84" s="37">
        <f t="shared" si="134"/>
        <v>-1542203.8599999999</v>
      </c>
      <c r="AH84" s="37">
        <v>0</v>
      </c>
      <c r="AI84" s="37">
        <f t="shared" si="135"/>
        <v>-1542203.8599999999</v>
      </c>
      <c r="AJ84" s="37">
        <v>0</v>
      </c>
      <c r="AK84" s="37">
        <f t="shared" si="136"/>
        <v>-1542203.8599999999</v>
      </c>
      <c r="AL84" s="37">
        <v>0</v>
      </c>
      <c r="AM84" s="37">
        <f t="shared" si="121"/>
        <v>-1542203.8599999999</v>
      </c>
      <c r="AN84" s="37">
        <v>0</v>
      </c>
      <c r="AO84" s="37">
        <f t="shared" si="122"/>
        <v>-1542203.8599999999</v>
      </c>
      <c r="AP84" s="37">
        <v>0</v>
      </c>
      <c r="AQ84" s="37">
        <f t="shared" si="123"/>
        <v>-1542203.8599999999</v>
      </c>
      <c r="AR84" s="37">
        <v>0</v>
      </c>
      <c r="AS84" s="37">
        <f t="shared" si="124"/>
        <v>-1542203.8599999999</v>
      </c>
      <c r="AT84" s="37">
        <v>0</v>
      </c>
      <c r="AU84" s="37">
        <f t="shared" si="125"/>
        <v>-1542203.8599999999</v>
      </c>
      <c r="AV84" s="37">
        <v>0</v>
      </c>
      <c r="AW84" s="37">
        <f t="shared" si="126"/>
        <v>-1542203.8599999999</v>
      </c>
      <c r="AX84" s="37">
        <v>0</v>
      </c>
      <c r="AY84" s="37">
        <f t="shared" si="127"/>
        <v>-1542203.8599999999</v>
      </c>
      <c r="AZ84" s="37">
        <v>0</v>
      </c>
      <c r="BA84" s="37">
        <f t="shared" si="137"/>
        <v>-1542203.8599999999</v>
      </c>
      <c r="BB84" s="37">
        <v>0</v>
      </c>
      <c r="BC84" s="37">
        <f t="shared" si="138"/>
        <v>-1542203.8599999999</v>
      </c>
      <c r="BD84" s="37">
        <v>0</v>
      </c>
      <c r="BE84" s="37">
        <f t="shared" si="128"/>
        <v>-1542203.8599999999</v>
      </c>
      <c r="BF84" s="37">
        <v>0</v>
      </c>
      <c r="BG84" s="37">
        <f t="shared" si="129"/>
        <v>-1542203.8599999999</v>
      </c>
    </row>
    <row r="85" spans="1:59" s="35" customFormat="1" ht="12.75" customHeight="1" outlineLevel="1" x14ac:dyDescent="0.25">
      <c r="A85" s="38" t="s">
        <v>182</v>
      </c>
      <c r="B85" s="36" t="s">
        <v>183</v>
      </c>
      <c r="C85" s="37">
        <v>-21040428.789999999</v>
      </c>
      <c r="D85" s="37">
        <v>-13793506.01</v>
      </c>
      <c r="E85" s="37">
        <v>-13793506.01</v>
      </c>
      <c r="F85" s="37">
        <v>-13793506.01</v>
      </c>
      <c r="G85" s="37">
        <v>-13630761.75</v>
      </c>
      <c r="H85" s="37">
        <v>-13630761.75</v>
      </c>
      <c r="I85" s="37">
        <v>-13630761.75</v>
      </c>
      <c r="J85" s="37">
        <v>-13630761.75</v>
      </c>
      <c r="K85" s="37">
        <v>-13630761.75</v>
      </c>
      <c r="L85" s="37">
        <v>-13630761.75</v>
      </c>
      <c r="M85" s="37">
        <v>-13630761.75</v>
      </c>
      <c r="N85" s="37">
        <v>-13630761.75</v>
      </c>
      <c r="O85" s="37">
        <v>-13630761.75</v>
      </c>
      <c r="P85" s="37">
        <v>-13630761.75</v>
      </c>
      <c r="Q85" s="37">
        <v>-13630761.75</v>
      </c>
      <c r="R85" s="37">
        <v>-13630761.75</v>
      </c>
      <c r="S85" s="37">
        <v>-13630761.75</v>
      </c>
      <c r="T85" s="37">
        <v>-13630761.75</v>
      </c>
      <c r="U85" s="37">
        <v>-13630761.75</v>
      </c>
      <c r="V85" s="37">
        <v>-13630761.75</v>
      </c>
      <c r="W85" s="37">
        <v>-13630761.75</v>
      </c>
      <c r="X85" s="37">
        <v>0</v>
      </c>
      <c r="Y85" s="37">
        <f t="shared" si="130"/>
        <v>-13630761.75</v>
      </c>
      <c r="Z85" s="37">
        <v>0</v>
      </c>
      <c r="AA85" s="37">
        <f t="shared" si="131"/>
        <v>-13630761.75</v>
      </c>
      <c r="AB85" s="37">
        <v>0</v>
      </c>
      <c r="AC85" s="37">
        <f t="shared" si="132"/>
        <v>-13630761.75</v>
      </c>
      <c r="AD85" s="37">
        <v>0</v>
      </c>
      <c r="AE85" s="37">
        <f t="shared" si="133"/>
        <v>-13630761.75</v>
      </c>
      <c r="AF85" s="37">
        <v>0</v>
      </c>
      <c r="AG85" s="37">
        <f t="shared" si="134"/>
        <v>-13630761.75</v>
      </c>
      <c r="AH85" s="37">
        <v>0</v>
      </c>
      <c r="AI85" s="37">
        <f t="shared" si="135"/>
        <v>-13630761.75</v>
      </c>
      <c r="AJ85" s="37">
        <v>0</v>
      </c>
      <c r="AK85" s="37">
        <f t="shared" si="136"/>
        <v>-13630761.75</v>
      </c>
      <c r="AL85" s="37">
        <v>0</v>
      </c>
      <c r="AM85" s="37">
        <f t="shared" si="121"/>
        <v>-13630761.75</v>
      </c>
      <c r="AN85" s="37">
        <v>0</v>
      </c>
      <c r="AO85" s="37">
        <f t="shared" si="122"/>
        <v>-13630761.75</v>
      </c>
      <c r="AP85" s="37">
        <v>0</v>
      </c>
      <c r="AQ85" s="37">
        <f t="shared" si="123"/>
        <v>-13630761.75</v>
      </c>
      <c r="AR85" s="37">
        <v>0</v>
      </c>
      <c r="AS85" s="37">
        <f t="shared" si="124"/>
        <v>-13630761.75</v>
      </c>
      <c r="AT85" s="37">
        <v>0</v>
      </c>
      <c r="AU85" s="37">
        <f t="shared" si="125"/>
        <v>-13630761.75</v>
      </c>
      <c r="AV85" s="37">
        <v>0</v>
      </c>
      <c r="AW85" s="37">
        <f t="shared" si="126"/>
        <v>-13630761.75</v>
      </c>
      <c r="AX85" s="37">
        <v>0</v>
      </c>
      <c r="AY85" s="37">
        <f t="shared" si="127"/>
        <v>-13630761.75</v>
      </c>
      <c r="AZ85" s="37">
        <v>0</v>
      </c>
      <c r="BA85" s="37">
        <f t="shared" si="137"/>
        <v>-13630761.75</v>
      </c>
      <c r="BB85" s="37">
        <v>0</v>
      </c>
      <c r="BC85" s="37">
        <f t="shared" si="138"/>
        <v>-13630761.75</v>
      </c>
      <c r="BD85" s="37">
        <v>0</v>
      </c>
      <c r="BE85" s="37">
        <f t="shared" si="128"/>
        <v>-13630761.75</v>
      </c>
      <c r="BF85" s="37">
        <v>0</v>
      </c>
      <c r="BG85" s="37">
        <f t="shared" si="129"/>
        <v>-13630761.75</v>
      </c>
    </row>
    <row r="86" spans="1:59" s="35" customFormat="1" ht="12.75" customHeight="1" outlineLevel="1" x14ac:dyDescent="0.25">
      <c r="A86" s="38" t="s">
        <v>184</v>
      </c>
      <c r="B86" s="36" t="s">
        <v>185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f t="shared" si="130"/>
        <v>0</v>
      </c>
      <c r="Z86" s="37">
        <v>0</v>
      </c>
      <c r="AA86" s="37">
        <f t="shared" si="131"/>
        <v>0</v>
      </c>
      <c r="AB86" s="37">
        <v>0</v>
      </c>
      <c r="AC86" s="37">
        <f t="shared" si="132"/>
        <v>0</v>
      </c>
      <c r="AD86" s="37">
        <v>0</v>
      </c>
      <c r="AE86" s="37">
        <f t="shared" si="133"/>
        <v>0</v>
      </c>
      <c r="AF86" s="37">
        <v>0</v>
      </c>
      <c r="AG86" s="37">
        <f t="shared" si="134"/>
        <v>0</v>
      </c>
      <c r="AH86" s="37">
        <v>0</v>
      </c>
      <c r="AI86" s="37">
        <f t="shared" si="135"/>
        <v>0</v>
      </c>
      <c r="AJ86" s="37">
        <v>0</v>
      </c>
      <c r="AK86" s="37">
        <f t="shared" si="136"/>
        <v>0</v>
      </c>
      <c r="AL86" s="37">
        <v>0</v>
      </c>
      <c r="AM86" s="37">
        <f t="shared" si="121"/>
        <v>0</v>
      </c>
      <c r="AN86" s="37">
        <v>0</v>
      </c>
      <c r="AO86" s="37">
        <f t="shared" si="122"/>
        <v>0</v>
      </c>
      <c r="AP86" s="37">
        <v>0</v>
      </c>
      <c r="AQ86" s="37">
        <f t="shared" si="123"/>
        <v>0</v>
      </c>
      <c r="AR86" s="37">
        <v>0</v>
      </c>
      <c r="AS86" s="37">
        <f t="shared" si="124"/>
        <v>0</v>
      </c>
      <c r="AT86" s="37">
        <v>0</v>
      </c>
      <c r="AU86" s="37">
        <f t="shared" si="125"/>
        <v>0</v>
      </c>
      <c r="AV86" s="37">
        <v>0</v>
      </c>
      <c r="AW86" s="37">
        <f t="shared" si="126"/>
        <v>0</v>
      </c>
      <c r="AX86" s="37">
        <v>0</v>
      </c>
      <c r="AY86" s="37">
        <f t="shared" si="127"/>
        <v>0</v>
      </c>
      <c r="AZ86" s="37">
        <v>0</v>
      </c>
      <c r="BA86" s="37">
        <f t="shared" si="137"/>
        <v>0</v>
      </c>
      <c r="BB86" s="37">
        <v>0</v>
      </c>
      <c r="BC86" s="37">
        <f t="shared" si="138"/>
        <v>0</v>
      </c>
      <c r="BD86" s="37">
        <v>0</v>
      </c>
      <c r="BE86" s="37">
        <f t="shared" si="128"/>
        <v>0</v>
      </c>
      <c r="BF86" s="37">
        <v>0</v>
      </c>
      <c r="BG86" s="37">
        <f t="shared" si="129"/>
        <v>0</v>
      </c>
    </row>
    <row r="87" spans="1:59" s="35" customFormat="1" ht="12.75" customHeight="1" outlineLevel="1" x14ac:dyDescent="0.25">
      <c r="A87" s="38" t="s">
        <v>186</v>
      </c>
      <c r="B87" s="36" t="s">
        <v>187</v>
      </c>
      <c r="C87" s="37">
        <v>57045.58</v>
      </c>
      <c r="D87" s="37">
        <v>38568.020000000011</v>
      </c>
      <c r="E87" s="37">
        <v>39133.340000000004</v>
      </c>
      <c r="F87" s="37">
        <v>39133.340000000004</v>
      </c>
      <c r="G87" s="37">
        <v>40823.850000000006</v>
      </c>
      <c r="H87" s="37">
        <v>41473.30000000001</v>
      </c>
      <c r="I87" s="37">
        <v>41473.30000000001</v>
      </c>
      <c r="J87" s="37">
        <v>41904.460000000006</v>
      </c>
      <c r="K87" s="37">
        <v>42800.600000000006</v>
      </c>
      <c r="L87" s="37">
        <v>42800.600000000006</v>
      </c>
      <c r="M87" s="37">
        <v>44592.780000000006</v>
      </c>
      <c r="N87" s="37">
        <v>45489.01</v>
      </c>
      <c r="O87" s="37">
        <v>45489.01</v>
      </c>
      <c r="P87" s="37">
        <v>47536.43</v>
      </c>
      <c r="Q87" s="37">
        <v>48535.81</v>
      </c>
      <c r="R87" s="37">
        <v>48535.81</v>
      </c>
      <c r="S87" s="37">
        <v>50813.329999999994</v>
      </c>
      <c r="T87" s="37">
        <v>71622.709999999992</v>
      </c>
      <c r="U87" s="37">
        <v>71622.709999999992</v>
      </c>
      <c r="V87" s="37">
        <v>74117.42</v>
      </c>
      <c r="W87" s="37">
        <v>75437.699999999983</v>
      </c>
      <c r="X87" s="37">
        <v>0</v>
      </c>
      <c r="Y87" s="37">
        <f t="shared" si="130"/>
        <v>75437.699999999983</v>
      </c>
      <c r="Z87" s="37">
        <v>0</v>
      </c>
      <c r="AA87" s="37">
        <f t="shared" si="131"/>
        <v>75437.699999999983</v>
      </c>
      <c r="AB87" s="37">
        <v>0</v>
      </c>
      <c r="AC87" s="37">
        <f t="shared" si="132"/>
        <v>75437.699999999983</v>
      </c>
      <c r="AD87" s="37">
        <v>0</v>
      </c>
      <c r="AE87" s="37">
        <f t="shared" si="133"/>
        <v>75437.699999999983</v>
      </c>
      <c r="AF87" s="37">
        <v>0</v>
      </c>
      <c r="AG87" s="37">
        <f t="shared" si="134"/>
        <v>75437.699999999983</v>
      </c>
      <c r="AH87" s="37">
        <v>0</v>
      </c>
      <c r="AI87" s="37">
        <f t="shared" si="135"/>
        <v>75437.699999999983</v>
      </c>
      <c r="AJ87" s="37">
        <v>0</v>
      </c>
      <c r="AK87" s="37">
        <f t="shared" si="136"/>
        <v>75437.699999999983</v>
      </c>
      <c r="AL87" s="37">
        <v>0</v>
      </c>
      <c r="AM87" s="37">
        <f t="shared" si="121"/>
        <v>75437.699999999983</v>
      </c>
      <c r="AN87" s="37">
        <v>0</v>
      </c>
      <c r="AO87" s="37">
        <f t="shared" si="122"/>
        <v>75437.699999999983</v>
      </c>
      <c r="AP87" s="37">
        <v>0</v>
      </c>
      <c r="AQ87" s="37">
        <f t="shared" si="123"/>
        <v>75437.699999999983</v>
      </c>
      <c r="AR87" s="37">
        <v>0</v>
      </c>
      <c r="AS87" s="37">
        <f t="shared" si="124"/>
        <v>75437.699999999983</v>
      </c>
      <c r="AT87" s="37">
        <v>0</v>
      </c>
      <c r="AU87" s="37">
        <f t="shared" si="125"/>
        <v>75437.699999999983</v>
      </c>
      <c r="AV87" s="37">
        <v>0</v>
      </c>
      <c r="AW87" s="37">
        <f t="shared" si="126"/>
        <v>75437.699999999983</v>
      </c>
      <c r="AX87" s="37">
        <v>0</v>
      </c>
      <c r="AY87" s="37">
        <f t="shared" si="127"/>
        <v>75437.699999999983</v>
      </c>
      <c r="AZ87" s="37">
        <v>0</v>
      </c>
      <c r="BA87" s="37">
        <f t="shared" si="137"/>
        <v>75437.699999999983</v>
      </c>
      <c r="BB87" s="37">
        <v>0</v>
      </c>
      <c r="BC87" s="37">
        <f t="shared" si="138"/>
        <v>75437.699999999983</v>
      </c>
      <c r="BD87" s="37">
        <v>0</v>
      </c>
      <c r="BE87" s="37">
        <f t="shared" si="128"/>
        <v>75437.699999999983</v>
      </c>
      <c r="BF87" s="37">
        <v>0</v>
      </c>
      <c r="BG87" s="37">
        <f t="shared" si="129"/>
        <v>75437.699999999983</v>
      </c>
    </row>
    <row r="88" spans="1:59" s="35" customFormat="1" ht="12.75" customHeight="1" outlineLevel="1" x14ac:dyDescent="0.25">
      <c r="A88" s="38" t="s">
        <v>188</v>
      </c>
      <c r="B88" s="36" t="s">
        <v>189</v>
      </c>
      <c r="C88" s="37">
        <v>11717.75</v>
      </c>
      <c r="D88" s="37">
        <v>7681.8200000000006</v>
      </c>
      <c r="E88" s="37">
        <v>7681.8200000000006</v>
      </c>
      <c r="F88" s="37">
        <v>7681.8200000000006</v>
      </c>
      <c r="G88" s="37">
        <v>7591.2000000000007</v>
      </c>
      <c r="H88" s="37">
        <v>7591.2000000000007</v>
      </c>
      <c r="I88" s="37">
        <v>7591.2000000000007</v>
      </c>
      <c r="J88" s="37">
        <v>7591.2000000000007</v>
      </c>
      <c r="K88" s="37">
        <v>7591.2000000000007</v>
      </c>
      <c r="L88" s="37">
        <v>7591.2000000000007</v>
      </c>
      <c r="M88" s="37">
        <v>7591.2000000000007</v>
      </c>
      <c r="N88" s="37">
        <v>7591.2000000000007</v>
      </c>
      <c r="O88" s="37">
        <v>7591.2000000000007</v>
      </c>
      <c r="P88" s="37">
        <v>7591.2000000000007</v>
      </c>
      <c r="Q88" s="37">
        <v>7591.2000000000007</v>
      </c>
      <c r="R88" s="37">
        <v>7591.2000000000007</v>
      </c>
      <c r="S88" s="37">
        <v>7591.2000000000007</v>
      </c>
      <c r="T88" s="37">
        <v>7591.2000000000007</v>
      </c>
      <c r="U88" s="37">
        <v>7591.2000000000007</v>
      </c>
      <c r="V88" s="37">
        <v>7591.2000000000007</v>
      </c>
      <c r="W88" s="37">
        <v>7591.2000000000007</v>
      </c>
      <c r="X88" s="37">
        <v>0</v>
      </c>
      <c r="Y88" s="37">
        <f t="shared" si="130"/>
        <v>7591.2000000000007</v>
      </c>
      <c r="Z88" s="37">
        <v>0</v>
      </c>
      <c r="AA88" s="37">
        <f t="shared" si="131"/>
        <v>7591.2000000000007</v>
      </c>
      <c r="AB88" s="37">
        <v>0</v>
      </c>
      <c r="AC88" s="37">
        <f t="shared" si="132"/>
        <v>7591.2000000000007</v>
      </c>
      <c r="AD88" s="37">
        <v>0</v>
      </c>
      <c r="AE88" s="37">
        <f t="shared" si="133"/>
        <v>7591.2000000000007</v>
      </c>
      <c r="AF88" s="37">
        <v>0</v>
      </c>
      <c r="AG88" s="37">
        <f t="shared" si="134"/>
        <v>7591.2000000000007</v>
      </c>
      <c r="AH88" s="37">
        <v>0</v>
      </c>
      <c r="AI88" s="37">
        <f t="shared" si="135"/>
        <v>7591.2000000000007</v>
      </c>
      <c r="AJ88" s="37">
        <v>0</v>
      </c>
      <c r="AK88" s="37">
        <f t="shared" si="136"/>
        <v>7591.2000000000007</v>
      </c>
      <c r="AL88" s="37">
        <v>0</v>
      </c>
      <c r="AM88" s="37">
        <f t="shared" si="121"/>
        <v>7591.2000000000007</v>
      </c>
      <c r="AN88" s="37">
        <v>0</v>
      </c>
      <c r="AO88" s="37">
        <f t="shared" si="122"/>
        <v>7591.2000000000007</v>
      </c>
      <c r="AP88" s="37">
        <v>0</v>
      </c>
      <c r="AQ88" s="37">
        <f t="shared" si="123"/>
        <v>7591.2000000000007</v>
      </c>
      <c r="AR88" s="37">
        <v>0</v>
      </c>
      <c r="AS88" s="37">
        <f t="shared" si="124"/>
        <v>7591.2000000000007</v>
      </c>
      <c r="AT88" s="37">
        <v>0</v>
      </c>
      <c r="AU88" s="37">
        <f t="shared" si="125"/>
        <v>7591.2000000000007</v>
      </c>
      <c r="AV88" s="37">
        <v>0</v>
      </c>
      <c r="AW88" s="37">
        <f t="shared" si="126"/>
        <v>7591.2000000000007</v>
      </c>
      <c r="AX88" s="37">
        <v>0</v>
      </c>
      <c r="AY88" s="37">
        <f t="shared" si="127"/>
        <v>7591.2000000000007</v>
      </c>
      <c r="AZ88" s="37">
        <v>0</v>
      </c>
      <c r="BA88" s="37">
        <f t="shared" si="137"/>
        <v>7591.2000000000007</v>
      </c>
      <c r="BB88" s="37">
        <v>0</v>
      </c>
      <c r="BC88" s="37">
        <f t="shared" si="138"/>
        <v>7591.2000000000007</v>
      </c>
      <c r="BD88" s="37">
        <v>0</v>
      </c>
      <c r="BE88" s="37">
        <f t="shared" si="128"/>
        <v>7591.2000000000007</v>
      </c>
      <c r="BF88" s="37">
        <v>0</v>
      </c>
      <c r="BG88" s="37">
        <f t="shared" si="129"/>
        <v>7591.2000000000007</v>
      </c>
    </row>
    <row r="89" spans="1:59" s="35" customFormat="1" ht="12.75" customHeight="1" outlineLevel="1" x14ac:dyDescent="0.25">
      <c r="A89" s="38" t="s">
        <v>190</v>
      </c>
      <c r="B89" s="36" t="s">
        <v>191</v>
      </c>
      <c r="C89" s="37">
        <v>2472507.17</v>
      </c>
      <c r="D89" s="37">
        <v>1620905.3</v>
      </c>
      <c r="E89" s="37">
        <v>1620905.3</v>
      </c>
      <c r="F89" s="37">
        <v>1620905.3</v>
      </c>
      <c r="G89" s="37">
        <v>1601780.86</v>
      </c>
      <c r="H89" s="37">
        <v>1601780.86</v>
      </c>
      <c r="I89" s="37">
        <v>1601780.86</v>
      </c>
      <c r="J89" s="37">
        <v>1601780.86</v>
      </c>
      <c r="K89" s="37">
        <v>1601780.86</v>
      </c>
      <c r="L89" s="37">
        <v>1601780.86</v>
      </c>
      <c r="M89" s="37">
        <v>1601780.86</v>
      </c>
      <c r="N89" s="37">
        <v>1601780.86</v>
      </c>
      <c r="O89" s="37">
        <v>1601780.86</v>
      </c>
      <c r="P89" s="37">
        <v>1601780.86</v>
      </c>
      <c r="Q89" s="37">
        <v>1601780.86</v>
      </c>
      <c r="R89" s="37">
        <v>1601780.86</v>
      </c>
      <c r="S89" s="37">
        <v>1601780.86</v>
      </c>
      <c r="T89" s="37">
        <v>1601780.86</v>
      </c>
      <c r="U89" s="37">
        <v>1601780.86</v>
      </c>
      <c r="V89" s="37">
        <v>1601780.86</v>
      </c>
      <c r="W89" s="37">
        <v>1601780.86</v>
      </c>
      <c r="X89" s="37">
        <v>0</v>
      </c>
      <c r="Y89" s="37">
        <f t="shared" si="130"/>
        <v>1601780.86</v>
      </c>
      <c r="Z89" s="37">
        <v>0</v>
      </c>
      <c r="AA89" s="37">
        <f t="shared" si="131"/>
        <v>1601780.86</v>
      </c>
      <c r="AB89" s="37">
        <v>0</v>
      </c>
      <c r="AC89" s="37">
        <f t="shared" si="132"/>
        <v>1601780.86</v>
      </c>
      <c r="AD89" s="37">
        <v>0</v>
      </c>
      <c r="AE89" s="37">
        <f t="shared" si="133"/>
        <v>1601780.86</v>
      </c>
      <c r="AF89" s="37">
        <v>0</v>
      </c>
      <c r="AG89" s="37">
        <f t="shared" si="134"/>
        <v>1601780.86</v>
      </c>
      <c r="AH89" s="37">
        <v>0</v>
      </c>
      <c r="AI89" s="37">
        <f t="shared" si="135"/>
        <v>1601780.86</v>
      </c>
      <c r="AJ89" s="37">
        <v>0</v>
      </c>
      <c r="AK89" s="37">
        <f t="shared" si="136"/>
        <v>1601780.86</v>
      </c>
      <c r="AL89" s="37">
        <v>0</v>
      </c>
      <c r="AM89" s="37">
        <f t="shared" si="121"/>
        <v>1601780.86</v>
      </c>
      <c r="AN89" s="37">
        <v>0</v>
      </c>
      <c r="AO89" s="37">
        <f t="shared" si="122"/>
        <v>1601780.86</v>
      </c>
      <c r="AP89" s="37">
        <v>0</v>
      </c>
      <c r="AQ89" s="37">
        <f t="shared" si="123"/>
        <v>1601780.86</v>
      </c>
      <c r="AR89" s="37">
        <v>0</v>
      </c>
      <c r="AS89" s="37">
        <f t="shared" si="124"/>
        <v>1601780.86</v>
      </c>
      <c r="AT89" s="37">
        <v>0</v>
      </c>
      <c r="AU89" s="37">
        <f t="shared" si="125"/>
        <v>1601780.86</v>
      </c>
      <c r="AV89" s="37">
        <v>0</v>
      </c>
      <c r="AW89" s="37">
        <f t="shared" si="126"/>
        <v>1601780.86</v>
      </c>
      <c r="AX89" s="37">
        <v>0</v>
      </c>
      <c r="AY89" s="37">
        <f t="shared" si="127"/>
        <v>1601780.86</v>
      </c>
      <c r="AZ89" s="37">
        <v>0</v>
      </c>
      <c r="BA89" s="37">
        <f t="shared" si="137"/>
        <v>1601780.86</v>
      </c>
      <c r="BB89" s="37">
        <v>0</v>
      </c>
      <c r="BC89" s="37">
        <f t="shared" si="138"/>
        <v>1601780.86</v>
      </c>
      <c r="BD89" s="37">
        <v>0</v>
      </c>
      <c r="BE89" s="37">
        <f t="shared" si="128"/>
        <v>1601780.86</v>
      </c>
      <c r="BF89" s="37">
        <v>0</v>
      </c>
      <c r="BG89" s="37">
        <f t="shared" si="129"/>
        <v>1601780.86</v>
      </c>
    </row>
    <row r="90" spans="1:59" s="35" customFormat="1" ht="12.75" customHeight="1" outlineLevel="1" x14ac:dyDescent="0.25">
      <c r="A90" s="38" t="s">
        <v>192</v>
      </c>
      <c r="B90" s="36" t="s">
        <v>193</v>
      </c>
      <c r="C90" s="37">
        <v>-197883.74</v>
      </c>
      <c r="D90" s="37">
        <v>-129726.94000000002</v>
      </c>
      <c r="E90" s="37">
        <v>-129726.94000000002</v>
      </c>
      <c r="F90" s="37">
        <v>-129726.94000000002</v>
      </c>
      <c r="G90" s="37">
        <v>-128196.35</v>
      </c>
      <c r="H90" s="37">
        <v>-128196.35</v>
      </c>
      <c r="I90" s="37">
        <v>-128196.35</v>
      </c>
      <c r="J90" s="37">
        <v>-128196.35</v>
      </c>
      <c r="K90" s="37">
        <v>-128196.35</v>
      </c>
      <c r="L90" s="37">
        <v>-128196.35</v>
      </c>
      <c r="M90" s="37">
        <v>-128196.35</v>
      </c>
      <c r="N90" s="37">
        <v>-128196.35</v>
      </c>
      <c r="O90" s="37">
        <v>-128196.35</v>
      </c>
      <c r="P90" s="37">
        <v>-128196.35</v>
      </c>
      <c r="Q90" s="37">
        <v>-128196.35</v>
      </c>
      <c r="R90" s="37">
        <v>-128196.35</v>
      </c>
      <c r="S90" s="37">
        <v>-128196.35</v>
      </c>
      <c r="T90" s="37">
        <v>-128196.35</v>
      </c>
      <c r="U90" s="37">
        <v>-128196.35</v>
      </c>
      <c r="V90" s="37">
        <v>-128196.35</v>
      </c>
      <c r="W90" s="37">
        <v>-128196.35</v>
      </c>
      <c r="X90" s="37">
        <v>0</v>
      </c>
      <c r="Y90" s="37">
        <f t="shared" si="130"/>
        <v>-128196.35</v>
      </c>
      <c r="Z90" s="37">
        <v>0</v>
      </c>
      <c r="AA90" s="37">
        <f t="shared" si="131"/>
        <v>-128196.35</v>
      </c>
      <c r="AB90" s="37">
        <v>0</v>
      </c>
      <c r="AC90" s="37">
        <f t="shared" si="132"/>
        <v>-128196.35</v>
      </c>
      <c r="AD90" s="37">
        <v>0</v>
      </c>
      <c r="AE90" s="37">
        <f t="shared" si="133"/>
        <v>-128196.35</v>
      </c>
      <c r="AF90" s="37">
        <v>0</v>
      </c>
      <c r="AG90" s="37">
        <f t="shared" si="134"/>
        <v>-128196.35</v>
      </c>
      <c r="AH90" s="37">
        <v>0</v>
      </c>
      <c r="AI90" s="37">
        <f t="shared" si="135"/>
        <v>-128196.35</v>
      </c>
      <c r="AJ90" s="37">
        <v>0</v>
      </c>
      <c r="AK90" s="37">
        <f t="shared" si="136"/>
        <v>-128196.35</v>
      </c>
      <c r="AL90" s="37">
        <v>0</v>
      </c>
      <c r="AM90" s="37">
        <f t="shared" si="121"/>
        <v>-128196.35</v>
      </c>
      <c r="AN90" s="37">
        <v>0</v>
      </c>
      <c r="AO90" s="37">
        <f t="shared" si="122"/>
        <v>-128196.35</v>
      </c>
      <c r="AP90" s="37">
        <v>0</v>
      </c>
      <c r="AQ90" s="37">
        <f t="shared" si="123"/>
        <v>-128196.35</v>
      </c>
      <c r="AR90" s="37">
        <v>0</v>
      </c>
      <c r="AS90" s="37">
        <f t="shared" si="124"/>
        <v>-128196.35</v>
      </c>
      <c r="AT90" s="37">
        <v>0</v>
      </c>
      <c r="AU90" s="37">
        <f t="shared" si="125"/>
        <v>-128196.35</v>
      </c>
      <c r="AV90" s="37">
        <v>0</v>
      </c>
      <c r="AW90" s="37">
        <f t="shared" si="126"/>
        <v>-128196.35</v>
      </c>
      <c r="AX90" s="37">
        <v>0</v>
      </c>
      <c r="AY90" s="37">
        <f t="shared" si="127"/>
        <v>-128196.35</v>
      </c>
      <c r="AZ90" s="37">
        <v>0</v>
      </c>
      <c r="BA90" s="37">
        <f t="shared" si="137"/>
        <v>-128196.35</v>
      </c>
      <c r="BB90" s="37">
        <v>0</v>
      </c>
      <c r="BC90" s="37">
        <f t="shared" si="138"/>
        <v>-128196.35</v>
      </c>
      <c r="BD90" s="37">
        <v>0</v>
      </c>
      <c r="BE90" s="37">
        <f t="shared" si="128"/>
        <v>-128196.35</v>
      </c>
      <c r="BF90" s="37">
        <v>0</v>
      </c>
      <c r="BG90" s="37">
        <f t="shared" si="129"/>
        <v>-128196.35</v>
      </c>
    </row>
    <row r="91" spans="1:59" s="35" customFormat="1" ht="12.75" customHeight="1" outlineLevel="1" x14ac:dyDescent="0.25">
      <c r="A91" s="38" t="s">
        <v>194</v>
      </c>
      <c r="B91" s="36" t="s">
        <v>195</v>
      </c>
      <c r="C91" s="37">
        <v>2797431.77</v>
      </c>
      <c r="D91" s="37">
        <v>1833916.62</v>
      </c>
      <c r="E91" s="37">
        <v>1854785.3800000001</v>
      </c>
      <c r="F91" s="37">
        <v>1854785.3800000001</v>
      </c>
      <c r="G91" s="37">
        <v>1832901.48</v>
      </c>
      <c r="H91" s="37">
        <v>1772504.19</v>
      </c>
      <c r="I91" s="37">
        <v>1772504.19</v>
      </c>
      <c r="J91" s="37">
        <v>2151642.61</v>
      </c>
      <c r="K91" s="37">
        <v>2118783.83</v>
      </c>
      <c r="L91" s="37">
        <v>2118783.83</v>
      </c>
      <c r="M91" s="37">
        <v>2118783.83</v>
      </c>
      <c r="N91" s="37">
        <v>2075744.39</v>
      </c>
      <c r="O91" s="37">
        <v>2075744.39</v>
      </c>
      <c r="P91" s="37">
        <v>2075744.3800000001</v>
      </c>
      <c r="Q91" s="37">
        <v>2132912.12</v>
      </c>
      <c r="R91" s="37">
        <v>2132912.12</v>
      </c>
      <c r="S91" s="37">
        <v>2132912.12</v>
      </c>
      <c r="T91" s="37">
        <v>2142166.0800000005</v>
      </c>
      <c r="U91" s="37">
        <v>2142166.0800000005</v>
      </c>
      <c r="V91" s="37">
        <v>2142166.0800000005</v>
      </c>
      <c r="W91" s="37">
        <v>2149239.0700000008</v>
      </c>
      <c r="X91" s="37">
        <v>0</v>
      </c>
      <c r="Y91" s="37">
        <f t="shared" si="130"/>
        <v>2149239.0700000008</v>
      </c>
      <c r="Z91" s="37">
        <v>0</v>
      </c>
      <c r="AA91" s="37">
        <f t="shared" si="131"/>
        <v>2149239.0700000008</v>
      </c>
      <c r="AB91" s="37">
        <v>0</v>
      </c>
      <c r="AC91" s="37">
        <f t="shared" si="132"/>
        <v>2149239.0700000008</v>
      </c>
      <c r="AD91" s="37">
        <v>0</v>
      </c>
      <c r="AE91" s="37">
        <f t="shared" si="133"/>
        <v>2149239.0700000008</v>
      </c>
      <c r="AF91" s="37">
        <v>0</v>
      </c>
      <c r="AG91" s="37">
        <f t="shared" si="134"/>
        <v>2149239.0700000008</v>
      </c>
      <c r="AH91" s="37">
        <v>0</v>
      </c>
      <c r="AI91" s="37">
        <f t="shared" si="135"/>
        <v>2149239.0700000008</v>
      </c>
      <c r="AJ91" s="37">
        <v>0</v>
      </c>
      <c r="AK91" s="37">
        <f t="shared" si="136"/>
        <v>2149239.0700000008</v>
      </c>
      <c r="AL91" s="37">
        <v>0</v>
      </c>
      <c r="AM91" s="37">
        <f t="shared" si="121"/>
        <v>2149239.0700000008</v>
      </c>
      <c r="AN91" s="37">
        <v>0</v>
      </c>
      <c r="AO91" s="37">
        <f t="shared" si="122"/>
        <v>2149239.0700000008</v>
      </c>
      <c r="AP91" s="37">
        <v>0</v>
      </c>
      <c r="AQ91" s="37">
        <f t="shared" si="123"/>
        <v>2149239.0700000008</v>
      </c>
      <c r="AR91" s="37">
        <v>0</v>
      </c>
      <c r="AS91" s="37">
        <f t="shared" si="124"/>
        <v>2149239.0700000008</v>
      </c>
      <c r="AT91" s="37">
        <v>0</v>
      </c>
      <c r="AU91" s="37">
        <f t="shared" si="125"/>
        <v>2149239.0700000008</v>
      </c>
      <c r="AV91" s="37">
        <v>0</v>
      </c>
      <c r="AW91" s="37">
        <f t="shared" si="126"/>
        <v>2149239.0700000008</v>
      </c>
      <c r="AX91" s="37">
        <v>0</v>
      </c>
      <c r="AY91" s="37">
        <f t="shared" si="127"/>
        <v>2149239.0700000008</v>
      </c>
      <c r="AZ91" s="37">
        <v>0</v>
      </c>
      <c r="BA91" s="37">
        <f t="shared" si="137"/>
        <v>2149239.0700000008</v>
      </c>
      <c r="BB91" s="37">
        <v>0</v>
      </c>
      <c r="BC91" s="37">
        <f t="shared" si="138"/>
        <v>2149239.0700000008</v>
      </c>
      <c r="BD91" s="37">
        <v>0</v>
      </c>
      <c r="BE91" s="37">
        <f t="shared" si="128"/>
        <v>2149239.0700000008</v>
      </c>
      <c r="BF91" s="37">
        <v>0</v>
      </c>
      <c r="BG91" s="37">
        <f t="shared" si="129"/>
        <v>2149239.0700000008</v>
      </c>
    </row>
    <row r="92" spans="1:59" s="35" customFormat="1" ht="12.75" customHeight="1" outlineLevel="1" x14ac:dyDescent="0.25">
      <c r="A92" s="38" t="s">
        <v>196</v>
      </c>
      <c r="B92" s="36" t="s">
        <v>197</v>
      </c>
      <c r="C92" s="37">
        <v>-55093686.230000012</v>
      </c>
      <c r="D92" s="37">
        <v>-36790457.490000002</v>
      </c>
      <c r="E92" s="37">
        <v>-37126760.259999998</v>
      </c>
      <c r="F92" s="37">
        <v>-37126760.259999998</v>
      </c>
      <c r="G92" s="37">
        <v>-37353385.670000002</v>
      </c>
      <c r="H92" s="37">
        <v>-37685720.540000007</v>
      </c>
      <c r="I92" s="37">
        <v>-37685720.540000007</v>
      </c>
      <c r="J92" s="37">
        <v>-38321632.670000002</v>
      </c>
      <c r="K92" s="37">
        <v>-39152469.899999999</v>
      </c>
      <c r="L92" s="37">
        <v>-39152469.899999999</v>
      </c>
      <c r="M92" s="37">
        <v>-52798970.300000004</v>
      </c>
      <c r="N92" s="37">
        <v>-54356789.990000002</v>
      </c>
      <c r="O92" s="37">
        <v>-54356789.990000002</v>
      </c>
      <c r="P92" s="37">
        <v>-57472429.369999997</v>
      </c>
      <c r="Q92" s="37">
        <v>-59030249.049999997</v>
      </c>
      <c r="R92" s="37">
        <v>-59030249.049999997</v>
      </c>
      <c r="S92" s="37">
        <v>-62145888.429999992</v>
      </c>
      <c r="T92" s="37">
        <v>-63703708.109999992</v>
      </c>
      <c r="U92" s="37">
        <v>-63703708.109999992</v>
      </c>
      <c r="V92" s="37">
        <v>-66819347.49000001</v>
      </c>
      <c r="W92" s="37">
        <v>-62849399.79999999</v>
      </c>
      <c r="X92" s="37">
        <v>-1557819.6875</v>
      </c>
      <c r="Y92" s="37">
        <f t="shared" si="130"/>
        <v>-64407219.48749999</v>
      </c>
      <c r="Z92" s="37">
        <v>-1557819.6875</v>
      </c>
      <c r="AA92" s="37">
        <f t="shared" si="131"/>
        <v>-65965039.17499999</v>
      </c>
      <c r="AB92" s="37">
        <v>-1557819.6875</v>
      </c>
      <c r="AC92" s="37">
        <f t="shared" si="132"/>
        <v>-67522858.862499982</v>
      </c>
      <c r="AD92" s="37">
        <v>-1557819.6875</v>
      </c>
      <c r="AE92" s="37">
        <f t="shared" si="133"/>
        <v>-69080678.549999982</v>
      </c>
      <c r="AF92" s="37">
        <v>-1557819.6875</v>
      </c>
      <c r="AG92" s="37">
        <f t="shared" si="134"/>
        <v>-70638498.237499982</v>
      </c>
      <c r="AH92" s="37">
        <v>-1557819.6875</v>
      </c>
      <c r="AI92" s="37">
        <f t="shared" si="135"/>
        <v>-72196317.924999982</v>
      </c>
      <c r="AJ92" s="37">
        <v>-1557819.6875</v>
      </c>
      <c r="AK92" s="37">
        <f t="shared" si="136"/>
        <v>-73754137.612499982</v>
      </c>
      <c r="AL92" s="37">
        <v>-1557819.6875</v>
      </c>
      <c r="AM92" s="37">
        <f t="shared" si="121"/>
        <v>-75311957.299999982</v>
      </c>
      <c r="AN92" s="37">
        <v>-1557819.6875</v>
      </c>
      <c r="AO92" s="37">
        <f t="shared" si="122"/>
        <v>-76869776.987499982</v>
      </c>
      <c r="AP92" s="37">
        <v>-1557819.6875</v>
      </c>
      <c r="AQ92" s="37">
        <f t="shared" si="123"/>
        <v>-78427596.674999982</v>
      </c>
      <c r="AR92" s="37">
        <v>-1557819.6875</v>
      </c>
      <c r="AS92" s="37">
        <f t="shared" si="124"/>
        <v>-79985416.362499982</v>
      </c>
      <c r="AT92" s="37">
        <v>-1557819.6875</v>
      </c>
      <c r="AU92" s="37">
        <f t="shared" si="125"/>
        <v>-81543236.049999982</v>
      </c>
      <c r="AV92" s="37">
        <v>-1557819.6875</v>
      </c>
      <c r="AW92" s="37">
        <f t="shared" si="126"/>
        <v>-83101055.737499982</v>
      </c>
      <c r="AX92" s="37">
        <v>-1557819.6875</v>
      </c>
      <c r="AY92" s="37">
        <f t="shared" si="127"/>
        <v>-84658875.424999982</v>
      </c>
      <c r="AZ92" s="37">
        <v>-1557819.6875</v>
      </c>
      <c r="BA92" s="37">
        <f t="shared" si="137"/>
        <v>-86216695.112499982</v>
      </c>
      <c r="BB92" s="37">
        <v>-1557819.6875</v>
      </c>
      <c r="BC92" s="37">
        <f t="shared" si="138"/>
        <v>-87774514.799999982</v>
      </c>
      <c r="BD92" s="37">
        <v>-1557819.6875</v>
      </c>
      <c r="BE92" s="37">
        <f t="shared" si="128"/>
        <v>-89332334.487499982</v>
      </c>
      <c r="BF92" s="37">
        <v>-1557819.6875</v>
      </c>
      <c r="BG92" s="37">
        <f t="shared" si="129"/>
        <v>-90890154.174999982</v>
      </c>
    </row>
    <row r="93" spans="1:59" s="35" customFormat="1" ht="12.75" customHeight="1" outlineLevel="1" x14ac:dyDescent="0.25">
      <c r="A93" s="38" t="s">
        <v>198</v>
      </c>
      <c r="B93" s="36" t="s">
        <v>199</v>
      </c>
      <c r="C93" s="37">
        <v>540944.01</v>
      </c>
      <c r="D93" s="37">
        <v>354627.49</v>
      </c>
      <c r="E93" s="37">
        <v>354627.49</v>
      </c>
      <c r="F93" s="37">
        <v>354627.49</v>
      </c>
      <c r="G93" s="37">
        <v>350443.36999999994</v>
      </c>
      <c r="H93" s="37">
        <v>350443.36999999994</v>
      </c>
      <c r="I93" s="37">
        <v>350443.36999999994</v>
      </c>
      <c r="J93" s="37">
        <v>350443.36999999994</v>
      </c>
      <c r="K93" s="37">
        <v>350443.36999999994</v>
      </c>
      <c r="L93" s="37">
        <v>350443.36999999994</v>
      </c>
      <c r="M93" s="37">
        <v>350443.36999999994</v>
      </c>
      <c r="N93" s="37">
        <v>350443.36999999994</v>
      </c>
      <c r="O93" s="37">
        <v>350443.36999999994</v>
      </c>
      <c r="P93" s="37">
        <v>350443.36999999994</v>
      </c>
      <c r="Q93" s="37">
        <v>350443.36999999994</v>
      </c>
      <c r="R93" s="37">
        <v>350443.36999999994</v>
      </c>
      <c r="S93" s="37">
        <v>350443.36999999994</v>
      </c>
      <c r="T93" s="37">
        <v>350443.36999999994</v>
      </c>
      <c r="U93" s="37">
        <v>350443.36999999994</v>
      </c>
      <c r="V93" s="37">
        <v>350443.36999999994</v>
      </c>
      <c r="W93" s="37">
        <v>350443.36999999994</v>
      </c>
      <c r="X93" s="37">
        <v>0</v>
      </c>
      <c r="Y93" s="37">
        <f t="shared" si="130"/>
        <v>350443.36999999994</v>
      </c>
      <c r="Z93" s="37">
        <v>0</v>
      </c>
      <c r="AA93" s="37">
        <f t="shared" si="131"/>
        <v>350443.36999999994</v>
      </c>
      <c r="AB93" s="37">
        <v>0</v>
      </c>
      <c r="AC93" s="37">
        <f t="shared" si="132"/>
        <v>350443.36999999994</v>
      </c>
      <c r="AD93" s="37">
        <v>0</v>
      </c>
      <c r="AE93" s="37">
        <f t="shared" si="133"/>
        <v>350443.36999999994</v>
      </c>
      <c r="AF93" s="37">
        <v>0</v>
      </c>
      <c r="AG93" s="37">
        <f t="shared" si="134"/>
        <v>350443.36999999994</v>
      </c>
      <c r="AH93" s="37">
        <v>0</v>
      </c>
      <c r="AI93" s="37">
        <f t="shared" si="135"/>
        <v>350443.36999999994</v>
      </c>
      <c r="AJ93" s="37">
        <v>0</v>
      </c>
      <c r="AK93" s="37">
        <f t="shared" si="136"/>
        <v>350443.36999999994</v>
      </c>
      <c r="AL93" s="37">
        <v>0</v>
      </c>
      <c r="AM93" s="37">
        <f t="shared" si="121"/>
        <v>350443.36999999994</v>
      </c>
      <c r="AN93" s="37">
        <v>0</v>
      </c>
      <c r="AO93" s="37">
        <f t="shared" si="122"/>
        <v>350443.36999999994</v>
      </c>
      <c r="AP93" s="37">
        <v>0</v>
      </c>
      <c r="AQ93" s="37">
        <f t="shared" si="123"/>
        <v>350443.36999999994</v>
      </c>
      <c r="AR93" s="37">
        <v>0</v>
      </c>
      <c r="AS93" s="37">
        <f t="shared" si="124"/>
        <v>350443.36999999994</v>
      </c>
      <c r="AT93" s="37">
        <v>0</v>
      </c>
      <c r="AU93" s="37">
        <f t="shared" si="125"/>
        <v>350443.36999999994</v>
      </c>
      <c r="AV93" s="37">
        <v>0</v>
      </c>
      <c r="AW93" s="37">
        <f t="shared" si="126"/>
        <v>350443.36999999994</v>
      </c>
      <c r="AX93" s="37">
        <v>0</v>
      </c>
      <c r="AY93" s="37">
        <f t="shared" si="127"/>
        <v>350443.36999999994</v>
      </c>
      <c r="AZ93" s="37">
        <v>0</v>
      </c>
      <c r="BA93" s="37">
        <f t="shared" si="137"/>
        <v>350443.36999999994</v>
      </c>
      <c r="BB93" s="37">
        <v>0</v>
      </c>
      <c r="BC93" s="37">
        <f t="shared" si="138"/>
        <v>350443.36999999994</v>
      </c>
      <c r="BD93" s="37">
        <v>0</v>
      </c>
      <c r="BE93" s="37">
        <f t="shared" si="128"/>
        <v>350443.36999999994</v>
      </c>
      <c r="BF93" s="37">
        <v>0</v>
      </c>
      <c r="BG93" s="37">
        <f t="shared" si="129"/>
        <v>350443.36999999994</v>
      </c>
    </row>
    <row r="94" spans="1:59" s="35" customFormat="1" ht="12.75" customHeight="1" outlineLevel="1" x14ac:dyDescent="0.25">
      <c r="A94" s="38" t="s">
        <v>200</v>
      </c>
      <c r="B94" s="36" t="s">
        <v>201</v>
      </c>
      <c r="C94" s="37">
        <v>457845.12</v>
      </c>
      <c r="D94" s="37">
        <v>300150.23</v>
      </c>
      <c r="E94" s="37">
        <v>300150.23</v>
      </c>
      <c r="F94" s="37">
        <v>300150.23</v>
      </c>
      <c r="G94" s="37">
        <v>296608.87</v>
      </c>
      <c r="H94" s="37">
        <v>296608.87</v>
      </c>
      <c r="I94" s="37">
        <v>296608.87</v>
      </c>
      <c r="J94" s="37">
        <v>289131.34000000003</v>
      </c>
      <c r="K94" s="37">
        <v>289131.34000000003</v>
      </c>
      <c r="L94" s="37">
        <v>289131.34000000003</v>
      </c>
      <c r="M94" s="37">
        <v>289131.34000000003</v>
      </c>
      <c r="N94" s="37">
        <v>289131.34000000003</v>
      </c>
      <c r="O94" s="37">
        <v>289131.34000000003</v>
      </c>
      <c r="P94" s="37">
        <v>289131.32999999996</v>
      </c>
      <c r="Q94" s="37">
        <v>289131.32999999996</v>
      </c>
      <c r="R94" s="37">
        <v>289131.32999999996</v>
      </c>
      <c r="S94" s="37">
        <v>289131.32999999996</v>
      </c>
      <c r="T94" s="37">
        <v>289131.32999999996</v>
      </c>
      <c r="U94" s="37">
        <v>289131.32999999996</v>
      </c>
      <c r="V94" s="37">
        <v>289131.32999999996</v>
      </c>
      <c r="W94" s="37">
        <v>289131.32999999996</v>
      </c>
      <c r="X94" s="37">
        <v>0</v>
      </c>
      <c r="Y94" s="37">
        <f t="shared" si="130"/>
        <v>289131.32999999996</v>
      </c>
      <c r="Z94" s="37">
        <v>0</v>
      </c>
      <c r="AA94" s="37">
        <f t="shared" si="131"/>
        <v>289131.32999999996</v>
      </c>
      <c r="AB94" s="37">
        <v>0</v>
      </c>
      <c r="AC94" s="37">
        <f t="shared" si="132"/>
        <v>289131.32999999996</v>
      </c>
      <c r="AD94" s="37">
        <v>0</v>
      </c>
      <c r="AE94" s="37">
        <f t="shared" si="133"/>
        <v>289131.32999999996</v>
      </c>
      <c r="AF94" s="37">
        <v>0</v>
      </c>
      <c r="AG94" s="37">
        <f t="shared" si="134"/>
        <v>289131.32999999996</v>
      </c>
      <c r="AH94" s="37">
        <v>0</v>
      </c>
      <c r="AI94" s="37">
        <f t="shared" si="135"/>
        <v>289131.32999999996</v>
      </c>
      <c r="AJ94" s="37">
        <v>0</v>
      </c>
      <c r="AK94" s="37">
        <f t="shared" si="136"/>
        <v>289131.32999999996</v>
      </c>
      <c r="AL94" s="37">
        <v>0</v>
      </c>
      <c r="AM94" s="37">
        <f t="shared" si="121"/>
        <v>289131.32999999996</v>
      </c>
      <c r="AN94" s="37">
        <v>0</v>
      </c>
      <c r="AO94" s="37">
        <f t="shared" si="122"/>
        <v>289131.32999999996</v>
      </c>
      <c r="AP94" s="37">
        <v>0</v>
      </c>
      <c r="AQ94" s="37">
        <f t="shared" si="123"/>
        <v>289131.32999999996</v>
      </c>
      <c r="AR94" s="37">
        <v>0</v>
      </c>
      <c r="AS94" s="37">
        <f t="shared" si="124"/>
        <v>289131.32999999996</v>
      </c>
      <c r="AT94" s="37">
        <v>0</v>
      </c>
      <c r="AU94" s="37">
        <f t="shared" si="125"/>
        <v>289131.32999999996</v>
      </c>
      <c r="AV94" s="37">
        <v>0</v>
      </c>
      <c r="AW94" s="37">
        <f t="shared" si="126"/>
        <v>289131.32999999996</v>
      </c>
      <c r="AX94" s="37">
        <v>0</v>
      </c>
      <c r="AY94" s="37">
        <f t="shared" si="127"/>
        <v>289131.32999999996</v>
      </c>
      <c r="AZ94" s="37">
        <v>0</v>
      </c>
      <c r="BA94" s="37">
        <f t="shared" si="137"/>
        <v>289131.32999999996</v>
      </c>
      <c r="BB94" s="37">
        <v>0</v>
      </c>
      <c r="BC94" s="37">
        <f t="shared" si="138"/>
        <v>289131.32999999996</v>
      </c>
      <c r="BD94" s="37">
        <v>0</v>
      </c>
      <c r="BE94" s="37">
        <f t="shared" si="128"/>
        <v>289131.32999999996</v>
      </c>
      <c r="BF94" s="37">
        <v>0</v>
      </c>
      <c r="BG94" s="37">
        <f t="shared" si="129"/>
        <v>289131.32999999996</v>
      </c>
    </row>
    <row r="95" spans="1:59" s="35" customFormat="1" ht="12.75" customHeight="1" outlineLevel="1" x14ac:dyDescent="0.25">
      <c r="A95" s="38" t="s">
        <v>202</v>
      </c>
      <c r="B95" s="36" t="s">
        <v>203</v>
      </c>
      <c r="C95" s="37">
        <v>-8390608.9800000004</v>
      </c>
      <c r="D95" s="37">
        <v>-5500644.3300000001</v>
      </c>
      <c r="E95" s="37">
        <v>-5500644.3300000001</v>
      </c>
      <c r="F95" s="37">
        <v>-5500644.3300000001</v>
      </c>
      <c r="G95" s="37">
        <v>-5435744.3500000006</v>
      </c>
      <c r="H95" s="37">
        <v>-5435744.3500000006</v>
      </c>
      <c r="I95" s="37">
        <v>-5435744.3500000006</v>
      </c>
      <c r="J95" s="37">
        <v>-5435744.3500000006</v>
      </c>
      <c r="K95" s="37">
        <v>-5435744.3500000006</v>
      </c>
      <c r="L95" s="37">
        <v>-5435744.3500000006</v>
      </c>
      <c r="M95" s="37">
        <v>-5435744.3500000006</v>
      </c>
      <c r="N95" s="37">
        <v>-5435744.3500000006</v>
      </c>
      <c r="O95" s="37">
        <v>-5435744.3500000006</v>
      </c>
      <c r="P95" s="37">
        <v>-5435744.3500000006</v>
      </c>
      <c r="Q95" s="37">
        <v>-5435744.3500000006</v>
      </c>
      <c r="R95" s="37">
        <v>-5435744.3500000006</v>
      </c>
      <c r="S95" s="37">
        <v>-5435744.3500000006</v>
      </c>
      <c r="T95" s="37">
        <v>-5435744.3500000006</v>
      </c>
      <c r="U95" s="37">
        <v>-5435744.3500000006</v>
      </c>
      <c r="V95" s="37">
        <v>-5435744.3500000006</v>
      </c>
      <c r="W95" s="37">
        <v>-5435744.3500000006</v>
      </c>
      <c r="X95" s="37">
        <v>0</v>
      </c>
      <c r="Y95" s="37">
        <f t="shared" si="130"/>
        <v>-5435744.3500000006</v>
      </c>
      <c r="Z95" s="37">
        <v>0</v>
      </c>
      <c r="AA95" s="37">
        <f t="shared" si="131"/>
        <v>-5435744.3500000006</v>
      </c>
      <c r="AB95" s="37">
        <v>0</v>
      </c>
      <c r="AC95" s="37">
        <f t="shared" si="132"/>
        <v>-5435744.3500000006</v>
      </c>
      <c r="AD95" s="37">
        <v>0</v>
      </c>
      <c r="AE95" s="37">
        <f t="shared" si="133"/>
        <v>-5435744.3500000006</v>
      </c>
      <c r="AF95" s="37">
        <v>0</v>
      </c>
      <c r="AG95" s="37">
        <f t="shared" si="134"/>
        <v>-5435744.3500000006</v>
      </c>
      <c r="AH95" s="37">
        <v>0</v>
      </c>
      <c r="AI95" s="37">
        <f t="shared" si="135"/>
        <v>-5435744.3500000006</v>
      </c>
      <c r="AJ95" s="37">
        <v>0</v>
      </c>
      <c r="AK95" s="37">
        <f t="shared" si="136"/>
        <v>-5435744.3500000006</v>
      </c>
      <c r="AL95" s="37">
        <v>0</v>
      </c>
      <c r="AM95" s="37">
        <f t="shared" si="121"/>
        <v>-5435744.3500000006</v>
      </c>
      <c r="AN95" s="37">
        <v>0</v>
      </c>
      <c r="AO95" s="37">
        <f t="shared" si="122"/>
        <v>-5435744.3500000006</v>
      </c>
      <c r="AP95" s="37">
        <v>0</v>
      </c>
      <c r="AQ95" s="37">
        <f t="shared" si="123"/>
        <v>-5435744.3500000006</v>
      </c>
      <c r="AR95" s="37">
        <v>0</v>
      </c>
      <c r="AS95" s="37">
        <f t="shared" si="124"/>
        <v>-5435744.3500000006</v>
      </c>
      <c r="AT95" s="37">
        <v>0</v>
      </c>
      <c r="AU95" s="37">
        <f t="shared" si="125"/>
        <v>-5435744.3500000006</v>
      </c>
      <c r="AV95" s="37">
        <v>0</v>
      </c>
      <c r="AW95" s="37">
        <f t="shared" si="126"/>
        <v>-5435744.3500000006</v>
      </c>
      <c r="AX95" s="37">
        <v>0</v>
      </c>
      <c r="AY95" s="37">
        <f t="shared" si="127"/>
        <v>-5435744.3500000006</v>
      </c>
      <c r="AZ95" s="37">
        <v>0</v>
      </c>
      <c r="BA95" s="37">
        <f t="shared" si="137"/>
        <v>-5435744.3500000006</v>
      </c>
      <c r="BB95" s="37">
        <v>0</v>
      </c>
      <c r="BC95" s="37">
        <f t="shared" si="138"/>
        <v>-5435744.3500000006</v>
      </c>
      <c r="BD95" s="37">
        <v>0</v>
      </c>
      <c r="BE95" s="37">
        <f t="shared" si="128"/>
        <v>-5435744.3500000006</v>
      </c>
      <c r="BF95" s="37">
        <v>0</v>
      </c>
      <c r="BG95" s="37">
        <f t="shared" si="129"/>
        <v>-5435744.3500000006</v>
      </c>
    </row>
    <row r="96" spans="1:59" s="35" customFormat="1" ht="12.75" customHeight="1" outlineLevel="1" x14ac:dyDescent="0.25">
      <c r="A96" s="38" t="s">
        <v>204</v>
      </c>
      <c r="B96" s="36" t="s">
        <v>205</v>
      </c>
      <c r="C96" s="37">
        <v>-9313748.6300000008</v>
      </c>
      <c r="D96" s="37">
        <v>-6316017.6400000006</v>
      </c>
      <c r="E96" s="37">
        <v>-6736396.1100000003</v>
      </c>
      <c r="F96" s="37">
        <v>-6736396.1100000003</v>
      </c>
      <c r="G96" s="37">
        <v>-7072334.540000001</v>
      </c>
      <c r="H96" s="37">
        <v>-7280043.8400000008</v>
      </c>
      <c r="I96" s="37">
        <v>-7280043.8400000008</v>
      </c>
      <c r="J96" s="37">
        <v>-7774226.2800000003</v>
      </c>
      <c r="K96" s="37">
        <v>-8293499.5700000012</v>
      </c>
      <c r="L96" s="37">
        <v>-8293499.5700000012</v>
      </c>
      <c r="M96" s="37">
        <v>-6775144.5899999999</v>
      </c>
      <c r="N96" s="37">
        <v>-6835380.29</v>
      </c>
      <c r="O96" s="37">
        <v>-6835380.29</v>
      </c>
      <c r="P96" s="37">
        <v>-7121271.3600000013</v>
      </c>
      <c r="Q96" s="37">
        <v>-7264216.8900000006</v>
      </c>
      <c r="R96" s="37">
        <v>-7264216.8900000006</v>
      </c>
      <c r="S96" s="37">
        <v>-7550107.9700000016</v>
      </c>
      <c r="T96" s="37">
        <v>-7693053.4900000012</v>
      </c>
      <c r="U96" s="37">
        <v>-7693053.4900000012</v>
      </c>
      <c r="V96" s="37">
        <v>-7978944.5700000012</v>
      </c>
      <c r="W96" s="37">
        <v>-7571917.4400000004</v>
      </c>
      <c r="X96" s="37">
        <v>-142945.534525</v>
      </c>
      <c r="Y96" s="37">
        <f t="shared" si="130"/>
        <v>-7714862.974525</v>
      </c>
      <c r="Z96" s="37">
        <v>-142945.534525</v>
      </c>
      <c r="AA96" s="37">
        <f t="shared" si="131"/>
        <v>-7857808.5090499995</v>
      </c>
      <c r="AB96" s="37">
        <v>-142945.534525</v>
      </c>
      <c r="AC96" s="37">
        <f t="shared" si="132"/>
        <v>-8000754.0435749991</v>
      </c>
      <c r="AD96" s="37">
        <v>-146933.552925</v>
      </c>
      <c r="AE96" s="37">
        <f t="shared" si="133"/>
        <v>-8147687.5964999991</v>
      </c>
      <c r="AF96" s="37">
        <v>-146933.552925</v>
      </c>
      <c r="AG96" s="37">
        <f t="shared" si="134"/>
        <v>-8294621.149424999</v>
      </c>
      <c r="AH96" s="37">
        <v>-146933.552925</v>
      </c>
      <c r="AI96" s="37">
        <f t="shared" si="135"/>
        <v>-8441554.7023499999</v>
      </c>
      <c r="AJ96" s="37">
        <v>-146933.552925</v>
      </c>
      <c r="AK96" s="37">
        <f t="shared" si="136"/>
        <v>-8588488.2552749999</v>
      </c>
      <c r="AL96" s="37">
        <v>-146933.552925</v>
      </c>
      <c r="AM96" s="37">
        <f t="shared" si="121"/>
        <v>-8735421.8081999999</v>
      </c>
      <c r="AN96" s="37">
        <v>-146933.552925</v>
      </c>
      <c r="AO96" s="37">
        <f t="shared" si="122"/>
        <v>-8882355.3611249998</v>
      </c>
      <c r="AP96" s="37">
        <v>-146933.552925</v>
      </c>
      <c r="AQ96" s="37">
        <f t="shared" si="123"/>
        <v>-9029288.9140499998</v>
      </c>
      <c r="AR96" s="37">
        <v>-146933.552925</v>
      </c>
      <c r="AS96" s="37">
        <f t="shared" si="124"/>
        <v>-9176222.4669749998</v>
      </c>
      <c r="AT96" s="37">
        <v>-146933.552925</v>
      </c>
      <c r="AU96" s="37">
        <f t="shared" si="125"/>
        <v>-9323156.0198999997</v>
      </c>
      <c r="AV96" s="37">
        <v>-146933.552925</v>
      </c>
      <c r="AW96" s="37">
        <f t="shared" si="126"/>
        <v>-9470089.5728249997</v>
      </c>
      <c r="AX96" s="37">
        <v>-146933.552925</v>
      </c>
      <c r="AY96" s="37">
        <f t="shared" si="127"/>
        <v>-9617023.1257499997</v>
      </c>
      <c r="AZ96" s="37">
        <v>-146933.552925</v>
      </c>
      <c r="BA96" s="37">
        <f t="shared" si="137"/>
        <v>-9763956.6786749996</v>
      </c>
      <c r="BB96" s="37">
        <v>-154909.589725</v>
      </c>
      <c r="BC96" s="37">
        <f t="shared" si="138"/>
        <v>-9918866.2684000004</v>
      </c>
      <c r="BD96" s="37">
        <v>-154909.589725</v>
      </c>
      <c r="BE96" s="37">
        <f t="shared" si="128"/>
        <v>-10073775.858125001</v>
      </c>
      <c r="BF96" s="37">
        <v>-154909.589725</v>
      </c>
      <c r="BG96" s="37">
        <f t="shared" si="129"/>
        <v>-10228685.447850002</v>
      </c>
    </row>
    <row r="97" spans="1:59" s="35" customFormat="1" ht="12.75" customHeight="1" outlineLevel="1" x14ac:dyDescent="0.25">
      <c r="A97" s="38" t="s">
        <v>206</v>
      </c>
      <c r="B97" s="36" t="s">
        <v>207</v>
      </c>
      <c r="C97" s="37">
        <v>1767547.26</v>
      </c>
      <c r="D97" s="37">
        <v>1158753.6599999999</v>
      </c>
      <c r="E97" s="37">
        <v>1158753.6599999999</v>
      </c>
      <c r="F97" s="37">
        <v>1158753.6599999999</v>
      </c>
      <c r="G97" s="37">
        <v>1145081.96</v>
      </c>
      <c r="H97" s="37">
        <v>1145081.96</v>
      </c>
      <c r="I97" s="37">
        <v>1145081.96</v>
      </c>
      <c r="J97" s="37">
        <v>1145081.96</v>
      </c>
      <c r="K97" s="37">
        <v>1145081.96</v>
      </c>
      <c r="L97" s="37">
        <v>1145081.96</v>
      </c>
      <c r="M97" s="37">
        <v>1145081.96</v>
      </c>
      <c r="N97" s="37">
        <v>1145081.96</v>
      </c>
      <c r="O97" s="37">
        <v>1145081.96</v>
      </c>
      <c r="P97" s="37">
        <v>1145081.96</v>
      </c>
      <c r="Q97" s="37">
        <v>1145081.96</v>
      </c>
      <c r="R97" s="37">
        <v>1145081.96</v>
      </c>
      <c r="S97" s="37">
        <v>1145081.96</v>
      </c>
      <c r="T97" s="37">
        <v>1145081.96</v>
      </c>
      <c r="U97" s="37">
        <v>1145081.96</v>
      </c>
      <c r="V97" s="37">
        <v>1145081.96</v>
      </c>
      <c r="W97" s="37">
        <v>1145081.96</v>
      </c>
      <c r="X97" s="37">
        <v>0</v>
      </c>
      <c r="Y97" s="37">
        <f t="shared" si="130"/>
        <v>1145081.96</v>
      </c>
      <c r="Z97" s="37">
        <v>0</v>
      </c>
      <c r="AA97" s="37">
        <f t="shared" si="131"/>
        <v>1145081.96</v>
      </c>
      <c r="AB97" s="37">
        <v>0</v>
      </c>
      <c r="AC97" s="37">
        <f t="shared" si="132"/>
        <v>1145081.96</v>
      </c>
      <c r="AD97" s="37">
        <v>0</v>
      </c>
      <c r="AE97" s="37">
        <f t="shared" si="133"/>
        <v>1145081.96</v>
      </c>
      <c r="AF97" s="37">
        <v>0</v>
      </c>
      <c r="AG97" s="37">
        <f t="shared" si="134"/>
        <v>1145081.96</v>
      </c>
      <c r="AH97" s="37">
        <v>0</v>
      </c>
      <c r="AI97" s="37">
        <f t="shared" si="135"/>
        <v>1145081.96</v>
      </c>
      <c r="AJ97" s="37">
        <v>0</v>
      </c>
      <c r="AK97" s="37">
        <f t="shared" si="136"/>
        <v>1145081.96</v>
      </c>
      <c r="AL97" s="37">
        <v>0</v>
      </c>
      <c r="AM97" s="37">
        <f t="shared" si="121"/>
        <v>1145081.96</v>
      </c>
      <c r="AN97" s="37">
        <v>0</v>
      </c>
      <c r="AO97" s="37">
        <f t="shared" si="122"/>
        <v>1145081.96</v>
      </c>
      <c r="AP97" s="37">
        <v>0</v>
      </c>
      <c r="AQ97" s="37">
        <f t="shared" si="123"/>
        <v>1145081.96</v>
      </c>
      <c r="AR97" s="37">
        <v>0</v>
      </c>
      <c r="AS97" s="37">
        <f t="shared" si="124"/>
        <v>1145081.96</v>
      </c>
      <c r="AT97" s="37">
        <v>0</v>
      </c>
      <c r="AU97" s="37">
        <f t="shared" si="125"/>
        <v>1145081.96</v>
      </c>
      <c r="AV97" s="37">
        <v>0</v>
      </c>
      <c r="AW97" s="37">
        <f t="shared" si="126"/>
        <v>1145081.96</v>
      </c>
      <c r="AX97" s="37">
        <v>0</v>
      </c>
      <c r="AY97" s="37">
        <f t="shared" si="127"/>
        <v>1145081.96</v>
      </c>
      <c r="AZ97" s="37">
        <v>0</v>
      </c>
      <c r="BA97" s="37">
        <f t="shared" si="137"/>
        <v>1145081.96</v>
      </c>
      <c r="BB97" s="37">
        <v>0</v>
      </c>
      <c r="BC97" s="37">
        <f t="shared" si="138"/>
        <v>1145081.96</v>
      </c>
      <c r="BD97" s="37">
        <v>0</v>
      </c>
      <c r="BE97" s="37">
        <f t="shared" si="128"/>
        <v>1145081.96</v>
      </c>
      <c r="BF97" s="37">
        <v>0</v>
      </c>
      <c r="BG97" s="37">
        <f t="shared" si="129"/>
        <v>1145081.96</v>
      </c>
    </row>
    <row r="98" spans="1:59" s="35" customFormat="1" ht="12.75" customHeight="1" outlineLevel="1" x14ac:dyDescent="0.25">
      <c r="A98" s="38" t="s">
        <v>208</v>
      </c>
      <c r="B98" s="36" t="s">
        <v>209</v>
      </c>
      <c r="C98" s="37">
        <v>1852.16</v>
      </c>
      <c r="D98" s="37">
        <v>1214.22</v>
      </c>
      <c r="E98" s="37">
        <v>1214.22</v>
      </c>
      <c r="F98" s="37">
        <v>1214.22</v>
      </c>
      <c r="G98" s="37">
        <v>1199.8900000000001</v>
      </c>
      <c r="H98" s="37">
        <v>1199.8900000000001</v>
      </c>
      <c r="I98" s="37">
        <v>1199.8900000000001</v>
      </c>
      <c r="J98" s="37">
        <v>1612.9</v>
      </c>
      <c r="K98" s="37">
        <v>1612.9</v>
      </c>
      <c r="L98" s="37">
        <v>1612.9</v>
      </c>
      <c r="M98" s="37">
        <v>1612.9</v>
      </c>
      <c r="N98" s="37">
        <v>1612.9</v>
      </c>
      <c r="O98" s="37">
        <v>1612.9</v>
      </c>
      <c r="P98" s="37">
        <v>1612.9</v>
      </c>
      <c r="Q98" s="37">
        <v>1612.9</v>
      </c>
      <c r="R98" s="37">
        <v>1612.9</v>
      </c>
      <c r="S98" s="37">
        <v>1612.9</v>
      </c>
      <c r="T98" s="37">
        <v>1612.9</v>
      </c>
      <c r="U98" s="37">
        <v>1612.9</v>
      </c>
      <c r="V98" s="37">
        <v>1612.9</v>
      </c>
      <c r="W98" s="37">
        <v>1612.9</v>
      </c>
      <c r="X98" s="37">
        <v>0</v>
      </c>
      <c r="Y98" s="37">
        <f t="shared" si="130"/>
        <v>1612.9</v>
      </c>
      <c r="Z98" s="37">
        <v>0</v>
      </c>
      <c r="AA98" s="37">
        <f t="shared" si="131"/>
        <v>1612.9</v>
      </c>
      <c r="AB98" s="37">
        <v>0</v>
      </c>
      <c r="AC98" s="37">
        <f t="shared" si="132"/>
        <v>1612.9</v>
      </c>
      <c r="AD98" s="37">
        <v>0</v>
      </c>
      <c r="AE98" s="37">
        <f t="shared" si="133"/>
        <v>1612.9</v>
      </c>
      <c r="AF98" s="37">
        <v>0</v>
      </c>
      <c r="AG98" s="37">
        <f t="shared" si="134"/>
        <v>1612.9</v>
      </c>
      <c r="AH98" s="37">
        <v>0</v>
      </c>
      <c r="AI98" s="37">
        <f t="shared" si="135"/>
        <v>1612.9</v>
      </c>
      <c r="AJ98" s="37">
        <v>0</v>
      </c>
      <c r="AK98" s="37">
        <f t="shared" si="136"/>
        <v>1612.9</v>
      </c>
      <c r="AL98" s="37">
        <v>0</v>
      </c>
      <c r="AM98" s="37">
        <f t="shared" si="121"/>
        <v>1612.9</v>
      </c>
      <c r="AN98" s="37">
        <v>0</v>
      </c>
      <c r="AO98" s="37">
        <f t="shared" si="122"/>
        <v>1612.9</v>
      </c>
      <c r="AP98" s="37">
        <v>0</v>
      </c>
      <c r="AQ98" s="37">
        <f t="shared" si="123"/>
        <v>1612.9</v>
      </c>
      <c r="AR98" s="37">
        <v>0</v>
      </c>
      <c r="AS98" s="37">
        <f t="shared" si="124"/>
        <v>1612.9</v>
      </c>
      <c r="AT98" s="37">
        <v>0</v>
      </c>
      <c r="AU98" s="37">
        <f t="shared" si="125"/>
        <v>1612.9</v>
      </c>
      <c r="AV98" s="37">
        <v>0</v>
      </c>
      <c r="AW98" s="37">
        <f t="shared" si="126"/>
        <v>1612.9</v>
      </c>
      <c r="AX98" s="37">
        <v>0</v>
      </c>
      <c r="AY98" s="37">
        <f t="shared" si="127"/>
        <v>1612.9</v>
      </c>
      <c r="AZ98" s="37">
        <v>0</v>
      </c>
      <c r="BA98" s="37">
        <f t="shared" si="137"/>
        <v>1612.9</v>
      </c>
      <c r="BB98" s="37">
        <v>0</v>
      </c>
      <c r="BC98" s="37">
        <f t="shared" si="138"/>
        <v>1612.9</v>
      </c>
      <c r="BD98" s="37">
        <v>0</v>
      </c>
      <c r="BE98" s="37">
        <f t="shared" si="128"/>
        <v>1612.9</v>
      </c>
      <c r="BF98" s="37">
        <v>0</v>
      </c>
      <c r="BG98" s="37">
        <f t="shared" si="129"/>
        <v>1612.9</v>
      </c>
    </row>
    <row r="99" spans="1:59" s="35" customFormat="1" ht="12.75" customHeight="1" outlineLevel="1" x14ac:dyDescent="0.25">
      <c r="A99" s="38" t="s">
        <v>210</v>
      </c>
      <c r="B99" s="36" t="s">
        <v>211</v>
      </c>
      <c r="C99" s="37">
        <v>-1233098.49</v>
      </c>
      <c r="D99" s="37">
        <v>-808384.26000000013</v>
      </c>
      <c r="E99" s="37">
        <v>-808384.26000000013</v>
      </c>
      <c r="F99" s="37">
        <v>-808384.26000000013</v>
      </c>
      <c r="G99" s="37">
        <v>-798846.45000000007</v>
      </c>
      <c r="H99" s="37">
        <v>-798846.45000000007</v>
      </c>
      <c r="I99" s="37">
        <v>-798846.45000000007</v>
      </c>
      <c r="J99" s="37">
        <v>-798846.45000000007</v>
      </c>
      <c r="K99" s="37">
        <v>-798846.45000000007</v>
      </c>
      <c r="L99" s="37">
        <v>-798846.45000000007</v>
      </c>
      <c r="M99" s="37">
        <v>-798846.45000000007</v>
      </c>
      <c r="N99" s="37">
        <v>-798846.45000000007</v>
      </c>
      <c r="O99" s="37">
        <v>-798846.45000000007</v>
      </c>
      <c r="P99" s="37">
        <v>-798846.45000000007</v>
      </c>
      <c r="Q99" s="37">
        <v>-798846.45000000007</v>
      </c>
      <c r="R99" s="37">
        <v>-798846.45000000007</v>
      </c>
      <c r="S99" s="37">
        <v>-798846.45000000007</v>
      </c>
      <c r="T99" s="37">
        <v>-798846.45000000007</v>
      </c>
      <c r="U99" s="37">
        <v>-798846.45000000007</v>
      </c>
      <c r="V99" s="37">
        <v>-798846.45000000007</v>
      </c>
      <c r="W99" s="37">
        <v>-798846.45000000007</v>
      </c>
      <c r="X99" s="37">
        <v>0</v>
      </c>
      <c r="Y99" s="37">
        <f t="shared" si="130"/>
        <v>-798846.45000000007</v>
      </c>
      <c r="Z99" s="37">
        <v>0</v>
      </c>
      <c r="AA99" s="37">
        <f t="shared" si="131"/>
        <v>-798846.45000000007</v>
      </c>
      <c r="AB99" s="37">
        <v>0</v>
      </c>
      <c r="AC99" s="37">
        <f t="shared" si="132"/>
        <v>-798846.45000000007</v>
      </c>
      <c r="AD99" s="37">
        <v>0</v>
      </c>
      <c r="AE99" s="37">
        <f t="shared" si="133"/>
        <v>-798846.45000000007</v>
      </c>
      <c r="AF99" s="37">
        <v>0</v>
      </c>
      <c r="AG99" s="37">
        <f t="shared" si="134"/>
        <v>-798846.45000000007</v>
      </c>
      <c r="AH99" s="37">
        <v>0</v>
      </c>
      <c r="AI99" s="37">
        <f t="shared" si="135"/>
        <v>-798846.45000000007</v>
      </c>
      <c r="AJ99" s="37">
        <v>0</v>
      </c>
      <c r="AK99" s="37">
        <f t="shared" si="136"/>
        <v>-798846.45000000007</v>
      </c>
      <c r="AL99" s="37">
        <v>0</v>
      </c>
      <c r="AM99" s="37">
        <f t="shared" si="121"/>
        <v>-798846.45000000007</v>
      </c>
      <c r="AN99" s="37">
        <v>0</v>
      </c>
      <c r="AO99" s="37">
        <f t="shared" si="122"/>
        <v>-798846.45000000007</v>
      </c>
      <c r="AP99" s="37">
        <v>0</v>
      </c>
      <c r="AQ99" s="37">
        <f t="shared" si="123"/>
        <v>-798846.45000000007</v>
      </c>
      <c r="AR99" s="37">
        <v>0</v>
      </c>
      <c r="AS99" s="37">
        <f t="shared" si="124"/>
        <v>-798846.45000000007</v>
      </c>
      <c r="AT99" s="37">
        <v>0</v>
      </c>
      <c r="AU99" s="37">
        <f t="shared" si="125"/>
        <v>-798846.45000000007</v>
      </c>
      <c r="AV99" s="37">
        <v>0</v>
      </c>
      <c r="AW99" s="37">
        <f t="shared" si="126"/>
        <v>-798846.45000000007</v>
      </c>
      <c r="AX99" s="37">
        <v>0</v>
      </c>
      <c r="AY99" s="37">
        <f t="shared" si="127"/>
        <v>-798846.45000000007</v>
      </c>
      <c r="AZ99" s="37">
        <v>0</v>
      </c>
      <c r="BA99" s="37">
        <f t="shared" si="137"/>
        <v>-798846.45000000007</v>
      </c>
      <c r="BB99" s="37">
        <v>0</v>
      </c>
      <c r="BC99" s="37">
        <f t="shared" si="138"/>
        <v>-798846.45000000007</v>
      </c>
      <c r="BD99" s="37">
        <v>0</v>
      </c>
      <c r="BE99" s="37">
        <f t="shared" si="128"/>
        <v>-798846.45000000007</v>
      </c>
      <c r="BF99" s="37">
        <v>0</v>
      </c>
      <c r="BG99" s="37">
        <f t="shared" si="129"/>
        <v>-798846.45000000007</v>
      </c>
    </row>
    <row r="100" spans="1:59" s="35" customFormat="1" ht="12.75" customHeight="1" outlineLevel="1" x14ac:dyDescent="0.25">
      <c r="A100" s="38" t="s">
        <v>212</v>
      </c>
      <c r="B100" s="39" t="s">
        <v>213</v>
      </c>
      <c r="C100" s="40">
        <v>3017297.5599999996</v>
      </c>
      <c r="D100" s="41">
        <v>3675340.22</v>
      </c>
      <c r="E100" s="41">
        <v>3679421.83</v>
      </c>
      <c r="F100" s="41">
        <v>3679421.83</v>
      </c>
      <c r="G100" s="41">
        <v>3429142.7799999993</v>
      </c>
      <c r="H100" s="40">
        <v>3431498.4799999995</v>
      </c>
      <c r="I100" s="41">
        <v>3431498.4799999995</v>
      </c>
      <c r="J100" s="41">
        <v>3439086.3899999997</v>
      </c>
      <c r="K100" s="41">
        <v>4106636.02</v>
      </c>
      <c r="L100" s="41">
        <v>4106636.02</v>
      </c>
      <c r="M100" s="41">
        <v>4855589.2299999995</v>
      </c>
      <c r="N100" s="41">
        <v>5023840.7799999993</v>
      </c>
      <c r="O100" s="41">
        <v>5023840.7799999993</v>
      </c>
      <c r="P100" s="40">
        <v>5030478.9400000004</v>
      </c>
      <c r="Q100" s="41">
        <v>5033798.01</v>
      </c>
      <c r="R100" s="41">
        <v>5033798.01</v>
      </c>
      <c r="S100" s="40">
        <v>5040436.17</v>
      </c>
      <c r="T100" s="37">
        <v>5043755.2600000007</v>
      </c>
      <c r="U100" s="37">
        <v>5043755.2600000007</v>
      </c>
      <c r="V100" s="37">
        <v>5050393.4100000011</v>
      </c>
      <c r="W100" s="37">
        <v>5053712.49</v>
      </c>
      <c r="X100" s="37">
        <v>0</v>
      </c>
      <c r="Y100" s="37">
        <f t="shared" si="130"/>
        <v>5053712.49</v>
      </c>
      <c r="Z100" s="37">
        <v>0</v>
      </c>
      <c r="AA100" s="37">
        <f t="shared" si="131"/>
        <v>5053712.49</v>
      </c>
      <c r="AB100" s="37">
        <v>0</v>
      </c>
      <c r="AC100" s="37">
        <f t="shared" si="132"/>
        <v>5053712.49</v>
      </c>
      <c r="AD100" s="37"/>
      <c r="AE100" s="37">
        <f t="shared" si="133"/>
        <v>5053712.49</v>
      </c>
      <c r="AF100" s="37"/>
      <c r="AG100" s="37">
        <f t="shared" si="134"/>
        <v>5053712.49</v>
      </c>
      <c r="AH100" s="37"/>
      <c r="AI100" s="37">
        <f t="shared" si="135"/>
        <v>5053712.49</v>
      </c>
      <c r="AJ100" s="37">
        <v>0</v>
      </c>
      <c r="AK100" s="37">
        <f>AI100+AJ100</f>
        <v>5053712.49</v>
      </c>
      <c r="AL100" s="37">
        <v>0</v>
      </c>
      <c r="AM100" s="37">
        <f t="shared" si="121"/>
        <v>5053712.49</v>
      </c>
      <c r="AN100" s="37">
        <v>0</v>
      </c>
      <c r="AO100" s="37">
        <f t="shared" si="122"/>
        <v>5053712.49</v>
      </c>
      <c r="AP100" s="37">
        <v>0</v>
      </c>
      <c r="AQ100" s="37">
        <f t="shared" si="123"/>
        <v>5053712.49</v>
      </c>
      <c r="AR100" s="37">
        <v>0</v>
      </c>
      <c r="AS100" s="37">
        <f t="shared" si="124"/>
        <v>5053712.49</v>
      </c>
      <c r="AT100" s="37">
        <v>0</v>
      </c>
      <c r="AU100" s="37">
        <f t="shared" si="125"/>
        <v>5053712.49</v>
      </c>
      <c r="AV100" s="37">
        <v>0</v>
      </c>
      <c r="AW100" s="37">
        <f t="shared" si="126"/>
        <v>5053712.49</v>
      </c>
      <c r="AX100" s="37">
        <v>0</v>
      </c>
      <c r="AY100" s="37">
        <f t="shared" si="127"/>
        <v>5053712.49</v>
      </c>
      <c r="AZ100" s="37">
        <v>0</v>
      </c>
      <c r="BA100" s="37">
        <f t="shared" si="137"/>
        <v>5053712.49</v>
      </c>
      <c r="BB100" s="37">
        <v>0</v>
      </c>
      <c r="BC100" s="37">
        <f t="shared" si="138"/>
        <v>5053712.49</v>
      </c>
      <c r="BD100" s="37">
        <v>0</v>
      </c>
      <c r="BE100" s="37">
        <f t="shared" si="128"/>
        <v>5053712.49</v>
      </c>
      <c r="BF100" s="37">
        <v>0</v>
      </c>
      <c r="BG100" s="37">
        <f t="shared" si="129"/>
        <v>5053712.49</v>
      </c>
    </row>
    <row r="101" spans="1:59" ht="12.75" customHeight="1" x14ac:dyDescent="0.25">
      <c r="A101" t="s">
        <v>214</v>
      </c>
      <c r="B101" s="20" t="s">
        <v>4</v>
      </c>
      <c r="C101" s="21">
        <v>-193423275.16999999</v>
      </c>
      <c r="D101" s="22">
        <v>-129763114.60000001</v>
      </c>
      <c r="E101" s="22">
        <v>-130759464.57000004</v>
      </c>
      <c r="F101" s="22">
        <v>-130759464.57000004</v>
      </c>
      <c r="G101" s="22">
        <v>-131041413.68999997</v>
      </c>
      <c r="H101" s="21">
        <v>-133756066.32999997</v>
      </c>
      <c r="I101" s="22">
        <v>-133756066.32999997</v>
      </c>
      <c r="J101" s="22">
        <v>-140153116.13000008</v>
      </c>
      <c r="K101" s="3">
        <v>-145321199.66999996</v>
      </c>
      <c r="L101" s="3">
        <v>-145321199.66999996</v>
      </c>
      <c r="M101" s="3">
        <v>-159033191.75</v>
      </c>
      <c r="N101" s="3">
        <v>-166280754.64999998</v>
      </c>
      <c r="O101" s="3">
        <v>-166280754.64999998</v>
      </c>
      <c r="P101" s="21">
        <v>-172970481.67999995</v>
      </c>
      <c r="Q101" s="3">
        <v>-175172250.23999995</v>
      </c>
      <c r="R101" s="3">
        <v>-175172250.23999995</v>
      </c>
      <c r="S101" s="21">
        <v>-160047929.89999998</v>
      </c>
      <c r="T101" s="21">
        <v>-181436239.29999995</v>
      </c>
      <c r="U101" s="21">
        <v>-181436239.29999995</v>
      </c>
      <c r="V101" s="21">
        <v>-185630167.86999992</v>
      </c>
      <c r="W101" s="21">
        <v>-179601424.27999988</v>
      </c>
      <c r="X101" s="21">
        <f>SUM(X58:X100)</f>
        <v>-1935269.8286699236</v>
      </c>
      <c r="Y101" s="21">
        <f>SUM(Y58:Y100)</f>
        <v>-162300660.45866984</v>
      </c>
      <c r="Z101" s="21">
        <f>SUM(Z58:Z100)</f>
        <v>-1942360.9077266343</v>
      </c>
      <c r="AA101" s="21">
        <f t="shared" ref="AA101:AD101" si="139">SUM(AA58:AA100)</f>
        <v>-164243021.36639649</v>
      </c>
      <c r="AB101" s="21">
        <f t="shared" si="139"/>
        <v>-3284203.944175805</v>
      </c>
      <c r="AC101" s="21">
        <f t="shared" si="139"/>
        <v>-167527225.3105723</v>
      </c>
      <c r="AD101" s="21">
        <f t="shared" si="139"/>
        <v>-1858078.136821822</v>
      </c>
      <c r="AE101" s="21">
        <f t="shared" ref="AE101" si="140">SUM(AE58:AE100)</f>
        <v>-169385303.44739413</v>
      </c>
      <c r="AF101" s="21">
        <f t="shared" ref="AF101" si="141">SUM(AF58:AF100)</f>
        <v>-1797740.8412810611</v>
      </c>
      <c r="AG101" s="21">
        <f t="shared" ref="AG101" si="142">SUM(AG58:AG100)</f>
        <v>-171183044.28867516</v>
      </c>
      <c r="AH101" s="21">
        <f t="shared" ref="AH101" si="143">SUM(AH58:AH100)</f>
        <v>-1842764.450798217</v>
      </c>
      <c r="AI101" s="21">
        <f t="shared" ref="AI101" si="144">SUM(AI58:AI100)</f>
        <v>-173025808.73947334</v>
      </c>
      <c r="AJ101" s="21">
        <f t="shared" ref="AJ101" si="145">SUM(AJ58:AJ100)</f>
        <v>-1810233.3590012565</v>
      </c>
      <c r="AK101" s="21">
        <f t="shared" ref="AK101" si="146">SUM(AK58:AK100)</f>
        <v>-174836042.09847462</v>
      </c>
      <c r="AL101" s="21">
        <f t="shared" ref="AL101" si="147">SUM(AL58:AL100)</f>
        <v>-1814729.7892789417</v>
      </c>
      <c r="AM101" s="21">
        <f t="shared" ref="AM101" si="148">SUM(AM58:AM100)</f>
        <v>-176650771.88775355</v>
      </c>
      <c r="AN101" s="21">
        <f t="shared" ref="AN101" si="149">SUM(AN58:AN100)</f>
        <v>-1830688.1449544453</v>
      </c>
      <c r="AO101" s="21">
        <f t="shared" ref="AO101" si="150">SUM(AO58:AO100)</f>
        <v>-178481460.03270799</v>
      </c>
      <c r="AP101" s="21">
        <f t="shared" ref="AP101" si="151">SUM(AP58:AP100)</f>
        <v>-1837888.8520356626</v>
      </c>
      <c r="AQ101" s="21">
        <f t="shared" ref="AQ101" si="152">SUM(AQ58:AQ100)</f>
        <v>-180319348.88474366</v>
      </c>
      <c r="AR101" s="21">
        <f t="shared" ref="AR101" si="153">SUM(AR58:AR100)</f>
        <v>-1802993.1690896943</v>
      </c>
      <c r="AS101" s="21">
        <f t="shared" ref="AS101" si="154">SUM(AS58:AS100)</f>
        <v>-182122342.05383331</v>
      </c>
      <c r="AT101" s="21">
        <f t="shared" ref="AT101" si="155">SUM(AT58:AT100)</f>
        <v>-1775827.7801187234</v>
      </c>
      <c r="AU101" s="21">
        <f t="shared" ref="AU101" si="156">SUM(AU58:AU100)</f>
        <v>-183898169.83395204</v>
      </c>
      <c r="AV101" s="21">
        <f t="shared" ref="AV101" si="157">SUM(AV58:AV100)</f>
        <v>-1784780.7323546384</v>
      </c>
      <c r="AW101" s="21">
        <f t="shared" ref="AW101" si="158">SUM(AW58:AW100)</f>
        <v>-185682950.56630665</v>
      </c>
      <c r="AX101" s="21">
        <f t="shared" ref="AX101" si="159">SUM(AX58:AX100)</f>
        <v>-1787357.1118867376</v>
      </c>
      <c r="AY101" s="21">
        <f t="shared" ref="AY101" si="160">SUM(AY58:AY100)</f>
        <v>-187470307.67819339</v>
      </c>
      <c r="AZ101" s="21">
        <f t="shared" ref="AZ101" si="161">SUM(AZ58:AZ100)</f>
        <v>-1868755.1496851793</v>
      </c>
      <c r="BA101" s="21">
        <f t="shared" ref="BA101" si="162">SUM(BA58:BA100)</f>
        <v>-189339062.82787853</v>
      </c>
      <c r="BB101" s="21">
        <f t="shared" ref="BB101" si="163">SUM(BB58:BB100)</f>
        <v>-1817541.5495234646</v>
      </c>
      <c r="BC101" s="21">
        <f t="shared" ref="BC101" si="164">SUM(BC58:BC100)</f>
        <v>-191156604.37740207</v>
      </c>
      <c r="BD101" s="21">
        <f t="shared" ref="BD101" si="165">SUM(BD58:BD100)</f>
        <v>-1814183.2310337261</v>
      </c>
      <c r="BE101" s="21">
        <f t="shared" ref="BE101" si="166">SUM(BE58:BE100)</f>
        <v>-192970787.60843581</v>
      </c>
      <c r="BF101" s="21">
        <f t="shared" ref="BF101" si="167">SUM(BF58:BF100)</f>
        <v>-1809624.8921042955</v>
      </c>
      <c r="BG101" s="21">
        <f t="shared" ref="BG101" si="168">SUM(BG58:BG100)</f>
        <v>-194780412.50054008</v>
      </c>
    </row>
    <row r="102" spans="1:59" ht="12.75" customHeight="1" x14ac:dyDescent="0.25">
      <c r="A102" t="s">
        <v>4</v>
      </c>
      <c r="B102" s="20" t="s">
        <v>4</v>
      </c>
      <c r="C102" s="22"/>
      <c r="D102" s="22"/>
      <c r="E102" s="22"/>
      <c r="F102" s="22"/>
      <c r="G102" s="22"/>
      <c r="H102" s="22"/>
      <c r="I102" s="22"/>
      <c r="J102" s="22"/>
      <c r="K102" s="3"/>
      <c r="L102" s="3"/>
      <c r="M102" s="3"/>
      <c r="N102" s="3"/>
      <c r="O102" s="3"/>
      <c r="P102" s="22"/>
      <c r="Q102" s="3"/>
      <c r="R102" s="3"/>
      <c r="S102" s="22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ht="12.75" customHeight="1" x14ac:dyDescent="0.25">
      <c r="B103" s="20"/>
      <c r="C103" s="22"/>
      <c r="D103" s="22"/>
      <c r="E103" s="22"/>
      <c r="F103" s="22"/>
      <c r="G103" s="22"/>
      <c r="H103" s="22"/>
      <c r="I103" s="22"/>
      <c r="J103" s="22"/>
      <c r="K103" s="3"/>
      <c r="L103" s="3"/>
      <c r="M103" s="3"/>
      <c r="N103" s="3"/>
      <c r="O103" s="3"/>
      <c r="P103" s="22"/>
      <c r="Q103" s="3"/>
      <c r="R103" s="3"/>
      <c r="S103" s="27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ht="12.75" customHeight="1" x14ac:dyDescent="0.25">
      <c r="A104" t="s">
        <v>215</v>
      </c>
      <c r="B104" s="23" t="s">
        <v>216</v>
      </c>
      <c r="C104" s="22"/>
      <c r="D104" s="22"/>
      <c r="E104" s="22"/>
      <c r="F104" s="22"/>
      <c r="G104" s="22"/>
      <c r="H104" s="22"/>
      <c r="I104" s="22"/>
      <c r="J104" s="22"/>
      <c r="K104" s="3"/>
      <c r="L104" s="3"/>
      <c r="M104" s="3"/>
      <c r="N104" s="3"/>
      <c r="O104" s="3"/>
      <c r="P104" s="22"/>
      <c r="Q104" s="3"/>
      <c r="R104" s="3"/>
      <c r="S104" s="27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ht="12.75" customHeight="1" outlineLevel="1" x14ac:dyDescent="0.25">
      <c r="A105" s="28" t="s">
        <v>217</v>
      </c>
      <c r="B105" s="23" t="s">
        <v>218</v>
      </c>
      <c r="C105" s="22">
        <v>-365657.21999999991</v>
      </c>
      <c r="D105" s="22">
        <v>-231887.77000000002</v>
      </c>
      <c r="E105" s="22">
        <v>-227974.36000000002</v>
      </c>
      <c r="F105" s="22">
        <v>-227974.36000000002</v>
      </c>
      <c r="G105" s="22">
        <v>-217550.08000000002</v>
      </c>
      <c r="H105" s="22">
        <v>-213682.91000000003</v>
      </c>
      <c r="I105" s="22">
        <v>-213682.91000000003</v>
      </c>
      <c r="J105" s="22">
        <v>-205948.41000000003</v>
      </c>
      <c r="K105" s="3">
        <v>-206255.84</v>
      </c>
      <c r="L105" s="3">
        <v>-206255.84</v>
      </c>
      <c r="M105" s="3">
        <v>-198521.35</v>
      </c>
      <c r="N105" s="3">
        <v>-198828.80000000005</v>
      </c>
      <c r="O105" s="3">
        <v>-198828.80000000005</v>
      </c>
      <c r="P105" s="22">
        <v>-190921.71000000002</v>
      </c>
      <c r="Q105" s="3">
        <v>-191142.84</v>
      </c>
      <c r="R105" s="3">
        <v>-191142.84</v>
      </c>
      <c r="S105" s="27">
        <v>-183235.67</v>
      </c>
      <c r="T105" s="3">
        <v>-184272.59</v>
      </c>
      <c r="U105" s="3">
        <v>-184272.59</v>
      </c>
      <c r="V105" s="3">
        <v>-178353.41</v>
      </c>
      <c r="W105" s="3">
        <v>-177841.23</v>
      </c>
      <c r="X105" s="3">
        <v>2899.4414595905587</v>
      </c>
      <c r="Y105" s="3">
        <f>W105+X105</f>
        <v>-174941.78854040944</v>
      </c>
      <c r="Z105" s="3">
        <v>2899.4414595905587</v>
      </c>
      <c r="AA105" s="3">
        <f>Y105+Z105</f>
        <v>-172042.34708081887</v>
      </c>
      <c r="AB105" s="3">
        <v>2899.4414595905587</v>
      </c>
      <c r="AC105" s="3">
        <f>AA105+AB105</f>
        <v>-169142.9056212283</v>
      </c>
      <c r="AD105" s="3">
        <v>2899.4414595905587</v>
      </c>
      <c r="AE105" s="3">
        <f>AC105+AD105</f>
        <v>-166243.46416163773</v>
      </c>
      <c r="AF105" s="3">
        <v>2899.4414595905587</v>
      </c>
      <c r="AG105" s="3">
        <f>AE105+AF105</f>
        <v>-163344.02270204716</v>
      </c>
      <c r="AH105" s="3">
        <v>2899.4414595905587</v>
      </c>
      <c r="AI105" s="3">
        <f>AG105+AH105</f>
        <v>-160444.5812424566</v>
      </c>
      <c r="AJ105" s="3">
        <v>2899.4414595905587</v>
      </c>
      <c r="AK105" s="22">
        <f t="shared" ref="AK105:AK127" si="169">AI105+AJ105</f>
        <v>-157545.13978286603</v>
      </c>
      <c r="AL105" s="3">
        <v>2899.4414595905587</v>
      </c>
      <c r="AM105" s="22">
        <f t="shared" ref="AM105:AM127" si="170">AK105+AL105</f>
        <v>-154645.69832327546</v>
      </c>
      <c r="AN105" s="3">
        <v>2328.3777512758716</v>
      </c>
      <c r="AO105" s="22">
        <f t="shared" ref="AO105:AO127" si="171">AM105+AN105</f>
        <v>-152317.32057199959</v>
      </c>
      <c r="AP105" s="3">
        <v>2328.3777512758716</v>
      </c>
      <c r="AQ105" s="22">
        <f t="shared" ref="AQ105:AQ127" si="172">AO105+AP105</f>
        <v>-149988.94282072372</v>
      </c>
      <c r="AR105" s="3">
        <v>2328.3777512758716</v>
      </c>
      <c r="AS105" s="3">
        <f>AQ105+AR105</f>
        <v>-147660.56506944785</v>
      </c>
      <c r="AT105" s="3">
        <v>2328.3777512758716</v>
      </c>
      <c r="AU105" s="22">
        <f>AS105+AT105</f>
        <v>-145332.18731817199</v>
      </c>
      <c r="AV105" s="3">
        <v>2328.3777512758716</v>
      </c>
      <c r="AW105" s="3">
        <f>AU105+AV105</f>
        <v>-143003.80956689612</v>
      </c>
      <c r="AX105" s="3">
        <v>2056.1733398180932</v>
      </c>
      <c r="AY105" s="22">
        <f t="shared" ref="AY105:AY127" si="173">AW105+AX105</f>
        <v>-140947.63622707804</v>
      </c>
      <c r="AZ105" s="3">
        <v>1783.9689283603152</v>
      </c>
      <c r="BA105" s="3">
        <f>AY105+AZ105</f>
        <v>-139163.66729871772</v>
      </c>
      <c r="BB105" s="3">
        <v>1783.9689283603152</v>
      </c>
      <c r="BC105" s="3">
        <f>BA105+BB105</f>
        <v>-137379.69837035739</v>
      </c>
      <c r="BD105" s="3">
        <v>1783.9689283603152</v>
      </c>
      <c r="BE105" s="3">
        <f>BC105+BD105</f>
        <v>-135595.72944199707</v>
      </c>
      <c r="BF105" s="3">
        <v>1783.9689283603152</v>
      </c>
      <c r="BG105" s="22">
        <f t="shared" ref="BG105:BG127" si="174">BE105+BF105</f>
        <v>-133811.76051363675</v>
      </c>
    </row>
    <row r="106" spans="1:59" s="20" customFormat="1" ht="12.75" customHeight="1" outlineLevel="1" x14ac:dyDescent="0.25">
      <c r="A106" s="24" t="s">
        <v>219</v>
      </c>
      <c r="B106" s="23" t="s">
        <v>220</v>
      </c>
      <c r="C106" s="22">
        <v>471874.64</v>
      </c>
      <c r="D106" s="22">
        <v>253789.93999999997</v>
      </c>
      <c r="E106" s="22">
        <v>-416385.78</v>
      </c>
      <c r="F106" s="22">
        <v>-416385.78</v>
      </c>
      <c r="G106" s="22">
        <v>-977841.62999999989</v>
      </c>
      <c r="H106" s="22">
        <v>-515723.86</v>
      </c>
      <c r="I106" s="22">
        <v>-515723.86</v>
      </c>
      <c r="J106" s="22">
        <v>-398830.64</v>
      </c>
      <c r="K106" s="22">
        <v>-625773.78999999992</v>
      </c>
      <c r="L106" s="22">
        <v>-625773.78999999992</v>
      </c>
      <c r="M106" s="22">
        <v>-281813.2</v>
      </c>
      <c r="N106" s="22">
        <v>-180786.97000000003</v>
      </c>
      <c r="O106" s="22">
        <v>-180786.97000000003</v>
      </c>
      <c r="P106" s="22">
        <v>-45508.390000000007</v>
      </c>
      <c r="Q106" s="22">
        <v>-134771.82999999999</v>
      </c>
      <c r="R106" s="22">
        <v>-134771.82999999999</v>
      </c>
      <c r="S106" s="22">
        <v>-790559.65999999992</v>
      </c>
      <c r="T106" s="22">
        <v>-312003.80999999994</v>
      </c>
      <c r="U106" s="22">
        <v>-312003.80999999994</v>
      </c>
      <c r="V106" s="22">
        <v>-210405.96000000002</v>
      </c>
      <c r="W106" s="22">
        <v>-333340.72999999992</v>
      </c>
      <c r="X106" s="22">
        <v>0</v>
      </c>
      <c r="Y106" s="3">
        <f t="shared" ref="Y106:Y127" si="175">W106+X106</f>
        <v>-333340.72999999992</v>
      </c>
      <c r="Z106" s="22">
        <v>0</v>
      </c>
      <c r="AA106" s="3">
        <f t="shared" ref="AA106:AA127" si="176">Y106+Z106</f>
        <v>-333340.72999999992</v>
      </c>
      <c r="AB106" s="22">
        <v>0</v>
      </c>
      <c r="AC106" s="3">
        <f t="shared" ref="AC106:AC127" si="177">AA106+AB106</f>
        <v>-333340.72999999992</v>
      </c>
      <c r="AD106" s="22">
        <v>0</v>
      </c>
      <c r="AE106" s="3">
        <f t="shared" ref="AE106:AE127" si="178">AC106+AD106</f>
        <v>-333340.72999999992</v>
      </c>
      <c r="AF106" s="22">
        <v>0</v>
      </c>
      <c r="AG106" s="3">
        <f t="shared" ref="AG106:AG127" si="179">AE106+AF106</f>
        <v>-333340.72999999992</v>
      </c>
      <c r="AH106" s="22">
        <v>0</v>
      </c>
      <c r="AI106" s="3">
        <f t="shared" ref="AI106:AI127" si="180">AG106+AH106</f>
        <v>-333340.72999999992</v>
      </c>
      <c r="AJ106" s="22">
        <v>0</v>
      </c>
      <c r="AK106" s="22">
        <f t="shared" si="169"/>
        <v>-333340.72999999992</v>
      </c>
      <c r="AL106" s="22">
        <v>0</v>
      </c>
      <c r="AM106" s="22">
        <f t="shared" si="170"/>
        <v>-333340.72999999992</v>
      </c>
      <c r="AN106" s="22">
        <v>0</v>
      </c>
      <c r="AO106" s="22">
        <f t="shared" si="171"/>
        <v>-333340.72999999992</v>
      </c>
      <c r="AP106" s="22">
        <v>0</v>
      </c>
      <c r="AQ106" s="22">
        <f t="shared" si="172"/>
        <v>-333340.72999999992</v>
      </c>
      <c r="AR106" s="22">
        <v>0</v>
      </c>
      <c r="AS106" s="3">
        <f t="shared" ref="AS106:AS127" si="181">AQ106+AR106</f>
        <v>-333340.72999999992</v>
      </c>
      <c r="AT106" s="22">
        <v>0</v>
      </c>
      <c r="AU106" s="22">
        <f t="shared" ref="AU106:AU127" si="182">AS106+AT106</f>
        <v>-333340.72999999992</v>
      </c>
      <c r="AV106" s="22">
        <v>0</v>
      </c>
      <c r="AW106" s="3">
        <f t="shared" ref="AW106:AW127" si="183">AU106+AV106</f>
        <v>-333340.72999999992</v>
      </c>
      <c r="AX106" s="22">
        <v>0</v>
      </c>
      <c r="AY106" s="22">
        <f t="shared" si="173"/>
        <v>-333340.72999999992</v>
      </c>
      <c r="AZ106" s="22">
        <v>0</v>
      </c>
      <c r="BA106" s="3">
        <f t="shared" ref="BA106:BA127" si="184">AY106+AZ106</f>
        <v>-333340.72999999992</v>
      </c>
      <c r="BB106" s="22">
        <v>0</v>
      </c>
      <c r="BC106" s="3">
        <f t="shared" ref="BC106:BC127" si="185">BA106+BB106</f>
        <v>-333340.72999999992</v>
      </c>
      <c r="BD106" s="22">
        <v>0</v>
      </c>
      <c r="BE106" s="3">
        <f t="shared" ref="BE106:BE127" si="186">BC106+BD106</f>
        <v>-333340.72999999992</v>
      </c>
      <c r="BF106" s="22">
        <v>0</v>
      </c>
      <c r="BG106" s="22">
        <f t="shared" si="174"/>
        <v>-333340.72999999992</v>
      </c>
    </row>
    <row r="107" spans="1:59" s="20" customFormat="1" ht="12.75" customHeight="1" outlineLevel="1" x14ac:dyDescent="0.25">
      <c r="A107" s="24" t="s">
        <v>221</v>
      </c>
      <c r="B107" s="23" t="s">
        <v>222</v>
      </c>
      <c r="C107" s="22">
        <v>0.59000000020023435</v>
      </c>
      <c r="D107" s="22">
        <v>0.51000000000067303</v>
      </c>
      <c r="E107" s="22">
        <v>0.51000000000067303</v>
      </c>
      <c r="F107" s="22">
        <v>0.51000000000067303</v>
      </c>
      <c r="G107" s="22">
        <v>0.49000000000205546</v>
      </c>
      <c r="H107" s="22">
        <v>0.49000000000205546</v>
      </c>
      <c r="I107" s="22">
        <v>0.49000000000205546</v>
      </c>
      <c r="J107" s="22">
        <v>0.49000000000205546</v>
      </c>
      <c r="K107" s="22">
        <v>0.49000000000205546</v>
      </c>
      <c r="L107" s="22">
        <v>0.49000000000205546</v>
      </c>
      <c r="M107" s="22">
        <v>0.49000000000205546</v>
      </c>
      <c r="N107" s="22">
        <v>0.49000000000205546</v>
      </c>
      <c r="O107" s="22">
        <v>0.49000000000205546</v>
      </c>
      <c r="P107" s="22">
        <v>0.5</v>
      </c>
      <c r="Q107" s="22">
        <v>0.5</v>
      </c>
      <c r="R107" s="22">
        <v>0.5</v>
      </c>
      <c r="S107" s="22">
        <v>0.5</v>
      </c>
      <c r="T107" s="22">
        <v>0.5</v>
      </c>
      <c r="U107" s="22">
        <v>0.5</v>
      </c>
      <c r="V107" s="22">
        <v>0.5</v>
      </c>
      <c r="W107" s="22">
        <v>0.5</v>
      </c>
      <c r="X107" s="22">
        <v>0</v>
      </c>
      <c r="Y107" s="3">
        <f t="shared" si="175"/>
        <v>0.5</v>
      </c>
      <c r="Z107" s="22">
        <v>0</v>
      </c>
      <c r="AA107" s="3">
        <f t="shared" si="176"/>
        <v>0.5</v>
      </c>
      <c r="AB107" s="22">
        <v>0</v>
      </c>
      <c r="AC107" s="3">
        <f t="shared" si="177"/>
        <v>0.5</v>
      </c>
      <c r="AD107" s="22">
        <v>0</v>
      </c>
      <c r="AE107" s="3">
        <f t="shared" si="178"/>
        <v>0.5</v>
      </c>
      <c r="AF107" s="22">
        <v>0</v>
      </c>
      <c r="AG107" s="3">
        <f t="shared" si="179"/>
        <v>0.5</v>
      </c>
      <c r="AH107" s="22">
        <v>0</v>
      </c>
      <c r="AI107" s="3">
        <f t="shared" si="180"/>
        <v>0.5</v>
      </c>
      <c r="AJ107" s="22">
        <v>0</v>
      </c>
      <c r="AK107" s="22">
        <f t="shared" si="169"/>
        <v>0.5</v>
      </c>
      <c r="AL107" s="22">
        <v>0</v>
      </c>
      <c r="AM107" s="22">
        <f t="shared" si="170"/>
        <v>0.5</v>
      </c>
      <c r="AN107" s="22">
        <v>0</v>
      </c>
      <c r="AO107" s="22">
        <f t="shared" si="171"/>
        <v>0.5</v>
      </c>
      <c r="AP107" s="22">
        <v>0</v>
      </c>
      <c r="AQ107" s="22">
        <f t="shared" si="172"/>
        <v>0.5</v>
      </c>
      <c r="AR107" s="22">
        <v>0</v>
      </c>
      <c r="AS107" s="3">
        <f t="shared" si="181"/>
        <v>0.5</v>
      </c>
      <c r="AT107" s="22">
        <v>0</v>
      </c>
      <c r="AU107" s="22">
        <f t="shared" si="182"/>
        <v>0.5</v>
      </c>
      <c r="AV107" s="22">
        <v>0</v>
      </c>
      <c r="AW107" s="3">
        <f t="shared" si="183"/>
        <v>0.5</v>
      </c>
      <c r="AX107" s="22">
        <v>0</v>
      </c>
      <c r="AY107" s="22">
        <f t="shared" si="173"/>
        <v>0.5</v>
      </c>
      <c r="AZ107" s="22">
        <v>0</v>
      </c>
      <c r="BA107" s="3">
        <f t="shared" si="184"/>
        <v>0.5</v>
      </c>
      <c r="BB107" s="22">
        <v>0</v>
      </c>
      <c r="BC107" s="3">
        <f t="shared" si="185"/>
        <v>0.5</v>
      </c>
      <c r="BD107" s="22">
        <v>0</v>
      </c>
      <c r="BE107" s="3">
        <f t="shared" si="186"/>
        <v>0.5</v>
      </c>
      <c r="BF107" s="22">
        <v>0</v>
      </c>
      <c r="BG107" s="22">
        <f t="shared" si="174"/>
        <v>0.5</v>
      </c>
    </row>
    <row r="108" spans="1:59" s="20" customFormat="1" ht="12.75" customHeight="1" outlineLevel="1" x14ac:dyDescent="0.25">
      <c r="A108" s="24" t="s">
        <v>223</v>
      </c>
      <c r="B108" s="23" t="s">
        <v>224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119633.07999999999</v>
      </c>
      <c r="O108" s="22">
        <v>119633.07999999999</v>
      </c>
      <c r="P108" s="22">
        <v>0</v>
      </c>
      <c r="Q108" s="22">
        <v>143923.35</v>
      </c>
      <c r="R108" s="22">
        <v>143923.35</v>
      </c>
      <c r="S108" s="22">
        <v>143923.35</v>
      </c>
      <c r="T108" s="22">
        <v>59344.95</v>
      </c>
      <c r="U108" s="22">
        <v>59344.95</v>
      </c>
      <c r="V108" s="22">
        <v>59344.95</v>
      </c>
      <c r="W108" s="22">
        <v>59994.25</v>
      </c>
      <c r="X108" s="22">
        <v>0</v>
      </c>
      <c r="Y108" s="3">
        <f t="shared" si="175"/>
        <v>59994.25</v>
      </c>
      <c r="Z108" s="22">
        <v>0</v>
      </c>
      <c r="AA108" s="3">
        <f t="shared" si="176"/>
        <v>59994.25</v>
      </c>
      <c r="AB108" s="22">
        <v>0</v>
      </c>
      <c r="AC108" s="3">
        <f t="shared" si="177"/>
        <v>59994.25</v>
      </c>
      <c r="AD108" s="22">
        <v>0</v>
      </c>
      <c r="AE108" s="3">
        <f t="shared" si="178"/>
        <v>59994.25</v>
      </c>
      <c r="AF108" s="22">
        <v>0</v>
      </c>
      <c r="AG108" s="3">
        <f t="shared" si="179"/>
        <v>59994.25</v>
      </c>
      <c r="AH108" s="22">
        <v>0</v>
      </c>
      <c r="AI108" s="3">
        <f t="shared" si="180"/>
        <v>59994.25</v>
      </c>
      <c r="AJ108" s="22">
        <v>0</v>
      </c>
      <c r="AK108" s="22">
        <f t="shared" si="169"/>
        <v>59994.25</v>
      </c>
      <c r="AL108" s="22">
        <v>0</v>
      </c>
      <c r="AM108" s="22">
        <f t="shared" si="170"/>
        <v>59994.25</v>
      </c>
      <c r="AN108" s="22">
        <v>0</v>
      </c>
      <c r="AO108" s="22">
        <f t="shared" si="171"/>
        <v>59994.25</v>
      </c>
      <c r="AP108" s="22">
        <v>0</v>
      </c>
      <c r="AQ108" s="22">
        <f t="shared" si="172"/>
        <v>59994.25</v>
      </c>
      <c r="AR108" s="22">
        <v>0</v>
      </c>
      <c r="AS108" s="3">
        <f t="shared" si="181"/>
        <v>59994.25</v>
      </c>
      <c r="AT108" s="22">
        <v>0</v>
      </c>
      <c r="AU108" s="22">
        <f t="shared" si="182"/>
        <v>59994.25</v>
      </c>
      <c r="AV108" s="22">
        <v>0</v>
      </c>
      <c r="AW108" s="3">
        <f t="shared" si="183"/>
        <v>59994.25</v>
      </c>
      <c r="AX108" s="22">
        <v>0</v>
      </c>
      <c r="AY108" s="22">
        <f t="shared" si="173"/>
        <v>59994.25</v>
      </c>
      <c r="AZ108" s="22">
        <v>0</v>
      </c>
      <c r="BA108" s="3">
        <f t="shared" si="184"/>
        <v>59994.25</v>
      </c>
      <c r="BB108" s="22">
        <v>0</v>
      </c>
      <c r="BC108" s="3">
        <f t="shared" si="185"/>
        <v>59994.25</v>
      </c>
      <c r="BD108" s="22">
        <v>0</v>
      </c>
      <c r="BE108" s="3">
        <f t="shared" si="186"/>
        <v>59994.25</v>
      </c>
      <c r="BF108" s="22">
        <v>0</v>
      </c>
      <c r="BG108" s="22">
        <f t="shared" si="174"/>
        <v>59994.25</v>
      </c>
    </row>
    <row r="109" spans="1:59" s="20" customFormat="1" ht="12.75" customHeight="1" outlineLevel="1" x14ac:dyDescent="0.25">
      <c r="A109" s="24" t="s">
        <v>225</v>
      </c>
      <c r="B109" s="23" t="s">
        <v>226</v>
      </c>
      <c r="C109" s="22">
        <v>-1890124.72</v>
      </c>
      <c r="D109" s="22">
        <v>-1239111.95</v>
      </c>
      <c r="E109" s="22">
        <v>-1239111.95</v>
      </c>
      <c r="F109" s="22">
        <v>-1239111.95</v>
      </c>
      <c r="G109" s="22">
        <v>-1204082.9000000001</v>
      </c>
      <c r="H109" s="22">
        <v>-938776.49</v>
      </c>
      <c r="I109" s="22">
        <v>-938776.49</v>
      </c>
      <c r="J109" s="22">
        <v>-897960.12000000011</v>
      </c>
      <c r="K109" s="22">
        <v>-877551.93000000017</v>
      </c>
      <c r="L109" s="22">
        <v>-877551.93000000017</v>
      </c>
      <c r="M109" s="22">
        <v>-836735.55</v>
      </c>
      <c r="N109" s="22">
        <v>-816327.36999999988</v>
      </c>
      <c r="O109" s="22">
        <v>-816327.36999999988</v>
      </c>
      <c r="P109" s="22">
        <v>-775511.06000000017</v>
      </c>
      <c r="Q109" s="22">
        <v>-755102.87000000011</v>
      </c>
      <c r="R109" s="22">
        <v>-755102.87000000011</v>
      </c>
      <c r="S109" s="22">
        <v>-714286.5</v>
      </c>
      <c r="T109" s="22">
        <v>-693878.32</v>
      </c>
      <c r="U109" s="22">
        <v>-693878.32</v>
      </c>
      <c r="V109" s="22">
        <v>-653061.94000000006</v>
      </c>
      <c r="W109" s="22">
        <v>-632653.75</v>
      </c>
      <c r="X109" s="22">
        <v>0</v>
      </c>
      <c r="Y109" s="3">
        <f t="shared" si="175"/>
        <v>-632653.75</v>
      </c>
      <c r="Z109" s="22">
        <v>0</v>
      </c>
      <c r="AA109" s="3">
        <f t="shared" si="176"/>
        <v>-632653.75</v>
      </c>
      <c r="AB109" s="22">
        <v>0</v>
      </c>
      <c r="AC109" s="3">
        <f t="shared" si="177"/>
        <v>-632653.75</v>
      </c>
      <c r="AD109" s="22">
        <v>0</v>
      </c>
      <c r="AE109" s="3">
        <f t="shared" si="178"/>
        <v>-632653.75</v>
      </c>
      <c r="AF109" s="22">
        <v>0</v>
      </c>
      <c r="AG109" s="3">
        <f t="shared" si="179"/>
        <v>-632653.75</v>
      </c>
      <c r="AH109" s="22">
        <v>0</v>
      </c>
      <c r="AI109" s="3">
        <f t="shared" si="180"/>
        <v>-632653.75</v>
      </c>
      <c r="AJ109" s="22">
        <v>0</v>
      </c>
      <c r="AK109" s="22">
        <f t="shared" si="169"/>
        <v>-632653.75</v>
      </c>
      <c r="AL109" s="22">
        <v>0</v>
      </c>
      <c r="AM109" s="22">
        <f t="shared" si="170"/>
        <v>-632653.75</v>
      </c>
      <c r="AN109" s="22">
        <v>0</v>
      </c>
      <c r="AO109" s="22">
        <f t="shared" si="171"/>
        <v>-632653.75</v>
      </c>
      <c r="AP109" s="22">
        <v>0</v>
      </c>
      <c r="AQ109" s="22">
        <f t="shared" si="172"/>
        <v>-632653.75</v>
      </c>
      <c r="AR109" s="22">
        <v>0</v>
      </c>
      <c r="AS109" s="3">
        <f t="shared" si="181"/>
        <v>-632653.75</v>
      </c>
      <c r="AT109" s="22">
        <v>0</v>
      </c>
      <c r="AU109" s="22">
        <f t="shared" si="182"/>
        <v>-632653.75</v>
      </c>
      <c r="AV109" s="22">
        <v>0</v>
      </c>
      <c r="AW109" s="3">
        <f t="shared" si="183"/>
        <v>-632653.75</v>
      </c>
      <c r="AX109" s="22">
        <v>0</v>
      </c>
      <c r="AY109" s="22">
        <f t="shared" si="173"/>
        <v>-632653.75</v>
      </c>
      <c r="AZ109" s="22">
        <v>0</v>
      </c>
      <c r="BA109" s="3">
        <f t="shared" si="184"/>
        <v>-632653.75</v>
      </c>
      <c r="BB109" s="22">
        <v>0</v>
      </c>
      <c r="BC109" s="3">
        <f t="shared" si="185"/>
        <v>-632653.75</v>
      </c>
      <c r="BD109" s="22">
        <v>0</v>
      </c>
      <c r="BE109" s="3">
        <f t="shared" si="186"/>
        <v>-632653.75</v>
      </c>
      <c r="BF109" s="22">
        <v>0</v>
      </c>
      <c r="BG109" s="22">
        <f t="shared" si="174"/>
        <v>-632653.75</v>
      </c>
    </row>
    <row r="110" spans="1:59" s="20" customFormat="1" ht="12.75" customHeight="1" outlineLevel="1" x14ac:dyDescent="0.25">
      <c r="A110" s="24" t="s">
        <v>227</v>
      </c>
      <c r="B110" s="23" t="s">
        <v>228</v>
      </c>
      <c r="C110" s="22">
        <v>-169128.18</v>
      </c>
      <c r="D110" s="22">
        <v>-116767.56</v>
      </c>
      <c r="E110" s="22">
        <v>-1723741.9300000002</v>
      </c>
      <c r="F110" s="22">
        <v>-1723741.9300000002</v>
      </c>
      <c r="G110" s="22">
        <v>-161983.56</v>
      </c>
      <c r="H110" s="22">
        <v>-126752.05</v>
      </c>
      <c r="I110" s="22">
        <v>-126752.05</v>
      </c>
      <c r="J110" s="22">
        <v>-126300.07999999997</v>
      </c>
      <c r="K110" s="22">
        <v>-123569.04999999999</v>
      </c>
      <c r="L110" s="22">
        <v>-123569.04999999999</v>
      </c>
      <c r="M110" s="22">
        <v>-111972.76999999999</v>
      </c>
      <c r="N110" s="22">
        <v>-109241.73000000001</v>
      </c>
      <c r="O110" s="22">
        <v>-109241.73000000001</v>
      </c>
      <c r="P110" s="22">
        <v>-103779.70000000001</v>
      </c>
      <c r="Q110" s="22">
        <v>-72359.850000000006</v>
      </c>
      <c r="R110" s="22">
        <v>-72359.850000000006</v>
      </c>
      <c r="S110" s="22">
        <v>-66897.77</v>
      </c>
      <c r="T110" s="22">
        <v>-80257.62</v>
      </c>
      <c r="U110" s="22">
        <v>-80257.62</v>
      </c>
      <c r="V110" s="22">
        <v>-74795.53</v>
      </c>
      <c r="W110" s="22">
        <v>-71942.770000000019</v>
      </c>
      <c r="X110" s="22">
        <v>0</v>
      </c>
      <c r="Y110" s="3">
        <f t="shared" si="175"/>
        <v>-71942.770000000019</v>
      </c>
      <c r="Z110" s="22">
        <v>0</v>
      </c>
      <c r="AA110" s="3">
        <f t="shared" si="176"/>
        <v>-71942.770000000019</v>
      </c>
      <c r="AB110" s="22">
        <v>0</v>
      </c>
      <c r="AC110" s="3">
        <f t="shared" si="177"/>
        <v>-71942.770000000019</v>
      </c>
      <c r="AD110" s="22">
        <v>0</v>
      </c>
      <c r="AE110" s="3">
        <f t="shared" si="178"/>
        <v>-71942.770000000019</v>
      </c>
      <c r="AF110" s="22">
        <v>0</v>
      </c>
      <c r="AG110" s="3">
        <f t="shared" si="179"/>
        <v>-71942.770000000019</v>
      </c>
      <c r="AH110" s="22">
        <v>0</v>
      </c>
      <c r="AI110" s="3">
        <f t="shared" si="180"/>
        <v>-71942.770000000019</v>
      </c>
      <c r="AJ110" s="22">
        <v>0</v>
      </c>
      <c r="AK110" s="22">
        <f t="shared" si="169"/>
        <v>-71942.770000000019</v>
      </c>
      <c r="AL110" s="22">
        <v>0</v>
      </c>
      <c r="AM110" s="22">
        <f t="shared" si="170"/>
        <v>-71942.770000000019</v>
      </c>
      <c r="AN110" s="22">
        <v>0</v>
      </c>
      <c r="AO110" s="22">
        <f t="shared" si="171"/>
        <v>-71942.770000000019</v>
      </c>
      <c r="AP110" s="22">
        <v>0</v>
      </c>
      <c r="AQ110" s="22">
        <f t="shared" si="172"/>
        <v>-71942.770000000019</v>
      </c>
      <c r="AR110" s="22">
        <v>0</v>
      </c>
      <c r="AS110" s="3">
        <f t="shared" si="181"/>
        <v>-71942.770000000019</v>
      </c>
      <c r="AT110" s="22">
        <v>0</v>
      </c>
      <c r="AU110" s="22">
        <f t="shared" si="182"/>
        <v>-71942.770000000019</v>
      </c>
      <c r="AV110" s="22">
        <v>0</v>
      </c>
      <c r="AW110" s="3">
        <f t="shared" si="183"/>
        <v>-71942.770000000019</v>
      </c>
      <c r="AX110" s="22">
        <v>0</v>
      </c>
      <c r="AY110" s="22">
        <f t="shared" si="173"/>
        <v>-71942.770000000019</v>
      </c>
      <c r="AZ110" s="22">
        <v>0</v>
      </c>
      <c r="BA110" s="3">
        <f t="shared" si="184"/>
        <v>-71942.770000000019</v>
      </c>
      <c r="BB110" s="22">
        <v>0</v>
      </c>
      <c r="BC110" s="3">
        <f t="shared" si="185"/>
        <v>-71942.770000000019</v>
      </c>
      <c r="BD110" s="22">
        <v>0</v>
      </c>
      <c r="BE110" s="3">
        <f t="shared" si="186"/>
        <v>-71942.770000000019</v>
      </c>
      <c r="BF110" s="22">
        <v>0</v>
      </c>
      <c r="BG110" s="22">
        <f t="shared" si="174"/>
        <v>-71942.770000000019</v>
      </c>
    </row>
    <row r="111" spans="1:59" s="20" customFormat="1" ht="12.75" customHeight="1" outlineLevel="1" x14ac:dyDescent="0.25">
      <c r="A111" s="24" t="s">
        <v>229</v>
      </c>
      <c r="B111" s="23" t="s">
        <v>230</v>
      </c>
      <c r="C111" s="22">
        <v>-8042403.0099999979</v>
      </c>
      <c r="D111" s="22">
        <v>-6232327.7699999996</v>
      </c>
      <c r="E111" s="22">
        <v>-6204041.9699999997</v>
      </c>
      <c r="F111" s="22">
        <v>-6204041.9699999997</v>
      </c>
      <c r="G111" s="22">
        <v>-6074938.7399999993</v>
      </c>
      <c r="H111" s="22">
        <v>-6046986.6900000004</v>
      </c>
      <c r="I111" s="22">
        <v>-6046986.6900000004</v>
      </c>
      <c r="J111" s="22">
        <v>-5991082.5499999989</v>
      </c>
      <c r="K111" s="22">
        <v>-5963130.4900000002</v>
      </c>
      <c r="L111" s="22">
        <v>-5963130.4900000002</v>
      </c>
      <c r="M111" s="22">
        <v>-5907226.3600000003</v>
      </c>
      <c r="N111" s="22">
        <v>-5710335.3600000003</v>
      </c>
      <c r="O111" s="22">
        <v>-5710335.3600000003</v>
      </c>
      <c r="P111" s="22">
        <v>-5667033.96</v>
      </c>
      <c r="Q111" s="22">
        <v>-5645383.2699999996</v>
      </c>
      <c r="R111" s="22">
        <v>-5645383.2699999996</v>
      </c>
      <c r="S111" s="22">
        <v>-5602081.8599999994</v>
      </c>
      <c r="T111" s="22">
        <v>-6451382.1100000003</v>
      </c>
      <c r="U111" s="22">
        <v>-6451382.1100000003</v>
      </c>
      <c r="V111" s="22">
        <v>-6388588.7699999996</v>
      </c>
      <c r="W111" s="22">
        <v>-6937332.8799999999</v>
      </c>
      <c r="X111" s="22">
        <v>0</v>
      </c>
      <c r="Y111" s="3">
        <f t="shared" si="175"/>
        <v>-6937332.8799999999</v>
      </c>
      <c r="Z111" s="22">
        <v>0</v>
      </c>
      <c r="AA111" s="3">
        <f t="shared" si="176"/>
        <v>-6937332.8799999999</v>
      </c>
      <c r="AB111" s="22">
        <v>0</v>
      </c>
      <c r="AC111" s="3">
        <f t="shared" si="177"/>
        <v>-6937332.8799999999</v>
      </c>
      <c r="AD111" s="22">
        <v>0</v>
      </c>
      <c r="AE111" s="3">
        <f t="shared" si="178"/>
        <v>-6937332.8799999999</v>
      </c>
      <c r="AF111" s="22">
        <v>0</v>
      </c>
      <c r="AG111" s="3">
        <f t="shared" si="179"/>
        <v>-6937332.8799999999</v>
      </c>
      <c r="AH111" s="22">
        <v>0</v>
      </c>
      <c r="AI111" s="3">
        <f t="shared" si="180"/>
        <v>-6937332.8799999999</v>
      </c>
      <c r="AJ111" s="22">
        <v>0</v>
      </c>
      <c r="AK111" s="22">
        <f t="shared" si="169"/>
        <v>-6937332.8799999999</v>
      </c>
      <c r="AL111" s="22">
        <v>0</v>
      </c>
      <c r="AM111" s="22">
        <f t="shared" si="170"/>
        <v>-6937332.8799999999</v>
      </c>
      <c r="AN111" s="22">
        <v>0</v>
      </c>
      <c r="AO111" s="22">
        <f t="shared" si="171"/>
        <v>-6937332.8799999999</v>
      </c>
      <c r="AP111" s="22">
        <v>0</v>
      </c>
      <c r="AQ111" s="22">
        <f t="shared" si="172"/>
        <v>-6937332.8799999999</v>
      </c>
      <c r="AR111" s="22">
        <v>0</v>
      </c>
      <c r="AS111" s="3">
        <f t="shared" si="181"/>
        <v>-6937332.8799999999</v>
      </c>
      <c r="AT111" s="22">
        <v>0</v>
      </c>
      <c r="AU111" s="22">
        <f t="shared" si="182"/>
        <v>-6937332.8799999999</v>
      </c>
      <c r="AV111" s="22">
        <v>0</v>
      </c>
      <c r="AW111" s="3">
        <f t="shared" si="183"/>
        <v>-6937332.8799999999</v>
      </c>
      <c r="AX111" s="22">
        <v>0</v>
      </c>
      <c r="AY111" s="22">
        <f t="shared" si="173"/>
        <v>-6937332.8799999999</v>
      </c>
      <c r="AZ111" s="22">
        <v>0</v>
      </c>
      <c r="BA111" s="3">
        <f t="shared" si="184"/>
        <v>-6937332.8799999999</v>
      </c>
      <c r="BB111" s="22">
        <v>0</v>
      </c>
      <c r="BC111" s="3">
        <f t="shared" si="185"/>
        <v>-6937332.8799999999</v>
      </c>
      <c r="BD111" s="22">
        <v>0</v>
      </c>
      <c r="BE111" s="3">
        <f t="shared" si="186"/>
        <v>-6937332.8799999999</v>
      </c>
      <c r="BF111" s="22">
        <v>0</v>
      </c>
      <c r="BG111" s="22">
        <f t="shared" si="174"/>
        <v>-6937332.8799999999</v>
      </c>
    </row>
    <row r="112" spans="1:59" s="20" customFormat="1" ht="12.75" customHeight="1" outlineLevel="1" x14ac:dyDescent="0.25">
      <c r="A112" s="24" t="s">
        <v>231</v>
      </c>
      <c r="B112" s="23" t="s">
        <v>232</v>
      </c>
      <c r="C112" s="22">
        <v>-692538.84</v>
      </c>
      <c r="D112" s="22">
        <v>-454008.74</v>
      </c>
      <c r="E112" s="22">
        <v>-466620.08999999997</v>
      </c>
      <c r="F112" s="22">
        <v>-466620.08999999997</v>
      </c>
      <c r="G112" s="22">
        <v>-452801.41</v>
      </c>
      <c r="H112" s="22">
        <v>-357256.19999999995</v>
      </c>
      <c r="I112" s="22">
        <v>-357256.19999999995</v>
      </c>
      <c r="J112" s="22">
        <v>-340639.63</v>
      </c>
      <c r="K112" s="22">
        <v>-344793.91000000003</v>
      </c>
      <c r="L112" s="22">
        <v>-344793.91000000003</v>
      </c>
      <c r="M112" s="22">
        <v>-340639.88999999996</v>
      </c>
      <c r="N112" s="22">
        <v>-332331.60000000003</v>
      </c>
      <c r="O112" s="22">
        <v>-332331.60000000003</v>
      </c>
      <c r="P112" s="22">
        <v>-315714.97000000003</v>
      </c>
      <c r="Q112" s="22">
        <v>-307406.68</v>
      </c>
      <c r="R112" s="22">
        <v>-307406.68</v>
      </c>
      <c r="S112" s="22">
        <v>-290790.11</v>
      </c>
      <c r="T112" s="22">
        <v>-390485.70000000007</v>
      </c>
      <c r="U112" s="22">
        <v>-390485.70000000007</v>
      </c>
      <c r="V112" s="22">
        <v>-382177.50000000006</v>
      </c>
      <c r="W112" s="22">
        <v>-378023.39000000007</v>
      </c>
      <c r="X112" s="22">
        <v>0</v>
      </c>
      <c r="Y112" s="3">
        <f t="shared" si="175"/>
        <v>-378023.39000000007</v>
      </c>
      <c r="Z112" s="22">
        <v>0</v>
      </c>
      <c r="AA112" s="3">
        <f t="shared" si="176"/>
        <v>-378023.39000000007</v>
      </c>
      <c r="AB112" s="22">
        <v>0</v>
      </c>
      <c r="AC112" s="3">
        <f t="shared" si="177"/>
        <v>-378023.39000000007</v>
      </c>
      <c r="AD112" s="22">
        <v>0</v>
      </c>
      <c r="AE112" s="3">
        <f t="shared" si="178"/>
        <v>-378023.39000000007</v>
      </c>
      <c r="AF112" s="22">
        <v>0</v>
      </c>
      <c r="AG112" s="3">
        <f t="shared" si="179"/>
        <v>-378023.39000000007</v>
      </c>
      <c r="AH112" s="22">
        <v>0</v>
      </c>
      <c r="AI112" s="3">
        <f t="shared" si="180"/>
        <v>-378023.39000000007</v>
      </c>
      <c r="AJ112" s="22">
        <v>0</v>
      </c>
      <c r="AK112" s="22">
        <f t="shared" si="169"/>
        <v>-378023.39000000007</v>
      </c>
      <c r="AL112" s="22">
        <v>0</v>
      </c>
      <c r="AM112" s="22">
        <f t="shared" si="170"/>
        <v>-378023.39000000007</v>
      </c>
      <c r="AN112" s="22">
        <v>0</v>
      </c>
      <c r="AO112" s="22">
        <f t="shared" si="171"/>
        <v>-378023.39000000007</v>
      </c>
      <c r="AP112" s="22">
        <v>0</v>
      </c>
      <c r="AQ112" s="22">
        <f t="shared" si="172"/>
        <v>-378023.39000000007</v>
      </c>
      <c r="AR112" s="22">
        <v>0</v>
      </c>
      <c r="AS112" s="3">
        <f t="shared" si="181"/>
        <v>-378023.39000000007</v>
      </c>
      <c r="AT112" s="22">
        <v>0</v>
      </c>
      <c r="AU112" s="22">
        <f t="shared" si="182"/>
        <v>-378023.39000000007</v>
      </c>
      <c r="AV112" s="22">
        <v>0</v>
      </c>
      <c r="AW112" s="3">
        <f t="shared" si="183"/>
        <v>-378023.39000000007</v>
      </c>
      <c r="AX112" s="22">
        <v>0</v>
      </c>
      <c r="AY112" s="22">
        <f t="shared" si="173"/>
        <v>-378023.39000000007</v>
      </c>
      <c r="AZ112" s="22">
        <v>0</v>
      </c>
      <c r="BA112" s="3">
        <f t="shared" si="184"/>
        <v>-378023.39000000007</v>
      </c>
      <c r="BB112" s="22">
        <v>0</v>
      </c>
      <c r="BC112" s="3">
        <f t="shared" si="185"/>
        <v>-378023.39000000007</v>
      </c>
      <c r="BD112" s="22">
        <v>0</v>
      </c>
      <c r="BE112" s="3">
        <f t="shared" si="186"/>
        <v>-378023.39000000007</v>
      </c>
      <c r="BF112" s="22">
        <v>0</v>
      </c>
      <c r="BG112" s="22">
        <f t="shared" si="174"/>
        <v>-378023.39000000007</v>
      </c>
    </row>
    <row r="113" spans="1:59" s="20" customFormat="1" ht="12.75" customHeight="1" outlineLevel="1" x14ac:dyDescent="0.25">
      <c r="A113" s="24" t="s">
        <v>233</v>
      </c>
      <c r="B113" s="23" t="s">
        <v>234</v>
      </c>
      <c r="C113" s="22">
        <v>-18687.260000000002</v>
      </c>
      <c r="D113" s="22">
        <v>-13344.080000000002</v>
      </c>
      <c r="E113" s="22">
        <v>-13281.02</v>
      </c>
      <c r="F113" s="22">
        <v>-13281.02</v>
      </c>
      <c r="G113" s="22">
        <v>-12999.710000000001</v>
      </c>
      <c r="H113" s="22">
        <v>-12937.4</v>
      </c>
      <c r="I113" s="22">
        <v>-12937.4</v>
      </c>
      <c r="J113" s="22">
        <v>-12812.78</v>
      </c>
      <c r="K113" s="22">
        <v>-12750.47</v>
      </c>
      <c r="L113" s="22">
        <v>-12750.47</v>
      </c>
      <c r="M113" s="22">
        <v>-12625.850000000002</v>
      </c>
      <c r="N113" s="22">
        <v>-11732.540000000003</v>
      </c>
      <c r="O113" s="22">
        <v>-11732.540000000003</v>
      </c>
      <c r="P113" s="22">
        <v>-11605.38</v>
      </c>
      <c r="Q113" s="22">
        <v>-11541.82</v>
      </c>
      <c r="R113" s="22">
        <v>-11541.82</v>
      </c>
      <c r="S113" s="22">
        <v>-11414.699999999999</v>
      </c>
      <c r="T113" s="22">
        <v>-11351.14</v>
      </c>
      <c r="U113" s="22">
        <v>-11351.14</v>
      </c>
      <c r="V113" s="22">
        <v>-11224.03</v>
      </c>
      <c r="W113" s="22">
        <v>-11160.47</v>
      </c>
      <c r="X113" s="22">
        <v>0</v>
      </c>
      <c r="Y113" s="3">
        <f t="shared" si="175"/>
        <v>-11160.47</v>
      </c>
      <c r="Z113" s="22">
        <v>0</v>
      </c>
      <c r="AA113" s="3">
        <f t="shared" si="176"/>
        <v>-11160.47</v>
      </c>
      <c r="AB113" s="22">
        <v>0</v>
      </c>
      <c r="AC113" s="3">
        <f t="shared" si="177"/>
        <v>-11160.47</v>
      </c>
      <c r="AD113" s="22">
        <v>0</v>
      </c>
      <c r="AE113" s="3">
        <f t="shared" si="178"/>
        <v>-11160.47</v>
      </c>
      <c r="AF113" s="22">
        <v>0</v>
      </c>
      <c r="AG113" s="3">
        <f t="shared" si="179"/>
        <v>-11160.47</v>
      </c>
      <c r="AH113" s="22">
        <v>0</v>
      </c>
      <c r="AI113" s="3">
        <f t="shared" si="180"/>
        <v>-11160.47</v>
      </c>
      <c r="AJ113" s="22">
        <v>0</v>
      </c>
      <c r="AK113" s="22">
        <f t="shared" si="169"/>
        <v>-11160.47</v>
      </c>
      <c r="AL113" s="22">
        <v>0</v>
      </c>
      <c r="AM113" s="22">
        <f t="shared" si="170"/>
        <v>-11160.47</v>
      </c>
      <c r="AN113" s="22">
        <v>0</v>
      </c>
      <c r="AO113" s="22">
        <f t="shared" si="171"/>
        <v>-11160.47</v>
      </c>
      <c r="AP113" s="22">
        <v>0</v>
      </c>
      <c r="AQ113" s="22">
        <f t="shared" si="172"/>
        <v>-11160.47</v>
      </c>
      <c r="AR113" s="22">
        <v>0</v>
      </c>
      <c r="AS113" s="3">
        <f t="shared" si="181"/>
        <v>-11160.47</v>
      </c>
      <c r="AT113" s="22">
        <v>0</v>
      </c>
      <c r="AU113" s="22">
        <f t="shared" si="182"/>
        <v>-11160.47</v>
      </c>
      <c r="AV113" s="22">
        <v>0</v>
      </c>
      <c r="AW113" s="3">
        <f t="shared" si="183"/>
        <v>-11160.47</v>
      </c>
      <c r="AX113" s="22">
        <v>0</v>
      </c>
      <c r="AY113" s="22">
        <f t="shared" si="173"/>
        <v>-11160.47</v>
      </c>
      <c r="AZ113" s="22">
        <v>0</v>
      </c>
      <c r="BA113" s="3">
        <f t="shared" si="184"/>
        <v>-11160.47</v>
      </c>
      <c r="BB113" s="22">
        <v>0</v>
      </c>
      <c r="BC113" s="3">
        <f t="shared" si="185"/>
        <v>-11160.47</v>
      </c>
      <c r="BD113" s="22">
        <v>0</v>
      </c>
      <c r="BE113" s="3">
        <f t="shared" si="186"/>
        <v>-11160.47</v>
      </c>
      <c r="BF113" s="22">
        <v>0</v>
      </c>
      <c r="BG113" s="22">
        <f t="shared" si="174"/>
        <v>-11160.47</v>
      </c>
    </row>
    <row r="114" spans="1:59" s="20" customFormat="1" ht="12.75" customHeight="1" outlineLevel="1" x14ac:dyDescent="0.25">
      <c r="A114" s="24" t="s">
        <v>235</v>
      </c>
      <c r="B114" s="23" t="s">
        <v>236</v>
      </c>
      <c r="C114" s="22">
        <v>-659085.62</v>
      </c>
      <c r="D114" s="22">
        <v>-424297.60000000003</v>
      </c>
      <c r="E114" s="22">
        <v>-420407.47000000003</v>
      </c>
      <c r="F114" s="22">
        <v>-420407.47000000003</v>
      </c>
      <c r="G114" s="22">
        <v>-407758.78</v>
      </c>
      <c r="H114" s="22">
        <v>-403914.56000000006</v>
      </c>
      <c r="I114" s="22">
        <v>-403914.56000000006</v>
      </c>
      <c r="J114" s="22">
        <v>-396226.11</v>
      </c>
      <c r="K114" s="22">
        <v>-392381.88000000006</v>
      </c>
      <c r="L114" s="22">
        <v>-392381.88000000006</v>
      </c>
      <c r="M114" s="22">
        <v>-384693.43000000005</v>
      </c>
      <c r="N114" s="22">
        <v>-380849.19</v>
      </c>
      <c r="O114" s="22">
        <v>-380849.19</v>
      </c>
      <c r="P114" s="22">
        <v>-371222.20999999996</v>
      </c>
      <c r="Q114" s="22">
        <v>-366408.67</v>
      </c>
      <c r="R114" s="22">
        <v>-366408.67</v>
      </c>
      <c r="S114" s="22">
        <v>-356781.58999999997</v>
      </c>
      <c r="T114" s="22">
        <v>-351968.05</v>
      </c>
      <c r="U114" s="22">
        <v>-351968.05</v>
      </c>
      <c r="V114" s="22">
        <v>-342340.98</v>
      </c>
      <c r="W114" s="22">
        <v>-337527.43999999994</v>
      </c>
      <c r="X114" s="22">
        <v>0</v>
      </c>
      <c r="Y114" s="3">
        <f t="shared" si="175"/>
        <v>-337527.43999999994</v>
      </c>
      <c r="Z114" s="22">
        <v>0</v>
      </c>
      <c r="AA114" s="3">
        <f t="shared" si="176"/>
        <v>-337527.43999999994</v>
      </c>
      <c r="AB114" s="22">
        <v>0</v>
      </c>
      <c r="AC114" s="3">
        <f t="shared" si="177"/>
        <v>-337527.43999999994</v>
      </c>
      <c r="AD114" s="22">
        <v>0</v>
      </c>
      <c r="AE114" s="3">
        <f t="shared" si="178"/>
        <v>-337527.43999999994</v>
      </c>
      <c r="AF114" s="22">
        <v>0</v>
      </c>
      <c r="AG114" s="3">
        <f t="shared" si="179"/>
        <v>-337527.43999999994</v>
      </c>
      <c r="AH114" s="22">
        <v>0</v>
      </c>
      <c r="AI114" s="3">
        <f t="shared" si="180"/>
        <v>-337527.43999999994</v>
      </c>
      <c r="AJ114" s="22">
        <v>0</v>
      </c>
      <c r="AK114" s="22">
        <f t="shared" si="169"/>
        <v>-337527.43999999994</v>
      </c>
      <c r="AL114" s="22">
        <v>0</v>
      </c>
      <c r="AM114" s="22">
        <f t="shared" si="170"/>
        <v>-337527.43999999994</v>
      </c>
      <c r="AN114" s="22">
        <v>0</v>
      </c>
      <c r="AO114" s="22">
        <f t="shared" si="171"/>
        <v>-337527.43999999994</v>
      </c>
      <c r="AP114" s="22">
        <v>0</v>
      </c>
      <c r="AQ114" s="22">
        <f t="shared" si="172"/>
        <v>-337527.43999999994</v>
      </c>
      <c r="AR114" s="22">
        <v>0</v>
      </c>
      <c r="AS114" s="3">
        <f t="shared" si="181"/>
        <v>-337527.43999999994</v>
      </c>
      <c r="AT114" s="22">
        <v>0</v>
      </c>
      <c r="AU114" s="22">
        <f t="shared" si="182"/>
        <v>-337527.43999999994</v>
      </c>
      <c r="AV114" s="22">
        <v>0</v>
      </c>
      <c r="AW114" s="3">
        <f t="shared" si="183"/>
        <v>-337527.43999999994</v>
      </c>
      <c r="AX114" s="22">
        <v>0</v>
      </c>
      <c r="AY114" s="22">
        <f t="shared" si="173"/>
        <v>-337527.43999999994</v>
      </c>
      <c r="AZ114" s="22">
        <v>0</v>
      </c>
      <c r="BA114" s="3">
        <f t="shared" si="184"/>
        <v>-337527.43999999994</v>
      </c>
      <c r="BB114" s="22">
        <v>0</v>
      </c>
      <c r="BC114" s="3">
        <f t="shared" si="185"/>
        <v>-337527.43999999994</v>
      </c>
      <c r="BD114" s="22">
        <v>0</v>
      </c>
      <c r="BE114" s="3">
        <f t="shared" si="186"/>
        <v>-337527.43999999994</v>
      </c>
      <c r="BF114" s="22">
        <v>0</v>
      </c>
      <c r="BG114" s="22">
        <f t="shared" si="174"/>
        <v>-337527.43999999994</v>
      </c>
    </row>
    <row r="115" spans="1:59" s="20" customFormat="1" ht="12.75" customHeight="1" outlineLevel="1" x14ac:dyDescent="0.25">
      <c r="A115" s="24" t="s">
        <v>237</v>
      </c>
      <c r="B115" s="23" t="s">
        <v>238</v>
      </c>
      <c r="C115" s="22">
        <v>1128755.2399999998</v>
      </c>
      <c r="D115" s="22">
        <v>849778.66000000015</v>
      </c>
      <c r="E115" s="22">
        <v>846651.77000000014</v>
      </c>
      <c r="F115" s="22">
        <v>846651.77000000014</v>
      </c>
      <c r="G115" s="22">
        <v>830482.41999999993</v>
      </c>
      <c r="H115" s="22">
        <v>827392.41</v>
      </c>
      <c r="I115" s="22">
        <v>827392.41</v>
      </c>
      <c r="J115" s="22">
        <v>821212.39</v>
      </c>
      <c r="K115" s="22">
        <v>818122.38</v>
      </c>
      <c r="L115" s="22">
        <v>818122.38</v>
      </c>
      <c r="M115" s="22">
        <v>811942.35</v>
      </c>
      <c r="N115" s="22">
        <v>945268.74</v>
      </c>
      <c r="O115" s="22">
        <v>945268.74</v>
      </c>
      <c r="P115" s="22">
        <v>936081.87999999989</v>
      </c>
      <c r="Q115" s="22">
        <v>931488.44</v>
      </c>
      <c r="R115" s="22">
        <v>931488.44</v>
      </c>
      <c r="S115" s="22">
        <v>922301.54000000015</v>
      </c>
      <c r="T115" s="22">
        <v>917708.08</v>
      </c>
      <c r="U115" s="22">
        <v>917708.08</v>
      </c>
      <c r="V115" s="22">
        <v>908521.18</v>
      </c>
      <c r="W115" s="22">
        <v>903927.74</v>
      </c>
      <c r="X115" s="22">
        <v>0</v>
      </c>
      <c r="Y115" s="3">
        <f t="shared" si="175"/>
        <v>903927.74</v>
      </c>
      <c r="Z115" s="22">
        <v>0</v>
      </c>
      <c r="AA115" s="3">
        <f t="shared" si="176"/>
        <v>903927.74</v>
      </c>
      <c r="AB115" s="22">
        <v>0</v>
      </c>
      <c r="AC115" s="3">
        <f t="shared" si="177"/>
        <v>903927.74</v>
      </c>
      <c r="AD115" s="22">
        <v>0</v>
      </c>
      <c r="AE115" s="3">
        <f t="shared" si="178"/>
        <v>903927.74</v>
      </c>
      <c r="AF115" s="22">
        <v>0</v>
      </c>
      <c r="AG115" s="3">
        <f t="shared" si="179"/>
        <v>903927.74</v>
      </c>
      <c r="AH115" s="22">
        <v>0</v>
      </c>
      <c r="AI115" s="3">
        <f t="shared" si="180"/>
        <v>903927.74</v>
      </c>
      <c r="AJ115" s="22">
        <v>0</v>
      </c>
      <c r="AK115" s="22">
        <f t="shared" si="169"/>
        <v>903927.74</v>
      </c>
      <c r="AL115" s="22">
        <v>0</v>
      </c>
      <c r="AM115" s="22">
        <f t="shared" si="170"/>
        <v>903927.74</v>
      </c>
      <c r="AN115" s="22">
        <v>0</v>
      </c>
      <c r="AO115" s="22">
        <f t="shared" si="171"/>
        <v>903927.74</v>
      </c>
      <c r="AP115" s="22">
        <v>0</v>
      </c>
      <c r="AQ115" s="22">
        <f t="shared" si="172"/>
        <v>903927.74</v>
      </c>
      <c r="AR115" s="22">
        <v>0</v>
      </c>
      <c r="AS115" s="3">
        <f t="shared" si="181"/>
        <v>903927.74</v>
      </c>
      <c r="AT115" s="22">
        <v>0</v>
      </c>
      <c r="AU115" s="22">
        <f t="shared" si="182"/>
        <v>903927.74</v>
      </c>
      <c r="AV115" s="22">
        <v>0</v>
      </c>
      <c r="AW115" s="3">
        <f t="shared" si="183"/>
        <v>903927.74</v>
      </c>
      <c r="AX115" s="22">
        <v>0</v>
      </c>
      <c r="AY115" s="22">
        <f t="shared" si="173"/>
        <v>903927.74</v>
      </c>
      <c r="AZ115" s="22">
        <v>0</v>
      </c>
      <c r="BA115" s="3">
        <f t="shared" si="184"/>
        <v>903927.74</v>
      </c>
      <c r="BB115" s="22">
        <v>0</v>
      </c>
      <c r="BC115" s="3">
        <f t="shared" si="185"/>
        <v>903927.74</v>
      </c>
      <c r="BD115" s="22">
        <v>0</v>
      </c>
      <c r="BE115" s="3">
        <f t="shared" si="186"/>
        <v>903927.74</v>
      </c>
      <c r="BF115" s="22">
        <v>0</v>
      </c>
      <c r="BG115" s="22">
        <f t="shared" si="174"/>
        <v>903927.74</v>
      </c>
    </row>
    <row r="116" spans="1:59" s="20" customFormat="1" ht="12.75" customHeight="1" outlineLevel="1" x14ac:dyDescent="0.25">
      <c r="A116" s="24" t="s">
        <v>239</v>
      </c>
      <c r="B116" s="23" t="s">
        <v>240</v>
      </c>
      <c r="C116" s="22">
        <v>4398.6799999999348</v>
      </c>
      <c r="D116" s="22">
        <v>2883.72</v>
      </c>
      <c r="E116" s="22">
        <v>2883.72</v>
      </c>
      <c r="F116" s="22">
        <v>2883.72</v>
      </c>
      <c r="G116" s="22">
        <v>2849.6899999999996</v>
      </c>
      <c r="H116" s="22">
        <v>2849.6899999999996</v>
      </c>
      <c r="I116" s="22">
        <v>2849.6899999999996</v>
      </c>
      <c r="J116" s="22">
        <v>2849.6899999999996</v>
      </c>
      <c r="K116" s="22">
        <v>2849.6899999999996</v>
      </c>
      <c r="L116" s="22">
        <v>2849.6899999999996</v>
      </c>
      <c r="M116" s="22">
        <v>2849.6899999999996</v>
      </c>
      <c r="N116" s="22">
        <v>2849.6899999999996</v>
      </c>
      <c r="O116" s="22">
        <v>2849.6899999999996</v>
      </c>
      <c r="P116" s="22">
        <v>2849.6899999999996</v>
      </c>
      <c r="Q116" s="22">
        <v>2849.6899999999996</v>
      </c>
      <c r="R116" s="22">
        <v>2849.6899999999996</v>
      </c>
      <c r="S116" s="22">
        <v>2849.6899999999996</v>
      </c>
      <c r="T116" s="22">
        <v>2849.6899999999996</v>
      </c>
      <c r="U116" s="22">
        <v>2849.6899999999996</v>
      </c>
      <c r="V116" s="22">
        <v>2849.6899999999996</v>
      </c>
      <c r="W116" s="22">
        <v>2849.6899999999996</v>
      </c>
      <c r="X116" s="22">
        <v>0</v>
      </c>
      <c r="Y116" s="3">
        <f t="shared" si="175"/>
        <v>2849.6899999999996</v>
      </c>
      <c r="Z116" s="22">
        <v>0</v>
      </c>
      <c r="AA116" s="3">
        <f t="shared" si="176"/>
        <v>2849.6899999999996</v>
      </c>
      <c r="AB116" s="22">
        <v>0</v>
      </c>
      <c r="AC116" s="3">
        <f t="shared" si="177"/>
        <v>2849.6899999999996</v>
      </c>
      <c r="AD116" s="22">
        <v>0</v>
      </c>
      <c r="AE116" s="3">
        <f t="shared" si="178"/>
        <v>2849.6899999999996</v>
      </c>
      <c r="AF116" s="22">
        <v>0</v>
      </c>
      <c r="AG116" s="3">
        <f t="shared" si="179"/>
        <v>2849.6899999999996</v>
      </c>
      <c r="AH116" s="22">
        <v>0</v>
      </c>
      <c r="AI116" s="3">
        <f t="shared" si="180"/>
        <v>2849.6899999999996</v>
      </c>
      <c r="AJ116" s="22">
        <v>0</v>
      </c>
      <c r="AK116" s="22">
        <f t="shared" si="169"/>
        <v>2849.6899999999996</v>
      </c>
      <c r="AL116" s="22">
        <v>0</v>
      </c>
      <c r="AM116" s="22">
        <f t="shared" si="170"/>
        <v>2849.6899999999996</v>
      </c>
      <c r="AN116" s="22">
        <v>0</v>
      </c>
      <c r="AO116" s="22">
        <f t="shared" si="171"/>
        <v>2849.6899999999996</v>
      </c>
      <c r="AP116" s="22">
        <v>0</v>
      </c>
      <c r="AQ116" s="22">
        <f t="shared" si="172"/>
        <v>2849.6899999999996</v>
      </c>
      <c r="AR116" s="22">
        <v>0</v>
      </c>
      <c r="AS116" s="3">
        <f t="shared" si="181"/>
        <v>2849.6899999999996</v>
      </c>
      <c r="AT116" s="22">
        <v>0</v>
      </c>
      <c r="AU116" s="22">
        <f t="shared" si="182"/>
        <v>2849.6899999999996</v>
      </c>
      <c r="AV116" s="22">
        <v>0</v>
      </c>
      <c r="AW116" s="3">
        <f t="shared" si="183"/>
        <v>2849.6899999999996</v>
      </c>
      <c r="AX116" s="22">
        <v>0</v>
      </c>
      <c r="AY116" s="22">
        <f t="shared" si="173"/>
        <v>2849.6899999999996</v>
      </c>
      <c r="AZ116" s="22">
        <v>0</v>
      </c>
      <c r="BA116" s="3">
        <f t="shared" si="184"/>
        <v>2849.6899999999996</v>
      </c>
      <c r="BB116" s="22">
        <v>0</v>
      </c>
      <c r="BC116" s="3">
        <f t="shared" si="185"/>
        <v>2849.6899999999996</v>
      </c>
      <c r="BD116" s="22">
        <v>0</v>
      </c>
      <c r="BE116" s="3">
        <f t="shared" si="186"/>
        <v>2849.6899999999996</v>
      </c>
      <c r="BF116" s="22">
        <v>0</v>
      </c>
      <c r="BG116" s="22">
        <f t="shared" si="174"/>
        <v>2849.6899999999996</v>
      </c>
    </row>
    <row r="117" spans="1:59" s="20" customFormat="1" ht="12.75" customHeight="1" outlineLevel="1" x14ac:dyDescent="0.25">
      <c r="A117" s="24" t="s">
        <v>241</v>
      </c>
      <c r="B117" s="23" t="s">
        <v>242</v>
      </c>
      <c r="C117" s="22">
        <v>6296741.2700000005</v>
      </c>
      <c r="D117" s="22">
        <v>4086384.2700000005</v>
      </c>
      <c r="E117" s="22">
        <v>4106489.77</v>
      </c>
      <c r="F117" s="22">
        <v>4106489.77</v>
      </c>
      <c r="G117" s="22">
        <v>4021966.3700000006</v>
      </c>
      <c r="H117" s="22">
        <v>4043122.4300000006</v>
      </c>
      <c r="I117" s="22">
        <v>4043122.4300000006</v>
      </c>
      <c r="J117" s="22">
        <v>4006619.2</v>
      </c>
      <c r="K117" s="22">
        <v>4028372.4000000004</v>
      </c>
      <c r="L117" s="22">
        <v>4028372.4000000004</v>
      </c>
      <c r="M117" s="22">
        <v>3693139.91</v>
      </c>
      <c r="N117" s="22">
        <v>3714895.3499999996</v>
      </c>
      <c r="O117" s="22">
        <v>3714895.3499999996</v>
      </c>
      <c r="P117" s="22">
        <v>3679228.5900000003</v>
      </c>
      <c r="Q117" s="22">
        <v>3701815.9</v>
      </c>
      <c r="R117" s="22">
        <v>3701815.9</v>
      </c>
      <c r="S117" s="22">
        <v>3666482.3899999997</v>
      </c>
      <c r="T117" s="22">
        <v>3689069.7100000004</v>
      </c>
      <c r="U117" s="22">
        <v>3689069.7100000004</v>
      </c>
      <c r="V117" s="22">
        <v>3654453.7700000005</v>
      </c>
      <c r="W117" s="22">
        <v>3677275.2300000004</v>
      </c>
      <c r="X117" s="22">
        <v>0</v>
      </c>
      <c r="Y117" s="3">
        <f t="shared" si="175"/>
        <v>3677275.2300000004</v>
      </c>
      <c r="Z117" s="22">
        <v>0</v>
      </c>
      <c r="AA117" s="3">
        <f t="shared" si="176"/>
        <v>3677275.2300000004</v>
      </c>
      <c r="AB117" s="22">
        <v>0</v>
      </c>
      <c r="AC117" s="3">
        <f t="shared" si="177"/>
        <v>3677275.2300000004</v>
      </c>
      <c r="AD117" s="22">
        <v>0</v>
      </c>
      <c r="AE117" s="3">
        <f t="shared" si="178"/>
        <v>3677275.2300000004</v>
      </c>
      <c r="AF117" s="22">
        <v>0</v>
      </c>
      <c r="AG117" s="3">
        <f t="shared" si="179"/>
        <v>3677275.2300000004</v>
      </c>
      <c r="AH117" s="22">
        <v>0</v>
      </c>
      <c r="AI117" s="3">
        <f t="shared" si="180"/>
        <v>3677275.2300000004</v>
      </c>
      <c r="AJ117" s="22">
        <v>0</v>
      </c>
      <c r="AK117" s="22">
        <f t="shared" si="169"/>
        <v>3677275.2300000004</v>
      </c>
      <c r="AL117" s="22">
        <v>0</v>
      </c>
      <c r="AM117" s="22">
        <f t="shared" si="170"/>
        <v>3677275.2300000004</v>
      </c>
      <c r="AN117" s="22">
        <v>0</v>
      </c>
      <c r="AO117" s="22">
        <f t="shared" si="171"/>
        <v>3677275.2300000004</v>
      </c>
      <c r="AP117" s="22">
        <v>0</v>
      </c>
      <c r="AQ117" s="22">
        <f t="shared" si="172"/>
        <v>3677275.2300000004</v>
      </c>
      <c r="AR117" s="22">
        <v>0</v>
      </c>
      <c r="AS117" s="3">
        <f t="shared" si="181"/>
        <v>3677275.2300000004</v>
      </c>
      <c r="AT117" s="22">
        <v>0</v>
      </c>
      <c r="AU117" s="22">
        <f t="shared" si="182"/>
        <v>3677275.2300000004</v>
      </c>
      <c r="AV117" s="22">
        <v>0</v>
      </c>
      <c r="AW117" s="3">
        <f t="shared" si="183"/>
        <v>3677275.2300000004</v>
      </c>
      <c r="AX117" s="22">
        <v>0</v>
      </c>
      <c r="AY117" s="22">
        <f t="shared" si="173"/>
        <v>3677275.2300000004</v>
      </c>
      <c r="AZ117" s="22">
        <v>0</v>
      </c>
      <c r="BA117" s="3">
        <f t="shared" si="184"/>
        <v>3677275.2300000004</v>
      </c>
      <c r="BB117" s="22">
        <v>0</v>
      </c>
      <c r="BC117" s="3">
        <f t="shared" si="185"/>
        <v>3677275.2300000004</v>
      </c>
      <c r="BD117" s="22">
        <v>0</v>
      </c>
      <c r="BE117" s="3">
        <f t="shared" si="186"/>
        <v>3677275.2300000004</v>
      </c>
      <c r="BF117" s="22">
        <v>0</v>
      </c>
      <c r="BG117" s="22">
        <f t="shared" si="174"/>
        <v>3677275.2300000004</v>
      </c>
    </row>
    <row r="118" spans="1:59" s="20" customFormat="1" ht="12.75" customHeight="1" outlineLevel="1" x14ac:dyDescent="0.25">
      <c r="A118" s="24" t="s">
        <v>243</v>
      </c>
      <c r="B118" s="23" t="s">
        <v>244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-377371.37</v>
      </c>
      <c r="N118" s="22">
        <v>-299540.71999999997</v>
      </c>
      <c r="O118" s="22">
        <v>-299540.71999999997</v>
      </c>
      <c r="P118" s="22">
        <v>-261976.56999999998</v>
      </c>
      <c r="Q118" s="22">
        <v>-261976.56999999998</v>
      </c>
      <c r="R118" s="22">
        <v>-261976.56999999998</v>
      </c>
      <c r="S118" s="22">
        <v>-9.0000000011059456E-2</v>
      </c>
      <c r="T118" s="22">
        <v>-9.0000000011059456E-2</v>
      </c>
      <c r="U118" s="22">
        <v>-9.0000000011059456E-2</v>
      </c>
      <c r="V118" s="22">
        <v>-9.0000000011059456E-2</v>
      </c>
      <c r="W118" s="22">
        <v>-9.0000000011059456E-2</v>
      </c>
      <c r="X118" s="22">
        <v>0</v>
      </c>
      <c r="Y118" s="3">
        <f t="shared" si="175"/>
        <v>-9.0000000011059456E-2</v>
      </c>
      <c r="Z118" s="22">
        <v>0</v>
      </c>
      <c r="AA118" s="3">
        <f t="shared" si="176"/>
        <v>-9.0000000011059456E-2</v>
      </c>
      <c r="AB118" s="22">
        <v>0</v>
      </c>
      <c r="AC118" s="3">
        <f t="shared" si="177"/>
        <v>-9.0000000011059456E-2</v>
      </c>
      <c r="AD118" s="22">
        <v>0</v>
      </c>
      <c r="AE118" s="3">
        <f t="shared" si="178"/>
        <v>-9.0000000011059456E-2</v>
      </c>
      <c r="AF118" s="22">
        <v>0</v>
      </c>
      <c r="AG118" s="3">
        <f t="shared" si="179"/>
        <v>-9.0000000011059456E-2</v>
      </c>
      <c r="AH118" s="22">
        <v>0</v>
      </c>
      <c r="AI118" s="3">
        <f t="shared" si="180"/>
        <v>-9.0000000011059456E-2</v>
      </c>
      <c r="AJ118" s="22">
        <v>0</v>
      </c>
      <c r="AK118" s="22">
        <f t="shared" si="169"/>
        <v>-9.0000000011059456E-2</v>
      </c>
      <c r="AL118" s="22">
        <v>0</v>
      </c>
      <c r="AM118" s="22">
        <f t="shared" si="170"/>
        <v>-9.0000000011059456E-2</v>
      </c>
      <c r="AN118" s="22">
        <v>0</v>
      </c>
      <c r="AO118" s="22">
        <f t="shared" si="171"/>
        <v>-9.0000000011059456E-2</v>
      </c>
      <c r="AP118" s="22">
        <v>0</v>
      </c>
      <c r="AQ118" s="22">
        <f t="shared" si="172"/>
        <v>-9.0000000011059456E-2</v>
      </c>
      <c r="AR118" s="22">
        <v>0</v>
      </c>
      <c r="AS118" s="3">
        <f t="shared" si="181"/>
        <v>-9.0000000011059456E-2</v>
      </c>
      <c r="AT118" s="22">
        <v>0</v>
      </c>
      <c r="AU118" s="22">
        <f t="shared" si="182"/>
        <v>-9.0000000011059456E-2</v>
      </c>
      <c r="AV118" s="22">
        <v>0</v>
      </c>
      <c r="AW118" s="3">
        <f t="shared" si="183"/>
        <v>-9.0000000011059456E-2</v>
      </c>
      <c r="AX118" s="22">
        <v>0</v>
      </c>
      <c r="AY118" s="22">
        <f t="shared" si="173"/>
        <v>-9.0000000011059456E-2</v>
      </c>
      <c r="AZ118" s="22">
        <v>0</v>
      </c>
      <c r="BA118" s="3">
        <f t="shared" si="184"/>
        <v>-9.0000000011059456E-2</v>
      </c>
      <c r="BB118" s="22">
        <v>0</v>
      </c>
      <c r="BC118" s="3">
        <f t="shared" si="185"/>
        <v>-9.0000000011059456E-2</v>
      </c>
      <c r="BD118" s="22">
        <v>0</v>
      </c>
      <c r="BE118" s="3">
        <f t="shared" si="186"/>
        <v>-9.0000000011059456E-2</v>
      </c>
      <c r="BF118" s="22">
        <v>0</v>
      </c>
      <c r="BG118" s="22">
        <f t="shared" si="174"/>
        <v>-9.0000000011059456E-2</v>
      </c>
    </row>
    <row r="119" spans="1:59" s="20" customFormat="1" ht="12.75" customHeight="1" outlineLevel="1" x14ac:dyDescent="0.25">
      <c r="A119" s="24" t="s">
        <v>245</v>
      </c>
      <c r="B119" s="23" t="s">
        <v>246</v>
      </c>
      <c r="C119" s="22">
        <v>-59526.049999999996</v>
      </c>
      <c r="D119" s="22">
        <v>-39652.730000000003</v>
      </c>
      <c r="E119" s="22">
        <v>-39652.730000000003</v>
      </c>
      <c r="F119" s="22">
        <v>-39652.730000000003</v>
      </c>
      <c r="G119" s="22">
        <v>-38554.07</v>
      </c>
      <c r="H119" s="22">
        <v>-30064.6</v>
      </c>
      <c r="I119" s="22">
        <v>-30064.6</v>
      </c>
      <c r="J119" s="22">
        <v>-28758.519999999997</v>
      </c>
      <c r="K119" s="22">
        <v>-28105.480000000003</v>
      </c>
      <c r="L119" s="22">
        <v>-28105.480000000003</v>
      </c>
      <c r="M119" s="22">
        <v>-26799.4</v>
      </c>
      <c r="N119" s="22">
        <v>-26146.35</v>
      </c>
      <c r="O119" s="22">
        <v>-26146.35</v>
      </c>
      <c r="P119" s="22">
        <v>-24840.360000000004</v>
      </c>
      <c r="Q119" s="22">
        <v>-24162.410000000003</v>
      </c>
      <c r="R119" s="22">
        <v>-24162.410000000003</v>
      </c>
      <c r="S119" s="22">
        <v>-22856.340000000004</v>
      </c>
      <c r="T119" s="22">
        <v>-22203.300000000007</v>
      </c>
      <c r="U119" s="22">
        <v>-22203.300000000007</v>
      </c>
      <c r="V119" s="22">
        <v>-20897.230000000003</v>
      </c>
      <c r="W119" s="22">
        <v>-20244.18</v>
      </c>
      <c r="X119" s="22">
        <v>0</v>
      </c>
      <c r="Y119" s="3">
        <f t="shared" si="175"/>
        <v>-20244.18</v>
      </c>
      <c r="Z119" s="22">
        <v>0</v>
      </c>
      <c r="AA119" s="3">
        <f t="shared" si="176"/>
        <v>-20244.18</v>
      </c>
      <c r="AB119" s="22">
        <v>0</v>
      </c>
      <c r="AC119" s="3">
        <f t="shared" si="177"/>
        <v>-20244.18</v>
      </c>
      <c r="AD119" s="22">
        <v>0</v>
      </c>
      <c r="AE119" s="3">
        <f t="shared" si="178"/>
        <v>-20244.18</v>
      </c>
      <c r="AF119" s="22">
        <v>0</v>
      </c>
      <c r="AG119" s="3">
        <f t="shared" si="179"/>
        <v>-20244.18</v>
      </c>
      <c r="AH119" s="22">
        <v>0</v>
      </c>
      <c r="AI119" s="3">
        <f t="shared" si="180"/>
        <v>-20244.18</v>
      </c>
      <c r="AJ119" s="22">
        <v>0</v>
      </c>
      <c r="AK119" s="22">
        <f t="shared" si="169"/>
        <v>-20244.18</v>
      </c>
      <c r="AL119" s="22">
        <v>0</v>
      </c>
      <c r="AM119" s="22">
        <f t="shared" si="170"/>
        <v>-20244.18</v>
      </c>
      <c r="AN119" s="22">
        <v>0</v>
      </c>
      <c r="AO119" s="22">
        <f t="shared" si="171"/>
        <v>-20244.18</v>
      </c>
      <c r="AP119" s="22">
        <v>0</v>
      </c>
      <c r="AQ119" s="22">
        <f t="shared" si="172"/>
        <v>-20244.18</v>
      </c>
      <c r="AR119" s="22">
        <v>0</v>
      </c>
      <c r="AS119" s="3">
        <f t="shared" si="181"/>
        <v>-20244.18</v>
      </c>
      <c r="AT119" s="22">
        <v>0</v>
      </c>
      <c r="AU119" s="22">
        <f t="shared" si="182"/>
        <v>-20244.18</v>
      </c>
      <c r="AV119" s="22">
        <v>0</v>
      </c>
      <c r="AW119" s="3">
        <f t="shared" si="183"/>
        <v>-20244.18</v>
      </c>
      <c r="AX119" s="22">
        <v>0</v>
      </c>
      <c r="AY119" s="22">
        <f t="shared" si="173"/>
        <v>-20244.18</v>
      </c>
      <c r="AZ119" s="22">
        <v>0</v>
      </c>
      <c r="BA119" s="3">
        <f t="shared" si="184"/>
        <v>-20244.18</v>
      </c>
      <c r="BB119" s="22">
        <v>0</v>
      </c>
      <c r="BC119" s="3">
        <f t="shared" si="185"/>
        <v>-20244.18</v>
      </c>
      <c r="BD119" s="22">
        <v>0</v>
      </c>
      <c r="BE119" s="3">
        <f t="shared" si="186"/>
        <v>-20244.18</v>
      </c>
      <c r="BF119" s="22">
        <v>0</v>
      </c>
      <c r="BG119" s="22">
        <f t="shared" si="174"/>
        <v>-20244.18</v>
      </c>
    </row>
    <row r="120" spans="1:59" s="20" customFormat="1" ht="12.75" customHeight="1" outlineLevel="1" x14ac:dyDescent="0.25">
      <c r="A120" s="24" t="s">
        <v>247</v>
      </c>
      <c r="B120" s="23" t="s">
        <v>248</v>
      </c>
      <c r="C120" s="22">
        <v>0</v>
      </c>
      <c r="D120" s="22">
        <v>0</v>
      </c>
      <c r="E120" s="22">
        <v>0</v>
      </c>
      <c r="F120" s="22">
        <v>0</v>
      </c>
      <c r="G120" s="22">
        <v>-1528730.13</v>
      </c>
      <c r="H120" s="22">
        <v>-1549547.1599999997</v>
      </c>
      <c r="I120" s="22">
        <v>-1549547.1599999997</v>
      </c>
      <c r="J120" s="22">
        <v>-1549547.1599999997</v>
      </c>
      <c r="K120" s="22">
        <v>-1366440.82</v>
      </c>
      <c r="L120" s="22">
        <v>-1366440.82</v>
      </c>
      <c r="M120" s="22">
        <v>-1366440.82</v>
      </c>
      <c r="N120" s="22">
        <v>-1337531.97</v>
      </c>
      <c r="O120" s="22">
        <v>-1337531.97</v>
      </c>
      <c r="P120" s="22">
        <v>-1337532.02</v>
      </c>
      <c r="Q120" s="22">
        <v>-1308623.19</v>
      </c>
      <c r="R120" s="22">
        <v>-1308623.19</v>
      </c>
      <c r="S120" s="22">
        <v>-1308623.1900000002</v>
      </c>
      <c r="T120" s="22">
        <v>-1109125.01</v>
      </c>
      <c r="U120" s="22">
        <v>-1109125.01</v>
      </c>
      <c r="V120" s="22">
        <v>-1109125.01</v>
      </c>
      <c r="W120" s="22">
        <v>-1086157.2700000003</v>
      </c>
      <c r="X120" s="22">
        <v>0</v>
      </c>
      <c r="Y120" s="3">
        <f t="shared" si="175"/>
        <v>-1086157.2700000003</v>
      </c>
      <c r="Z120" s="22">
        <v>0</v>
      </c>
      <c r="AA120" s="3">
        <f t="shared" si="176"/>
        <v>-1086157.2700000003</v>
      </c>
      <c r="AB120" s="22">
        <v>0</v>
      </c>
      <c r="AC120" s="3">
        <f t="shared" si="177"/>
        <v>-1086157.2700000003</v>
      </c>
      <c r="AD120" s="22">
        <v>0</v>
      </c>
      <c r="AE120" s="3">
        <f t="shared" si="178"/>
        <v>-1086157.2700000003</v>
      </c>
      <c r="AF120" s="22">
        <v>0</v>
      </c>
      <c r="AG120" s="3">
        <f t="shared" si="179"/>
        <v>-1086157.2700000003</v>
      </c>
      <c r="AH120" s="22">
        <v>0</v>
      </c>
      <c r="AI120" s="3">
        <f t="shared" si="180"/>
        <v>-1086157.2700000003</v>
      </c>
      <c r="AJ120" s="22">
        <v>0</v>
      </c>
      <c r="AK120" s="22">
        <f t="shared" si="169"/>
        <v>-1086157.2700000003</v>
      </c>
      <c r="AL120" s="22">
        <v>0</v>
      </c>
      <c r="AM120" s="22">
        <f t="shared" si="170"/>
        <v>-1086157.2700000003</v>
      </c>
      <c r="AN120" s="22">
        <v>0</v>
      </c>
      <c r="AO120" s="22">
        <f t="shared" si="171"/>
        <v>-1086157.2700000003</v>
      </c>
      <c r="AP120" s="22">
        <v>0</v>
      </c>
      <c r="AQ120" s="22">
        <f t="shared" si="172"/>
        <v>-1086157.2700000003</v>
      </c>
      <c r="AR120" s="22">
        <v>0</v>
      </c>
      <c r="AS120" s="3">
        <f t="shared" si="181"/>
        <v>-1086157.2700000003</v>
      </c>
      <c r="AT120" s="22">
        <v>0</v>
      </c>
      <c r="AU120" s="22">
        <f t="shared" si="182"/>
        <v>-1086157.2700000003</v>
      </c>
      <c r="AV120" s="22">
        <v>0</v>
      </c>
      <c r="AW120" s="3">
        <f t="shared" si="183"/>
        <v>-1086157.2700000003</v>
      </c>
      <c r="AX120" s="22">
        <v>0</v>
      </c>
      <c r="AY120" s="22">
        <f t="shared" si="173"/>
        <v>-1086157.2700000003</v>
      </c>
      <c r="AZ120" s="22">
        <v>0</v>
      </c>
      <c r="BA120" s="3">
        <f t="shared" si="184"/>
        <v>-1086157.2700000003</v>
      </c>
      <c r="BB120" s="22">
        <v>0</v>
      </c>
      <c r="BC120" s="3">
        <f t="shared" si="185"/>
        <v>-1086157.2700000003</v>
      </c>
      <c r="BD120" s="22">
        <v>0</v>
      </c>
      <c r="BE120" s="3">
        <f t="shared" si="186"/>
        <v>-1086157.2700000003</v>
      </c>
      <c r="BF120" s="22">
        <v>0</v>
      </c>
      <c r="BG120" s="22">
        <f t="shared" si="174"/>
        <v>-1086157.2700000003</v>
      </c>
    </row>
    <row r="121" spans="1:59" s="20" customFormat="1" ht="12.75" customHeight="1" outlineLevel="1" x14ac:dyDescent="0.25">
      <c r="A121" s="24" t="s">
        <v>249</v>
      </c>
      <c r="B121" s="23" t="s">
        <v>250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-304445.61</v>
      </c>
      <c r="I121" s="22">
        <v>-304445.61</v>
      </c>
      <c r="J121" s="22">
        <v>-271910.26</v>
      </c>
      <c r="K121" s="22">
        <v>-356590.16999999993</v>
      </c>
      <c r="L121" s="22">
        <v>-356590.16999999993</v>
      </c>
      <c r="M121" s="22">
        <v>-464686.33999999997</v>
      </c>
      <c r="N121" s="22">
        <v>-599239.76</v>
      </c>
      <c r="O121" s="22">
        <v>-599239.76</v>
      </c>
      <c r="P121" s="22">
        <v>-600274.84</v>
      </c>
      <c r="Q121" s="22">
        <v>-600326.08999999985</v>
      </c>
      <c r="R121" s="22">
        <v>-600326.08999999985</v>
      </c>
      <c r="S121" s="22">
        <v>-600342.81999999995</v>
      </c>
      <c r="T121" s="22">
        <v>-600342.81999999995</v>
      </c>
      <c r="U121" s="22">
        <v>-600342.81999999995</v>
      </c>
      <c r="V121" s="22">
        <v>-600342.81999999995</v>
      </c>
      <c r="W121" s="22">
        <v>-600342.81999999995</v>
      </c>
      <c r="X121" s="22">
        <v>0</v>
      </c>
      <c r="Y121" s="3">
        <f t="shared" si="175"/>
        <v>-600342.81999999995</v>
      </c>
      <c r="Z121" s="22">
        <v>0</v>
      </c>
      <c r="AA121" s="3">
        <f t="shared" si="176"/>
        <v>-600342.81999999995</v>
      </c>
      <c r="AB121" s="22">
        <v>0</v>
      </c>
      <c r="AC121" s="3">
        <f t="shared" si="177"/>
        <v>-600342.81999999995</v>
      </c>
      <c r="AD121" s="22">
        <v>0</v>
      </c>
      <c r="AE121" s="3">
        <f t="shared" si="178"/>
        <v>-600342.81999999995</v>
      </c>
      <c r="AF121" s="22">
        <v>0</v>
      </c>
      <c r="AG121" s="3">
        <f t="shared" si="179"/>
        <v>-600342.81999999995</v>
      </c>
      <c r="AH121" s="22">
        <v>0</v>
      </c>
      <c r="AI121" s="3">
        <f t="shared" si="180"/>
        <v>-600342.81999999995</v>
      </c>
      <c r="AJ121" s="22">
        <v>0</v>
      </c>
      <c r="AK121" s="22">
        <f t="shared" si="169"/>
        <v>-600342.81999999995</v>
      </c>
      <c r="AL121" s="22">
        <v>0</v>
      </c>
      <c r="AM121" s="22">
        <f t="shared" si="170"/>
        <v>-600342.81999999995</v>
      </c>
      <c r="AN121" s="22">
        <v>0</v>
      </c>
      <c r="AO121" s="22">
        <f t="shared" si="171"/>
        <v>-600342.81999999995</v>
      </c>
      <c r="AP121" s="22">
        <v>0</v>
      </c>
      <c r="AQ121" s="22">
        <f t="shared" si="172"/>
        <v>-600342.81999999995</v>
      </c>
      <c r="AR121" s="22">
        <v>0</v>
      </c>
      <c r="AS121" s="3">
        <f t="shared" si="181"/>
        <v>-600342.81999999995</v>
      </c>
      <c r="AT121" s="22">
        <v>0</v>
      </c>
      <c r="AU121" s="22">
        <f t="shared" si="182"/>
        <v>-600342.81999999995</v>
      </c>
      <c r="AV121" s="22">
        <v>0</v>
      </c>
      <c r="AW121" s="3">
        <f t="shared" si="183"/>
        <v>-600342.81999999995</v>
      </c>
      <c r="AX121" s="22">
        <v>0</v>
      </c>
      <c r="AY121" s="22">
        <f t="shared" si="173"/>
        <v>-600342.81999999995</v>
      </c>
      <c r="AZ121" s="22">
        <v>0</v>
      </c>
      <c r="BA121" s="3">
        <f t="shared" si="184"/>
        <v>-600342.81999999995</v>
      </c>
      <c r="BB121" s="22">
        <v>0</v>
      </c>
      <c r="BC121" s="3">
        <f t="shared" si="185"/>
        <v>-600342.81999999995</v>
      </c>
      <c r="BD121" s="22">
        <v>0</v>
      </c>
      <c r="BE121" s="3">
        <f t="shared" si="186"/>
        <v>-600342.81999999995</v>
      </c>
      <c r="BF121" s="22">
        <v>0</v>
      </c>
      <c r="BG121" s="22">
        <f t="shared" si="174"/>
        <v>-600342.81999999995</v>
      </c>
    </row>
    <row r="122" spans="1:59" s="20" customFormat="1" ht="12.75" customHeight="1" outlineLevel="1" x14ac:dyDescent="0.25">
      <c r="A122" s="24" t="s">
        <v>251</v>
      </c>
      <c r="B122" s="23" t="s">
        <v>252</v>
      </c>
      <c r="C122" s="22">
        <v>-394721.58999999991</v>
      </c>
      <c r="D122" s="22">
        <v>-258768.33</v>
      </c>
      <c r="E122" s="22">
        <v>-258768.33</v>
      </c>
      <c r="F122" s="22">
        <v>-258768.33</v>
      </c>
      <c r="G122" s="22">
        <v>-255715.23000000004</v>
      </c>
      <c r="H122" s="22">
        <v>-255715.23000000004</v>
      </c>
      <c r="I122" s="22">
        <v>-255715.23000000004</v>
      </c>
      <c r="J122" s="22">
        <v>-255715.23000000004</v>
      </c>
      <c r="K122" s="22">
        <v>-255715.23000000004</v>
      </c>
      <c r="L122" s="22">
        <v>-255715.23000000004</v>
      </c>
      <c r="M122" s="22">
        <v>-255715.23000000004</v>
      </c>
      <c r="N122" s="22">
        <v>-255292.24000000002</v>
      </c>
      <c r="O122" s="22">
        <v>-255292.24000000002</v>
      </c>
      <c r="P122" s="22">
        <v>-255292.25</v>
      </c>
      <c r="Q122" s="22">
        <v>-255292.25</v>
      </c>
      <c r="R122" s="22">
        <v>-255292.25</v>
      </c>
      <c r="S122" s="22">
        <v>-255292.25</v>
      </c>
      <c r="T122" s="22">
        <v>-255292.25</v>
      </c>
      <c r="U122" s="22">
        <v>-255292.25</v>
      </c>
      <c r="V122" s="22">
        <v>-255292.25</v>
      </c>
      <c r="W122" s="22">
        <v>-255292.25</v>
      </c>
      <c r="X122" s="22">
        <v>0</v>
      </c>
      <c r="Y122" s="3">
        <f t="shared" si="175"/>
        <v>-255292.25</v>
      </c>
      <c r="Z122" s="22">
        <v>0</v>
      </c>
      <c r="AA122" s="3">
        <f t="shared" si="176"/>
        <v>-255292.25</v>
      </c>
      <c r="AB122" s="22">
        <v>0</v>
      </c>
      <c r="AC122" s="3">
        <f t="shared" si="177"/>
        <v>-255292.25</v>
      </c>
      <c r="AD122" s="22">
        <v>0</v>
      </c>
      <c r="AE122" s="3">
        <f t="shared" si="178"/>
        <v>-255292.25</v>
      </c>
      <c r="AF122" s="22">
        <v>0</v>
      </c>
      <c r="AG122" s="3">
        <f t="shared" si="179"/>
        <v>-255292.25</v>
      </c>
      <c r="AH122" s="22">
        <v>0</v>
      </c>
      <c r="AI122" s="3">
        <f t="shared" si="180"/>
        <v>-255292.25</v>
      </c>
      <c r="AJ122" s="22">
        <v>0</v>
      </c>
      <c r="AK122" s="22">
        <f t="shared" si="169"/>
        <v>-255292.25</v>
      </c>
      <c r="AL122" s="22">
        <v>0</v>
      </c>
      <c r="AM122" s="22">
        <f t="shared" si="170"/>
        <v>-255292.25</v>
      </c>
      <c r="AN122" s="22">
        <v>0</v>
      </c>
      <c r="AO122" s="22">
        <f t="shared" si="171"/>
        <v>-255292.25</v>
      </c>
      <c r="AP122" s="22">
        <v>0</v>
      </c>
      <c r="AQ122" s="22">
        <f t="shared" si="172"/>
        <v>-255292.25</v>
      </c>
      <c r="AR122" s="22">
        <v>0</v>
      </c>
      <c r="AS122" s="3">
        <f t="shared" si="181"/>
        <v>-255292.25</v>
      </c>
      <c r="AT122" s="22">
        <v>0</v>
      </c>
      <c r="AU122" s="22">
        <f t="shared" si="182"/>
        <v>-255292.25</v>
      </c>
      <c r="AV122" s="22">
        <v>0</v>
      </c>
      <c r="AW122" s="3">
        <f t="shared" si="183"/>
        <v>-255292.25</v>
      </c>
      <c r="AX122" s="22">
        <v>0</v>
      </c>
      <c r="AY122" s="22">
        <f t="shared" si="173"/>
        <v>-255292.25</v>
      </c>
      <c r="AZ122" s="22">
        <v>0</v>
      </c>
      <c r="BA122" s="3">
        <f t="shared" si="184"/>
        <v>-255292.25</v>
      </c>
      <c r="BB122" s="22">
        <v>0</v>
      </c>
      <c r="BC122" s="3">
        <f t="shared" si="185"/>
        <v>-255292.25</v>
      </c>
      <c r="BD122" s="22">
        <v>0</v>
      </c>
      <c r="BE122" s="3">
        <f t="shared" si="186"/>
        <v>-255292.25</v>
      </c>
      <c r="BF122" s="22">
        <v>0</v>
      </c>
      <c r="BG122" s="22">
        <f t="shared" si="174"/>
        <v>-255292.25</v>
      </c>
    </row>
    <row r="123" spans="1:59" s="20" customFormat="1" ht="12.75" customHeight="1" outlineLevel="1" x14ac:dyDescent="0.25">
      <c r="A123" s="24" t="s">
        <v>253</v>
      </c>
      <c r="B123" s="23" t="s">
        <v>254</v>
      </c>
      <c r="C123" s="22">
        <v>-19842078.330000002</v>
      </c>
      <c r="D123" s="22">
        <v>-13405841.710000001</v>
      </c>
      <c r="E123" s="22">
        <v>-12517599.470000001</v>
      </c>
      <c r="F123" s="22">
        <v>-12517599.470000001</v>
      </c>
      <c r="G123" s="22">
        <v>-11937329.100000001</v>
      </c>
      <c r="H123" s="22">
        <v>-11525977.070000002</v>
      </c>
      <c r="I123" s="22">
        <v>-11525977.070000002</v>
      </c>
      <c r="J123" s="22">
        <v>-11388508.59</v>
      </c>
      <c r="K123" s="22">
        <v>-11308337.399999999</v>
      </c>
      <c r="L123" s="22">
        <v>-11308337.399999999</v>
      </c>
      <c r="M123" s="22">
        <v>-11166512.050000001</v>
      </c>
      <c r="N123" s="22">
        <v>-11085535.77</v>
      </c>
      <c r="O123" s="22">
        <v>-11085535.77</v>
      </c>
      <c r="P123" s="22">
        <v>-10942100.09</v>
      </c>
      <c r="Q123" s="22">
        <v>-10870930.109999999</v>
      </c>
      <c r="R123" s="22">
        <v>-10870930.109999999</v>
      </c>
      <c r="S123" s="22">
        <v>-10747107.000000002</v>
      </c>
      <c r="T123" s="22">
        <v>-10599022.860000001</v>
      </c>
      <c r="U123" s="22">
        <v>-10599022.860000001</v>
      </c>
      <c r="V123" s="22">
        <v>-10453128.309999999</v>
      </c>
      <c r="W123" s="22">
        <v>-10371610.640000001</v>
      </c>
      <c r="X123" s="22">
        <v>93261.471958333423</v>
      </c>
      <c r="Y123" s="3">
        <f t="shared" si="175"/>
        <v>-10278349.168041667</v>
      </c>
      <c r="Z123" s="22">
        <v>93261.471958333423</v>
      </c>
      <c r="AA123" s="3">
        <f t="shared" si="176"/>
        <v>-10185087.696083333</v>
      </c>
      <c r="AB123" s="22">
        <v>93261.471958333423</v>
      </c>
      <c r="AC123" s="3">
        <f t="shared" si="177"/>
        <v>-10091826.224125</v>
      </c>
      <c r="AD123" s="22">
        <v>93261.471958333423</v>
      </c>
      <c r="AE123" s="3">
        <f t="shared" si="178"/>
        <v>-9998564.7521666661</v>
      </c>
      <c r="AF123" s="22">
        <v>93261.471958333423</v>
      </c>
      <c r="AG123" s="3">
        <f t="shared" si="179"/>
        <v>-9905303.2802083325</v>
      </c>
      <c r="AH123" s="22">
        <v>93261.471958333423</v>
      </c>
      <c r="AI123" s="3">
        <f t="shared" si="180"/>
        <v>-9812041.8082499988</v>
      </c>
      <c r="AJ123" s="22">
        <v>93261.471958333423</v>
      </c>
      <c r="AK123" s="22">
        <f t="shared" si="169"/>
        <v>-9718780.3362916652</v>
      </c>
      <c r="AL123" s="22">
        <v>93261.471958333423</v>
      </c>
      <c r="AM123" s="22">
        <f t="shared" si="170"/>
        <v>-9625518.8643333316</v>
      </c>
      <c r="AN123" s="22">
        <v>93261.471958333423</v>
      </c>
      <c r="AO123" s="22">
        <f t="shared" si="171"/>
        <v>-9532257.392374998</v>
      </c>
      <c r="AP123" s="22">
        <v>93261.471958333423</v>
      </c>
      <c r="AQ123" s="22">
        <f t="shared" si="172"/>
        <v>-9438995.9204166643</v>
      </c>
      <c r="AR123" s="22">
        <v>93261.471958333423</v>
      </c>
      <c r="AS123" s="3">
        <f t="shared" si="181"/>
        <v>-9345734.4484583307</v>
      </c>
      <c r="AT123" s="22">
        <v>93261.471958333423</v>
      </c>
      <c r="AU123" s="22">
        <f t="shared" si="182"/>
        <v>-9252472.9764999971</v>
      </c>
      <c r="AV123" s="22">
        <v>93261.471958333423</v>
      </c>
      <c r="AW123" s="3">
        <f t="shared" si="183"/>
        <v>-9159211.5045416635</v>
      </c>
      <c r="AX123" s="22">
        <v>93261.471958333423</v>
      </c>
      <c r="AY123" s="22">
        <f t="shared" si="173"/>
        <v>-9065950.0325833298</v>
      </c>
      <c r="AZ123" s="22">
        <v>93261.471958333423</v>
      </c>
      <c r="BA123" s="3">
        <f t="shared" si="184"/>
        <v>-8972688.5606249962</v>
      </c>
      <c r="BB123" s="22">
        <v>93261.471958333423</v>
      </c>
      <c r="BC123" s="3">
        <f t="shared" si="185"/>
        <v>-8879427.0886666626</v>
      </c>
      <c r="BD123" s="22">
        <v>93261.471958333423</v>
      </c>
      <c r="BE123" s="3">
        <f t="shared" si="186"/>
        <v>-8786165.6167083289</v>
      </c>
      <c r="BF123" s="22">
        <v>93261.471958333423</v>
      </c>
      <c r="BG123" s="22">
        <f t="shared" si="174"/>
        <v>-8692904.1447499953</v>
      </c>
    </row>
    <row r="124" spans="1:59" s="20" customFormat="1" ht="12.75" customHeight="1" outlineLevel="1" x14ac:dyDescent="0.25">
      <c r="A124" s="24" t="s">
        <v>255</v>
      </c>
      <c r="B124" s="23" t="s">
        <v>256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3">
        <f t="shared" si="175"/>
        <v>0</v>
      </c>
      <c r="Z124" s="22">
        <v>0</v>
      </c>
      <c r="AA124" s="3">
        <f t="shared" si="176"/>
        <v>0</v>
      </c>
      <c r="AB124" s="22">
        <v>0</v>
      </c>
      <c r="AC124" s="3">
        <f t="shared" si="177"/>
        <v>0</v>
      </c>
      <c r="AD124" s="22">
        <v>0</v>
      </c>
      <c r="AE124" s="3">
        <f t="shared" si="178"/>
        <v>0</v>
      </c>
      <c r="AF124" s="22">
        <v>0</v>
      </c>
      <c r="AG124" s="3">
        <f t="shared" si="179"/>
        <v>0</v>
      </c>
      <c r="AH124" s="22">
        <v>0</v>
      </c>
      <c r="AI124" s="3">
        <f t="shared" si="180"/>
        <v>0</v>
      </c>
      <c r="AJ124" s="22">
        <v>0</v>
      </c>
      <c r="AK124" s="22">
        <f t="shared" si="169"/>
        <v>0</v>
      </c>
      <c r="AL124" s="22">
        <v>0</v>
      </c>
      <c r="AM124" s="22">
        <f t="shared" si="170"/>
        <v>0</v>
      </c>
      <c r="AN124" s="22">
        <v>0</v>
      </c>
      <c r="AO124" s="22">
        <f t="shared" si="171"/>
        <v>0</v>
      </c>
      <c r="AP124" s="22">
        <v>0</v>
      </c>
      <c r="AQ124" s="22">
        <f t="shared" si="172"/>
        <v>0</v>
      </c>
      <c r="AR124" s="22">
        <v>0</v>
      </c>
      <c r="AS124" s="3">
        <f t="shared" si="181"/>
        <v>0</v>
      </c>
      <c r="AT124" s="22">
        <v>0</v>
      </c>
      <c r="AU124" s="22">
        <f t="shared" si="182"/>
        <v>0</v>
      </c>
      <c r="AV124" s="22">
        <v>0</v>
      </c>
      <c r="AW124" s="3">
        <f t="shared" si="183"/>
        <v>0</v>
      </c>
      <c r="AX124" s="22">
        <v>0</v>
      </c>
      <c r="AY124" s="22">
        <f t="shared" si="173"/>
        <v>0</v>
      </c>
      <c r="AZ124" s="22">
        <v>0</v>
      </c>
      <c r="BA124" s="3">
        <f t="shared" si="184"/>
        <v>0</v>
      </c>
      <c r="BB124" s="22">
        <v>0</v>
      </c>
      <c r="BC124" s="3">
        <f t="shared" si="185"/>
        <v>0</v>
      </c>
      <c r="BD124" s="22">
        <v>0</v>
      </c>
      <c r="BE124" s="3">
        <f t="shared" si="186"/>
        <v>0</v>
      </c>
      <c r="BF124" s="22">
        <v>0</v>
      </c>
      <c r="BG124" s="22">
        <f t="shared" si="174"/>
        <v>0</v>
      </c>
    </row>
    <row r="125" spans="1:59" s="20" customFormat="1" ht="12.75" customHeight="1" outlineLevel="1" x14ac:dyDescent="0.25">
      <c r="A125" s="24" t="s">
        <v>257</v>
      </c>
      <c r="B125" s="23" t="s">
        <v>258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-9250.380000000001</v>
      </c>
      <c r="T125" s="22">
        <v>-11504.119999999999</v>
      </c>
      <c r="U125" s="22">
        <v>-11504.119999999999</v>
      </c>
      <c r="V125" s="22">
        <v>0</v>
      </c>
      <c r="W125" s="22">
        <v>0</v>
      </c>
      <c r="X125" s="22">
        <v>0</v>
      </c>
      <c r="Y125" s="3">
        <f t="shared" si="175"/>
        <v>0</v>
      </c>
      <c r="Z125" s="22">
        <v>0</v>
      </c>
      <c r="AA125" s="3">
        <f t="shared" si="176"/>
        <v>0</v>
      </c>
      <c r="AB125" s="22">
        <v>0</v>
      </c>
      <c r="AC125" s="3">
        <f t="shared" si="177"/>
        <v>0</v>
      </c>
      <c r="AD125" s="22">
        <v>0</v>
      </c>
      <c r="AE125" s="3">
        <f t="shared" si="178"/>
        <v>0</v>
      </c>
      <c r="AF125" s="22">
        <v>0</v>
      </c>
      <c r="AG125" s="3">
        <f t="shared" si="179"/>
        <v>0</v>
      </c>
      <c r="AH125" s="22">
        <v>0</v>
      </c>
      <c r="AI125" s="3">
        <f t="shared" si="180"/>
        <v>0</v>
      </c>
      <c r="AJ125" s="22">
        <v>0</v>
      </c>
      <c r="AK125" s="22">
        <f t="shared" si="169"/>
        <v>0</v>
      </c>
      <c r="AL125" s="22">
        <v>0</v>
      </c>
      <c r="AM125" s="22">
        <f t="shared" si="170"/>
        <v>0</v>
      </c>
      <c r="AN125" s="22">
        <v>0</v>
      </c>
      <c r="AO125" s="22">
        <f t="shared" si="171"/>
        <v>0</v>
      </c>
      <c r="AP125" s="22">
        <v>0</v>
      </c>
      <c r="AQ125" s="22">
        <f t="shared" si="172"/>
        <v>0</v>
      </c>
      <c r="AR125" s="22">
        <v>0</v>
      </c>
      <c r="AS125" s="3">
        <f t="shared" si="181"/>
        <v>0</v>
      </c>
      <c r="AT125" s="22">
        <v>0</v>
      </c>
      <c r="AU125" s="22">
        <f t="shared" si="182"/>
        <v>0</v>
      </c>
      <c r="AV125" s="22">
        <v>0</v>
      </c>
      <c r="AW125" s="3">
        <f t="shared" si="183"/>
        <v>0</v>
      </c>
      <c r="AX125" s="22">
        <v>0</v>
      </c>
      <c r="AY125" s="22">
        <f t="shared" si="173"/>
        <v>0</v>
      </c>
      <c r="AZ125" s="22">
        <v>0</v>
      </c>
      <c r="BA125" s="3">
        <f t="shared" si="184"/>
        <v>0</v>
      </c>
      <c r="BB125" s="22">
        <v>0</v>
      </c>
      <c r="BC125" s="3">
        <f t="shared" si="185"/>
        <v>0</v>
      </c>
      <c r="BD125" s="22">
        <v>0</v>
      </c>
      <c r="BE125" s="3">
        <f t="shared" si="186"/>
        <v>0</v>
      </c>
      <c r="BF125" s="22">
        <v>0</v>
      </c>
      <c r="BG125" s="22">
        <f t="shared" si="174"/>
        <v>0</v>
      </c>
    </row>
    <row r="126" spans="1:59" s="20" customFormat="1" ht="12.75" customHeight="1" outlineLevel="1" x14ac:dyDescent="0.25">
      <c r="A126" s="24" t="s">
        <v>259</v>
      </c>
      <c r="B126" s="23" t="s">
        <v>260</v>
      </c>
      <c r="C126" s="22">
        <v>-594823.12</v>
      </c>
      <c r="D126" s="22">
        <v>-1920439.8099999998</v>
      </c>
      <c r="E126" s="22">
        <v>-1933409.81</v>
      </c>
      <c r="F126" s="22">
        <v>-1933409.81</v>
      </c>
      <c r="G126" s="22">
        <v>-1936232.24</v>
      </c>
      <c r="H126" s="22">
        <v>-2055991.5799999998</v>
      </c>
      <c r="I126" s="22">
        <v>-2055991.5799999998</v>
      </c>
      <c r="J126" s="22">
        <v>-1992649.2</v>
      </c>
      <c r="K126" s="22">
        <v>-2156896.7399999998</v>
      </c>
      <c r="L126" s="22">
        <v>-2156896.7399999998</v>
      </c>
      <c r="M126" s="22">
        <v>-2013134.14</v>
      </c>
      <c r="N126" s="22">
        <v>-1323960.0399999996</v>
      </c>
      <c r="O126" s="22">
        <v>-1323960.0399999996</v>
      </c>
      <c r="P126" s="22">
        <v>-1141610.0499999998</v>
      </c>
      <c r="Q126" s="22">
        <v>-1464584.81</v>
      </c>
      <c r="R126" s="22">
        <v>-1464584.81</v>
      </c>
      <c r="S126" s="22">
        <v>-1282234.7999999998</v>
      </c>
      <c r="T126" s="22">
        <v>-1605209.5599999998</v>
      </c>
      <c r="U126" s="22">
        <v>-1605209.5599999998</v>
      </c>
      <c r="V126" s="22">
        <v>-1422859.5599999998</v>
      </c>
      <c r="W126" s="22">
        <v>-1745834.3199999998</v>
      </c>
      <c r="X126" s="22">
        <v>0</v>
      </c>
      <c r="Y126" s="3">
        <f t="shared" si="175"/>
        <v>-1745834.3199999998</v>
      </c>
      <c r="Z126" s="22">
        <v>0</v>
      </c>
      <c r="AA126" s="3">
        <f t="shared" si="176"/>
        <v>-1745834.3199999998</v>
      </c>
      <c r="AB126" s="22">
        <v>0</v>
      </c>
      <c r="AC126" s="3">
        <f t="shared" si="177"/>
        <v>-1745834.3199999998</v>
      </c>
      <c r="AD126" s="22">
        <v>0</v>
      </c>
      <c r="AE126" s="3">
        <f t="shared" si="178"/>
        <v>-1745834.3199999998</v>
      </c>
      <c r="AF126" s="22">
        <v>0</v>
      </c>
      <c r="AG126" s="3">
        <f t="shared" si="179"/>
        <v>-1745834.3199999998</v>
      </c>
      <c r="AH126" s="22">
        <v>0</v>
      </c>
      <c r="AI126" s="3">
        <f t="shared" si="180"/>
        <v>-1745834.3199999998</v>
      </c>
      <c r="AJ126" s="22">
        <v>0</v>
      </c>
      <c r="AK126" s="22">
        <f t="shared" si="169"/>
        <v>-1745834.3199999998</v>
      </c>
      <c r="AL126" s="22">
        <v>0</v>
      </c>
      <c r="AM126" s="22">
        <f t="shared" si="170"/>
        <v>-1745834.3199999998</v>
      </c>
      <c r="AN126" s="22">
        <v>0</v>
      </c>
      <c r="AO126" s="22">
        <f t="shared" si="171"/>
        <v>-1745834.3199999998</v>
      </c>
      <c r="AP126" s="22">
        <v>0</v>
      </c>
      <c r="AQ126" s="22">
        <f t="shared" si="172"/>
        <v>-1745834.3199999998</v>
      </c>
      <c r="AR126" s="22">
        <v>0</v>
      </c>
      <c r="AS126" s="3">
        <f t="shared" si="181"/>
        <v>-1745834.3199999998</v>
      </c>
      <c r="AT126" s="22">
        <v>0</v>
      </c>
      <c r="AU126" s="22">
        <f t="shared" si="182"/>
        <v>-1745834.3199999998</v>
      </c>
      <c r="AV126" s="22">
        <v>0</v>
      </c>
      <c r="AW126" s="3">
        <f t="shared" si="183"/>
        <v>-1745834.3199999998</v>
      </c>
      <c r="AX126" s="22">
        <v>0</v>
      </c>
      <c r="AY126" s="22">
        <f t="shared" si="173"/>
        <v>-1745834.3199999998</v>
      </c>
      <c r="AZ126" s="22">
        <v>0</v>
      </c>
      <c r="BA126" s="3">
        <f t="shared" si="184"/>
        <v>-1745834.3199999998</v>
      </c>
      <c r="BB126" s="22">
        <v>0</v>
      </c>
      <c r="BC126" s="3">
        <f t="shared" si="185"/>
        <v>-1745834.3199999998</v>
      </c>
      <c r="BD126" s="22">
        <v>0</v>
      </c>
      <c r="BE126" s="3">
        <f t="shared" si="186"/>
        <v>-1745834.3199999998</v>
      </c>
      <c r="BF126" s="22">
        <v>0</v>
      </c>
      <c r="BG126" s="22">
        <f t="shared" si="174"/>
        <v>-1745834.3199999998</v>
      </c>
    </row>
    <row r="127" spans="1:59" s="20" customFormat="1" ht="12.75" customHeight="1" outlineLevel="1" x14ac:dyDescent="0.25">
      <c r="A127" s="24" t="s">
        <v>261</v>
      </c>
      <c r="B127" s="23" t="s">
        <v>262</v>
      </c>
      <c r="C127" s="22">
        <v>-0.16999999999461579</v>
      </c>
      <c r="D127" s="22">
        <v>0</v>
      </c>
      <c r="E127" s="22">
        <v>-3.9999999997235136E-2</v>
      </c>
      <c r="F127" s="22">
        <v>-3.9999999997235136E-2</v>
      </c>
      <c r="G127" s="22">
        <v>-2.9999999998835847E-2</v>
      </c>
      <c r="H127" s="22">
        <v>-669841.81999999995</v>
      </c>
      <c r="I127" s="22">
        <v>-669841.81999999995</v>
      </c>
      <c r="J127" s="22">
        <v>-669841.81999999995</v>
      </c>
      <c r="K127" s="22">
        <v>-565840.8899999999</v>
      </c>
      <c r="L127" s="22">
        <v>-565840.8899999999</v>
      </c>
      <c r="M127" s="22">
        <v>-565840.8899999999</v>
      </c>
      <c r="N127" s="22">
        <v>-571327.28</v>
      </c>
      <c r="O127" s="22">
        <v>-571327.28</v>
      </c>
      <c r="P127" s="22">
        <v>-571327.25</v>
      </c>
      <c r="Q127" s="22">
        <v>-749425.66</v>
      </c>
      <c r="R127" s="22">
        <v>-749425.66</v>
      </c>
      <c r="S127" s="22">
        <v>-749425.66</v>
      </c>
      <c r="T127" s="22">
        <v>-602250.58000000007</v>
      </c>
      <c r="U127" s="22">
        <v>-602250.58000000007</v>
      </c>
      <c r="V127" s="22">
        <v>-602250.58000000007</v>
      </c>
      <c r="W127" s="22">
        <v>-608743.13</v>
      </c>
      <c r="X127" s="22">
        <v>0</v>
      </c>
      <c r="Y127" s="3">
        <f t="shared" si="175"/>
        <v>-608743.13</v>
      </c>
      <c r="Z127" s="22">
        <v>0</v>
      </c>
      <c r="AA127" s="3">
        <f t="shared" si="176"/>
        <v>-608743.13</v>
      </c>
      <c r="AB127" s="22">
        <v>0</v>
      </c>
      <c r="AC127" s="3">
        <f t="shared" si="177"/>
        <v>-608743.13</v>
      </c>
      <c r="AD127" s="22">
        <v>0</v>
      </c>
      <c r="AE127" s="3">
        <f t="shared" si="178"/>
        <v>-608743.13</v>
      </c>
      <c r="AF127" s="22">
        <v>0</v>
      </c>
      <c r="AG127" s="3">
        <f t="shared" si="179"/>
        <v>-608743.13</v>
      </c>
      <c r="AH127" s="22">
        <v>0</v>
      </c>
      <c r="AI127" s="3">
        <f t="shared" si="180"/>
        <v>-608743.13</v>
      </c>
      <c r="AJ127" s="22">
        <v>0</v>
      </c>
      <c r="AK127" s="22">
        <f t="shared" si="169"/>
        <v>-608743.13</v>
      </c>
      <c r="AL127" s="22">
        <v>0</v>
      </c>
      <c r="AM127" s="22">
        <f t="shared" si="170"/>
        <v>-608743.13</v>
      </c>
      <c r="AN127" s="22">
        <v>0</v>
      </c>
      <c r="AO127" s="22">
        <f t="shared" si="171"/>
        <v>-608743.13</v>
      </c>
      <c r="AP127" s="22">
        <v>0</v>
      </c>
      <c r="AQ127" s="22">
        <f t="shared" si="172"/>
        <v>-608743.13</v>
      </c>
      <c r="AR127" s="22">
        <v>0</v>
      </c>
      <c r="AS127" s="3">
        <f t="shared" si="181"/>
        <v>-608743.13</v>
      </c>
      <c r="AT127" s="22">
        <v>0</v>
      </c>
      <c r="AU127" s="22">
        <f t="shared" si="182"/>
        <v>-608743.13</v>
      </c>
      <c r="AV127" s="22">
        <v>0</v>
      </c>
      <c r="AW127" s="3">
        <f t="shared" si="183"/>
        <v>-608743.13</v>
      </c>
      <c r="AX127" s="22">
        <v>0</v>
      </c>
      <c r="AY127" s="22">
        <f t="shared" si="173"/>
        <v>-608743.13</v>
      </c>
      <c r="AZ127" s="22">
        <v>0</v>
      </c>
      <c r="BA127" s="3">
        <f t="shared" si="184"/>
        <v>-608743.13</v>
      </c>
      <c r="BB127" s="22">
        <v>0</v>
      </c>
      <c r="BC127" s="3">
        <f t="shared" si="185"/>
        <v>-608743.13</v>
      </c>
      <c r="BD127" s="22">
        <v>0</v>
      </c>
      <c r="BE127" s="3">
        <f t="shared" si="186"/>
        <v>-608743.13</v>
      </c>
      <c r="BF127" s="22">
        <v>0</v>
      </c>
      <c r="BG127" s="22">
        <f t="shared" si="174"/>
        <v>-608743.13</v>
      </c>
    </row>
    <row r="128" spans="1:59" s="20" customFormat="1" ht="12.75" customHeight="1" x14ac:dyDescent="0.25">
      <c r="A128" s="20" t="s">
        <v>263</v>
      </c>
      <c r="B128" s="20" t="s">
        <v>4</v>
      </c>
      <c r="C128" s="21">
        <v>-33982030.660000004</v>
      </c>
      <c r="D128" s="21">
        <v>-25422837.43</v>
      </c>
      <c r="E128" s="21">
        <v>-26915940.049999997</v>
      </c>
      <c r="F128" s="21">
        <v>-26915940.049999997</v>
      </c>
      <c r="G128" s="21">
        <v>-27005980.800000004</v>
      </c>
      <c r="H128" s="21">
        <v>-26821227.100000001</v>
      </c>
      <c r="I128" s="21">
        <v>-26821227.100000001</v>
      </c>
      <c r="J128" s="21">
        <v>-26290501.799999997</v>
      </c>
      <c r="K128" s="21">
        <v>-26371849.050000001</v>
      </c>
      <c r="L128" s="21">
        <v>-26371849.050000001</v>
      </c>
      <c r="M128" s="21">
        <v>-25143906.149999999</v>
      </c>
      <c r="N128" s="21">
        <v>-23832039.980000004</v>
      </c>
      <c r="O128" s="21">
        <v>-23832039.980000004</v>
      </c>
      <c r="P128" s="21">
        <v>-23486308.789999999</v>
      </c>
      <c r="Q128" s="21">
        <v>-23772041.66</v>
      </c>
      <c r="R128" s="21">
        <v>-23772041.66</v>
      </c>
      <c r="S128" s="21">
        <v>-18255622.920000002</v>
      </c>
      <c r="T128" s="21">
        <v>-23784270.329999994</v>
      </c>
      <c r="U128" s="21">
        <v>-23784270.329999994</v>
      </c>
      <c r="V128" s="21">
        <v>-22704374.889999997</v>
      </c>
      <c r="W128" s="21">
        <v>-23159109.919999998</v>
      </c>
      <c r="X128" s="21">
        <f>SUM(X105:X127)</f>
        <v>96160.913417923977</v>
      </c>
      <c r="Y128" s="21">
        <f>SUM(Y105:Y127)</f>
        <v>-18827839.036582075</v>
      </c>
      <c r="Z128" s="21">
        <f>SUM(Z105:Z127)</f>
        <v>96160.913417923977</v>
      </c>
      <c r="AA128" s="21">
        <f>SUM(AA105:AA127)</f>
        <v>-18731678.123164151</v>
      </c>
      <c r="AB128" s="21">
        <f t="shared" ref="AB128:AD128" si="187">SUM(AB105:AB127)</f>
        <v>96160.913417923977</v>
      </c>
      <c r="AC128" s="21">
        <f t="shared" si="187"/>
        <v>-18635517.209746227</v>
      </c>
      <c r="AD128" s="21">
        <f t="shared" si="187"/>
        <v>96160.913417923977</v>
      </c>
      <c r="AE128" s="21">
        <f t="shared" ref="AE128" si="188">SUM(AE105:AE127)</f>
        <v>-18539356.296328302</v>
      </c>
      <c r="AF128" s="21">
        <f t="shared" ref="AF128" si="189">SUM(AF105:AF127)</f>
        <v>96160.913417923977</v>
      </c>
      <c r="AG128" s="21">
        <f t="shared" ref="AG128" si="190">SUM(AG105:AG127)</f>
        <v>-18443195.382910378</v>
      </c>
      <c r="AH128" s="21">
        <f t="shared" ref="AH128" si="191">SUM(AH105:AH127)</f>
        <v>96160.913417923977</v>
      </c>
      <c r="AI128" s="21">
        <f t="shared" ref="AI128" si="192">SUM(AI105:AI127)</f>
        <v>-18347034.469492454</v>
      </c>
      <c r="AJ128" s="21">
        <f t="shared" ref="AJ128" si="193">SUM(AJ105:AJ127)</f>
        <v>96160.913417923977</v>
      </c>
      <c r="AK128" s="21">
        <f t="shared" ref="AK128" si="194">SUM(AK105:AK127)</f>
        <v>-18250873.55607453</v>
      </c>
      <c r="AL128" s="21">
        <f t="shared" ref="AL128" si="195">SUM(AL105:AL127)</f>
        <v>96160.913417923977</v>
      </c>
      <c r="AM128" s="21">
        <f t="shared" ref="AM128" si="196">SUM(AM105:AM127)</f>
        <v>-18154712.642656606</v>
      </c>
      <c r="AN128" s="21">
        <f t="shared" ref="AN128" si="197">SUM(AN105:AN127)</f>
        <v>95589.849709609291</v>
      </c>
      <c r="AO128" s="21">
        <f t="shared" ref="AO128" si="198">SUM(AO105:AO127)</f>
        <v>-18059122.792946994</v>
      </c>
      <c r="AP128" s="21">
        <f t="shared" ref="AP128" si="199">SUM(AP105:AP127)</f>
        <v>95589.849709609291</v>
      </c>
      <c r="AQ128" s="21">
        <f t="shared" ref="AQ128" si="200">SUM(AQ105:AQ127)</f>
        <v>-17963532.943237387</v>
      </c>
      <c r="AR128" s="21">
        <f t="shared" ref="AR128" si="201">SUM(AR105:AR127)</f>
        <v>95589.849709609291</v>
      </c>
      <c r="AS128" s="21">
        <f t="shared" ref="AS128" si="202">SUM(AS105:AS127)</f>
        <v>-17867943.093527775</v>
      </c>
      <c r="AT128" s="21">
        <f t="shared" ref="AT128" si="203">SUM(AT105:AT127)</f>
        <v>95589.849709609291</v>
      </c>
      <c r="AU128" s="21">
        <f t="shared" ref="AU128" si="204">SUM(AU105:AU127)</f>
        <v>-17772353.243818168</v>
      </c>
      <c r="AV128" s="21">
        <f t="shared" ref="AV128" si="205">SUM(AV105:AV127)</f>
        <v>95589.849709609291</v>
      </c>
      <c r="AW128" s="21">
        <f t="shared" ref="AW128" si="206">SUM(AW105:AW127)</f>
        <v>-17676763.394108556</v>
      </c>
      <c r="AX128" s="21">
        <f t="shared" ref="AX128" si="207">SUM(AX105:AX127)</f>
        <v>95317.645298151518</v>
      </c>
      <c r="AY128" s="21">
        <f t="shared" ref="AY128" si="208">SUM(AY105:AY127)</f>
        <v>-17581445.748810407</v>
      </c>
      <c r="AZ128" s="21">
        <f t="shared" ref="AZ128" si="209">SUM(AZ105:AZ127)</f>
        <v>95045.440886693745</v>
      </c>
      <c r="BA128" s="21">
        <f t="shared" ref="BA128" si="210">SUM(BA105:BA127)</f>
        <v>-17486400.307923712</v>
      </c>
      <c r="BB128" s="21">
        <f t="shared" ref="BB128" si="211">SUM(BB105:BB127)</f>
        <v>95045.440886693745</v>
      </c>
      <c r="BC128" s="21">
        <f t="shared" ref="BC128" si="212">SUM(BC105:BC127)</f>
        <v>-17391354.867037017</v>
      </c>
      <c r="BD128" s="21">
        <f t="shared" ref="BD128" si="213">SUM(BD105:BD127)</f>
        <v>95045.440886693745</v>
      </c>
      <c r="BE128" s="21">
        <f t="shared" ref="BE128" si="214">SUM(BE105:BE127)</f>
        <v>-17296309.426150326</v>
      </c>
      <c r="BF128" s="21">
        <f t="shared" ref="BF128" si="215">SUM(BF105:BF127)</f>
        <v>95045.440886693745</v>
      </c>
      <c r="BG128" s="21">
        <f t="shared" ref="BG128" si="216">SUM(BG105:BG127)</f>
        <v>-17201263.985263631</v>
      </c>
    </row>
    <row r="129" spans="1:59" s="20" customFormat="1" ht="12.75" customHeight="1" x14ac:dyDescent="0.2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</row>
    <row r="130" spans="1:59" s="31" customFormat="1" x14ac:dyDescent="0.25">
      <c r="A130" s="31" t="s">
        <v>264</v>
      </c>
      <c r="C130" s="32">
        <f t="shared" ref="C130:BF130" si="217">C128+C101+C55</f>
        <v>-219765214.22999999</v>
      </c>
      <c r="D130" s="32">
        <f t="shared" si="217"/>
        <v>-146207486.28999999</v>
      </c>
      <c r="E130" s="32">
        <f t="shared" si="217"/>
        <v>-148262093.59000003</v>
      </c>
      <c r="F130" s="32">
        <f t="shared" si="217"/>
        <v>-148262093.59000003</v>
      </c>
      <c r="G130" s="32">
        <f t="shared" si="217"/>
        <v>-148514956.00999999</v>
      </c>
      <c r="H130" s="32">
        <f t="shared" si="217"/>
        <v>-150834478.89999998</v>
      </c>
      <c r="I130" s="32">
        <f t="shared" si="217"/>
        <v>-150834478.89999998</v>
      </c>
      <c r="J130" s="32">
        <f t="shared" si="217"/>
        <v>-154580995.33000007</v>
      </c>
      <c r="K130" s="32">
        <f t="shared" si="217"/>
        <v>-161492344.23999995</v>
      </c>
      <c r="L130" s="32">
        <f t="shared" si="217"/>
        <v>-161492344.23999995</v>
      </c>
      <c r="M130" s="32">
        <f t="shared" si="217"/>
        <v>-173521214.44</v>
      </c>
      <c r="N130" s="32">
        <f t="shared" si="217"/>
        <v>-173227953.87</v>
      </c>
      <c r="O130" s="32">
        <f t="shared" si="217"/>
        <v>-173227953.87</v>
      </c>
      <c r="P130" s="32">
        <f t="shared" si="217"/>
        <v>-176586910.64999995</v>
      </c>
      <c r="Q130" s="32">
        <f t="shared" si="217"/>
        <v>-179594234.78999996</v>
      </c>
      <c r="R130" s="32">
        <f t="shared" si="217"/>
        <v>-179594234.78999996</v>
      </c>
      <c r="S130" s="32">
        <f t="shared" si="217"/>
        <v>-158496212.84999999</v>
      </c>
      <c r="T130" s="32">
        <f t="shared" si="217"/>
        <v>-184704824.63999993</v>
      </c>
      <c r="U130" s="32">
        <f t="shared" si="217"/>
        <v>-184704824.63999993</v>
      </c>
      <c r="V130" s="32">
        <f t="shared" si="217"/>
        <v>-188504962.70999989</v>
      </c>
      <c r="W130" s="32">
        <f t="shared" si="217"/>
        <v>-182627312.80999985</v>
      </c>
      <c r="X130" s="32">
        <f t="shared" si="217"/>
        <v>-1834885.6868501164</v>
      </c>
      <c r="Y130" s="32">
        <f t="shared" si="217"/>
        <v>-160991054.87685004</v>
      </c>
      <c r="Z130" s="32">
        <f t="shared" si="217"/>
        <v>-1841976.7659068271</v>
      </c>
      <c r="AA130" s="32">
        <f t="shared" si="217"/>
        <v>-162833031.64275688</v>
      </c>
      <c r="AB130" s="32">
        <f t="shared" si="217"/>
        <v>-3183819.8023559973</v>
      </c>
      <c r="AC130" s="32">
        <f t="shared" si="217"/>
        <v>-166016851.44511285</v>
      </c>
      <c r="AD130" s="32">
        <f t="shared" si="217"/>
        <v>-1757770.3904794897</v>
      </c>
      <c r="AE130" s="32">
        <f t="shared" si="217"/>
        <v>-167774621.83559239</v>
      </c>
      <c r="AF130" s="32">
        <f t="shared" si="217"/>
        <v>-1697433.0949387287</v>
      </c>
      <c r="AG130" s="32">
        <f t="shared" si="217"/>
        <v>-169472054.93053105</v>
      </c>
      <c r="AH130" s="32">
        <f t="shared" si="217"/>
        <v>-1742456.7044558846</v>
      </c>
      <c r="AI130" s="32">
        <f t="shared" si="217"/>
        <v>-171214511.63498694</v>
      </c>
      <c r="AJ130" s="32">
        <f t="shared" si="217"/>
        <v>-1709925.6126589242</v>
      </c>
      <c r="AK130" s="32">
        <f t="shared" si="217"/>
        <v>-172924437.24764585</v>
      </c>
      <c r="AL130" s="32">
        <f t="shared" si="217"/>
        <v>-1714422.0429366094</v>
      </c>
      <c r="AM130" s="32">
        <f t="shared" si="217"/>
        <v>-174638859.29058245</v>
      </c>
      <c r="AN130" s="32">
        <f t="shared" si="217"/>
        <v>-1730951.4623204276</v>
      </c>
      <c r="AO130" s="32">
        <f t="shared" si="217"/>
        <v>-176369810.75290287</v>
      </c>
      <c r="AP130" s="32">
        <f t="shared" si="217"/>
        <v>-1738152.169401645</v>
      </c>
      <c r="AQ130" s="32">
        <f t="shared" si="217"/>
        <v>-178107962.92230454</v>
      </c>
      <c r="AR130" s="32">
        <f t="shared" si="217"/>
        <v>-1703256.4864556766</v>
      </c>
      <c r="AS130" s="32">
        <f t="shared" si="217"/>
        <v>-179811219.40876016</v>
      </c>
      <c r="AT130" s="32">
        <f t="shared" si="217"/>
        <v>-1676091.0974847057</v>
      </c>
      <c r="AU130" s="32">
        <f t="shared" si="217"/>
        <v>-181487310.50624487</v>
      </c>
      <c r="AV130" s="32">
        <f t="shared" si="217"/>
        <v>-1685044.0497206207</v>
      </c>
      <c r="AW130" s="32">
        <f t="shared" si="217"/>
        <v>-183172354.55596548</v>
      </c>
      <c r="AX130" s="32">
        <f t="shared" si="217"/>
        <v>-1687892.6336641777</v>
      </c>
      <c r="AY130" s="32">
        <f t="shared" si="217"/>
        <v>-184860247.18962964</v>
      </c>
      <c r="AZ130" s="32">
        <f t="shared" si="217"/>
        <v>-1769562.8758740772</v>
      </c>
      <c r="BA130" s="32">
        <f t="shared" si="217"/>
        <v>-186629810.06550369</v>
      </c>
      <c r="BB130" s="32">
        <f t="shared" si="217"/>
        <v>-1721760.4438675458</v>
      </c>
      <c r="BC130" s="32">
        <f t="shared" si="217"/>
        <v>-188351570.50937131</v>
      </c>
      <c r="BD130" s="32">
        <f t="shared" si="217"/>
        <v>-1718402.1253778073</v>
      </c>
      <c r="BE130" s="32">
        <f t="shared" si="217"/>
        <v>-190069972.63474911</v>
      </c>
      <c r="BF130" s="32">
        <f t="shared" si="217"/>
        <v>-1713843.7864483767</v>
      </c>
      <c r="BG130" s="32">
        <f>BG128+BG101+BG55</f>
        <v>-191783816.4211975</v>
      </c>
    </row>
    <row r="131" spans="1:59" s="20" customFormat="1" x14ac:dyDescent="0.25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</row>
    <row r="132" spans="1:59" s="20" customFormat="1" x14ac:dyDescent="0.2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</row>
    <row r="133" spans="1:59" s="20" customFormat="1" x14ac:dyDescent="0.2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</row>
    <row r="134" spans="1:59" s="20" customFormat="1" ht="83.25" customHeight="1" x14ac:dyDescent="0.25">
      <c r="A134" s="34"/>
      <c r="B134" s="55"/>
      <c r="C134" s="55"/>
      <c r="D134" s="55"/>
      <c r="E134" s="55"/>
      <c r="F134" s="55"/>
      <c r="G134" s="55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</row>
    <row r="135" spans="1:59" s="20" customFormat="1" x14ac:dyDescent="0.2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</row>
    <row r="136" spans="1:59" s="20" customFormat="1" x14ac:dyDescent="0.25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</row>
    <row r="137" spans="1:59" s="20" customFormat="1" x14ac:dyDescent="0.25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</row>
    <row r="138" spans="1:59" s="20" customFormat="1" x14ac:dyDescent="0.25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</row>
    <row r="139" spans="1:59" s="20" customFormat="1" x14ac:dyDescent="0.25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</row>
    <row r="140" spans="1:59" s="20" customFormat="1" x14ac:dyDescent="0.25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</row>
    <row r="141" spans="1:59" s="20" customFormat="1" x14ac:dyDescent="0.25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</row>
    <row r="142" spans="1:59" s="20" customFormat="1" x14ac:dyDescent="0.25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</row>
    <row r="143" spans="1:59" s="20" customFormat="1" x14ac:dyDescent="0.2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</row>
    <row r="144" spans="1:59" s="20" customFormat="1" x14ac:dyDescent="0.25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</row>
    <row r="145" spans="3:59" s="20" customFormat="1" x14ac:dyDescent="0.2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</row>
    <row r="146" spans="3:59" s="20" customFormat="1" x14ac:dyDescent="0.25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</row>
    <row r="147" spans="3:59" s="20" customFormat="1" x14ac:dyDescent="0.25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</row>
    <row r="148" spans="3:59" s="20" customFormat="1" x14ac:dyDescent="0.25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</row>
    <row r="149" spans="3:59" s="20" customFormat="1" x14ac:dyDescent="0.2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</row>
    <row r="150" spans="3:59" s="20" customFormat="1" x14ac:dyDescent="0.25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</row>
    <row r="151" spans="3:59" s="20" customFormat="1" x14ac:dyDescent="0.25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</row>
    <row r="152" spans="3:59" s="20" customFormat="1" x14ac:dyDescent="0.25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</row>
    <row r="153" spans="3:59" s="20" customFormat="1" x14ac:dyDescent="0.25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</row>
    <row r="154" spans="3:59" s="20" customFormat="1" x14ac:dyDescent="0.25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</row>
    <row r="155" spans="3:59" s="20" customFormat="1" x14ac:dyDescent="0.25">
      <c r="T155" s="22"/>
      <c r="U155" s="22"/>
    </row>
    <row r="156" spans="3:59" s="20" customFormat="1" x14ac:dyDescent="0.25">
      <c r="T156" s="22"/>
      <c r="U156" s="22"/>
    </row>
    <row r="157" spans="3:59" s="20" customFormat="1" x14ac:dyDescent="0.25">
      <c r="T157" s="22"/>
      <c r="U157" s="22"/>
    </row>
    <row r="158" spans="3:59" s="20" customFormat="1" x14ac:dyDescent="0.25">
      <c r="T158" s="22"/>
      <c r="U158" s="22"/>
    </row>
    <row r="159" spans="3:59" s="20" customFormat="1" x14ac:dyDescent="0.25">
      <c r="T159" s="22"/>
      <c r="U159" s="22"/>
    </row>
    <row r="160" spans="3:59" s="20" customFormat="1" x14ac:dyDescent="0.25">
      <c r="T160" s="22"/>
      <c r="U160" s="22"/>
    </row>
    <row r="161" spans="20:21" s="20" customFormat="1" x14ac:dyDescent="0.25">
      <c r="T161" s="22"/>
      <c r="U161" s="22"/>
    </row>
    <row r="162" spans="20:21" s="20" customFormat="1" x14ac:dyDescent="0.25">
      <c r="T162" s="22"/>
      <c r="U162" s="22"/>
    </row>
    <row r="163" spans="20:21" s="20" customFormat="1" x14ac:dyDescent="0.25">
      <c r="T163" s="22"/>
      <c r="U163" s="22"/>
    </row>
    <row r="164" spans="20:21" s="20" customFormat="1" x14ac:dyDescent="0.25">
      <c r="T164" s="22"/>
      <c r="U164" s="22"/>
    </row>
  </sheetData>
  <mergeCells count="2">
    <mergeCell ref="B134:G134"/>
    <mergeCell ref="C8:W8"/>
  </mergeCells>
  <pageMargins left="0.25" right="0.25" top="0.75" bottom="0.75" header="0.3" footer="0.3"/>
  <pageSetup paperSize="17" scale="34" fitToHeight="0" orientation="landscape" r:id="rId1"/>
  <headerFooter alignWithMargins="0">
    <oddHeader>&amp;L&amp;"Arial,Bold"Duke Energy Corporation&amp;R&amp;"Times New Roman,Bold"&amp;12KyPSC Case No. 2019-00271
AG-DR-01-014(b) Attachment
Page &amp;P of &amp;N</oddHeader>
    <oddFooter>&amp;L&amp;"Arial,Bold"&amp;10&amp;R&amp;"Arial,Bold"&amp;10&amp;P of &amp;N</oddFooter>
  </headerFooter>
  <colBreaks count="1" manualBreakCount="1">
    <brk id="32" max="131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Panizza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50BC4E-4ACB-43A4-BDB1-04FC5E74D3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5E18BE-1EBA-4F8E-AA8A-E26747E80CD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fb86b3f3-0c45-4486-810b-39aa0a1cbbd7"/>
    <ds:schemaRef ds:uri="a1b08b4f-a83f-4c03-90bd-2a79b6ed54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23C060D-73F6-4B6A-BA5E-4539F8FB3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DBR-Ele U</vt:lpstr>
      <vt:lpstr>'DBR-Ele 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ADIT by month</dc:subject>
  <dc:creator>Jain, Shilpi</dc:creator>
  <cp:lastModifiedBy>Frisch, Adele M</cp:lastModifiedBy>
  <cp:lastPrinted>2019-10-28T14:14:01Z</cp:lastPrinted>
  <dcterms:created xsi:type="dcterms:W3CDTF">2019-10-22T17:44:25Z</dcterms:created>
  <dcterms:modified xsi:type="dcterms:W3CDTF">2019-10-28T14:15:17Z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