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llaborate.duke-energy.com/sites/2019KYElectricRateCase/2019  KY Electric Rate Case/Discovery/AG 1st Set Data Requests/"/>
    </mc:Choice>
  </mc:AlternateContent>
  <bookViews>
    <workbookView xWindow="-120" yWindow="-120" windowWidth="29040" windowHeight="15840"/>
  </bookViews>
  <sheets>
    <sheet name="DR 1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P">#REF!</definedName>
    <definedName name="\P2">#REF!</definedName>
    <definedName name="__123Graph_B" hidden="1">[1]Inputs!#REF!</definedName>
    <definedName name="__123Graph_D" hidden="1">[2]Assump!#REF!</definedName>
    <definedName name="_123Graph_D" hidden="1">[3]Assump!#REF!</definedName>
    <definedName name="_CLI1">#REF!</definedName>
    <definedName name="_CLI10">#REF!</definedName>
    <definedName name="_CLI2">#REF!</definedName>
    <definedName name="_Dist_Values" hidden="1">#REF!</definedName>
    <definedName name="_Fill" hidden="1">#REF!</definedName>
    <definedName name="_Order1" hidden="1">255</definedName>
    <definedName name="Actual_BP_Range">'[4]SWIFT details'!$C$43</definedName>
    <definedName name="Actual_BP_Range_PRW">'[4]SWIFT details'!$D$43</definedName>
    <definedName name="Actual_Contrib_Range">'[5]SWIFT details'!$C$46</definedName>
    <definedName name="Actual_Contrib_Range_PRW">'[4]SWIFT details'!$D$45</definedName>
    <definedName name="Actual_Expenses_Range">'[4]SWIFT details'!$C$44</definedName>
    <definedName name="AFS_Pension">'[6]SWIFT details'!$C$42</definedName>
    <definedName name="AFS_Welfare">'[4]SWIFT details'!$D$41</definedName>
    <definedName name="AS2DocOpenMode" hidden="1">"AS2DocumentBrowse"</definedName>
    <definedName name="AsOfMonthText">[7]Input!$B$6</definedName>
    <definedName name="ASSET">#REF!</definedName>
    <definedName name="ASSUMPT">#REF!</definedName>
    <definedName name="BASIC">#REF!</definedName>
    <definedName name="BCD">[8]Exhibit!$D$8</definedName>
    <definedName name="bFreshStart">[9]Inputs!$I$3</definedName>
    <definedName name="CExcess_Index">[10]Input!$C$13</definedName>
    <definedName name="CExcess_SWIFT">[10]Input!$B$13</definedName>
    <definedName name="CGEU_Index">[10]Input!$C$10</definedName>
    <definedName name="CGEU_SWIFT">[10]Input!$B$10</definedName>
    <definedName name="CinLife_Index">[10]Input!$C$19</definedName>
    <definedName name="CinLife_SWIFT">[10]Input!$B$19</definedName>
    <definedName name="CinMed_Index">[10]Input!$C$18</definedName>
    <definedName name="CinMed_SWIFT">[10]Input!$B$18</definedName>
    <definedName name="CLIENT">#REF!</definedName>
    <definedName name="ddddd" hidden="1">{#N/A,#N/A,FALSE,"Met"}</definedName>
    <definedName name="DisDate">[11]Inputs!$C$3</definedName>
    <definedName name="DOT">[8]Exhibit!$D$7</definedName>
    <definedName name="DR_Range">'[6]SWIFT details'!$C$33</definedName>
    <definedName name="DR_RangePRW">'[4]SWIFT details'!$D$33</definedName>
    <definedName name="DukeLife_Index">[10]Input!$C$16</definedName>
    <definedName name="DukeLife_SWIFT">[10]Input!$B$16</definedName>
    <definedName name="DukeMed_Index">[10]Input!$C$15</definedName>
    <definedName name="DukeMed_SWIFT">[10]Input!$B$15</definedName>
    <definedName name="ECBP_Index">[10]Input!$C$12</definedName>
    <definedName name="ECBP_SWIFT">[10]Input!$B$12</definedName>
    <definedName name="EROA_Range">'[6]SWIFT details'!$C$19</definedName>
    <definedName name="EROA_RangePRW">'[4]SWIFT details'!$D$19</definedName>
    <definedName name="ExpCont_Range">'[6]SWIFT details'!$C$28</definedName>
    <definedName name="ExpCont_Range_NQP">'[5]SWIFT details'!$E$28</definedName>
    <definedName name="ExpCont_RangePRW">'[4]SWIFT details'!$D$28</definedName>
    <definedName name="ExpenseMed2011">'[12]Budget - Medical - 2011'!$B$24:$K$33</definedName>
    <definedName name="ExpExpense_Range">'[6]SWIFT details'!$C$17</definedName>
    <definedName name="ExpReturn_Range">'[6]SWIFT details'!$C$35</definedName>
    <definedName name="ExpReturn_RangePRW">'[4]SWIFT details'!$D$35</definedName>
    <definedName name="FAS_BASE">#REF!</definedName>
    <definedName name="FPBargAdjustAmount">'[13]FPBarg Adjustment'!#REF!</definedName>
    <definedName name="FVA_Range">'[6]SWIFT details'!$C$7</definedName>
    <definedName name="FVA_RangePRW">'[4]SWIFT details'!$D$7</definedName>
    <definedName name="FYE">[14]Input1!$B$6</definedName>
    <definedName name="GLAmort_Range">'[6]SWIFT details'!$C$23</definedName>
    <definedName name="GLAmort_RangePRW">'[4]SWIFT details'!$D$23</definedName>
    <definedName name="IC_Range">'[6]SWIFT details'!$C$18</definedName>
    <definedName name="IC_RangePRW">'[4]SWIFT details'!$D$18</definedName>
    <definedName name="IntCred_Range">'[6]SWIFT details'!$C$34</definedName>
    <definedName name="ITO_Range">'[6]SWIFT details'!$C$9</definedName>
    <definedName name="ITO_RangePRW">'[4]SWIFT details'!$D$9</definedName>
    <definedName name="ITOAmort_Range">'[6]SWIFT details'!$C$21</definedName>
    <definedName name="ITOAmort_RangePRW">'[4]SWIFT details'!$D$21</definedName>
    <definedName name="MedTrend_RangePRW">'[4]SWIFT details'!$D$37</definedName>
    <definedName name="MRV_Range">'[6]SWIFT details'!$C$29</definedName>
    <definedName name="MRV_RangePRW">'[4]SWIFT details'!$D$29</definedName>
    <definedName name="NONU_Index">[10]Input!$C$9</definedName>
    <definedName name="NONU_SWIFT">[10]Input!$B$9</definedName>
    <definedName name="OhioWeight">#REF!</definedName>
    <definedName name="PAArate">'[15]Summary-All Benefits'!$B$39</definedName>
    <definedName name="PAGE1">#REF!</definedName>
    <definedName name="PAGE2">#REF!</definedName>
    <definedName name="page3">#REF!</definedName>
    <definedName name="Pass1">#REF!</definedName>
    <definedName name="Pass2">#REF!</definedName>
    <definedName name="Pass3">#REF!</definedName>
    <definedName name="Pass4">#REF!</definedName>
    <definedName name="Pass5">#REF!</definedName>
    <definedName name="Pass6">#REF!</definedName>
    <definedName name="Pass7">#REF!</definedName>
    <definedName name="PBO_Range">'[6]SWIFT details'!$C$6</definedName>
    <definedName name="PBO_RangePRW">'[4]SWIFT details'!$D$6</definedName>
    <definedName name="PBOPrePlanChg_Range">'[6]SWIFT details'!$C$40</definedName>
    <definedName name="PBOPrePlanChg_RangeNQ">'[5]SWIFT details'!$E$40</definedName>
    <definedName name="_xlnm.Print_Area" localSheetId="0">'DR 13'!$A$1:$H$29</definedName>
    <definedName name="PSC_Range">'[6]SWIFT details'!$C$10</definedName>
    <definedName name="PSC_RangePRW">'[4]SWIFT details'!$D$10</definedName>
    <definedName name="PSCAmort_Range">'[6]SWIFT details'!$C$22</definedName>
    <definedName name="PSCAmort_RangePRW">'[4]SWIFT details'!$D$22</definedName>
    <definedName name="PSIU_Index">[10]Input!$C$11</definedName>
    <definedName name="PSIU_SWIFT">[10]Input!$B$11</definedName>
    <definedName name="RCBP_Index">[10]Input!$C$8</definedName>
    <definedName name="RCBP_SWIFT">[10]Input!$B$8</definedName>
    <definedName name="RCBPMerge_Index">[10]Input!$C$7</definedName>
    <definedName name="RCBPMerge_SWIFT">[10]Input!$B$7</definedName>
    <definedName name="ReformDestination">[13]Reformat!#REF!</definedName>
    <definedName name="ReformSource">[13]Reformat!#REF!</definedName>
    <definedName name="Results_Table">[16]Inactive_Results!$A$1:$H$88</definedName>
    <definedName name="ROA_Range">'[5]SWIFT details'!$C$31</definedName>
    <definedName name="ROA_RangePRW">'[4]SWIFT details'!$D$31</definedName>
    <definedName name="RolledAPBO_range">'[4]SWIFT details'!$D$39</definedName>
    <definedName name="RolledPBO_range">'[6]SWIFT details'!$C$39</definedName>
    <definedName name="SC_Range">'[6]SWIFT details'!$C$16</definedName>
    <definedName name="SC_RangePRW">'[4]SWIFT details'!$D$16</definedName>
    <definedName name="SIMPLEPLAN">#REF!</definedName>
    <definedName name="SUMMARYC">#REF!</definedName>
    <definedName name="TITLE">#REF!</definedName>
    <definedName name="TP_Footer_Path" hidden="1">"S:\04291\05ret\othsys\team\disclosure\"</definedName>
    <definedName name="TP_Footer_User" hidden="1">"Dylan Moser"</definedName>
    <definedName name="TP_Footer_Version" hidden="1">"v4.00"</definedName>
    <definedName name="UAssetGL1">'[6]SWIFT details'!$C$48</definedName>
    <definedName name="UAssetGL1Welf">'[4]SWIFT details'!$D$47</definedName>
    <definedName name="UAssetGL2">'[6]SWIFT details'!$C$49</definedName>
    <definedName name="UAssetGL2Welf">'[4]SWIFT details'!$D$48</definedName>
    <definedName name="UAssetGL3">'[6]SWIFT details'!$C$50</definedName>
    <definedName name="UAssetGL3Welf">'[4]SWIFT details'!$D$49</definedName>
    <definedName name="UAssetGL4">'[6]SWIFT details'!$C$51</definedName>
    <definedName name="UAssetGL4Welf">'[4]SWIFT details'!$D$50</definedName>
    <definedName name="UGL_Range">'[6]SWIFT details'!$C$11</definedName>
    <definedName name="UGL_RangePRW">'[4]SWIFT details'!$D$11</definedName>
    <definedName name="ValYear">[17]Input!#REF!</definedName>
    <definedName name="wrn.MET._.CLAIMS." hidden="1">{#N/A,#N/A,FALSE,"Met"}</definedName>
    <definedName name="XBP_Range">'[6]SWIFT details'!$C$27</definedName>
    <definedName name="XBP_RangePRW">'[4]SWIFT details'!$D$27</definedName>
    <definedName name="Year6to10XBP">'[4]SWIFT details'!$C$52</definedName>
    <definedName name="Year6to10XBP_PRW">'[4]SWIFT details'!$D$52</definedName>
  </definedNames>
  <calcPr calcId="171027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7" i="1" l="1"/>
  <c r="C16" i="1"/>
  <c r="C18" i="1" s="1"/>
  <c r="C12" i="1"/>
</calcChain>
</file>

<file path=xl/connections.xml><?xml version="1.0" encoding="utf-8"?>
<connections xmlns="http://schemas.openxmlformats.org/spreadsheetml/2006/main">
  <connection id="1" odcFile="C:\Users\PiaskJe\Documents\My Data Sources\WCLTENASDIMP01_PROD_AS FIHUBAS_JD Journal Detail.odc" keepAlive="1" name="WCLTENASDIMP01_PROD_AS FIHUBAS_JD Journal Detail2" type="5" refreshedVersion="6" background="1">
    <dbPr connection="Provider=MSOLAP.8;Integrated Security=SSPI;Persist Security Info=True;Initial Catalog=FIHUBAS_JD;Data Source=WCLTENASDIMP01\PROD_AS;MDX Compatibility=1;Safety Options=2;MDX Missing Member Mode=Error;Update Isolation Level=2" command="Journal Detail" commandType="1"/>
    <olapPr sendLocale="1" rowDrillCount="1000"/>
  </connection>
  <connection id="2" odcFile="C:\Users\PiaskJe\Documents\My Data Sources\WCLTENASDIMP02_PROD_AS FIHUBAS_GL General Ledger.odc" keepAlive="1" name="WCLTENASDIMP02_PROD_AS FIHUBAS_GL General Ledger" type="5" refreshedVersion="6" background="1">
    <dbPr connection="Provider=MSOLAP.8;Integrated Security=SSPI;Persist Security Info=True;Initial Catalog=FIHUBAS_GL;Data Source=WCLTENASDIMP02\PROD_AS;MDX Compatibility=1;Safety Options=2;MDX Missing Member Mode=Error;Update Isolation Level=2" command="General Ledger" commandType="1"/>
    <olapPr sendLocale="1" rowDrillCount="1000"/>
  </connection>
</connections>
</file>

<file path=xl/sharedStrings.xml><?xml version="1.0" encoding="utf-8"?>
<sst xmlns="http://schemas.openxmlformats.org/spreadsheetml/2006/main" count="24" uniqueCount="18">
  <si>
    <t>Total</t>
  </si>
  <si>
    <t>Acct 0182318:</t>
  </si>
  <si>
    <t xml:space="preserve">Acct 0182800: </t>
  </si>
  <si>
    <t>Duke Energy Kentucky - Electric Operations</t>
  </si>
  <si>
    <t>FERC account 182</t>
  </si>
  <si>
    <t>Test year amount</t>
  </si>
  <si>
    <t>Duke account 0182318</t>
  </si>
  <si>
    <t>Duke account 0182800</t>
  </si>
  <si>
    <t>A</t>
  </si>
  <si>
    <t>DEK - electric</t>
  </si>
  <si>
    <t>DEK - gas</t>
  </si>
  <si>
    <t>DEK - Total</t>
  </si>
  <si>
    <t>see below</t>
  </si>
  <si>
    <t>to above</t>
  </si>
  <si>
    <t>Calculations:</t>
  </si>
  <si>
    <r>
      <t xml:space="preserve">Total company (KY) balance ties to Page 10 on </t>
    </r>
    <r>
      <rPr>
        <i/>
        <sz val="11"/>
        <color theme="1"/>
        <rFont val="Calibri"/>
        <family val="2"/>
        <scheme val="minor"/>
      </rPr>
      <t xml:space="preserve">Duke Energy - Year End 2018 Disclosure and Fiscal 2019 Cost - Ohio and Kentucky.pdf </t>
    </r>
  </si>
  <si>
    <t>submitted via DR 1-37 "Amounts recognized in Accumulated Other Comprehensive Income" section. See "Duke Energy Kentucky" column.</t>
  </si>
  <si>
    <t>Amounts are amortized monthly to Account 926.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</si>
</sst>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0" fontId="5" fillId="0" borderId="0"/>
    <xf numFmtId="0" fontId="4" fillId="0" borderId="0"/>
    <xf numFmtId="43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pivotButton="1"/>
    <xf numFmtId="164" fontId="0" fillId="0" borderId="1" xfId="1" applyNumberFormat="1" applyFont="1" applyBorder="1"/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165" fontId="0" fillId="0" borderId="0" xfId="10" applyNumberFormat="1" applyFont="1"/>
    <xf numFmtId="0" fontId="8" fillId="0" borderId="0" xfId="0" applyFont="1" applyAlignment="1">
      <alignment horizontal="right"/>
    </xf>
    <xf numFmtId="165" fontId="0" fillId="0" borderId="0" xfId="0" applyNumberFormat="1"/>
    <xf numFmtId="0" fontId="8" fillId="0" borderId="0" xfId="0" applyFont="1"/>
    <xf numFmtId="0" fontId="7" fillId="0" borderId="0" xfId="0" applyFont="1"/>
    <xf numFmtId="0" fontId="9" fillId="0" borderId="0" xfId="0" applyFont="1"/>
    <xf numFmtId="165" fontId="2" fillId="0" borderId="0" xfId="0" applyNumberFormat="1" applyFont="1"/>
    <xf numFmtId="165" fontId="2" fillId="0" borderId="0" xfId="10" applyNumberFormat="1" applyFont="1"/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0" fontId="10" fillId="0" borderId="0" xfId="0" applyFont="1" applyAlignment="1">
      <alignment horizontal="right" vertical="center" indent="9"/>
    </xf>
    <xf numFmtId="0" fontId="10" fillId="0" borderId="0" xfId="0" applyFont="1" applyAlignment="1">
      <alignment horizontal="right" vertical="center" indent="15"/>
    </xf>
  </cellXfs>
  <cellStyles count="13">
    <cellStyle name="Comma" xfId="1" builtinId="3"/>
    <cellStyle name="Comma 2" xfId="12"/>
    <cellStyle name="Comma 2 2" xfId="6"/>
    <cellStyle name="Currency" xfId="10" builtinId="4"/>
    <cellStyle name="Currency 2" xfId="11"/>
    <cellStyle name="Normal" xfId="0" builtinId="0"/>
    <cellStyle name="Normal 2" xfId="2"/>
    <cellStyle name="Normal 2 2 2 3" xfId="4"/>
    <cellStyle name="Normal 2 4 2 3" xfId="9"/>
    <cellStyle name="Normal 3" xfId="8"/>
    <cellStyle name="Normal 6" xfId="5"/>
    <cellStyle name="Percent 2" xfId="7"/>
    <cellStyle name="Percent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connections" Target="connection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502765%20GM\2005\WD05_Capital\NQ05_M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-atl2-03\atl01\DAVID587\Desktop\duke%20temp%2004%2030%202013\DCS%20updated%20tools\Allocation_05%2017%202013_all%20Duke%20plan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-atl2-03\atl01\ATL01\Duke%20Energy%20Corporation%20-%20109878\12\RET\Year-End%20Disclosure\PGN\Progress%20Allocation%20tool\12%20month\PGN%20SSERP%20Inactives-12%20month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-atl2-03\atl01\ATL01\D5911\XL123\2010%20Work\Retiree%20Welfare\Budgets%20FY2011%20and%20Later\Duke\2011-%202015%20Duke%20FAS%20106%20Butget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-atl2-03\atl01\Duke%20Energy%20Corporation%20-%20109878\14\RET\Year-end%20Disclosure\analysis\Disclosure%20Tool\HAS\The%20New%20HAS%20-%20Pension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mapp-na1-02.towers.com:8901/Documents%20and%20Settings/judar/Local%20Settings/Temp/C.NOTEDATA/fastool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-atl2-03\atl01\ATL01\Duke%20Energy%20Corporation%20-%20109878\10\RET\SWIFT%20Forecasts%20and%20Allocations\Financial%20Reports%20and%20Correspondence\2011%20Budgets%20and%20Forecasts%20(by%20business%20unit)\Legacy%20Cinergy%20All%20Plan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70476\12\Worksheets\Valuation\Liability%20Summaries\TOTAL_04%20LS%20Rates_Alloc_v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-atl2-03\atl01\Duke%20Energy%20Corporation%20-%20109878\13\RET\Forecasting%20&amp;%20Channel\2014%20Budgets%20-%20July\Allocations%20July%202013\Allocation_06%2003%202013_Duke%20and%20Progress%20NQ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Yang.Li\Local%20Settings\Temporary%20Internet%20Files\OLK35\NQ04_M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cret01\projects\Documents%20and%20Settings\Yang.Li\Local%20Settings\Temporary%20Internet%20Files\OLK35\NQ04_M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-atl2-03\atl01\ATL01\ATL01\CLIENT\Duke%20Energy%20Corporation%20-%20109878\12\RET\Year-End%20Disclosure\Swift%20and%20Allocation\Allocation_12_31_2012_Disclosure%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-atl2-03\atl01\Duke%20Energy%20Corporation%20-%20109878\15\RET\Year%20End%20Disclosure\analysis\Output%20&amp;%20Summary%20Tools\2013%20Disclosure%20Tool%20NQP_Patricks%20working%20copy%20v3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-atl2-03\atl01\ATL01\CLIENT\Duke%20Energy%20Corporation%20-%20109878\17\RET\Disclosure%20Tool\Analysis\2017%20Disclosure%20Tool%20QP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mapp-na1-02.towers.com:8901/00270/2000mlob/othsys/team/p8001w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uke%20Energy%20Corporation%20-%20109878\13\RET\Year-End%20Disclosure\analysis\Disclosure%20Tool\Mohler\Mohler%20liability%20for%2012312013%20disclosure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-atl2-03\atl01\atl01\ATL01\CLIENT\Duke%20Energy%20Corporation%20-%20109878\12\RET\Year-End%20Disclosure\PGN\Progress%20Allocation%20tool\PGN%20SSERP%20Inactiv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Expense"/>
      <sheetName val="Results"/>
      <sheetName val="BalSheet"/>
      <sheetName val="Note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WIFT details"/>
      <sheetName val="Merged RCBP 2013"/>
      <sheetName val="Merged RCBP 2014"/>
      <sheetName val="Merged RCBP 2015"/>
      <sheetName val="Merged RCBP 2016"/>
      <sheetName val="Merged RCBP 2017"/>
      <sheetName val="CGEU Allocation 2013"/>
      <sheetName val="CGEU Allocation 2014"/>
      <sheetName val="CGEU Allocation 2015"/>
      <sheetName val="CGEU Allocation 2016"/>
      <sheetName val="CGEU Allocation 2017"/>
      <sheetName val="ECBP Allocation 2013"/>
      <sheetName val="ECBP Allocation 2014"/>
      <sheetName val="ECBP Allocation 2015"/>
      <sheetName val="ECBP Allocation 2016"/>
      <sheetName val="ECBP Allocation 2017"/>
      <sheetName val="CExcess Allocation 2013"/>
      <sheetName val="CExcess Allocation 2014"/>
      <sheetName val="CExcess Allocation 2015"/>
      <sheetName val="CExcess Allocation 2016"/>
      <sheetName val="CExcess Allocation 2017"/>
      <sheetName val="DukeMed Allocation 2013"/>
      <sheetName val="DukeMed Allocation 2014"/>
      <sheetName val="DukeMed Allocation 2015"/>
      <sheetName val="DukeMed Allocation 2016"/>
      <sheetName val="DukeMed Allocation 2017"/>
      <sheetName val="CinMed Allocation 2013"/>
      <sheetName val="CinMed Allocation 2014"/>
      <sheetName val="CinMed Allocation 2015"/>
      <sheetName val="CinMed Allocation 2016"/>
      <sheetName val="CinMed Allocation 2017"/>
      <sheetName val="DukeLife Allocation 2013"/>
      <sheetName val="DukeLife Allocation 2014"/>
      <sheetName val="DukeLife Allocation 2015"/>
      <sheetName val="DukeLife Allocation 2016"/>
      <sheetName val="DukeLife Allocation 2017"/>
      <sheetName val="CinLife Allocation 2013"/>
      <sheetName val="CinLife Allocation 2014"/>
      <sheetName val="CinLife Allocation 2015"/>
      <sheetName val="CinLife Allocation 2016"/>
      <sheetName val="CinLife Allocation 2017"/>
    </sheetNames>
    <sheetDataSet>
      <sheetData sheetId="0" refreshError="1">
        <row r="2">
          <cell r="B2">
            <v>2013</v>
          </cell>
        </row>
        <row r="7">
          <cell r="B7" t="str">
            <v>Duke SWIFT for discl rslts_ALL PLANS02192013.xls</v>
          </cell>
          <cell r="C7">
            <v>1</v>
          </cell>
        </row>
        <row r="8">
          <cell r="B8" t="str">
            <v>Duke SWIFT for discl rslts_ALL PLANS02192013.xls</v>
          </cell>
          <cell r="C8">
            <v>1</v>
          </cell>
        </row>
        <row r="9">
          <cell r="B9" t="str">
            <v>Duke SWIFT for discl rslts_ALL PLANS02192013.xls</v>
          </cell>
          <cell r="C9">
            <v>2</v>
          </cell>
        </row>
        <row r="10">
          <cell r="B10" t="str">
            <v>Duke SWIFT for discl rslts_ALL PLANS02192013.xls</v>
          </cell>
          <cell r="C10">
            <v>3</v>
          </cell>
        </row>
        <row r="11">
          <cell r="B11" t="str">
            <v>Duke SWIFT for discl rslts_ALL PLANS02192013.xls</v>
          </cell>
          <cell r="C11">
            <v>4</v>
          </cell>
        </row>
        <row r="12">
          <cell r="B12" t="str">
            <v>Duke SWIFT for discl rslts_ALL PLANS02192013.xls</v>
          </cell>
          <cell r="C12">
            <v>5</v>
          </cell>
        </row>
        <row r="13">
          <cell r="B13" t="str">
            <v>Duke SWIFT for discl rslts_ALL PLANS02192013.xls</v>
          </cell>
          <cell r="C13">
            <v>6</v>
          </cell>
        </row>
        <row r="15">
          <cell r="B15" t="str">
            <v>Duke SWIFT for discl rslts_ALL PLANS02192013.xls</v>
          </cell>
          <cell r="C15">
            <v>7</v>
          </cell>
        </row>
        <row r="16">
          <cell r="B16" t="str">
            <v>Duke SWIFT for discl rslts_ALL PLANS02192013.xls</v>
          </cell>
          <cell r="C16">
            <v>9</v>
          </cell>
        </row>
        <row r="18">
          <cell r="B18" t="str">
            <v>Duke SWIFT for discl rslts_ALL PLANS02192013.xls</v>
          </cell>
          <cell r="C18">
            <v>8</v>
          </cell>
        </row>
        <row r="19">
          <cell r="B19" t="str">
            <v>Duke SWIFT for discl rslts_ALL PLANS02192013.xls</v>
          </cell>
          <cell r="C19">
            <v>10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Deliverable-Sect 1"/>
      <sheetName val="Expense Calc"/>
      <sheetName val="Summary - After (SSERP)"/>
      <sheetName val="2012 Expense"/>
      <sheetName val="2012 Expense (Active)"/>
      <sheetName val="SWIFT-FAS4"/>
      <sheetName val="PGN Exp. BPs_Discl Tool"/>
      <sheetName val="Checking Log"/>
    </sheetNames>
    <sheetDataSet>
      <sheetData sheetId="0">
        <row r="3">
          <cell r="C3">
            <v>41274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al Med"/>
      <sheetName val="ProVal Life"/>
      <sheetName val="Proval - Med Transfers"/>
      <sheetName val="Proval - Life Transfers"/>
      <sheetName val="Transfers - Medical"/>
      <sheetName val="Transfers - Life"/>
      <sheetName val="Market Value of Assets"/>
      <sheetName val="Market Related Value of Assets"/>
      <sheetName val="Allocate Assets - Medical"/>
      <sheetName val="Allocate Assets - Life"/>
      <sheetName val="Amort Medical"/>
      <sheetName val="Amort Life"/>
      <sheetName val="2010 Med Expense"/>
      <sheetName val="Budget - Medical - 2011"/>
      <sheetName val="Budget - Medical - 2012"/>
      <sheetName val="Budget - Medical - 2013"/>
      <sheetName val="Budget - Medical - 2014"/>
      <sheetName val="Budget - Medical - 2015"/>
      <sheetName val="2010 Life Expense"/>
      <sheetName val="Budget - Life - 2011"/>
      <sheetName val="Budget - Life - 2012"/>
      <sheetName val="Budget - Life - 2013"/>
      <sheetName val="Budget - Life - 2014"/>
      <sheetName val="Budget - Life - 2015"/>
      <sheetName val="Template for Budgets - Med"/>
      <sheetName val="Template for Budgets - Lif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4">
          <cell r="B24">
            <v>100</v>
          </cell>
          <cell r="C24">
            <v>1324799</v>
          </cell>
          <cell r="D24">
            <v>11033175</v>
          </cell>
          <cell r="E24">
            <v>-6599299</v>
          </cell>
          <cell r="F24">
            <v>8924715</v>
          </cell>
          <cell r="G24">
            <v>-5049950</v>
          </cell>
          <cell r="H24">
            <v>246400</v>
          </cell>
          <cell r="I24">
            <v>9879840</v>
          </cell>
          <cell r="J24">
            <v>20679101</v>
          </cell>
          <cell r="K24">
            <v>90996458</v>
          </cell>
        </row>
        <row r="25">
          <cell r="B25">
            <v>110</v>
          </cell>
          <cell r="C25">
            <v>672493</v>
          </cell>
          <cell r="D25">
            <v>2008631</v>
          </cell>
          <cell r="E25">
            <v>-1320671</v>
          </cell>
          <cell r="F25">
            <v>1407426</v>
          </cell>
          <cell r="G25">
            <v>-1262485</v>
          </cell>
          <cell r="H25">
            <v>74215</v>
          </cell>
          <cell r="I25">
            <v>1579609</v>
          </cell>
          <cell r="J25">
            <v>2855505</v>
          </cell>
          <cell r="K25">
            <v>17581627</v>
          </cell>
        </row>
        <row r="26">
          <cell r="B26">
            <v>501</v>
          </cell>
          <cell r="C26">
            <v>17480</v>
          </cell>
          <cell r="D26">
            <v>8255</v>
          </cell>
          <cell r="E26">
            <v>39</v>
          </cell>
          <cell r="F26">
            <v>0</v>
          </cell>
          <cell r="G26">
            <v>0</v>
          </cell>
          <cell r="H26">
            <v>52</v>
          </cell>
          <cell r="I26">
            <v>25826</v>
          </cell>
          <cell r="J26">
            <v>983</v>
          </cell>
          <cell r="K26">
            <v>2</v>
          </cell>
        </row>
        <row r="27">
          <cell r="B27">
            <v>503</v>
          </cell>
          <cell r="C27">
            <v>407</v>
          </cell>
          <cell r="D27">
            <v>601</v>
          </cell>
          <cell r="E27">
            <v>0</v>
          </cell>
          <cell r="F27">
            <v>0</v>
          </cell>
          <cell r="G27">
            <v>0</v>
          </cell>
          <cell r="H27">
            <v>3</v>
          </cell>
          <cell r="I27">
            <v>1011</v>
          </cell>
          <cell r="J27">
            <v>0</v>
          </cell>
          <cell r="K27">
            <v>0</v>
          </cell>
        </row>
        <row r="28">
          <cell r="B28">
            <v>520</v>
          </cell>
          <cell r="C28">
            <v>8763</v>
          </cell>
          <cell r="D28">
            <v>3942</v>
          </cell>
          <cell r="E28">
            <v>20</v>
          </cell>
          <cell r="F28">
            <v>0</v>
          </cell>
          <cell r="G28">
            <v>0</v>
          </cell>
          <cell r="H28">
            <v>27</v>
          </cell>
          <cell r="I28">
            <v>12752</v>
          </cell>
          <cell r="J28">
            <v>516</v>
          </cell>
          <cell r="K28">
            <v>2</v>
          </cell>
        </row>
        <row r="29">
          <cell r="B29">
            <v>529</v>
          </cell>
          <cell r="C29">
            <v>305</v>
          </cell>
          <cell r="D29">
            <v>189</v>
          </cell>
          <cell r="E29">
            <v>0</v>
          </cell>
          <cell r="F29">
            <v>0</v>
          </cell>
          <cell r="G29">
            <v>0</v>
          </cell>
          <cell r="H29">
            <v>3</v>
          </cell>
          <cell r="I29">
            <v>497</v>
          </cell>
          <cell r="J29">
            <v>0</v>
          </cell>
          <cell r="K29">
            <v>0</v>
          </cell>
        </row>
        <row r="30">
          <cell r="B30">
            <v>600</v>
          </cell>
          <cell r="C30">
            <v>4933</v>
          </cell>
          <cell r="D30">
            <v>7136</v>
          </cell>
          <cell r="E30">
            <v>-3525</v>
          </cell>
          <cell r="F30">
            <v>4391</v>
          </cell>
          <cell r="G30">
            <v>-5526</v>
          </cell>
          <cell r="H30">
            <v>728</v>
          </cell>
          <cell r="I30">
            <v>8137</v>
          </cell>
          <cell r="J30">
            <v>17980</v>
          </cell>
          <cell r="K30">
            <v>52004</v>
          </cell>
        </row>
        <row r="31">
          <cell r="B31">
            <v>610</v>
          </cell>
          <cell r="C31">
            <v>0</v>
          </cell>
          <cell r="D31">
            <v>3542</v>
          </cell>
          <cell r="E31">
            <v>-12721</v>
          </cell>
          <cell r="F31">
            <v>14353</v>
          </cell>
          <cell r="G31">
            <v>-19390</v>
          </cell>
          <cell r="H31">
            <v>403</v>
          </cell>
          <cell r="I31">
            <v>-13813</v>
          </cell>
          <cell r="J31">
            <v>17029</v>
          </cell>
          <cell r="K31">
            <v>164210</v>
          </cell>
        </row>
        <row r="32">
          <cell r="B32">
            <v>999</v>
          </cell>
          <cell r="C32">
            <v>0</v>
          </cell>
          <cell r="D32">
            <v>182450</v>
          </cell>
          <cell r="E32">
            <v>-122775</v>
          </cell>
          <cell r="F32">
            <v>178212</v>
          </cell>
          <cell r="G32">
            <v>-199991</v>
          </cell>
          <cell r="H32">
            <v>26048</v>
          </cell>
          <cell r="I32">
            <v>63944</v>
          </cell>
          <cell r="J32">
            <v>629726</v>
          </cell>
          <cell r="K32">
            <v>1813023</v>
          </cell>
        </row>
        <row r="33">
          <cell r="B33" t="str">
            <v>Tot Med</v>
          </cell>
          <cell r="C33">
            <v>2029180</v>
          </cell>
          <cell r="D33">
            <v>13247921</v>
          </cell>
          <cell r="E33">
            <v>-8058932</v>
          </cell>
          <cell r="F33">
            <v>10529097</v>
          </cell>
          <cell r="G33">
            <v>-6537342</v>
          </cell>
          <cell r="H33">
            <v>347878</v>
          </cell>
          <cell r="I33">
            <v>11557803</v>
          </cell>
          <cell r="J33">
            <v>24200840</v>
          </cell>
          <cell r="K33">
            <v>110607327.17587556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Validation List"/>
      <sheetName val="RCBP Adjustment"/>
      <sheetName val="NONU Adjustment"/>
      <sheetName val="PEPension Adjustment"/>
      <sheetName val="FPBarg Adjustment"/>
      <sheetName val="PESSERP Adjustment"/>
      <sheetName val="ECBP Adjustment"/>
      <sheetName val="Reformat"/>
      <sheetName val="Sheet2"/>
      <sheetName val="Rollforwar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/>
      <sheetData sheetId="9" refreshError="1"/>
      <sheetData sheetId="1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1"/>
      <sheetName val="Input2"/>
      <sheetName val="Benefit Obligations"/>
      <sheetName val="Plan Assets"/>
      <sheetName val="Funded Status"/>
      <sheetName val="Cash Flow and Cost"/>
    </sheetNames>
    <sheetDataSet>
      <sheetData sheetId="0">
        <row r="6">
          <cell r="B6">
            <v>2003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-All Benefits"/>
      <sheetName val="Summary-Qualified Pension"/>
      <sheetName val="Summary-SERPs"/>
      <sheetName val="Summary-Retiree Welfare"/>
      <sheetName val="NONU-Fiscal 2010"/>
      <sheetName val="NONU-Fiscal 2011"/>
      <sheetName val="NONU-Fiscal 2012"/>
      <sheetName val="NONU-Fiscal 2013"/>
      <sheetName val="NONU-Fiscal 2014"/>
      <sheetName val="NONU-Fiscal 2015"/>
      <sheetName val="CGEU-Fiscal 2010"/>
      <sheetName val="CGEU-Fiscal 2011"/>
      <sheetName val="CGEU-Fiscal 2012"/>
      <sheetName val="CGEU-Fiscal 2013"/>
      <sheetName val="CGEU-Fiscal 2014"/>
      <sheetName val="CGEU-Fiscal 2015"/>
      <sheetName val="PSIU-Fiscal 2010"/>
      <sheetName val="PSIU-Fiscal 2011"/>
      <sheetName val="PSIU-Fiscal 2012"/>
      <sheetName val="PSIU-Fiscal 2013"/>
      <sheetName val="PSIU-Fiscal 2014"/>
      <sheetName val="PSIU-Fiscal 2015"/>
      <sheetName val="Nonqualified Plan-Fiscal 2010"/>
      <sheetName val="Nonqualified Plan-Fiscal 2011"/>
      <sheetName val="Nonqualified Plan-Fiscal 2012"/>
      <sheetName val="Nonqualified Plan-Fiscal 2013"/>
      <sheetName val="Nonqualified Plan-Fiscal 2014"/>
      <sheetName val="Nonqualified Plan-Fiscal 2015"/>
      <sheetName val="Retiree Medical-Fiscal 2010"/>
      <sheetName val="Retiree Medical-Fiscal 2011"/>
      <sheetName val="Retiree Medical-Fiscal 2012"/>
      <sheetName val="Retiree Medical-Fiscal 2013"/>
      <sheetName val="Retiree Medical-Fiscal 2014"/>
      <sheetName val="Retiree Medical-Fiscal 2015"/>
      <sheetName val="Retiree Life-Fiscal 2010"/>
      <sheetName val="Retiree Life-Fiscal 2011"/>
      <sheetName val="Retiree Life-Fiscal 2012"/>
      <sheetName val="Retiree Life-Fiscal 2013"/>
      <sheetName val="Retiree Life-Fiscal 2014"/>
      <sheetName val="Retiree Life-Fiscal 2015"/>
    </sheetNames>
    <sheetDataSet>
      <sheetData sheetId="0">
        <row r="39">
          <cell r="B39">
            <v>0.71299999999999997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ability_Summary"/>
      <sheetName val="Data_Summary"/>
      <sheetName val="Active_Results"/>
      <sheetName val="Inactive_Results"/>
    </sheetNames>
    <sheetDataSet>
      <sheetData sheetId="0"/>
      <sheetData sheetId="1"/>
      <sheetData sheetId="2">
        <row r="23">
          <cell r="B23" t="str">
            <v>DPL</v>
          </cell>
        </row>
      </sheetData>
      <sheetData sheetId="3">
        <row r="1">
          <cell r="B1" t="str">
            <v>RA Valuation Pass Summary for Hourly Inactives</v>
          </cell>
        </row>
        <row r="2">
          <cell r="B2" t="str">
            <v>O:\70476\12\Worksheets\Valuation\Liability Summaries\[GRP_01_Alloc_v2.xls]InactiveBft</v>
          </cell>
          <cell r="H2">
            <v>41080.416499768522</v>
          </cell>
        </row>
        <row r="3">
          <cell r="B3" t="str">
            <v>Grand Totals</v>
          </cell>
        </row>
        <row r="5">
          <cell r="B5" t="str">
            <v>PSVersion:  3.40 (Build 124)</v>
          </cell>
        </row>
        <row r="6">
          <cell r="B6" t="str">
            <v>Description</v>
          </cell>
          <cell r="D6" t="str">
            <v>Discount Rate at 6.25%</v>
          </cell>
        </row>
        <row r="9">
          <cell r="B9" t="str">
            <v>Assumptions</v>
          </cell>
          <cell r="E9" t="str">
            <v>Data</v>
          </cell>
        </row>
        <row r="10">
          <cell r="B10" t="str">
            <v>Purpose</v>
          </cell>
          <cell r="D10" t="str">
            <v>Pension Accounting</v>
          </cell>
          <cell r="E10" t="str">
            <v>Data Process</v>
          </cell>
          <cell r="H10" t="str">
            <v>2012 Qual F87 Data Process</v>
          </cell>
        </row>
        <row r="11">
          <cell r="B11" t="str">
            <v>Valuation Date</v>
          </cell>
          <cell r="D11">
            <v>40909</v>
          </cell>
          <cell r="E11" t="str">
            <v>Data Step</v>
          </cell>
          <cell r="H11" t="str">
            <v>024: Allocation Code Fix for GRP Retirees</v>
          </cell>
        </row>
        <row r="12">
          <cell r="B12" t="str">
            <v>Results as of Date</v>
          </cell>
          <cell r="D12">
            <v>40909</v>
          </cell>
          <cell r="E12" t="str">
            <v>Data Filter</v>
          </cell>
          <cell r="H12">
            <v>0</v>
          </cell>
        </row>
        <row r="13">
          <cell r="B13" t="str">
            <v>Interest Rate</v>
          </cell>
          <cell r="D13">
            <v>0.05</v>
          </cell>
          <cell r="E13" t="str">
            <v>Run Date</v>
          </cell>
          <cell r="H13">
            <v>41075.633680555555</v>
          </cell>
        </row>
        <row r="15">
          <cell r="B15" t="str">
            <v>Total</v>
          </cell>
          <cell r="D15" t="str">
            <v>Count</v>
          </cell>
          <cell r="E15" t="str">
            <v>Age</v>
          </cell>
          <cell r="F15" t="str">
            <v>PBO</v>
          </cell>
          <cell r="G15" t="str">
            <v>EBP</v>
          </cell>
          <cell r="H15" t="str">
            <v>Ben Amt</v>
          </cell>
        </row>
        <row r="16">
          <cell r="A16" t="str">
            <v>TotDPL</v>
          </cell>
          <cell r="B16" t="str">
            <v>Tot</v>
          </cell>
          <cell r="C16" t="str">
            <v>DPL</v>
          </cell>
          <cell r="D16">
            <v>1499</v>
          </cell>
          <cell r="E16">
            <v>67.372915276851231</v>
          </cell>
          <cell r="F16">
            <v>272140250</v>
          </cell>
          <cell r="G16">
            <v>24236624</v>
          </cell>
          <cell r="H16">
            <v>24232397</v>
          </cell>
        </row>
        <row r="17">
          <cell r="A17" t="str">
            <v>TotACE</v>
          </cell>
          <cell r="B17" t="str">
            <v>Tot</v>
          </cell>
          <cell r="C17" t="str">
            <v>ACE</v>
          </cell>
          <cell r="D17">
            <v>799</v>
          </cell>
          <cell r="E17">
            <v>64.898623279098871</v>
          </cell>
          <cell r="F17">
            <v>76823799</v>
          </cell>
          <cell r="G17">
            <v>6702038</v>
          </cell>
          <cell r="H17">
            <v>6294897</v>
          </cell>
        </row>
        <row r="18">
          <cell r="A18" t="str">
            <v>TotCDG</v>
          </cell>
          <cell r="B18" t="str">
            <v>Tot</v>
          </cell>
          <cell r="C18" t="str">
            <v>CDG</v>
          </cell>
          <cell r="D18">
            <v>126</v>
          </cell>
          <cell r="E18">
            <v>53.563492063492063</v>
          </cell>
          <cell r="F18">
            <v>35860367</v>
          </cell>
          <cell r="G18">
            <v>1871596</v>
          </cell>
          <cell r="H18">
            <v>1863718</v>
          </cell>
        </row>
        <row r="19">
          <cell r="A19" t="str">
            <v>TotCAG</v>
          </cell>
          <cell r="B19" t="str">
            <v>Tot</v>
          </cell>
          <cell r="C19" t="str">
            <v>CAG</v>
          </cell>
          <cell r="D19">
            <v>31</v>
          </cell>
          <cell r="E19">
            <v>40.645161290322584</v>
          </cell>
          <cell r="F19">
            <v>11306233</v>
          </cell>
          <cell r="G19">
            <v>355849</v>
          </cell>
          <cell r="H19">
            <v>103184</v>
          </cell>
        </row>
        <row r="20">
          <cell r="A20" t="str">
            <v>TotCTS</v>
          </cell>
          <cell r="B20" t="str">
            <v>Tot</v>
          </cell>
          <cell r="C20" t="str">
            <v>CTS</v>
          </cell>
          <cell r="D20">
            <v>6</v>
          </cell>
          <cell r="E20">
            <v>55</v>
          </cell>
          <cell r="F20">
            <v>707815</v>
          </cell>
          <cell r="G20">
            <v>0</v>
          </cell>
          <cell r="H20">
            <v>6000</v>
          </cell>
        </row>
        <row r="21">
          <cell r="A21" t="str">
            <v>TotPepco</v>
          </cell>
          <cell r="B21" t="str">
            <v>Tot</v>
          </cell>
          <cell r="C21" t="str">
            <v>Pepco</v>
          </cell>
          <cell r="D21">
            <v>4679</v>
          </cell>
          <cell r="E21">
            <v>63.044026501389183</v>
          </cell>
          <cell r="F21">
            <v>522823021</v>
          </cell>
          <cell r="G21">
            <v>38489013</v>
          </cell>
          <cell r="H21">
            <v>43382600</v>
          </cell>
        </row>
        <row r="22">
          <cell r="A22" t="str">
            <v>TotPepco-PES</v>
          </cell>
          <cell r="B22" t="str">
            <v>Tot</v>
          </cell>
          <cell r="C22" t="str">
            <v>Pepco-PES</v>
          </cell>
          <cell r="D22">
            <v>10</v>
          </cell>
          <cell r="E22">
            <v>61.7</v>
          </cell>
          <cell r="F22">
            <v>4227635</v>
          </cell>
          <cell r="G22">
            <v>313420</v>
          </cell>
          <cell r="H22">
            <v>314143</v>
          </cell>
        </row>
        <row r="23">
          <cell r="A23" t="str">
            <v>TotService Co.</v>
          </cell>
          <cell r="B23" t="str">
            <v>Tot</v>
          </cell>
          <cell r="C23" t="str">
            <v>Service Co.</v>
          </cell>
          <cell r="D23">
            <v>602</v>
          </cell>
          <cell r="E23">
            <v>54.32724252491694</v>
          </cell>
          <cell r="F23">
            <v>140371131</v>
          </cell>
          <cell r="G23">
            <v>9977740</v>
          </cell>
          <cell r="H23">
            <v>10161398</v>
          </cell>
        </row>
        <row r="24">
          <cell r="A24" t="str">
            <v>TotCOSC</v>
          </cell>
          <cell r="B24" t="str">
            <v>Tot</v>
          </cell>
          <cell r="C24" t="str">
            <v>COSC</v>
          </cell>
          <cell r="D24">
            <v>2</v>
          </cell>
          <cell r="E24">
            <v>57.5</v>
          </cell>
          <cell r="F24">
            <v>512033</v>
          </cell>
          <cell r="G24">
            <v>37143</v>
          </cell>
          <cell r="H24">
            <v>37393</v>
          </cell>
        </row>
        <row r="25">
          <cell r="A25" t="str">
            <v>TotDOSC</v>
          </cell>
          <cell r="B25" t="str">
            <v>Tot</v>
          </cell>
          <cell r="C25" t="str">
            <v>DOSC</v>
          </cell>
          <cell r="D25">
            <v>23</v>
          </cell>
          <cell r="E25">
            <v>58.869565217391305</v>
          </cell>
          <cell r="F25">
            <v>8640860</v>
          </cell>
          <cell r="G25">
            <v>548979</v>
          </cell>
          <cell r="H25">
            <v>550774</v>
          </cell>
        </row>
        <row r="26">
          <cell r="A26" t="str">
            <v>TotCSI</v>
          </cell>
          <cell r="B26" t="str">
            <v>Tot</v>
          </cell>
          <cell r="C26" t="str">
            <v>CSI</v>
          </cell>
          <cell r="D26">
            <v>2</v>
          </cell>
          <cell r="E26">
            <v>60</v>
          </cell>
          <cell r="F26">
            <v>304858</v>
          </cell>
          <cell r="G26">
            <v>0</v>
          </cell>
          <cell r="H26">
            <v>0</v>
          </cell>
        </row>
        <row r="27">
          <cell r="A27" t="str">
            <v>TotCCI</v>
          </cell>
          <cell r="B27" t="str">
            <v>Tot</v>
          </cell>
          <cell r="C27" t="str">
            <v>CCI</v>
          </cell>
          <cell r="D27">
            <v>11</v>
          </cell>
          <cell r="E27">
            <v>49.090909090909093</v>
          </cell>
          <cell r="F27">
            <v>511595</v>
          </cell>
          <cell r="G27">
            <v>0</v>
          </cell>
          <cell r="H27">
            <v>0</v>
          </cell>
        </row>
        <row r="28">
          <cell r="A28" t="str">
            <v>Subtotal Total</v>
          </cell>
          <cell r="B28" t="str">
            <v>Subtotal Total</v>
          </cell>
          <cell r="D28">
            <v>7790</v>
          </cell>
          <cell r="E28">
            <v>63.108985879332479</v>
          </cell>
          <cell r="F28">
            <v>1074229597</v>
          </cell>
          <cell r="G28">
            <v>82532402</v>
          </cell>
          <cell r="H28">
            <v>86946504</v>
          </cell>
        </row>
        <row r="29">
          <cell r="A29"/>
        </row>
        <row r="30">
          <cell r="A30" t="str">
            <v>Retiree</v>
          </cell>
          <cell r="B30" t="str">
            <v>Retiree</v>
          </cell>
          <cell r="D30" t="str">
            <v>Count</v>
          </cell>
          <cell r="E30" t="str">
            <v>Age</v>
          </cell>
          <cell r="F30" t="str">
            <v>PBO</v>
          </cell>
          <cell r="G30" t="str">
            <v>EBP</v>
          </cell>
          <cell r="H30" t="str">
            <v>Ben Amt</v>
          </cell>
        </row>
        <row r="31">
          <cell r="A31" t="str">
            <v>RDPL</v>
          </cell>
          <cell r="B31" t="str">
            <v>R</v>
          </cell>
          <cell r="C31" t="str">
            <v>DPL</v>
          </cell>
          <cell r="D31">
            <v>730</v>
          </cell>
          <cell r="E31">
            <v>75.924657534246577</v>
          </cell>
          <cell r="F31">
            <v>183319224</v>
          </cell>
          <cell r="G31">
            <v>17866453</v>
          </cell>
          <cell r="H31">
            <v>18048185</v>
          </cell>
        </row>
        <row r="32">
          <cell r="A32" t="str">
            <v>RACE</v>
          </cell>
          <cell r="B32" t="str">
            <v>R</v>
          </cell>
          <cell r="C32" t="str">
            <v>ACE</v>
          </cell>
          <cell r="D32">
            <v>314</v>
          </cell>
          <cell r="E32">
            <v>78.977707006369428</v>
          </cell>
          <cell r="F32">
            <v>31964957</v>
          </cell>
          <cell r="G32">
            <v>4284176</v>
          </cell>
          <cell r="H32">
            <v>4419925</v>
          </cell>
        </row>
        <row r="33">
          <cell r="A33" t="str">
            <v>RCDG</v>
          </cell>
          <cell r="B33" t="str">
            <v>R</v>
          </cell>
          <cell r="C33" t="str">
            <v>CDG</v>
          </cell>
          <cell r="D33">
            <v>43</v>
          </cell>
          <cell r="E33">
            <v>61.372093023255815</v>
          </cell>
          <cell r="F33">
            <v>19784646</v>
          </cell>
          <cell r="G33">
            <v>1436635</v>
          </cell>
          <cell r="H33">
            <v>1439801</v>
          </cell>
        </row>
        <row r="34">
          <cell r="A34" t="str">
            <v>RCAG</v>
          </cell>
          <cell r="B34" t="str">
            <v>R</v>
          </cell>
          <cell r="C34" t="str">
            <v>CAG</v>
          </cell>
          <cell r="D34">
            <v>2</v>
          </cell>
          <cell r="E34">
            <v>64.5</v>
          </cell>
          <cell r="F34">
            <v>590214</v>
          </cell>
          <cell r="G34">
            <v>37814</v>
          </cell>
          <cell r="H34">
            <v>37815</v>
          </cell>
        </row>
        <row r="35">
          <cell r="A35" t="str">
            <v>RCTS</v>
          </cell>
          <cell r="B35" t="str">
            <v>R</v>
          </cell>
          <cell r="C35" t="str">
            <v>CTS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A36" t="str">
            <v>RPepco</v>
          </cell>
          <cell r="B36" t="str">
            <v>R</v>
          </cell>
          <cell r="C36" t="str">
            <v>Pepco</v>
          </cell>
          <cell r="D36">
            <v>2372</v>
          </cell>
          <cell r="E36">
            <v>69.752951096121421</v>
          </cell>
          <cell r="F36">
            <v>358743788</v>
          </cell>
          <cell r="G36">
            <v>34753846</v>
          </cell>
          <cell r="H36">
            <v>35268775</v>
          </cell>
        </row>
        <row r="37">
          <cell r="A37" t="str">
            <v>RPepco-PES</v>
          </cell>
          <cell r="B37" t="str">
            <v>R</v>
          </cell>
          <cell r="C37" t="str">
            <v>Pepco-PES</v>
          </cell>
          <cell r="D37">
            <v>9</v>
          </cell>
          <cell r="E37">
            <v>61.777777777777779</v>
          </cell>
          <cell r="F37">
            <v>3812203</v>
          </cell>
          <cell r="G37">
            <v>313399</v>
          </cell>
          <cell r="H37">
            <v>314143</v>
          </cell>
        </row>
        <row r="38">
          <cell r="A38" t="str">
            <v>RService Co.</v>
          </cell>
          <cell r="B38" t="str">
            <v>R</v>
          </cell>
          <cell r="C38" t="str">
            <v>Service Co.</v>
          </cell>
          <cell r="D38">
            <v>215</v>
          </cell>
          <cell r="E38">
            <v>62.325581395348834</v>
          </cell>
          <cell r="F38">
            <v>108272508</v>
          </cell>
          <cell r="G38">
            <v>8728116</v>
          </cell>
          <cell r="H38">
            <v>8874399</v>
          </cell>
        </row>
        <row r="39">
          <cell r="A39" t="str">
            <v>RCOSC</v>
          </cell>
          <cell r="B39" t="str">
            <v>R</v>
          </cell>
          <cell r="C39" t="str">
            <v>COSC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A40" t="str">
            <v>RDOSC</v>
          </cell>
          <cell r="B40" t="str">
            <v>R</v>
          </cell>
          <cell r="C40" t="str">
            <v>DOSC</v>
          </cell>
          <cell r="D40">
            <v>12</v>
          </cell>
          <cell r="E40">
            <v>65.083333333333329</v>
          </cell>
          <cell r="F40">
            <v>6486913</v>
          </cell>
          <cell r="G40">
            <v>499393</v>
          </cell>
          <cell r="H40">
            <v>500834</v>
          </cell>
        </row>
        <row r="41">
          <cell r="A41" t="str">
            <v>RCSI</v>
          </cell>
          <cell r="B41" t="str">
            <v>R</v>
          </cell>
          <cell r="C41" t="str">
            <v>CSI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RCCI</v>
          </cell>
          <cell r="B42" t="str">
            <v>R</v>
          </cell>
          <cell r="C42" t="str">
            <v>CCI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Subtotal R</v>
          </cell>
          <cell r="B43" t="str">
            <v>Subtotal R</v>
          </cell>
          <cell r="D43">
            <v>3697</v>
          </cell>
          <cell r="E43" t="e">
            <v>#DIV/0!</v>
          </cell>
          <cell r="F43">
            <v>712974453</v>
          </cell>
          <cell r="G43">
            <v>67919832</v>
          </cell>
          <cell r="H43">
            <v>68903877</v>
          </cell>
        </row>
        <row r="44">
          <cell r="A44"/>
        </row>
        <row r="45">
          <cell r="A45" t="str">
            <v>Beneficiary</v>
          </cell>
          <cell r="B45" t="str">
            <v>Beneficiary</v>
          </cell>
          <cell r="D45" t="str">
            <v>Count</v>
          </cell>
          <cell r="E45" t="str">
            <v>Age</v>
          </cell>
          <cell r="F45" t="str">
            <v>PBO</v>
          </cell>
          <cell r="G45" t="str">
            <v>EBP</v>
          </cell>
          <cell r="H45" t="str">
            <v>Ben Amt</v>
          </cell>
        </row>
        <row r="46">
          <cell r="A46" t="str">
            <v>BDPL</v>
          </cell>
          <cell r="B46" t="str">
            <v>B</v>
          </cell>
          <cell r="C46" t="str">
            <v>DPL</v>
          </cell>
          <cell r="D46">
            <v>441</v>
          </cell>
          <cell r="E46">
            <v>75.027210884353735</v>
          </cell>
          <cell r="F46">
            <v>36198942</v>
          </cell>
          <cell r="G46">
            <v>3722246</v>
          </cell>
          <cell r="H46">
            <v>3944072</v>
          </cell>
        </row>
        <row r="47">
          <cell r="A47" t="str">
            <v>BACE</v>
          </cell>
          <cell r="B47" t="str">
            <v>B</v>
          </cell>
          <cell r="C47" t="str">
            <v>ACE</v>
          </cell>
          <cell r="D47">
            <v>210</v>
          </cell>
          <cell r="E47">
            <v>78.638095238095232</v>
          </cell>
          <cell r="F47">
            <v>13983060</v>
          </cell>
          <cell r="G47">
            <v>1662014</v>
          </cell>
          <cell r="H47">
            <v>1770047</v>
          </cell>
        </row>
        <row r="48">
          <cell r="A48" t="str">
            <v>BCDG</v>
          </cell>
          <cell r="B48" t="str">
            <v>B</v>
          </cell>
          <cell r="C48" t="str">
            <v>CDG</v>
          </cell>
          <cell r="D48">
            <v>5</v>
          </cell>
          <cell r="E48">
            <v>53.6</v>
          </cell>
          <cell r="F48">
            <v>601144</v>
          </cell>
          <cell r="G48">
            <v>39865</v>
          </cell>
          <cell r="H48">
            <v>45938</v>
          </cell>
        </row>
        <row r="49">
          <cell r="A49" t="str">
            <v>BCAG</v>
          </cell>
          <cell r="B49" t="str">
            <v>B</v>
          </cell>
          <cell r="C49" t="str">
            <v>CAG</v>
          </cell>
          <cell r="D49">
            <v>2</v>
          </cell>
          <cell r="E49">
            <v>64</v>
          </cell>
          <cell r="F49">
            <v>413238</v>
          </cell>
          <cell r="G49">
            <v>10298</v>
          </cell>
          <cell r="H49">
            <v>34400</v>
          </cell>
        </row>
        <row r="50">
          <cell r="A50" t="str">
            <v>BCTS</v>
          </cell>
          <cell r="B50" t="str">
            <v>B</v>
          </cell>
          <cell r="C50" t="str">
            <v>CTS</v>
          </cell>
          <cell r="D50">
            <v>1</v>
          </cell>
          <cell r="E50">
            <v>52</v>
          </cell>
          <cell r="F50">
            <v>37915</v>
          </cell>
          <cell r="G50">
            <v>0</v>
          </cell>
          <cell r="H50">
            <v>6000</v>
          </cell>
        </row>
        <row r="51">
          <cell r="A51" t="str">
            <v>BPepco</v>
          </cell>
          <cell r="B51" t="str">
            <v>B</v>
          </cell>
          <cell r="C51" t="str">
            <v>Pepco</v>
          </cell>
          <cell r="D51">
            <v>486</v>
          </cell>
          <cell r="E51">
            <v>73.106995884773667</v>
          </cell>
          <cell r="F51">
            <v>29097265</v>
          </cell>
          <cell r="G51">
            <v>2995099</v>
          </cell>
          <cell r="H51">
            <v>3120009</v>
          </cell>
        </row>
        <row r="52">
          <cell r="A52" t="str">
            <v>BPepco-PES</v>
          </cell>
          <cell r="B52" t="str">
            <v>B</v>
          </cell>
          <cell r="C52" t="str">
            <v>Pepco-PES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</row>
        <row r="53">
          <cell r="A53" t="str">
            <v>BService Co.</v>
          </cell>
          <cell r="B53" t="str">
            <v>B</v>
          </cell>
          <cell r="C53" t="str">
            <v>Service Co.</v>
          </cell>
          <cell r="D53">
            <v>73</v>
          </cell>
          <cell r="E53">
            <v>61.547945205479451</v>
          </cell>
          <cell r="F53">
            <v>6692735</v>
          </cell>
          <cell r="G53">
            <v>526380</v>
          </cell>
          <cell r="H53">
            <v>587605</v>
          </cell>
        </row>
        <row r="54">
          <cell r="A54" t="str">
            <v>BCOSC</v>
          </cell>
          <cell r="B54" t="str">
            <v>B</v>
          </cell>
          <cell r="C54" t="str">
            <v>COSC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</row>
        <row r="55">
          <cell r="A55" t="str">
            <v>BDOSC</v>
          </cell>
          <cell r="B55" t="str">
            <v>B</v>
          </cell>
          <cell r="C55" t="str">
            <v>DOSC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</row>
        <row r="56">
          <cell r="A56" t="str">
            <v>BCSI</v>
          </cell>
          <cell r="B56" t="str">
            <v>B</v>
          </cell>
          <cell r="C56" t="str">
            <v>CSI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</row>
        <row r="57">
          <cell r="A57" t="str">
            <v>BCCI</v>
          </cell>
          <cell r="B57" t="str">
            <v>B</v>
          </cell>
          <cell r="C57" t="str">
            <v>CCI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</row>
        <row r="58">
          <cell r="A58" t="str">
            <v>Subtotal B</v>
          </cell>
          <cell r="B58" t="str">
            <v>Subtotal B</v>
          </cell>
          <cell r="D58">
            <v>1218</v>
          </cell>
          <cell r="E58" t="e">
            <v>#DIV/0!</v>
          </cell>
          <cell r="F58">
            <v>87024299</v>
          </cell>
          <cell r="G58">
            <v>8955902</v>
          </cell>
          <cell r="H58">
            <v>9508071</v>
          </cell>
        </row>
        <row r="59">
          <cell r="A59"/>
        </row>
        <row r="60">
          <cell r="A60" t="str">
            <v>Disabled</v>
          </cell>
          <cell r="B60" t="str">
            <v>Disabled</v>
          </cell>
          <cell r="D60" t="str">
            <v>Count</v>
          </cell>
          <cell r="E60" t="str">
            <v>Age</v>
          </cell>
          <cell r="F60" t="str">
            <v>PBO</v>
          </cell>
          <cell r="G60" t="str">
            <v>EBP</v>
          </cell>
          <cell r="H60" t="str">
            <v>Ben Amt</v>
          </cell>
        </row>
        <row r="61">
          <cell r="A61" t="str">
            <v>DDPL</v>
          </cell>
          <cell r="B61" t="str">
            <v>D</v>
          </cell>
          <cell r="C61" t="str">
            <v>DPL</v>
          </cell>
          <cell r="D61">
            <v>88</v>
          </cell>
          <cell r="E61">
            <v>6.1590909090909092</v>
          </cell>
          <cell r="F61">
            <v>29274940</v>
          </cell>
          <cell r="G61">
            <v>2174951</v>
          </cell>
          <cell r="H61">
            <v>2240140</v>
          </cell>
        </row>
        <row r="62">
          <cell r="A62" t="str">
            <v>DACE</v>
          </cell>
          <cell r="B62" t="str">
            <v>D</v>
          </cell>
          <cell r="C62" t="str">
            <v>ACE</v>
          </cell>
          <cell r="D62">
            <v>6</v>
          </cell>
          <cell r="E62">
            <v>61.333333333333336</v>
          </cell>
          <cell r="F62">
            <v>1353409</v>
          </cell>
          <cell r="G62">
            <v>103813</v>
          </cell>
          <cell r="H62">
            <v>104925</v>
          </cell>
        </row>
        <row r="63">
          <cell r="A63" t="str">
            <v>DCDG</v>
          </cell>
          <cell r="B63" t="str">
            <v>D</v>
          </cell>
          <cell r="C63" t="str">
            <v>CDG</v>
          </cell>
          <cell r="D63">
            <v>12</v>
          </cell>
          <cell r="E63">
            <v>56.666666666666664</v>
          </cell>
          <cell r="F63">
            <v>4850549</v>
          </cell>
          <cell r="G63">
            <v>323413</v>
          </cell>
          <cell r="H63">
            <v>377979</v>
          </cell>
        </row>
        <row r="64">
          <cell r="A64" t="str">
            <v>DCAG</v>
          </cell>
          <cell r="B64" t="str">
            <v>D</v>
          </cell>
          <cell r="C64" t="str">
            <v>CAG</v>
          </cell>
          <cell r="D64">
            <v>1</v>
          </cell>
          <cell r="E64">
            <v>61</v>
          </cell>
          <cell r="F64">
            <v>372522</v>
          </cell>
          <cell r="G64">
            <v>30583</v>
          </cell>
          <cell r="H64">
            <v>30969</v>
          </cell>
        </row>
        <row r="65">
          <cell r="A65" t="str">
            <v>DCTS</v>
          </cell>
          <cell r="B65" t="str">
            <v>D</v>
          </cell>
          <cell r="C65" t="str">
            <v>CTS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</row>
        <row r="66">
          <cell r="A66" t="str">
            <v>DPepco</v>
          </cell>
          <cell r="B66" t="str">
            <v>D</v>
          </cell>
          <cell r="C66" t="str">
            <v>Pepco</v>
          </cell>
          <cell r="D66">
            <v>186</v>
          </cell>
          <cell r="E66">
            <v>47.521505376344088</v>
          </cell>
          <cell r="F66">
            <v>20155017</v>
          </cell>
          <cell r="G66">
            <v>487201</v>
          </cell>
          <cell r="H66">
            <v>4993816</v>
          </cell>
        </row>
        <row r="67">
          <cell r="A67" t="str">
            <v>DPepco-PES</v>
          </cell>
          <cell r="B67" t="str">
            <v>D</v>
          </cell>
          <cell r="C67" t="str">
            <v>Pepco-PES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</row>
        <row r="68">
          <cell r="A68" t="str">
            <v>DService Co.</v>
          </cell>
          <cell r="B68" t="str">
            <v>D</v>
          </cell>
          <cell r="C68" t="str">
            <v>Service Co.</v>
          </cell>
          <cell r="D68">
            <v>30</v>
          </cell>
          <cell r="E68">
            <v>53.966666666666669</v>
          </cell>
          <cell r="F68">
            <v>5565473</v>
          </cell>
          <cell r="G68">
            <v>287898</v>
          </cell>
          <cell r="H68">
            <v>699394</v>
          </cell>
        </row>
        <row r="69">
          <cell r="A69" t="str">
            <v>DCOSC</v>
          </cell>
          <cell r="B69" t="str">
            <v>D</v>
          </cell>
          <cell r="C69" t="str">
            <v>COSC</v>
          </cell>
          <cell r="D69">
            <v>2</v>
          </cell>
          <cell r="E69">
            <v>57.5</v>
          </cell>
          <cell r="F69">
            <v>512033</v>
          </cell>
          <cell r="G69">
            <v>37143</v>
          </cell>
          <cell r="H69">
            <v>37393</v>
          </cell>
        </row>
        <row r="70">
          <cell r="A70" t="str">
            <v>DDOSC</v>
          </cell>
          <cell r="B70" t="str">
            <v>D</v>
          </cell>
          <cell r="C70" t="str">
            <v>DOSC</v>
          </cell>
          <cell r="D70">
            <v>2</v>
          </cell>
          <cell r="E70">
            <v>64.5</v>
          </cell>
          <cell r="F70">
            <v>652494</v>
          </cell>
          <cell r="G70">
            <v>49586</v>
          </cell>
          <cell r="H70">
            <v>49940</v>
          </cell>
        </row>
        <row r="71">
          <cell r="A71" t="str">
            <v>DCSI</v>
          </cell>
          <cell r="B71" t="str">
            <v>D</v>
          </cell>
          <cell r="C71" t="str">
            <v>CSI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</row>
        <row r="72">
          <cell r="A72" t="str">
            <v>DCCI</v>
          </cell>
          <cell r="B72" t="str">
            <v>D</v>
          </cell>
          <cell r="C72" t="str">
            <v>CCI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</row>
        <row r="73">
          <cell r="A73" t="str">
            <v>Subtotal D</v>
          </cell>
          <cell r="B73" t="str">
            <v>Subtotal D</v>
          </cell>
          <cell r="D73">
            <v>327</v>
          </cell>
          <cell r="E73">
            <v>37.776758409785934</v>
          </cell>
          <cell r="F73">
            <v>62736437</v>
          </cell>
          <cell r="G73">
            <v>3494588</v>
          </cell>
          <cell r="H73">
            <v>8534556</v>
          </cell>
        </row>
        <row r="74">
          <cell r="A74"/>
        </row>
        <row r="75">
          <cell r="A75" t="str">
            <v>Terminated Vested</v>
          </cell>
          <cell r="B75" t="str">
            <v>Terminated Vested</v>
          </cell>
          <cell r="D75" t="str">
            <v>Count</v>
          </cell>
          <cell r="E75" t="str">
            <v>Age</v>
          </cell>
          <cell r="F75" t="str">
            <v>PBO</v>
          </cell>
          <cell r="G75" t="str">
            <v>EBP</v>
          </cell>
          <cell r="H75" t="str">
            <v>Ben Amt</v>
          </cell>
        </row>
        <row r="76">
          <cell r="A76" t="str">
            <v>TDPL</v>
          </cell>
          <cell r="B76" t="str">
            <v>T</v>
          </cell>
          <cell r="C76" t="str">
            <v>DPL</v>
          </cell>
          <cell r="D76">
            <v>240</v>
          </cell>
          <cell r="E76">
            <v>49.741666666666667</v>
          </cell>
          <cell r="F76">
            <v>23347144</v>
          </cell>
          <cell r="G76">
            <v>472974</v>
          </cell>
          <cell r="H76">
            <v>0</v>
          </cell>
        </row>
        <row r="77">
          <cell r="A77" t="str">
            <v>TACE</v>
          </cell>
          <cell r="B77" t="str">
            <v>T</v>
          </cell>
          <cell r="C77" t="str">
            <v>ACE</v>
          </cell>
          <cell r="D77">
            <v>269</v>
          </cell>
          <cell r="E77">
            <v>37.817843866171003</v>
          </cell>
          <cell r="F77">
            <v>29522373</v>
          </cell>
          <cell r="G77">
            <v>652035</v>
          </cell>
          <cell r="H77">
            <v>0</v>
          </cell>
        </row>
        <row r="78">
          <cell r="A78" t="str">
            <v>TCDG</v>
          </cell>
          <cell r="B78" t="str">
            <v>T</v>
          </cell>
          <cell r="C78" t="str">
            <v>CDG</v>
          </cell>
          <cell r="D78">
            <v>66</v>
          </cell>
          <cell r="E78">
            <v>47.909090909090907</v>
          </cell>
          <cell r="F78">
            <v>10624028</v>
          </cell>
          <cell r="G78">
            <v>71683</v>
          </cell>
          <cell r="H78">
            <v>0</v>
          </cell>
        </row>
        <row r="79">
          <cell r="A79" t="str">
            <v>TCAG</v>
          </cell>
          <cell r="B79" t="str">
            <v>T</v>
          </cell>
          <cell r="C79" t="str">
            <v>CAG</v>
          </cell>
          <cell r="D79">
            <v>26</v>
          </cell>
          <cell r="E79">
            <v>36.230769230769234</v>
          </cell>
          <cell r="F79">
            <v>9930259</v>
          </cell>
          <cell r="G79">
            <v>277154</v>
          </cell>
          <cell r="H79">
            <v>0</v>
          </cell>
        </row>
        <row r="80">
          <cell r="A80" t="str">
            <v>TCTS</v>
          </cell>
          <cell r="B80" t="str">
            <v>T</v>
          </cell>
          <cell r="C80" t="str">
            <v>CTS</v>
          </cell>
          <cell r="D80">
            <v>5</v>
          </cell>
          <cell r="E80">
            <v>55.6</v>
          </cell>
          <cell r="F80">
            <v>669900</v>
          </cell>
          <cell r="G80">
            <v>0</v>
          </cell>
          <cell r="H80">
            <v>0</v>
          </cell>
        </row>
        <row r="81">
          <cell r="A81" t="str">
            <v>TPepco</v>
          </cell>
          <cell r="B81" t="str">
            <v>T</v>
          </cell>
          <cell r="C81" t="str">
            <v>Pepco</v>
          </cell>
          <cell r="D81">
            <v>1635</v>
          </cell>
          <cell r="E81">
            <v>52.085626911314982</v>
          </cell>
          <cell r="F81">
            <v>114826951</v>
          </cell>
          <cell r="G81">
            <v>252867</v>
          </cell>
          <cell r="H81">
            <v>0</v>
          </cell>
        </row>
        <row r="82">
          <cell r="A82" t="str">
            <v>TPepco-PES</v>
          </cell>
          <cell r="B82" t="str">
            <v>T</v>
          </cell>
          <cell r="C82" t="str">
            <v>Pepco-PES</v>
          </cell>
          <cell r="D82">
            <v>1</v>
          </cell>
          <cell r="E82">
            <v>61</v>
          </cell>
          <cell r="F82">
            <v>415432</v>
          </cell>
          <cell r="G82">
            <v>21</v>
          </cell>
          <cell r="H82">
            <v>0</v>
          </cell>
        </row>
        <row r="83">
          <cell r="A83" t="str">
            <v>TService Co.</v>
          </cell>
          <cell r="B83" t="str">
            <v>T</v>
          </cell>
          <cell r="C83" t="str">
            <v>Service Co.</v>
          </cell>
          <cell r="D83">
            <v>284</v>
          </cell>
          <cell r="E83">
            <v>46.45422535211268</v>
          </cell>
          <cell r="F83">
            <v>19840415</v>
          </cell>
          <cell r="G83">
            <v>435346</v>
          </cell>
          <cell r="H83">
            <v>0</v>
          </cell>
        </row>
        <row r="84">
          <cell r="A84" t="str">
            <v>TCOSC</v>
          </cell>
          <cell r="B84" t="str">
            <v>T</v>
          </cell>
          <cell r="C84" t="str">
            <v>COSC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</row>
        <row r="85">
          <cell r="A85" t="str">
            <v>TDOSC</v>
          </cell>
          <cell r="B85" t="str">
            <v>T</v>
          </cell>
          <cell r="C85" t="str">
            <v>DOSC</v>
          </cell>
          <cell r="D85">
            <v>9</v>
          </cell>
          <cell r="E85">
            <v>49.333333333333336</v>
          </cell>
          <cell r="F85">
            <v>1501453</v>
          </cell>
          <cell r="G85">
            <v>0</v>
          </cell>
          <cell r="H85">
            <v>0</v>
          </cell>
        </row>
        <row r="86">
          <cell r="A86" t="str">
            <v>TCSI</v>
          </cell>
          <cell r="B86" t="str">
            <v>T</v>
          </cell>
          <cell r="C86" t="str">
            <v>CSI</v>
          </cell>
          <cell r="D86">
            <v>2</v>
          </cell>
          <cell r="E86">
            <v>60</v>
          </cell>
          <cell r="F86">
            <v>304858</v>
          </cell>
          <cell r="G86">
            <v>0</v>
          </cell>
          <cell r="H86">
            <v>0</v>
          </cell>
        </row>
        <row r="87">
          <cell r="A87" t="str">
            <v>TCCI</v>
          </cell>
          <cell r="B87" t="str">
            <v>T</v>
          </cell>
          <cell r="C87" t="str">
            <v>CCI</v>
          </cell>
          <cell r="D87">
            <v>11</v>
          </cell>
          <cell r="E87">
            <v>49.090909090909093</v>
          </cell>
          <cell r="F87">
            <v>511595</v>
          </cell>
          <cell r="G87">
            <v>0</v>
          </cell>
          <cell r="H87">
            <v>0</v>
          </cell>
        </row>
        <row r="88">
          <cell r="A88" t="str">
            <v>Subtotal T</v>
          </cell>
          <cell r="B88" t="str">
            <v>Subtotal T</v>
          </cell>
          <cell r="D88">
            <v>2548</v>
          </cell>
          <cell r="E88">
            <v>49.454866562009421</v>
          </cell>
          <cell r="F88">
            <v>211494408</v>
          </cell>
          <cell r="G88">
            <v>2162080</v>
          </cell>
          <cell r="H88">
            <v>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hanges Log"/>
      <sheetName val="Input"/>
      <sheetName val="SWIFT details"/>
      <sheetName val="ProgressRestoration 2013"/>
      <sheetName val="ProgressRestoration 2014"/>
      <sheetName val="ProgressRestoration 2015"/>
      <sheetName val="Progress SSERP 2013"/>
      <sheetName val="Progress SSERP 2014"/>
      <sheetName val="Progress SSERP 2015"/>
      <sheetName val="Progress SERP 2013"/>
      <sheetName val="Progress SERP 2014"/>
      <sheetName val="Progress SERP 2015"/>
      <sheetName val="Progress Nondis 2013"/>
      <sheetName val="Progress Nondis 2014"/>
      <sheetName val="Progress Nondis 2015"/>
      <sheetName val="ECBP Allocation 2013"/>
      <sheetName val="ECBP Allocation 2014"/>
      <sheetName val="ECBP Allocation 2015"/>
      <sheetName val="ECBP Allocation 2016"/>
      <sheetName val="CExcess Allocation 2013"/>
      <sheetName val="CExcess Allocation 2014"/>
      <sheetName val="CExcess Allocation 2015"/>
      <sheetName val="CExcess Allocation 2016"/>
      <sheetName val="CExcess Allocation 2017"/>
    </sheetNames>
    <sheetDataSet>
      <sheetData sheetId="0" refreshError="1"/>
      <sheetData sheetId="1" refreshError="1"/>
      <sheetData sheetId="2"/>
      <sheetData sheetId="3">
        <row r="6">
          <cell r="C6" t="str">
            <v>F117:Q117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"/>
      <sheetName val="BalSheet"/>
      <sheetName val="Results"/>
      <sheetName val="Expense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"/>
      <sheetName val="BalSheet"/>
      <sheetName val="Results"/>
      <sheetName val="Expense"/>
    </sheetNames>
    <sheetDataSet>
      <sheetData sheetId="0"/>
      <sheetData sheetId="1" refreshError="1"/>
      <sheetData sheetId="2" refreshError="1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ual Asset Info"/>
      <sheetName val="Disclosure inputs by payroll co"/>
      <sheetName val="Book position inputs"/>
      <sheetName val="Pension Obligation Summary"/>
      <sheetName val="OPEB Obligation Summary"/>
      <sheetName val="Pension Duke-Cin Exp. BPs"/>
      <sheetName val="PRW Duke-Cin Exp. BPs"/>
      <sheetName val="PBO rlfwd - Pens"/>
      <sheetName val="PBO rlfwd - Welf"/>
      <sheetName val="Qual Transfers"/>
      <sheetName val="NQ Transfers"/>
      <sheetName val="Welf Transfers"/>
      <sheetName val="Workbook Instructions"/>
      <sheetName val="Input"/>
      <sheetName val="CREATE EXHIBITS - MACROS"/>
      <sheetName val="SWIFT details"/>
      <sheetName val="Summary - Total"/>
      <sheetName val="Qualified Pension"/>
      <sheetName val="Nonqual Pension"/>
      <sheetName val="Ret. Med"/>
      <sheetName val="Ret. Life"/>
      <sheetName val="ASC 715-60 Total"/>
      <sheetName val="ASC 712"/>
      <sheetName val="Qualified Pension - prepurchase"/>
      <sheetName val="Ret. Med - prepurchase"/>
      <sheetName val="Ret. Life - Prepurchase"/>
      <sheetName val="Summary - Total Cost"/>
      <sheetName val="Summary"/>
      <sheetName val="Duke Summary"/>
      <sheetName val="Cinergy Summary"/>
      <sheetName val="QP plan merger - base consolid"/>
      <sheetName val="RCBP Allocation 2012 Final"/>
      <sheetName val="RCBP Allocation 2013"/>
      <sheetName val="RCBP Allocation 2014"/>
      <sheetName val="RCBP Allocation 2015"/>
      <sheetName val="RCBP Allocation 2016"/>
      <sheetName val="RCBP Allocation 2017"/>
      <sheetName val="NONU Allocation 2012 Final"/>
      <sheetName val="NONU Allocation 2013"/>
      <sheetName val="NONU Alloc 2013 baseline"/>
      <sheetName val="NONU Allocation 2014"/>
      <sheetName val="NONU Allocation 2015"/>
      <sheetName val="NONU Allocation 2016"/>
      <sheetName val="NONU Allocation 2017"/>
      <sheetName val="CGEU Allocation 2012 Final"/>
      <sheetName val="CGEU Allocation 2013"/>
      <sheetName val="CGEU Alloc 2013 Baseline"/>
      <sheetName val="CGEU Allocation 2014"/>
      <sheetName val="CGEU Allocation 2015"/>
      <sheetName val="CGEU Allocation 2016"/>
      <sheetName val="CGEU Allocation 2017"/>
      <sheetName val="PSIU Allocation 2012 Final"/>
      <sheetName val="PSIU Allocation 2013"/>
      <sheetName val="PSIU Allocation 2014"/>
      <sheetName val="PSIU Allocation 2015"/>
      <sheetName val="PSIU Allocation 2016"/>
      <sheetName val="PSIU Allocation 2017"/>
      <sheetName val="ECBP Allocation 2012 Final"/>
      <sheetName val="ECBP Allocation 2013"/>
      <sheetName val="ECBP Allocation 2014"/>
      <sheetName val="ECBP Allocation 2015"/>
      <sheetName val="ECBP Allocation 2016"/>
      <sheetName val="ECBP Allocation 2017"/>
      <sheetName val="SSERP Allocation 2013"/>
      <sheetName val="CExcess Allocation 2012 Final"/>
      <sheetName val="CExcess Allocation 2013"/>
      <sheetName val="CExcess Allocation 2014"/>
      <sheetName val="CExcess Allocation 2015"/>
      <sheetName val="CExcess Allocation 2016"/>
      <sheetName val="CExcess Allocation 2017"/>
      <sheetName val="DukeMed Allocation 2012 Final"/>
      <sheetName val="DukeMed Allocation 2013"/>
      <sheetName val="DukeMed Allocation 2014"/>
      <sheetName val="DukeMed Allocation 2015"/>
      <sheetName val="DukeMed Allocation 2016"/>
      <sheetName val="DukeMed Allocation 2017"/>
      <sheetName val="CinMed Allocation 2012 Final"/>
      <sheetName val="CinMed Allocation 2013"/>
      <sheetName val="CinMed Alloc 2013 Baseline"/>
      <sheetName val="CinMed Allocation 2014"/>
      <sheetName val="CinMed Allocation 2015"/>
      <sheetName val="CinMed Allocation 2016"/>
      <sheetName val="CinMed Allocation 2017"/>
      <sheetName val="DukeLife Allocation 2012 Final"/>
      <sheetName val="DukeLife Allocation 2013"/>
      <sheetName val="DukeLife Allocation 2014"/>
      <sheetName val="DukeLife Allocation 2015"/>
      <sheetName val="DukeLife Allocation 2016"/>
      <sheetName val="DukeLife Allocation 2017"/>
      <sheetName val="CinLife Allocation 2012 Final"/>
      <sheetName val="CinLife Allocation 2013"/>
      <sheetName val="CinLife Alloc 2013 Baseline"/>
      <sheetName val="CinLife Allocation 2014"/>
      <sheetName val="CinLife Allocation 2015"/>
      <sheetName val="CinLife Allocation 2016"/>
      <sheetName val="CinLife Allocation 20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B2">
            <v>2012</v>
          </cell>
        </row>
      </sheetData>
      <sheetData sheetId="14" refreshError="1"/>
      <sheetData sheetId="15">
        <row r="6">
          <cell r="C6" t="str">
            <v>F117:Q117</v>
          </cell>
          <cell r="D6" t="str">
            <v>F114:Q114</v>
          </cell>
        </row>
        <row r="7">
          <cell r="D7" t="str">
            <v>F117:Q117</v>
          </cell>
        </row>
        <row r="9">
          <cell r="D9" t="str">
            <v>F141:Q141</v>
          </cell>
        </row>
        <row r="10">
          <cell r="D10" t="str">
            <v>F142:Q142</v>
          </cell>
        </row>
        <row r="11">
          <cell r="D11" t="str">
            <v>F143:Q143</v>
          </cell>
        </row>
        <row r="16">
          <cell r="D16" t="str">
            <v>F146:Q146</v>
          </cell>
        </row>
        <row r="18">
          <cell r="D18" t="str">
            <v>F147:Q147</v>
          </cell>
        </row>
        <row r="19">
          <cell r="D19" t="str">
            <v>F151:Q151</v>
          </cell>
        </row>
        <row r="21">
          <cell r="D21" t="str">
            <v>F157:Q157</v>
          </cell>
        </row>
        <row r="22">
          <cell r="D22" t="str">
            <v>F158:Q158</v>
          </cell>
        </row>
        <row r="23">
          <cell r="D23" t="str">
            <v>F183:Q183</v>
          </cell>
        </row>
        <row r="27">
          <cell r="D27" t="str">
            <v>F7:Q7</v>
          </cell>
        </row>
        <row r="28">
          <cell r="D28" t="str">
            <v>F21:Q21</v>
          </cell>
        </row>
        <row r="29">
          <cell r="D29" t="str">
            <v>F219:Q219</v>
          </cell>
        </row>
        <row r="31">
          <cell r="D31" t="str">
            <v>D46:O46</v>
          </cell>
        </row>
        <row r="33">
          <cell r="D33" t="str">
            <v>D4:O4</v>
          </cell>
        </row>
        <row r="35">
          <cell r="D35" t="str">
            <v>D8:O8</v>
          </cell>
        </row>
        <row r="37">
          <cell r="D37" t="str">
            <v>D54:O54</v>
          </cell>
        </row>
        <row r="39">
          <cell r="D39" t="str">
            <v>F92:P92</v>
          </cell>
        </row>
        <row r="41">
          <cell r="D41" t="str">
            <v>F60:Q60</v>
          </cell>
        </row>
        <row r="43">
          <cell r="C43" t="str">
            <v>F215:Q215</v>
          </cell>
          <cell r="D43" t="str">
            <v>F208:Q208</v>
          </cell>
        </row>
        <row r="44">
          <cell r="C44" t="str">
            <v>F216:Q216</v>
          </cell>
        </row>
        <row r="45">
          <cell r="D45" t="str">
            <v>F207:Q207</v>
          </cell>
        </row>
        <row r="47">
          <cell r="D47" t="str">
            <v>F229</v>
          </cell>
        </row>
        <row r="48">
          <cell r="D48" t="str">
            <v>F90</v>
          </cell>
        </row>
        <row r="49">
          <cell r="D49" t="str">
            <v>G90</v>
          </cell>
        </row>
        <row r="50">
          <cell r="D50" t="str">
            <v>H90</v>
          </cell>
        </row>
        <row r="52">
          <cell r="C52" t="str">
            <v>L9:P9</v>
          </cell>
          <cell r="D52" t="str">
            <v>L7:P7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>
        <row r="11">
          <cell r="M11">
            <v>-2634158181</v>
          </cell>
        </row>
      </sheetData>
      <sheetData sheetId="33" refreshError="1"/>
      <sheetData sheetId="34" refreshError="1"/>
      <sheetData sheetId="35" refreshError="1"/>
      <sheetData sheetId="36" refreshError="1"/>
      <sheetData sheetId="37">
        <row r="49">
          <cell r="B49">
            <v>0.71299999999999997</v>
          </cell>
        </row>
      </sheetData>
      <sheetData sheetId="38">
        <row r="11">
          <cell r="M11">
            <v>-1319581024.627317</v>
          </cell>
        </row>
      </sheetData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>
        <row r="11">
          <cell r="M11">
            <v>-712133831.90444005</v>
          </cell>
        </row>
      </sheetData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>
        <row r="11">
          <cell r="M11">
            <v>-496488398.38039291</v>
          </cell>
        </row>
      </sheetData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>
        <row r="7">
          <cell r="N7">
            <v>-104641550.43653871</v>
          </cell>
        </row>
      </sheetData>
      <sheetData sheetId="64" refreshError="1"/>
      <sheetData sheetId="65">
        <row r="11">
          <cell r="M11">
            <v>-91718291.951208085</v>
          </cell>
        </row>
      </sheetData>
      <sheetData sheetId="66" refreshError="1"/>
      <sheetData sheetId="67" refreshError="1"/>
      <sheetData sheetId="68" refreshError="1"/>
      <sheetData sheetId="69" refreshError="1"/>
      <sheetData sheetId="70" refreshError="1"/>
      <sheetData sheetId="71">
        <row r="11">
          <cell r="M11">
            <v>-235186980</v>
          </cell>
        </row>
      </sheetData>
      <sheetData sheetId="72" refreshError="1"/>
      <sheetData sheetId="73" refreshError="1"/>
      <sheetData sheetId="74" refreshError="1"/>
      <sheetData sheetId="75" refreshError="1"/>
      <sheetData sheetId="76" refreshError="1"/>
      <sheetData sheetId="77">
        <row r="11">
          <cell r="M11">
            <v>-258574118</v>
          </cell>
        </row>
      </sheetData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>
        <row r="11">
          <cell r="M11">
            <v>-126505579</v>
          </cell>
        </row>
      </sheetData>
      <sheetData sheetId="85" refreshError="1"/>
      <sheetData sheetId="86" refreshError="1"/>
      <sheetData sheetId="87" refreshError="1"/>
      <sheetData sheetId="88" refreshError="1"/>
      <sheetData sheetId="89" refreshError="1"/>
      <sheetData sheetId="90">
        <row r="11">
          <cell r="M11">
            <v>-45749483</v>
          </cell>
        </row>
      </sheetData>
      <sheetData sheetId="91" refreshError="1"/>
      <sheetData sheetId="92" refreshError="1"/>
      <sheetData sheetId="93" refreshError="1"/>
      <sheetData sheetId="94" refreshError="1"/>
      <sheetData sheetId="9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hanges Log"/>
      <sheetName val="Input"/>
      <sheetName val="SWIFT details"/>
      <sheetName val="Summary - Before"/>
      <sheetName val="Summary - After"/>
      <sheetName val="Pre Plan Change Results - Duke"/>
      <sheetName val="Post Plan Change Results - Duke"/>
      <sheetName val="Pre Plan Change Results - PGN"/>
      <sheetName val="Post Plan Change Results - PGN"/>
      <sheetName val="Restoration 2013"/>
      <sheetName val="Disc - Restoration 2013"/>
      <sheetName val="Restoration 2014"/>
      <sheetName val="Restoration 2015"/>
      <sheetName val="Restoration 2016"/>
      <sheetName val="Restoration 2017"/>
      <sheetName val="Restoration 2018"/>
      <sheetName val="SSERP 2013"/>
      <sheetName val="Disc - SSERP 2013"/>
      <sheetName val="SSERP 2014"/>
      <sheetName val="SSERP 2015"/>
      <sheetName val="SSERP 2016"/>
      <sheetName val="SSERP 2017"/>
      <sheetName val="SSERP 2018"/>
      <sheetName val="Florida SERP 2013"/>
      <sheetName val="Disc - Florida SERP 2013"/>
      <sheetName val="Florida SERP 2014"/>
      <sheetName val="Florida SERP 2015"/>
      <sheetName val="Florida SERP 2016"/>
      <sheetName val="Florida SERP 2017"/>
      <sheetName val="Florida SERP 2018"/>
      <sheetName val="Florida SERP 2015-1"/>
      <sheetName val="Florida SERP 2016-1"/>
      <sheetName val="Florida SERP 2017-1"/>
      <sheetName val="Florida SERP 2018-1"/>
      <sheetName val="Nondis 2013"/>
      <sheetName val="Disc - Nondis 2013"/>
      <sheetName val="Nondis 2014"/>
      <sheetName val="Nondis 2015"/>
      <sheetName val="Nondis 2016"/>
      <sheetName val="Nondis 2017"/>
      <sheetName val="Nondis 2018"/>
      <sheetName val="Merged ECBP 2014"/>
      <sheetName val="ECBP 2013"/>
      <sheetName val="Disc - ECBP 2013"/>
      <sheetName val="ECBP 2014"/>
      <sheetName val="ECBP 2015"/>
      <sheetName val="ECBP 2016"/>
      <sheetName val="ECBP 2017"/>
      <sheetName val="ECBP 2018"/>
      <sheetName val="CExcess 2013"/>
      <sheetName val="Disc - CExcess 2013"/>
      <sheetName val="CExcess 2014"/>
      <sheetName val="CExcess 2015"/>
      <sheetName val="CExcess 2016"/>
      <sheetName val="CExcess 2017"/>
      <sheetName val="CExcess 2018"/>
    </sheetNames>
    <sheetDataSet>
      <sheetData sheetId="0"/>
      <sheetData sheetId="1"/>
      <sheetData sheetId="2"/>
      <sheetData sheetId="3">
        <row r="6">
          <cell r="C6" t="str">
            <v>F117:Q117</v>
          </cell>
        </row>
        <row r="28">
          <cell r="E28" t="str">
            <v>F23:Q23</v>
          </cell>
        </row>
        <row r="31">
          <cell r="C31" t="str">
            <v>D46:O46</v>
          </cell>
        </row>
        <row r="40">
          <cell r="E40" t="str">
            <v>F5:Q5</v>
          </cell>
        </row>
        <row r="46">
          <cell r="C46" t="str">
            <v>F214:Q214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hanges Log"/>
      <sheetName val="Input"/>
      <sheetName val="Expected Disbursements"/>
      <sheetName val="HAS - Before"/>
      <sheetName val="HAS - After"/>
      <sheetName val="Pre Plan Change Results - Duke"/>
      <sheetName val="Post Plan Change Results - Duke"/>
      <sheetName val="Pre Plan Change Results - PGN"/>
      <sheetName val="Post Plan Change Results - PGN"/>
      <sheetName val="HAS Rollforward"/>
      <sheetName val="HAS Transpose"/>
      <sheetName val="FP Bargain 2013"/>
      <sheetName val="Disc-FP Bargain 2013"/>
      <sheetName val="SWIFT details"/>
      <sheetName val="Pre Plan Change Results - 2017"/>
      <sheetName val="Post Plan Change Results - 2017"/>
      <sheetName val="FP Bargain 2014"/>
      <sheetName val="Disc-FP Bargain 2014"/>
      <sheetName val="FP Bargain 2015"/>
      <sheetName val="ProgressPension 2013"/>
      <sheetName val="Disc-ProgressPension 2013"/>
      <sheetName val="FP Bargain 2015 pg 2"/>
      <sheetName val="Disc-FP Bargain 2015"/>
      <sheetName val="Active 2017"/>
      <sheetName val="Inactive 2017"/>
      <sheetName val="BeforeAfter Check"/>
      <sheetName val="Active 2018"/>
      <sheetName val="Active 2018 pg 2"/>
      <sheetName val="Inactive 2018"/>
      <sheetName val="Inactive 2018 pg 2"/>
      <sheetName val="FP Bargain 2017"/>
      <sheetName val="FP Bargain 2017 pg 2"/>
      <sheetName val="Disc-FP Bargain 2017"/>
      <sheetName val="FP Bargain 2018"/>
      <sheetName val="FP Bargain 2018 pg 2"/>
      <sheetName val="ProgressPension 2014"/>
      <sheetName val="Disc-ProgressPension 2014"/>
      <sheetName val="ProgressPension 2015"/>
      <sheetName val="Merged RCBP 2013"/>
      <sheetName val="Disc-Merged RCBP 2013"/>
      <sheetName val="PP-Merged RCBP 2013"/>
      <sheetName val="ProgressPension 2015 pg 2"/>
      <sheetName val="Disc-ProgressPension 2015"/>
      <sheetName val="ProgressPension 2016"/>
      <sheetName val="ProgressPension 2016 pg 2"/>
      <sheetName val="Merged RCBP 2014"/>
      <sheetName val="Disc-Merged RCBP 2014"/>
      <sheetName val="PP-Merged RCBP 2014"/>
      <sheetName val="Merged RCBP 2015"/>
      <sheetName val="CGEU 2013"/>
      <sheetName val="Disc-CGEU 2013"/>
      <sheetName val="PP-CGEU 2013"/>
      <sheetName val="Merged RCBP 2015 pg 2"/>
      <sheetName val="Disc-Merged RCBP 2015"/>
      <sheetName val="PP-Merged RCBP 2015"/>
      <sheetName val="Merged RCBP 2016"/>
      <sheetName val="CGEU 2014"/>
      <sheetName val="Disc-CGEU 2014"/>
      <sheetName val="PP-CGEU 2014"/>
      <sheetName val="CGEU 2015"/>
      <sheetName val="CGEU 2015 pg 2"/>
      <sheetName val="Disc-CGEU 2015"/>
      <sheetName val="PP-CGEU 2015"/>
      <sheetName val="CGEU 2016 pg 2"/>
      <sheetName val="CGEU 2017"/>
      <sheetName val="CGEU 2017 pg 2"/>
      <sheetName val="Disc-CGEU 2017"/>
      <sheetName val="SupeRCBP 2015"/>
      <sheetName val="CGEU 2018"/>
      <sheetName val="CGEU 2018 pg 2"/>
      <sheetName val="SupeRCBP 2017"/>
      <sheetName val="SupeRCBP 2017 pg 2"/>
      <sheetName val="Disc-SupeRCBP 2017"/>
      <sheetName val="Merged RCBP 2016 pg 2"/>
      <sheetName val="SupeRCBP 2016 pg 2"/>
      <sheetName val="SupeRCBP 2018"/>
      <sheetName val="SupeRCBP 2018 pg 2"/>
      <sheetName val="RPPNG 2017"/>
      <sheetName val="RPPNG 2017 pg 2"/>
      <sheetName val="Disc-RPPNG 2017"/>
      <sheetName val="RPPNG 2018"/>
      <sheetName val="RPPNG 2018 pg 2"/>
      <sheetName val="PNG Qualified Plan"/>
      <sheetName val="RPPNG Settlement Charge"/>
      <sheetName val="QP Liabilities"/>
      <sheetName val="RPPNG EBP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6">
          <cell r="C6" t="str">
            <v>D11:O11</v>
          </cell>
        </row>
        <row r="7">
          <cell r="C7" t="str">
            <v>D12:O12</v>
          </cell>
        </row>
        <row r="9">
          <cell r="C9" t="str">
            <v>D15:O15</v>
          </cell>
        </row>
        <row r="10">
          <cell r="C10" t="str">
            <v>D16:O16</v>
          </cell>
        </row>
        <row r="11">
          <cell r="C11" t="str">
            <v>D17:O17</v>
          </cell>
        </row>
        <row r="16">
          <cell r="C16" t="str">
            <v>D20:O20</v>
          </cell>
        </row>
        <row r="17">
          <cell r="C17" t="str">
            <v>D21:O21</v>
          </cell>
        </row>
        <row r="18">
          <cell r="C18" t="str">
            <v>D22:O22</v>
          </cell>
        </row>
        <row r="19">
          <cell r="C19" t="str">
            <v>D23:O23</v>
          </cell>
        </row>
        <row r="21">
          <cell r="C21" t="str">
            <v>D25:O25</v>
          </cell>
        </row>
        <row r="22">
          <cell r="C22" t="str">
            <v>D26:O26</v>
          </cell>
        </row>
        <row r="23">
          <cell r="C23" t="str">
            <v>D27:O27</v>
          </cell>
        </row>
        <row r="27">
          <cell r="C27" t="str">
            <v>D30:O30</v>
          </cell>
        </row>
        <row r="28">
          <cell r="C28" t="str">
            <v>D32:O32</v>
          </cell>
        </row>
        <row r="29">
          <cell r="C29" t="str">
            <v>D36:O36</v>
          </cell>
        </row>
        <row r="33">
          <cell r="C33" t="str">
            <v>D46:O46</v>
          </cell>
        </row>
        <row r="34">
          <cell r="C34" t="str">
            <v>D47:O47</v>
          </cell>
        </row>
        <row r="35">
          <cell r="C35" t="str">
            <v>D48:O48</v>
          </cell>
        </row>
        <row r="39">
          <cell r="C39" t="str">
            <v>D53:O53</v>
          </cell>
        </row>
        <row r="40">
          <cell r="C40" t="str">
            <v>D54:O54</v>
          </cell>
        </row>
        <row r="42">
          <cell r="C42" t="str">
            <v>D57:O57</v>
          </cell>
        </row>
        <row r="48">
          <cell r="C48" t="str">
            <v>D38</v>
          </cell>
        </row>
        <row r="49">
          <cell r="C49" t="str">
            <v>D39</v>
          </cell>
        </row>
        <row r="50">
          <cell r="C50" t="str">
            <v>D40</v>
          </cell>
        </row>
        <row r="51">
          <cell r="C51" t="str">
            <v>D41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tatus"/>
      <sheetName val="FAS132CY"/>
      <sheetName val="FAS132PY"/>
      <sheetName val="Summary"/>
      <sheetName val="FAS106 CY"/>
      <sheetName val="FAS106 PY"/>
      <sheetName val="FAS106 PY2"/>
    </sheetNames>
    <sheetDataSet>
      <sheetData sheetId="0" refreshError="1">
        <row r="6">
          <cell r="B6" t="str">
            <v>December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BO for disclosure"/>
      <sheetName val="Exhibit"/>
      <sheetName val="Monthly Pay"/>
      <sheetName val="Cash Balance Benefits"/>
    </sheetNames>
    <sheetDataSet>
      <sheetData sheetId="0"/>
      <sheetData sheetId="1">
        <row r="7">
          <cell r="D7">
            <v>42551</v>
          </cell>
        </row>
        <row r="8">
          <cell r="D8">
            <v>42552</v>
          </cell>
        </row>
      </sheetData>
      <sheetData sheetId="2"/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Deliverable-Sect 1"/>
      <sheetName val="Deliverable-Sect 2"/>
      <sheetName val="Expense Calc"/>
      <sheetName val="Summary - After (SSERP)"/>
      <sheetName val="2012 Expense"/>
      <sheetName val="SWIFT-FAS4"/>
      <sheetName val="PGN Exp. BPs_Discl Tool"/>
      <sheetName val="Checking Log"/>
    </sheetNames>
    <sheetDataSet>
      <sheetData sheetId="0">
        <row r="1">
          <cell r="A1" t="str">
            <v>Progress Energy Supplemental SERP (Inactives Only)</v>
          </cell>
        </row>
        <row r="3">
          <cell r="I3" t="b">
            <v>1</v>
          </cell>
        </row>
      </sheetData>
      <sheetData sheetId="1"/>
      <sheetData sheetId="2" refreshError="1"/>
      <sheetData sheetId="3">
        <row r="9">
          <cell r="B9">
            <v>-25451954</v>
          </cell>
        </row>
      </sheetData>
      <sheetData sheetId="4" refreshError="1"/>
      <sheetData sheetId="5">
        <row r="7">
          <cell r="B7">
            <v>-25046107</v>
          </cell>
        </row>
      </sheetData>
      <sheetData sheetId="6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tabSelected="1" view="pageLayout" zoomScaleNormal="100" workbookViewId="0">
      <selection activeCell="G3" sqref="G3"/>
    </sheetView>
  </sheetViews>
  <sheetFormatPr defaultRowHeight="15" x14ac:dyDescent="0.25"/>
  <cols>
    <col min="2" max="2" width="27.28515625" customWidth="1"/>
    <col min="3" max="3" width="29.7109375" customWidth="1"/>
    <col min="4" max="4" width="29.42578125" bestFit="1" customWidth="1"/>
    <col min="5" max="5" width="18.140625" bestFit="1" customWidth="1"/>
    <col min="6" max="6" width="11.5703125" bestFit="1" customWidth="1"/>
    <col min="7" max="7" width="13.28515625" bestFit="1" customWidth="1"/>
    <col min="8" max="8" width="6.42578125" customWidth="1"/>
    <col min="9" max="9" width="40" customWidth="1"/>
    <col min="10" max="10" width="22.28515625" customWidth="1"/>
    <col min="11" max="11" width="19.85546875" customWidth="1"/>
  </cols>
  <sheetData>
    <row r="1" spans="1:7" ht="15.75" x14ac:dyDescent="0.25">
      <c r="A1" s="3" t="s">
        <v>3</v>
      </c>
      <c r="F1" s="16"/>
      <c r="G1" s="15"/>
    </row>
    <row r="2" spans="1:7" x14ac:dyDescent="0.25">
      <c r="A2" s="4"/>
      <c r="F2" s="17"/>
      <c r="G2" s="15"/>
    </row>
    <row r="3" spans="1:7" x14ac:dyDescent="0.25">
      <c r="A3" s="4"/>
      <c r="F3" s="17"/>
      <c r="G3" s="15"/>
    </row>
    <row r="6" spans="1:7" x14ac:dyDescent="0.25">
      <c r="A6" s="14" t="s">
        <v>5</v>
      </c>
    </row>
    <row r="7" spans="1:7" x14ac:dyDescent="0.25">
      <c r="B7" t="s">
        <v>4</v>
      </c>
      <c r="C7" s="13">
        <v>22909965</v>
      </c>
    </row>
    <row r="9" spans="1:7" x14ac:dyDescent="0.25">
      <c r="A9" s="10" t="s">
        <v>14</v>
      </c>
    </row>
    <row r="10" spans="1:7" x14ac:dyDescent="0.25">
      <c r="B10" t="s">
        <v>6</v>
      </c>
      <c r="C10" s="6">
        <v>19880919</v>
      </c>
      <c r="D10" t="s">
        <v>12</v>
      </c>
    </row>
    <row r="11" spans="1:7" x14ac:dyDescent="0.25">
      <c r="B11" t="s">
        <v>7</v>
      </c>
      <c r="C11" s="2">
        <v>3029047</v>
      </c>
      <c r="D11" t="s">
        <v>12</v>
      </c>
    </row>
    <row r="12" spans="1:7" x14ac:dyDescent="0.25">
      <c r="B12" t="s">
        <v>0</v>
      </c>
      <c r="C12" s="13">
        <f>SUM(C10:C11)</f>
        <v>22909966</v>
      </c>
    </row>
    <row r="15" spans="1:7" x14ac:dyDescent="0.25">
      <c r="B15" s="10" t="s">
        <v>1</v>
      </c>
    </row>
    <row r="16" spans="1:7" x14ac:dyDescent="0.25">
      <c r="A16" s="7"/>
      <c r="B16" s="5" t="s">
        <v>9</v>
      </c>
      <c r="C16" s="12">
        <f>C10</f>
        <v>19880919</v>
      </c>
      <c r="D16" t="s">
        <v>13</v>
      </c>
    </row>
    <row r="17" spans="1:7" x14ac:dyDescent="0.25">
      <c r="B17" t="s">
        <v>10</v>
      </c>
      <c r="C17" s="2">
        <v>5689147</v>
      </c>
    </row>
    <row r="18" spans="1:7" x14ac:dyDescent="0.25">
      <c r="B18" t="s">
        <v>11</v>
      </c>
      <c r="C18" s="8">
        <f>SUM(C16:C17)</f>
        <v>25570066</v>
      </c>
      <c r="D18" s="9" t="s">
        <v>8</v>
      </c>
    </row>
    <row r="20" spans="1:7" x14ac:dyDescent="0.25">
      <c r="A20" s="7" t="s">
        <v>8</v>
      </c>
      <c r="B20" t="s">
        <v>15</v>
      </c>
      <c r="F20" s="1"/>
      <c r="G20" s="1"/>
    </row>
    <row r="21" spans="1:7" x14ac:dyDescent="0.25">
      <c r="B21" s="11" t="s">
        <v>16</v>
      </c>
    </row>
    <row r="22" spans="1:7" x14ac:dyDescent="0.25">
      <c r="B22" s="11"/>
    </row>
    <row r="24" spans="1:7" x14ac:dyDescent="0.25">
      <c r="B24" s="10" t="s">
        <v>2</v>
      </c>
    </row>
    <row r="25" spans="1:7" x14ac:dyDescent="0.25">
      <c r="B25" s="5" t="s">
        <v>9</v>
      </c>
      <c r="C25" s="12">
        <v>3029047</v>
      </c>
      <c r="D25" t="s">
        <v>13</v>
      </c>
    </row>
    <row r="26" spans="1:7" x14ac:dyDescent="0.25">
      <c r="B26" t="s">
        <v>10</v>
      </c>
      <c r="C26" s="2">
        <v>1048769</v>
      </c>
    </row>
    <row r="27" spans="1:7" x14ac:dyDescent="0.25">
      <c r="B27" t="s">
        <v>11</v>
      </c>
      <c r="C27" s="8">
        <f>SUM(C25:C26)</f>
        <v>4077816</v>
      </c>
    </row>
    <row r="29" spans="1:7" x14ac:dyDescent="0.25">
      <c r="B29" t="s">
        <v>17</v>
      </c>
    </row>
  </sheetData>
  <pageMargins left="0.7" right="0.7" top="0.75" bottom="0.75" header="0.3" footer="0.3"/>
  <pageSetup scale="72" orientation="portrait" r:id="rId1"/>
  <headerFooter>
    <oddHeader>&amp;R&amp;"Times New Roman,Bold"&amp;10KyPSC Case No. 2019-00271
AG-DR-01-013 Attachment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E323CE4F42204A9B662899E3EA5D1A" ma:contentTypeVersion="3" ma:contentTypeDescription="Create a new document." ma:contentTypeScope="" ma:versionID="88e3c40d1116f382a416ebedd269c2c0">
  <xsd:schema xmlns:xsd="http://www.w3.org/2001/XMLSchema" xmlns:xs="http://www.w3.org/2001/XMLSchema" xmlns:p="http://schemas.microsoft.com/office/2006/metadata/properties" xmlns:ns2="a1b08b4f-a83f-4c03-90bd-2a79b6ed54d4" xmlns:ns3="fb86b3f3-0c45-4486-810b-39aa0a1cbbd7" targetNamespace="http://schemas.microsoft.com/office/2006/metadata/properties" ma:root="true" ma:fieldsID="3d7e87bf224e8acbba5e13f42ed33f78" ns2:_="" ns3:_="">
    <xsd:import namespace="a1b08b4f-a83f-4c03-90bd-2a79b6ed54d4"/>
    <xsd:import namespace="fb86b3f3-0c45-4486-810b-39aa0a1cbbd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Witn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b08b4f-a83f-4c03-90bd-2a79b6ed54d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6b3f3-0c45-4486-810b-39aa0a1cbbd7" elementFormDefault="qualified">
    <xsd:import namespace="http://schemas.microsoft.com/office/2006/documentManagement/types"/>
    <xsd:import namespace="http://schemas.microsoft.com/office/infopath/2007/PartnerControls"/>
    <xsd:element name="Witness" ma:index="10" nillable="true" ma:displayName="Witness" ma:internalName="Witnes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9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fb86b3f3-0c45-4486-810b-39aa0a1cbbd7" xsi:nil="true"/>
  </documentManagement>
</p:properties>
</file>

<file path=customXml/itemProps1.xml><?xml version="1.0" encoding="utf-8"?>
<ds:datastoreItem xmlns:ds="http://schemas.openxmlformats.org/officeDocument/2006/customXml" ds:itemID="{1F680598-0D43-4469-9E35-728F25D18E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b08b4f-a83f-4c03-90bd-2a79b6ed54d4"/>
    <ds:schemaRef ds:uri="fb86b3f3-0c45-4486-810b-39aa0a1cbb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40C5B82-92E9-438E-B21B-23E2CF2CBEF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BF666A5-CEE1-4382-83B2-C4B92E08B1A5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a1b08b4f-a83f-4c03-90bd-2a79b6ed54d4"/>
    <ds:schemaRef ds:uri="fb86b3f3-0c45-4486-810b-39aa0a1cbbd7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DR 13</vt:lpstr>
      <vt:lpstr>'DR 13'!Print_Area</vt:lpstr>
    </vt:vector>
  </TitlesOfParts>
  <Company>Duke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Piasky, Jennifer M.</dc:creator>
  <cp:lastModifiedBy>Minna Sunderman</cp:lastModifiedBy>
  <cp:lastPrinted>2019-10-27T14:19:28Z</cp:lastPrinted>
  <dcterms:created xsi:type="dcterms:W3CDTF">2019-10-21T14:32:22Z</dcterms:created>
  <dcterms:modified xsi:type="dcterms:W3CDTF">2019-10-27T14:27:20Z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0x01010009E323CE4F42204A9B662899E3EA5D1A</vt:lpwstr>
  </property>
</Properties>
</file>