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Audit Info\Website Filing\Confidential\"/>
    </mc:Choice>
  </mc:AlternateContent>
  <bookViews>
    <workbookView xWindow="0" yWindow="0" windowWidth="28800" windowHeight="12330" activeTab="6"/>
  </bookViews>
  <sheets>
    <sheet name="Request 18" sheetId="13" r:id="rId1"/>
    <sheet name="Request 19" sheetId="10" r:id="rId2"/>
    <sheet name="Request 20" sheetId="11" r:id="rId3"/>
    <sheet name="Request 21" sheetId="14" r:id="rId4"/>
    <sheet name="Request 23" sheetId="15" r:id="rId5"/>
    <sheet name="Request 24" sheetId="16" r:id="rId6"/>
    <sheet name="Request 25" sheetId="22" r:id="rId7"/>
    <sheet name="Request 26" sheetId="26" r:id="rId8"/>
    <sheet name="Request 30" sheetId="1" r:id="rId9"/>
    <sheet name="Request 31" sheetId="5" r:id="rId10"/>
    <sheet name="Request 34" sheetId="23" r:id="rId11"/>
    <sheet name="Request 35" sheetId="28" r:id="rId12"/>
    <sheet name="Request 38" sheetId="27" r:id="rId13"/>
    <sheet name="Request 40" sheetId="21" r:id="rId14"/>
    <sheet name="Request 41" sheetId="20" r:id="rId15"/>
    <sheet name="Request 45" sheetId="2" r:id="rId16"/>
    <sheet name="Request 46" sheetId="24" r:id="rId17"/>
    <sheet name="Request 47" sheetId="25" r:id="rId18"/>
    <sheet name="Request 49" sheetId="18" r:id="rId19"/>
    <sheet name="Request 50" sheetId="8" r:id="rId20"/>
    <sheet name="Request 51" sheetId="7" r:id="rId21"/>
    <sheet name="Request 52" sheetId="6" r:id="rId22"/>
    <sheet name="Request 55" sheetId="19" r:id="rId23"/>
    <sheet name="Request 56" sheetId="9" r:id="rId24"/>
  </sheets>
  <externalReferences>
    <externalReference r:id="rId25"/>
    <externalReference r:id="rId26"/>
  </externalReferences>
  <definedNames>
    <definedName name="_1_Unsatisfactory" localSheetId="7">#REF!</definedName>
    <definedName name="_1_Unsatisfactory" localSheetId="12">#REF!</definedName>
    <definedName name="_1_Unsatisfactory">#REF!</definedName>
    <definedName name="_2_Needs_Improvement" localSheetId="7">#REF!</definedName>
    <definedName name="_2_Needs_Improvement" localSheetId="12">#REF!</definedName>
    <definedName name="_2_Needs_Improvement">#REF!</definedName>
    <definedName name="_3_Satisfactory" localSheetId="7">#REF!</definedName>
    <definedName name="_3_Satisfactory" localSheetId="12">#REF!</definedName>
    <definedName name="_3_Satisfactory">#REF!</definedName>
    <definedName name="_4_Good" localSheetId="7">#REF!</definedName>
    <definedName name="_4_Good" localSheetId="12">#REF!</definedName>
    <definedName name="_4_Good">#REF!</definedName>
    <definedName name="_5_Outstanding" localSheetId="7">#REF!</definedName>
    <definedName name="_5_Outstanding" localSheetId="12">#REF!</definedName>
    <definedName name="_5_Outstanding">#REF!</definedName>
    <definedName name="age" localSheetId="7">#REF!</definedName>
    <definedName name="age" localSheetId="12">#REF!</definedName>
    <definedName name="age">#REF!</definedName>
    <definedName name="asdfs" localSheetId="7">#REF!</definedName>
    <definedName name="asdfs" localSheetId="12">#REF!</definedName>
    <definedName name="asdfs">#REF!</definedName>
    <definedName name="asfd" localSheetId="7">#REF!</definedName>
    <definedName name="asfd" localSheetId="12">#REF!</definedName>
    <definedName name="asfd">#REF!</definedName>
    <definedName name="BASE">[1]Structure!$H$36</definedName>
    <definedName name="Bonus">'[2]BONUS POTENTIAL'!$A$3:$B$24</definedName>
    <definedName name="bypoints">[1]Structure!$B$7:$Q$28</definedName>
    <definedName name="coopdata" localSheetId="7">#REF!</definedName>
    <definedName name="coopdata" localSheetId="12">#REF!</definedName>
    <definedName name="coopdata">#REF!</definedName>
    <definedName name="cratio">[1]Matrix!$A$7:$M$7</definedName>
    <definedName name="_xlnm.Criteria" localSheetId="7">'[1]Master 2017 Dan'!#REF!</definedName>
    <definedName name="_xlnm.Criteria">'[1]Master 2017 Dan'!#REF!</definedName>
    <definedName name="eelist">'[2]base report 04'!$A$2:$AE$130</definedName>
    <definedName name="eval">[1]Evaluation!$A$4:$V$579</definedName>
    <definedName name="INCREMENT">[1]Structure!$H$37</definedName>
    <definedName name="lgrades">'[2]Legacy Grades'!$A$4:$F$78</definedName>
    <definedName name="master">'[1]Master 2017 Dan'!$A$5:$Q$135</definedName>
    <definedName name="matrix">[1]Matrix!$A$7:$M$12</definedName>
    <definedName name="model" localSheetId="7">#REF!</definedName>
    <definedName name="model" localSheetId="12">#REF!</definedName>
    <definedName name="model">#REF!</definedName>
    <definedName name="osv" localSheetId="7">#REF!</definedName>
    <definedName name="osv" localSheetId="12">#REF!</definedName>
    <definedName name="osv">#REF!</definedName>
    <definedName name="_xlnm.Print_Area" localSheetId="7">'Request 26'!$A$1:$M$10</definedName>
    <definedName name="pscore">[1]Matrix!$A$7:$A$12</definedName>
    <definedName name="pscores" localSheetId="7">#REF!</definedName>
    <definedName name="pscores" localSheetId="12">#REF!</definedName>
    <definedName name="pscores">#REF!</definedName>
    <definedName name="structure">[1]Structure!$A$7:$T$28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" i="28" l="1"/>
  <c r="L15" i="28"/>
  <c r="K15" i="28"/>
  <c r="E15" i="28"/>
  <c r="D15" i="28"/>
  <c r="C15" i="28"/>
  <c r="B15" i="28"/>
  <c r="N14" i="28"/>
  <c r="J14" i="28"/>
  <c r="G14" i="28"/>
  <c r="F14" i="28"/>
  <c r="N13" i="28"/>
  <c r="J13" i="28"/>
  <c r="G13" i="28"/>
  <c r="F13" i="28"/>
  <c r="G12" i="28"/>
  <c r="F12" i="28"/>
  <c r="N11" i="28"/>
  <c r="J11" i="28"/>
  <c r="G11" i="28"/>
  <c r="F11" i="28"/>
  <c r="N10" i="28"/>
  <c r="J10" i="28"/>
  <c r="G10" i="28"/>
  <c r="F10" i="28"/>
  <c r="N9" i="28"/>
  <c r="J9" i="28"/>
  <c r="G9" i="28"/>
  <c r="F9" i="28"/>
  <c r="N8" i="28"/>
  <c r="N15" i="28" s="1"/>
  <c r="J8" i="28"/>
  <c r="J15" i="28" s="1"/>
  <c r="G8" i="28"/>
  <c r="G15" i="28" s="1"/>
  <c r="F8" i="28"/>
  <c r="F15" i="28" s="1"/>
  <c r="P9" i="28" l="1"/>
  <c r="P14" i="28"/>
  <c r="O9" i="28"/>
  <c r="O10" i="28"/>
  <c r="P10" i="28" s="1"/>
  <c r="O11" i="28"/>
  <c r="P11" i="28" s="1"/>
  <c r="O13" i="28"/>
  <c r="P13" i="28" s="1"/>
  <c r="O14" i="28"/>
  <c r="O8" i="28"/>
  <c r="O15" i="28" s="1"/>
  <c r="P8" i="28" l="1"/>
  <c r="P15" i="28" s="1"/>
  <c r="P17" i="28" s="1"/>
  <c r="P18" i="28" s="1"/>
  <c r="E54" i="27" l="1"/>
  <c r="E56" i="27" l="1"/>
  <c r="AA10" i="26"/>
  <c r="L6" i="26"/>
  <c r="L7" i="26"/>
  <c r="L8" i="26"/>
  <c r="L10" i="26"/>
  <c r="L9" i="26"/>
  <c r="K10" i="26"/>
  <c r="J10" i="26"/>
  <c r="I10" i="26"/>
  <c r="H10" i="26"/>
  <c r="G10" i="26"/>
  <c r="D10" i="26"/>
  <c r="K9" i="26"/>
  <c r="J9" i="26"/>
  <c r="I9" i="26"/>
  <c r="H9" i="26"/>
  <c r="G9" i="26"/>
  <c r="D9" i="26"/>
  <c r="K8" i="26"/>
  <c r="J8" i="26"/>
  <c r="I8" i="26"/>
  <c r="H8" i="26"/>
  <c r="G8" i="26"/>
  <c r="M8" i="26" s="1"/>
  <c r="AB8" i="26" s="1"/>
  <c r="D8" i="26"/>
  <c r="K7" i="26"/>
  <c r="J7" i="26"/>
  <c r="I7" i="26"/>
  <c r="H7" i="26"/>
  <c r="G7" i="26"/>
  <c r="D7" i="26"/>
  <c r="M9" i="26"/>
  <c r="M10" i="26"/>
  <c r="AB10" i="26" s="1"/>
  <c r="M6" i="26"/>
  <c r="I6" i="26"/>
  <c r="J6" i="26"/>
  <c r="K6" i="26"/>
  <c r="AA8" i="26"/>
  <c r="AA9" i="26"/>
  <c r="AB9" i="26"/>
  <c r="AA6" i="26"/>
  <c r="G6" i="26"/>
  <c r="H6" i="26"/>
  <c r="D6" i="26"/>
  <c r="AB6" i="26"/>
  <c r="C64" i="22" l="1"/>
  <c r="D64" i="22"/>
  <c r="B64" i="22"/>
  <c r="D58" i="22"/>
  <c r="D66" i="22" s="1"/>
  <c r="C58" i="22"/>
  <c r="B58" i="22"/>
  <c r="B66" i="22" s="1"/>
  <c r="D50" i="22"/>
  <c r="C50" i="22"/>
  <c r="C66" i="22" s="1"/>
  <c r="B50" i="22"/>
  <c r="D19" i="22"/>
  <c r="C19" i="22"/>
  <c r="B19" i="22"/>
  <c r="D41" i="22"/>
  <c r="C41" i="22"/>
  <c r="B41" i="22"/>
  <c r="C29" i="22"/>
  <c r="D29" i="22"/>
  <c r="B29" i="22"/>
  <c r="D15" i="22"/>
  <c r="C15" i="22"/>
  <c r="B15" i="22"/>
  <c r="D11" i="22"/>
  <c r="C11" i="22"/>
  <c r="B11" i="22"/>
  <c r="B43" i="22" l="1"/>
  <c r="D43" i="22"/>
  <c r="C43" i="22"/>
  <c r="D74" i="22"/>
  <c r="C74" i="22"/>
  <c r="B74" i="22"/>
  <c r="D76" i="22" l="1"/>
  <c r="C76" i="22"/>
  <c r="B76" i="22"/>
  <c r="K26" i="21"/>
  <c r="J26" i="21"/>
  <c r="K24" i="21"/>
  <c r="J24" i="21"/>
  <c r="K22" i="21"/>
  <c r="J22" i="21"/>
  <c r="K20" i="21"/>
  <c r="J20" i="21"/>
  <c r="K18" i="21"/>
  <c r="J18" i="21"/>
  <c r="K16" i="21"/>
  <c r="J16" i="21"/>
  <c r="K14" i="21"/>
  <c r="J14" i="21"/>
  <c r="K12" i="21"/>
  <c r="J12" i="21"/>
  <c r="K10" i="21"/>
  <c r="J10" i="21"/>
  <c r="L26" i="21"/>
  <c r="H26" i="21"/>
  <c r="G26" i="21"/>
  <c r="F26" i="21"/>
  <c r="D26" i="21"/>
  <c r="C26" i="21"/>
  <c r="B26" i="21"/>
  <c r="H10" i="21"/>
  <c r="H12" i="21"/>
  <c r="D10" i="21"/>
  <c r="L10" i="21"/>
  <c r="D12" i="21"/>
  <c r="L12" i="21"/>
  <c r="D14" i="21"/>
  <c r="H14" i="21"/>
  <c r="L14" i="21" s="1"/>
  <c r="D16" i="21"/>
  <c r="H16" i="21"/>
  <c r="L16" i="21" s="1"/>
  <c r="D18" i="21"/>
  <c r="H18" i="21"/>
  <c r="D20" i="21"/>
  <c r="H20" i="21"/>
  <c r="L20" i="21" s="1"/>
  <c r="D22" i="21"/>
  <c r="H22" i="21"/>
  <c r="D24" i="21"/>
  <c r="H24" i="21"/>
  <c r="L24" i="21" l="1"/>
  <c r="L22" i="21"/>
  <c r="L18" i="21"/>
  <c r="F10" i="20"/>
  <c r="L10" i="20"/>
  <c r="R10" i="20"/>
  <c r="X10" i="20"/>
  <c r="AD10" i="20"/>
  <c r="AJ10" i="20"/>
  <c r="AP10" i="20"/>
  <c r="AV10" i="20"/>
  <c r="F12" i="20"/>
  <c r="L12" i="20"/>
  <c r="R12" i="20"/>
  <c r="X12" i="20"/>
  <c r="AD12" i="20"/>
  <c r="AJ12" i="20"/>
  <c r="AP12" i="20"/>
  <c r="AV12" i="20"/>
  <c r="F14" i="20"/>
  <c r="L14" i="20"/>
  <c r="R14" i="20"/>
  <c r="X14" i="20"/>
  <c r="AD14" i="20"/>
  <c r="AJ14" i="20"/>
  <c r="AP14" i="20"/>
  <c r="AV14" i="20"/>
  <c r="F16" i="20"/>
  <c r="L16" i="20"/>
  <c r="R16" i="20"/>
  <c r="X16" i="20"/>
  <c r="AD16" i="20"/>
  <c r="AJ16" i="20"/>
  <c r="AP16" i="20"/>
  <c r="AV16" i="20"/>
  <c r="F18" i="20"/>
  <c r="L18" i="20"/>
  <c r="R18" i="20"/>
  <c r="X18" i="20"/>
  <c r="AD18" i="20"/>
  <c r="AJ18" i="20"/>
  <c r="AP18" i="20"/>
  <c r="AV18" i="20"/>
  <c r="F20" i="20"/>
  <c r="L20" i="20"/>
  <c r="R20" i="20"/>
  <c r="X20" i="20"/>
  <c r="AD20" i="20"/>
  <c r="AJ20" i="20"/>
  <c r="AP20" i="20"/>
  <c r="AV20" i="20"/>
  <c r="F22" i="20"/>
  <c r="L22" i="20"/>
  <c r="R22" i="20"/>
  <c r="X22" i="20"/>
  <c r="AD22" i="20"/>
  <c r="AJ22" i="20"/>
  <c r="AP22" i="20"/>
  <c r="AV22" i="20"/>
  <c r="F24" i="20"/>
  <c r="L24" i="20"/>
  <c r="R24" i="20"/>
  <c r="X24" i="20"/>
  <c r="AD24" i="20"/>
  <c r="AJ24" i="20"/>
  <c r="AP24" i="20"/>
  <c r="AV24" i="20"/>
  <c r="D49" i="18" l="1"/>
  <c r="C49" i="18"/>
  <c r="L7" i="14" l="1"/>
  <c r="L8" i="14"/>
  <c r="L9" i="14"/>
  <c r="L6" i="14"/>
  <c r="D19" i="2" l="1"/>
  <c r="B19" i="2"/>
  <c r="M7" i="26"/>
  <c r="AA7" i="26"/>
  <c r="AB7" i="26"/>
</calcChain>
</file>

<file path=xl/sharedStrings.xml><?xml version="1.0" encoding="utf-8"?>
<sst xmlns="http://schemas.openxmlformats.org/spreadsheetml/2006/main" count="473" uniqueCount="283">
  <si>
    <t>Humana</t>
  </si>
  <si>
    <t>HDPPO</t>
  </si>
  <si>
    <t>PPO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</si>
  <si>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</si>
  <si>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</si>
  <si>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</si>
  <si>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</si>
  <si>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</si>
  <si>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</si>
  <si>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</si>
  <si>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</si>
  <si>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</si>
  <si>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</si>
  <si>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</si>
  <si>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</si>
  <si>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</si>
  <si>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Mr. Scott and his wife were covered under a family plan, therefore, there was not a separate premium for his wife</t>
  </si>
  <si>
    <t>Network PPO Plan</t>
  </si>
  <si>
    <t>Deductible</t>
  </si>
  <si>
    <t>Co Pay</t>
  </si>
  <si>
    <t>In Network</t>
  </si>
  <si>
    <t>Out of Network</t>
  </si>
  <si>
    <t>Single</t>
  </si>
  <si>
    <t>Family</t>
  </si>
  <si>
    <t>Out of Pocket Max</t>
  </si>
  <si>
    <t>High Deductible</t>
  </si>
  <si>
    <t>No Charge+</t>
  </si>
  <si>
    <t>*</t>
  </si>
  <si>
    <t>+</t>
  </si>
  <si>
    <t>After Deductible Met</t>
  </si>
  <si>
    <t>Medicare Advantage</t>
  </si>
  <si>
    <t>N/A</t>
  </si>
  <si>
    <t>NA</t>
  </si>
  <si>
    <t>$300*</t>
  </si>
  <si>
    <t>$600*</t>
  </si>
  <si>
    <t>$900*</t>
  </si>
  <si>
    <t>$3,000*</t>
  </si>
  <si>
    <t>$6,000*</t>
  </si>
  <si>
    <t>$1,800*</t>
  </si>
  <si>
    <t>Description</t>
  </si>
  <si>
    <t>Plan</t>
  </si>
  <si>
    <t>Life Insurance</t>
  </si>
  <si>
    <t>Medical/RX Plan</t>
  </si>
  <si>
    <t>Long Term Disability</t>
  </si>
  <si>
    <t>Short Term Disability</t>
  </si>
  <si>
    <t>RS Plan</t>
  </si>
  <si>
    <t>401K</t>
  </si>
  <si>
    <t>HSA'</t>
  </si>
  <si>
    <t>Holidays</t>
  </si>
  <si>
    <t>Vacation</t>
  </si>
  <si>
    <t>Sick Leave</t>
  </si>
  <si>
    <t>Safety Incentive</t>
  </si>
  <si>
    <t>Tool Allowance</t>
  </si>
  <si>
    <t>FR Clothing</t>
  </si>
  <si>
    <t>$250/year</t>
  </si>
  <si>
    <t>Union Only</t>
  </si>
  <si>
    <t>5 Pairs of Pants</t>
  </si>
  <si>
    <t>Day of Pay with No Lost Time Accident</t>
  </si>
  <si>
    <t>Accrue 8 hours per month</t>
  </si>
  <si>
    <t xml:space="preserve">10 Days beginning Year 2.   </t>
  </si>
  <si>
    <t>1 Additional Day per year after 8 Years.  Max of 26 days per year</t>
  </si>
  <si>
    <t>9 Paid Holidays</t>
  </si>
  <si>
    <t>Co-Op Contribution equal to LTD Premium</t>
  </si>
  <si>
    <t>66 2/3% Benefit.  Eligible after 13 weeks.</t>
  </si>
  <si>
    <t>2X Base Salary</t>
  </si>
  <si>
    <t>Maintenance Leadman</t>
  </si>
  <si>
    <t>Warehouseman</t>
  </si>
  <si>
    <t>Groundman</t>
  </si>
  <si>
    <t>Party Chief</t>
  </si>
  <si>
    <t>1st Class Meterman</t>
  </si>
  <si>
    <t>Construction Leadman</t>
  </si>
  <si>
    <t>Mechanic</t>
  </si>
  <si>
    <t>1st Class Lineman</t>
  </si>
  <si>
    <t>2nd Class Apprentice</t>
  </si>
  <si>
    <t>Position</t>
  </si>
  <si>
    <t>Hire Date</t>
  </si>
  <si>
    <t>Age</t>
  </si>
  <si>
    <t>Servicemen</t>
  </si>
  <si>
    <t>Linemen</t>
  </si>
  <si>
    <t>Hired</t>
  </si>
  <si>
    <t>Left</t>
  </si>
  <si>
    <t># Employed</t>
  </si>
  <si>
    <t>Bargaining Unit Employees</t>
  </si>
  <si>
    <t>Grade</t>
  </si>
  <si>
    <t>Minimum</t>
  </si>
  <si>
    <t>Lower</t>
  </si>
  <si>
    <t>Third</t>
  </si>
  <si>
    <t>MidPoint</t>
  </si>
  <si>
    <t>Upper</t>
  </si>
  <si>
    <t>Max</t>
  </si>
  <si>
    <t>CSR/Cashier</t>
  </si>
  <si>
    <t>Member Service Representative</t>
  </si>
  <si>
    <t>Division Assistant - Accounting &amp; Finance</t>
  </si>
  <si>
    <t>Division Assistant - Operations</t>
  </si>
  <si>
    <t>Division Assistant - Member Services</t>
  </si>
  <si>
    <t>Billing Administrator</t>
  </si>
  <si>
    <t>AMI Administrator</t>
  </si>
  <si>
    <t>Plant Accountant</t>
  </si>
  <si>
    <t>Energy Advisor</t>
  </si>
  <si>
    <t>Payroll Bookkeeper</t>
  </si>
  <si>
    <t xml:space="preserve">Executive Assistant </t>
  </si>
  <si>
    <t>Technical Services Supervisor</t>
  </si>
  <si>
    <t>GIS Technician</t>
  </si>
  <si>
    <t>Manager of Marketing &amp; Member Services</t>
  </si>
  <si>
    <t>Manager of Accounting &amp; Human Resources</t>
  </si>
  <si>
    <t>Manager of Finance &amp; Accounting</t>
  </si>
  <si>
    <t>Assistant Manager of Operations</t>
  </si>
  <si>
    <t>Manager of Technical Services</t>
  </si>
  <si>
    <t>Manager of Operations</t>
  </si>
  <si>
    <t>Groundman 15 years service</t>
  </si>
  <si>
    <t>Meterman 2nd Class</t>
  </si>
  <si>
    <t>Apprentice/Third Year</t>
  </si>
  <si>
    <t>Apprentice/Fourth Year</t>
  </si>
  <si>
    <t>Meterman 1st Class</t>
  </si>
  <si>
    <t>Lineman 1st Class</t>
  </si>
  <si>
    <t>Engineering Party Chief</t>
  </si>
  <si>
    <t>Upper Thd</t>
  </si>
  <si>
    <t>Maximum</t>
  </si>
  <si>
    <t>Lower Thd</t>
  </si>
  <si>
    <t>Current Salary</t>
  </si>
  <si>
    <t>Accounting</t>
  </si>
  <si>
    <t>Member Services</t>
  </si>
  <si>
    <t>Technical Services</t>
  </si>
  <si>
    <t>Member Services Rep.</t>
  </si>
  <si>
    <t>Construction</t>
  </si>
  <si>
    <t>Administrative</t>
  </si>
  <si>
    <t>Executive Assistant</t>
  </si>
  <si>
    <t>Inactive/Retired</t>
  </si>
  <si>
    <t>Engineering</t>
  </si>
  <si>
    <t>Div. Asst-Acct/Finance</t>
  </si>
  <si>
    <t>Member Rep/Cashier</t>
  </si>
  <si>
    <t>Maintenance</t>
  </si>
  <si>
    <t>Mbr Services Advisor</t>
  </si>
  <si>
    <t>Mgr. of Technical Services</t>
  </si>
  <si>
    <t>Metering</t>
  </si>
  <si>
    <t>Asst. Mgr. of Operations</t>
  </si>
  <si>
    <t>Division Asst-Operations</t>
  </si>
  <si>
    <t>Payroll/Bookkeeper</t>
  </si>
  <si>
    <t>President &amp; CEO</t>
  </si>
  <si>
    <t>2nd Yr Apprentice Lineman</t>
  </si>
  <si>
    <t>Mbr Services Supervisor</t>
  </si>
  <si>
    <t>Mgr of Finance &amp; Accounting</t>
  </si>
  <si>
    <t>Mgr of Acct/Human Resources</t>
  </si>
  <si>
    <t>Mechanic 1st Class</t>
  </si>
  <si>
    <t>JOB TITLE</t>
  </si>
  <si>
    <t>EMPLOYEE NAME</t>
  </si>
  <si>
    <t>TOTAL</t>
  </si>
  <si>
    <t>EMPLOYEE LIST AS OF AUGUST, 2019</t>
  </si>
  <si>
    <t>GRAYSON RECC</t>
  </si>
  <si>
    <t>Operations</t>
  </si>
  <si>
    <t>Garage/Warehouse</t>
  </si>
  <si>
    <t>Year</t>
  </si>
  <si>
    <t>Name</t>
  </si>
  <si>
    <t>Department</t>
  </si>
  <si>
    <t>Replacement</t>
  </si>
  <si>
    <t>Reason</t>
  </si>
  <si>
    <t>Andrea McCleese</t>
  </si>
  <si>
    <t>New Job Opportunity</t>
  </si>
  <si>
    <t>Herbie Steagall</t>
  </si>
  <si>
    <t>Bryan Rogers</t>
  </si>
  <si>
    <t>Tony Brewer</t>
  </si>
  <si>
    <t>Priscilla Sparks</t>
  </si>
  <si>
    <t>Peggy Wells</t>
  </si>
  <si>
    <t>Julie Lewis</t>
  </si>
  <si>
    <t>Member Services Rep</t>
  </si>
  <si>
    <t>Administration</t>
  </si>
  <si>
    <t>Kim Bush</t>
  </si>
  <si>
    <t>Retirement</t>
  </si>
  <si>
    <t>Jeanie Virgin</t>
  </si>
  <si>
    <t>Nancy Madden</t>
  </si>
  <si>
    <t>Union Position</t>
  </si>
  <si>
    <t>PPO - Those covered with Medicare eligible participants</t>
  </si>
  <si>
    <t>2.0 Benefit Level - Age 62</t>
  </si>
  <si>
    <t>Humana - Retirees that are Medicare eligible - Supplement Plan</t>
  </si>
  <si>
    <t>Business Travel</t>
  </si>
  <si>
    <t>$100,000 Coverage</t>
  </si>
  <si>
    <t>5 Short Sleve Shirts</t>
  </si>
  <si>
    <t>5 Long Sleeve Shirts</t>
  </si>
  <si>
    <t>5 Long Sleeve Button-Up Shirts</t>
  </si>
  <si>
    <t>Total Employees</t>
  </si>
  <si>
    <t>Jerry Williams</t>
  </si>
  <si>
    <t>Jared Fannin</t>
  </si>
  <si>
    <t>Jason Porter</t>
  </si>
  <si>
    <t>Amber Weddington</t>
  </si>
  <si>
    <t>Scott McGuire</t>
  </si>
  <si>
    <t>Ryan Rice</t>
  </si>
  <si>
    <t>Justin Staniford</t>
  </si>
  <si>
    <t>Lineman</t>
  </si>
  <si>
    <t>Meterman</t>
  </si>
  <si>
    <t xml:space="preserve">Operations </t>
  </si>
  <si>
    <t>Applicants</t>
  </si>
  <si>
    <t>Coop Self Funded.  66 2/3% Social Security Offset, after exhaustion of Sick Leave</t>
  </si>
  <si>
    <t>*Former Mgr. Marketing &amp; Member Services</t>
  </si>
  <si>
    <t>*Promoted to Assistant Manager of Operations</t>
  </si>
  <si>
    <t xml:space="preserve">   1*</t>
  </si>
  <si>
    <t>Benefit</t>
  </si>
  <si>
    <t>Coverage</t>
  </si>
  <si>
    <t>Premium</t>
  </si>
  <si>
    <t>* Employee left bargaining unit for staff position in office</t>
  </si>
  <si>
    <t xml:space="preserve">  1*</t>
  </si>
  <si>
    <t xml:space="preserve">  2*</t>
  </si>
  <si>
    <t>Please refer to the response to Request 23</t>
  </si>
  <si>
    <t>( 1 in 2012 and 1 in 2014)</t>
  </si>
  <si>
    <t>Request 56:  Provide a copy of all salary levels.</t>
  </si>
  <si>
    <t>Request 55:  Provide information on emloyee turnover for the last five years.</t>
  </si>
  <si>
    <t xml:space="preserve">Request 52:  Provide the ages, job title and tenure with company of all linemen currently employed. (names and other personal information may be omitted) </t>
  </si>
  <si>
    <t xml:space="preserve">Request 51:  For the years 2012-2019 provide the number of linemen and servicemen by year as well as the turnover of those positions. </t>
  </si>
  <si>
    <t>Request 50:  For the years 2012 to 2019 provide the number of bargaining unit employees.</t>
  </si>
  <si>
    <t>Request 49:  Ref, Case 2019-00101.  Provide the amount of life insurance coverage provided to employees in total and by individual/position as well as associated premiums.</t>
  </si>
  <si>
    <t xml:space="preserve">Request 45:  Ref, Case 2019-00101. Provide the current(2018 year ending) annual health insurance premiums paid for Mr. Jeffrey Scott and separately his wife.  </t>
  </si>
  <si>
    <t>Request 31:  Employee health and welfare benefits</t>
  </si>
  <si>
    <t>Request 30:  Health insurance description, costs and any changes over the past three years</t>
  </si>
  <si>
    <t>Request 24:  Provide hiring data, including listing of positions filled each year for the past five years.  Information pertaining to the number of applicants per job opening  if available.</t>
  </si>
  <si>
    <t>Request 23:  Turnover data for past three years by employee category or classification</t>
  </si>
  <si>
    <t>Request 21:  Staffing levels by department for the past three years</t>
  </si>
  <si>
    <t>Request 20:  Provide salary level and actual salary for each management employee.</t>
  </si>
  <si>
    <t>Request 19:  Provide a list of all job categories, pay categories and current salary schedule or salary ranges.</t>
  </si>
  <si>
    <t>Request 18:  Provide a list of all employees, including name, job title, department, date of hire, pay rate, union affiliation, pay step (if part of a union contract), total service date, sex, gender, race (if available).</t>
  </si>
  <si>
    <t>Whitt, Jimmy</t>
  </si>
  <si>
    <t>Trent, Roger</t>
  </si>
  <si>
    <t>Rice, William T.</t>
  </si>
  <si>
    <t>Martin, Eddie</t>
  </si>
  <si>
    <t>Dupuy, Harold</t>
  </si>
  <si>
    <t>Crum, Donnie</t>
  </si>
  <si>
    <t>Bentley, Jim</t>
  </si>
  <si>
    <t>Arrington, Kenneth</t>
  </si>
  <si>
    <t>Expenses</t>
  </si>
  <si>
    <t>Fees</t>
  </si>
  <si>
    <t>2019 (YTD - June)</t>
  </si>
  <si>
    <t>GRAND TOTAL</t>
  </si>
  <si>
    <t>REGULAR</t>
  </si>
  <si>
    <t>2019 (YTD)</t>
  </si>
  <si>
    <t>NON-UNION EMPLOYEES:</t>
  </si>
  <si>
    <t>UNION EMPLOYEES:</t>
  </si>
  <si>
    <t>OVERTIME</t>
  </si>
  <si>
    <t>ALL EMPLOYEES:</t>
  </si>
  <si>
    <t xml:space="preserve"> </t>
  </si>
  <si>
    <t xml:space="preserve">Request 41:   Ref. Case 2012-00426., Case 2019-00100.  Provide the yearly directors fees and expenses by year for 2012 through 2018 and 2019YTD. </t>
  </si>
  <si>
    <t xml:space="preserve">Request 40:   Ref. Case 2012-00426. Provide the yearly wage and salary amounts by year for 2012 through 2018 and 2019YTD. </t>
  </si>
  <si>
    <t>Request 25:  Overtime costs by department and employee for the last three years</t>
  </si>
  <si>
    <t>Union Total</t>
  </si>
  <si>
    <t>Non-Union Total</t>
  </si>
  <si>
    <t>Part-Time Total</t>
  </si>
  <si>
    <t>Request 34:  Any market data that was used to determine compensation ranges for employees</t>
  </si>
  <si>
    <t>Response is Confidential as part of wage and salary plan that was developed by NCG Group.</t>
  </si>
  <si>
    <t>2018 Accrued liability for all employee health benefits</t>
  </si>
  <si>
    <t>Medical</t>
  </si>
  <si>
    <t>Employer HSA</t>
  </si>
  <si>
    <t>SFAS 158</t>
  </si>
  <si>
    <t>FASB</t>
  </si>
  <si>
    <t>Adopted FASB as of 12/31/1994</t>
  </si>
  <si>
    <t>Request 46:  Ref, Case 2019-00101.  Proide the accrued liability as of 2018 for all employee health benefits</t>
  </si>
  <si>
    <t>Request 47:  Ref, Case 2019-00101.  Provide the specific accrued liability carried for the health insurance premiums to be paid for Mr. Jeffrey Scott and separately his wife.</t>
  </si>
  <si>
    <t>Request 26:  Budgeted overtime costs by department for the last five years</t>
  </si>
  <si>
    <t>Mem services</t>
  </si>
  <si>
    <t>Member Service</t>
  </si>
  <si>
    <t>Summer</t>
  </si>
  <si>
    <t>Annual Meeting</t>
  </si>
  <si>
    <t>Main</t>
  </si>
  <si>
    <t>construction</t>
  </si>
  <si>
    <t>Summer/Part Time/MISC</t>
  </si>
  <si>
    <t>Total Overtime</t>
  </si>
  <si>
    <t>Amount</t>
  </si>
  <si>
    <t>App Date</t>
  </si>
  <si>
    <t>Date of Death</t>
  </si>
  <si>
    <t>Complete Applications (To be paid in August)</t>
  </si>
  <si>
    <t>Request 38:  Ref. Case 2012-00426.  Provide the amount owed to Capital estates as of July 31, 2019</t>
  </si>
  <si>
    <t>CURRENT</t>
  </si>
  <si>
    <t>PROPOSED</t>
  </si>
  <si>
    <t>Per Diem</t>
  </si>
  <si>
    <t>Cash in Lieu</t>
  </si>
  <si>
    <t>Mileage</t>
  </si>
  <si>
    <t>Visa</t>
  </si>
  <si>
    <t>Misc</t>
  </si>
  <si>
    <t>Savings</t>
  </si>
  <si>
    <t>Kenneth Arrington</t>
  </si>
  <si>
    <t>Jim Bentley</t>
  </si>
  <si>
    <t>Harold Dupuy</t>
  </si>
  <si>
    <t>Eddie Martin</t>
  </si>
  <si>
    <t>William T. Rice (6)</t>
  </si>
  <si>
    <t>Roger Trent</t>
  </si>
  <si>
    <t>Jimmy Whitt</t>
  </si>
  <si>
    <t>Request 35:  Any market data that was used to determine compensation plan for BOD members.  Name of any consulting firm that is used to provide technical or strategic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</si>
</sst>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&quot;$&quot;* #,##0_);_(&quot;$&quot;* \(#,##0\);_(&quot;$&quot;* &quot;-&quot;??_);_(@_)"/>
    <numFmt numFmtId="166" formatCode="&quot;$&quot;#,##0.00"/>
    <numFmt numFmtId="167" formatCode="&quot;$&quot;#,##0"/>
    <numFmt numFmtId="168" formatCode="0.0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Helv"/>
    </font>
    <font>
      <sz val="10"/>
      <name val="Arial"/>
      <family val="2"/>
    </font>
    <font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b/>
      <sz val="2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</cellStyleXfs>
  <cellXfs count="200">
    <xf numFmtId="0" fontId="0" fillId="0" borderId="0" xfId="0"/>
    <xf numFmtId="44" fontId="0" fillId="0" borderId="0" xfId="1" applyFont="1"/>
    <xf numFmtId="44" fontId="0" fillId="0" borderId="1" xfId="1" applyFont="1" applyBorder="1"/>
    <xf numFmtId="44" fontId="0" fillId="0" borderId="0" xfId="0" applyNumberFormat="1"/>
    <xf numFmtId="0" fontId="3" fillId="0" borderId="0" xfId="0" applyNumberFormat="1" applyFont="1" applyAlignment="1">
      <alignment horizontal="center"/>
    </xf>
    <xf numFmtId="0" fontId="3" fillId="0" borderId="1" xfId="1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4" fontId="0" fillId="0" borderId="6" xfId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6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6" fontId="0" fillId="0" borderId="6" xfId="0" applyNumberForma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44" fontId="0" fillId="0" borderId="6" xfId="1" applyFont="1" applyBorder="1"/>
    <xf numFmtId="44" fontId="0" fillId="0" borderId="7" xfId="1" applyFont="1" applyBorder="1"/>
    <xf numFmtId="44" fontId="0" fillId="0" borderId="4" xfId="1" applyFont="1" applyBorder="1"/>
    <xf numFmtId="44" fontId="0" fillId="2" borderId="5" xfId="1" applyFont="1" applyFill="1" applyBorder="1"/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0" borderId="11" xfId="0" applyBorder="1"/>
    <xf numFmtId="0" fontId="2" fillId="0" borderId="2" xfId="0" applyFont="1" applyBorder="1"/>
    <xf numFmtId="0" fontId="0" fillId="0" borderId="3" xfId="0" applyBorder="1"/>
    <xf numFmtId="0" fontId="0" fillId="0" borderId="7" xfId="0" applyBorder="1"/>
    <xf numFmtId="0" fontId="2" fillId="0" borderId="6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165" fontId="0" fillId="0" borderId="0" xfId="1" applyNumberFormat="1" applyFont="1"/>
    <xf numFmtId="0" fontId="4" fillId="0" borderId="0" xfId="0" applyFont="1" applyFill="1" applyBorder="1"/>
    <xf numFmtId="0" fontId="7" fillId="0" borderId="0" xfId="2" applyFont="1" applyBorder="1" applyAlignment="1">
      <alignment horizontal="center"/>
    </xf>
    <xf numFmtId="0" fontId="4" fillId="0" borderId="0" xfId="0" applyFont="1" applyBorder="1"/>
    <xf numFmtId="0" fontId="8" fillId="3" borderId="0" xfId="3" applyFont="1" applyFill="1"/>
    <xf numFmtId="0" fontId="0" fillId="3" borderId="0" xfId="0" applyFill="1" applyAlignment="1">
      <alignment horizontal="center"/>
    </xf>
    <xf numFmtId="165" fontId="0" fillId="3" borderId="0" xfId="1" applyNumberFormat="1" applyFont="1" applyFill="1"/>
    <xf numFmtId="0" fontId="8" fillId="3" borderId="0" xfId="3" applyFont="1" applyFill="1" applyBorder="1"/>
    <xf numFmtId="0" fontId="2" fillId="0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10" fillId="3" borderId="0" xfId="0" applyFont="1" applyFill="1"/>
    <xf numFmtId="6" fontId="0" fillId="0" borderId="0" xfId="0" applyNumberFormat="1" applyAlignment="1">
      <alignment horizontal="left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quotePrefix="1" applyFont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168" fontId="0" fillId="0" borderId="0" xfId="0" applyNumberFormat="1"/>
    <xf numFmtId="166" fontId="2" fillId="0" borderId="1" xfId="0" applyNumberFormat="1" applyFont="1" applyBorder="1" applyAlignment="1">
      <alignment horizontal="center"/>
    </xf>
    <xf numFmtId="167" fontId="0" fillId="0" borderId="0" xfId="4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1" xfId="4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167" fontId="0" fillId="5" borderId="0" xfId="0" applyNumberFormat="1" applyFill="1" applyAlignment="1">
      <alignment horizontal="center"/>
    </xf>
    <xf numFmtId="166" fontId="0" fillId="5" borderId="0" xfId="0" applyNumberFormat="1" applyFill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7" xfId="0" applyFont="1" applyBorder="1"/>
    <xf numFmtId="0" fontId="2" fillId="0" borderId="0" xfId="0" applyFont="1" applyBorder="1" applyAlignment="1">
      <alignment horizontal="center"/>
    </xf>
    <xf numFmtId="167" fontId="0" fillId="0" borderId="0" xfId="1" applyNumberFormat="1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8" fontId="0" fillId="0" borderId="0" xfId="0" applyNumberForma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8" fontId="0" fillId="0" borderId="13" xfId="0" applyNumberFormat="1" applyBorder="1" applyAlignment="1">
      <alignment horizontal="center"/>
    </xf>
    <xf numFmtId="44" fontId="13" fillId="0" borderId="0" xfId="0" applyNumberFormat="1" applyFont="1"/>
    <xf numFmtId="44" fontId="14" fillId="0" borderId="0" xfId="0" applyNumberFormat="1" applyFont="1"/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4" fontId="0" fillId="6" borderId="0" xfId="0" applyNumberFormat="1" applyFill="1"/>
    <xf numFmtId="44" fontId="0" fillId="0" borderId="1" xfId="0" applyNumberFormat="1" applyBorder="1"/>
    <xf numFmtId="44" fontId="2" fillId="0" borderId="0" xfId="0" applyNumberFormat="1" applyFont="1"/>
    <xf numFmtId="44" fontId="0" fillId="6" borderId="1" xfId="0" applyNumberFormat="1" applyFill="1" applyBorder="1"/>
    <xf numFmtId="44" fontId="2" fillId="0" borderId="0" xfId="0" applyNumberFormat="1" applyFont="1" applyBorder="1"/>
    <xf numFmtId="44" fontId="0" fillId="0" borderId="0" xfId="0" applyNumberFormat="1" applyFont="1"/>
    <xf numFmtId="44" fontId="0" fillId="0" borderId="1" xfId="0" applyNumberFormat="1" applyFont="1" applyBorder="1"/>
    <xf numFmtId="44" fontId="2" fillId="0" borderId="13" xfId="0" applyNumberFormat="1" applyFont="1" applyBorder="1"/>
    <xf numFmtId="0" fontId="15" fillId="0" borderId="0" xfId="0" applyFont="1"/>
    <xf numFmtId="0" fontId="7" fillId="0" borderId="0" xfId="5"/>
    <xf numFmtId="0" fontId="17" fillId="7" borderId="0" xfId="5" applyFont="1" applyFill="1" applyBorder="1"/>
    <xf numFmtId="0" fontId="7" fillId="0" borderId="0" xfId="5" applyFont="1" applyFill="1" applyBorder="1" applyAlignment="1">
      <alignment horizontal="center"/>
    </xf>
    <xf numFmtId="0" fontId="7" fillId="0" borderId="0" xfId="5" applyFont="1" applyFill="1" applyBorder="1"/>
    <xf numFmtId="0" fontId="7" fillId="0" borderId="0" xfId="5" applyFont="1" applyFill="1"/>
    <xf numFmtId="0" fontId="7" fillId="0" borderId="6" xfId="5" applyFill="1" applyBorder="1"/>
    <xf numFmtId="0" fontId="7" fillId="0" borderId="0" xfId="5" applyFill="1" applyBorder="1"/>
    <xf numFmtId="0" fontId="18" fillId="0" borderId="0" xfId="5" applyFont="1"/>
    <xf numFmtId="1" fontId="7" fillId="0" borderId="0" xfId="5" applyNumberFormat="1" applyFill="1" applyBorder="1"/>
    <xf numFmtId="0" fontId="7" fillId="0" borderId="0" xfId="5" applyFill="1"/>
    <xf numFmtId="0" fontId="7" fillId="0" borderId="0" xfId="5" applyFont="1"/>
    <xf numFmtId="1" fontId="19" fillId="0" borderId="0" xfId="5" applyNumberFormat="1" applyFont="1" applyFill="1"/>
    <xf numFmtId="1" fontId="7" fillId="0" borderId="0" xfId="5" applyNumberFormat="1"/>
    <xf numFmtId="1" fontId="7" fillId="0" borderId="0" xfId="5" applyNumberFormat="1" applyFont="1" applyFill="1"/>
    <xf numFmtId="167" fontId="0" fillId="0" borderId="0" xfId="4" applyNumberFormat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44" fontId="0" fillId="0" borderId="0" xfId="1" applyFont="1" applyBorder="1"/>
    <xf numFmtId="0" fontId="0" fillId="0" borderId="0" xfId="0" applyFont="1"/>
    <xf numFmtId="0" fontId="0" fillId="4" borderId="0" xfId="0" applyFill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166" fontId="0" fillId="0" borderId="3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166" fontId="0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6" fontId="0" fillId="0" borderId="0" xfId="0" applyNumberFormat="1"/>
    <xf numFmtId="44" fontId="2" fillId="6" borderId="0" xfId="1" applyFont="1" applyFill="1" applyAlignment="1">
      <alignment horizontal="center"/>
    </xf>
    <xf numFmtId="44" fontId="0" fillId="0" borderId="13" xfId="0" applyNumberFormat="1" applyFont="1" applyBorder="1"/>
    <xf numFmtId="44" fontId="0" fillId="3" borderId="0" xfId="1" applyFont="1" applyFill="1"/>
    <xf numFmtId="0" fontId="4" fillId="0" borderId="0" xfId="0" applyFont="1"/>
    <xf numFmtId="10" fontId="0" fillId="0" borderId="0" xfId="6" applyNumberFormat="1" applyFont="1"/>
    <xf numFmtId="10" fontId="2" fillId="8" borderId="0" xfId="6" applyNumberFormat="1" applyFont="1" applyFill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textRotation="255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Fill="1"/>
    <xf numFmtId="0" fontId="9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0" xfId="0" applyFill="1"/>
    <xf numFmtId="0" fontId="2" fillId="0" borderId="1" xfId="0" applyFont="1" applyFill="1" applyBorder="1"/>
    <xf numFmtId="0" fontId="16" fillId="0" borderId="0" xfId="0" applyFont="1" applyFill="1" applyAlignment="1">
      <alignment horizontal="right"/>
    </xf>
    <xf numFmtId="0" fontId="0" fillId="0" borderId="0" xfId="0" applyFont="1" applyFill="1"/>
    <xf numFmtId="0" fontId="17" fillId="0" borderId="0" xfId="5" applyFont="1" applyFill="1"/>
    <xf numFmtId="0" fontId="17" fillId="0" borderId="0" xfId="5" applyFont="1" applyFill="1" applyBorder="1" applyAlignment="1">
      <alignment horizontal="center"/>
    </xf>
    <xf numFmtId="0" fontId="17" fillId="0" borderId="2" xfId="5" applyFont="1" applyFill="1" applyBorder="1"/>
    <xf numFmtId="0" fontId="17" fillId="0" borderId="13" xfId="5" applyFont="1" applyFill="1" applyBorder="1" applyAlignment="1">
      <alignment horizontal="center"/>
    </xf>
    <xf numFmtId="0" fontId="17" fillId="0" borderId="13" xfId="5" applyFont="1" applyFill="1" applyBorder="1"/>
    <xf numFmtId="0" fontId="17" fillId="0" borderId="0" xfId="5" applyFont="1" applyFill="1" applyBorder="1"/>
    <xf numFmtId="0" fontId="7" fillId="0" borderId="6" xfId="5" applyFont="1" applyFill="1" applyBorder="1"/>
    <xf numFmtId="0" fontId="18" fillId="0" borderId="0" xfId="5" applyFont="1" applyFill="1"/>
    <xf numFmtId="1" fontId="7" fillId="0" borderId="0" xfId="5" applyNumberFormat="1" applyFont="1" applyFill="1" applyBorder="1"/>
    <xf numFmtId="1" fontId="7" fillId="0" borderId="0" xfId="5" applyNumberFormat="1" applyFill="1"/>
    <xf numFmtId="1" fontId="19" fillId="0" borderId="0" xfId="5" applyNumberFormat="1" applyFont="1" applyFill="1" applyBorder="1"/>
    <xf numFmtId="164" fontId="0" fillId="0" borderId="0" xfId="0" applyNumberFormat="1" applyFill="1" applyAlignment="1">
      <alignment horizontal="center"/>
    </xf>
    <xf numFmtId="166" fontId="0" fillId="0" borderId="0" xfId="0" applyNumberFormat="1" applyFill="1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0" fontId="16" fillId="0" borderId="1" xfId="0" applyFont="1" applyFill="1" applyBorder="1"/>
    <xf numFmtId="164" fontId="0" fillId="0" borderId="1" xfId="0" applyNumberFormat="1" applyFill="1" applyBorder="1" applyAlignment="1">
      <alignment horizontal="center"/>
    </xf>
    <xf numFmtId="166" fontId="0" fillId="0" borderId="13" xfId="0" applyNumberFormat="1" applyFill="1" applyBorder="1" applyAlignment="1">
      <alignment horizontal="center"/>
    </xf>
    <xf numFmtId="166" fontId="2" fillId="0" borderId="13" xfId="0" applyNumberFormat="1" applyFont="1" applyFill="1" applyBorder="1"/>
    <xf numFmtId="166" fontId="0" fillId="0" borderId="1" xfId="0" applyNumberFormat="1" applyFill="1" applyBorder="1" applyAlignment="1">
      <alignment horizontal="center"/>
    </xf>
    <xf numFmtId="166" fontId="2" fillId="0" borderId="13" xfId="0" applyNumberFormat="1" applyFont="1" applyFill="1" applyBorder="1" applyAlignment="1">
      <alignment horizontal="center"/>
    </xf>
    <xf numFmtId="166" fontId="2" fillId="0" borderId="15" xfId="0" applyNumberFormat="1" applyFont="1" applyFill="1" applyBorder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166" fontId="0" fillId="0" borderId="0" xfId="1" applyNumberFormat="1" applyFont="1" applyFill="1" applyAlignment="1">
      <alignment horizontal="center"/>
    </xf>
  </cellXfs>
  <cellStyles count="7">
    <cellStyle name="Comma" xfId="4" builtinId="3"/>
    <cellStyle name="Currency" xfId="1" builtinId="4"/>
    <cellStyle name="Normal" xfId="0" builtinId="0"/>
    <cellStyle name="Normal 2" xfId="3"/>
    <cellStyle name="Normal 3" xfId="5"/>
    <cellStyle name="Normal_Master01" xfId="2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%20Grayson%20COMPensate%20Progra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xh2\Local%20Settings\Temporary%20Internet%20Files\OLK8E\KIUC%20COMP04updatea07_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Compare"/>
      <sheetName val="Master 2017 Revised"/>
      <sheetName val="Evaluation"/>
      <sheetName val="Structure"/>
      <sheetName val="SALPrint"/>
      <sheetName val="Sheet1"/>
      <sheetName val="Model 2017"/>
      <sheetName val="Matrix"/>
      <sheetName val="Master 2017 Dan"/>
    </sheetNames>
    <sheetDataSet>
      <sheetData sheetId="0" refreshError="1"/>
      <sheetData sheetId="1" refreshError="1"/>
      <sheetData sheetId="2">
        <row r="4">
          <cell r="A4">
            <v>39</v>
          </cell>
          <cell r="B4">
            <v>8</v>
          </cell>
          <cell r="C4" t="str">
            <v>AMI Administrator</v>
          </cell>
          <cell r="D4">
            <v>8</v>
          </cell>
          <cell r="E4">
            <v>166</v>
          </cell>
          <cell r="F4">
            <v>2</v>
          </cell>
          <cell r="G4">
            <v>54</v>
          </cell>
          <cell r="H4">
            <v>9</v>
          </cell>
          <cell r="I4">
            <v>184</v>
          </cell>
          <cell r="J4">
            <v>11</v>
          </cell>
          <cell r="K4">
            <v>220</v>
          </cell>
          <cell r="L4">
            <v>9</v>
          </cell>
          <cell r="M4">
            <v>184</v>
          </cell>
          <cell r="N4">
            <v>808</v>
          </cell>
          <cell r="O4">
            <v>775</v>
          </cell>
          <cell r="P4">
            <v>856</v>
          </cell>
          <cell r="Q4">
            <v>816</v>
          </cell>
          <cell r="R4">
            <v>46732.187551685995</v>
          </cell>
          <cell r="S4">
            <v>53729.234818384677</v>
          </cell>
          <cell r="T4">
            <v>57227.758451734015</v>
          </cell>
          <cell r="U4">
            <v>60726.282085083352</v>
          </cell>
          <cell r="V4">
            <v>67723.329351782028</v>
          </cell>
        </row>
        <row r="5">
          <cell r="A5">
            <v>3</v>
          </cell>
          <cell r="B5">
            <v>9</v>
          </cell>
          <cell r="C5" t="str">
            <v>Apprentice/Fourth Year</v>
          </cell>
          <cell r="D5">
            <v>9</v>
          </cell>
          <cell r="E5">
            <v>184</v>
          </cell>
          <cell r="F5">
            <v>4</v>
          </cell>
          <cell r="G5">
            <v>82</v>
          </cell>
          <cell r="H5">
            <v>10</v>
          </cell>
          <cell r="I5">
            <v>202</v>
          </cell>
          <cell r="J5">
            <v>11</v>
          </cell>
          <cell r="K5">
            <v>220</v>
          </cell>
          <cell r="L5">
            <v>9</v>
          </cell>
          <cell r="M5">
            <v>184</v>
          </cell>
          <cell r="N5">
            <v>872</v>
          </cell>
          <cell r="O5">
            <v>857</v>
          </cell>
          <cell r="P5">
            <v>938</v>
          </cell>
          <cell r="Q5">
            <v>898</v>
          </cell>
          <cell r="R5">
            <v>50749.145726363618</v>
          </cell>
          <cell r="S5">
            <v>58464.661188630373</v>
          </cell>
          <cell r="T5">
            <v>62322.418919763746</v>
          </cell>
          <cell r="U5">
            <v>66180.17665089712</v>
          </cell>
          <cell r="V5">
            <v>73895.692113163881</v>
          </cell>
        </row>
        <row r="6">
          <cell r="A6">
            <v>19</v>
          </cell>
          <cell r="B6">
            <v>8</v>
          </cell>
          <cell r="C6" t="str">
            <v>Apprentice/Third Year</v>
          </cell>
          <cell r="D6">
            <v>8</v>
          </cell>
          <cell r="E6">
            <v>166</v>
          </cell>
          <cell r="F6">
            <v>3</v>
          </cell>
          <cell r="G6">
            <v>68</v>
          </cell>
          <cell r="H6">
            <v>9</v>
          </cell>
          <cell r="I6">
            <v>184</v>
          </cell>
          <cell r="J6">
            <v>10</v>
          </cell>
          <cell r="K6">
            <v>202</v>
          </cell>
          <cell r="L6">
            <v>8</v>
          </cell>
          <cell r="M6">
            <v>166</v>
          </cell>
          <cell r="N6">
            <v>786</v>
          </cell>
          <cell r="O6">
            <v>775</v>
          </cell>
          <cell r="P6">
            <v>856</v>
          </cell>
          <cell r="Q6">
            <v>816</v>
          </cell>
          <cell r="R6">
            <v>46732.187551685995</v>
          </cell>
          <cell r="S6">
            <v>53729.234818384677</v>
          </cell>
          <cell r="T6">
            <v>57227.758451734015</v>
          </cell>
          <cell r="U6">
            <v>60726.282085083352</v>
          </cell>
          <cell r="V6">
            <v>67723.329351782028</v>
          </cell>
        </row>
        <row r="7">
          <cell r="A7">
            <v>34</v>
          </cell>
          <cell r="B7">
            <v>18</v>
          </cell>
          <cell r="C7" t="str">
            <v>Assistant Manager of Operations</v>
          </cell>
          <cell r="D7">
            <v>15</v>
          </cell>
          <cell r="E7">
            <v>292</v>
          </cell>
          <cell r="F7">
            <v>21</v>
          </cell>
          <cell r="G7">
            <v>320</v>
          </cell>
          <cell r="H7">
            <v>17</v>
          </cell>
          <cell r="I7">
            <v>328</v>
          </cell>
          <cell r="J7">
            <v>17</v>
          </cell>
          <cell r="K7">
            <v>328</v>
          </cell>
          <cell r="L7">
            <v>17</v>
          </cell>
          <cell r="M7">
            <v>328</v>
          </cell>
          <cell r="N7">
            <v>1596</v>
          </cell>
          <cell r="O7">
            <v>1595</v>
          </cell>
          <cell r="P7">
            <v>1676</v>
          </cell>
          <cell r="Q7">
            <v>1636</v>
          </cell>
          <cell r="R7">
            <v>88241.26710253366</v>
          </cell>
          <cell r="S7">
            <v>103541.16422111813</v>
          </cell>
          <cell r="T7">
            <v>111191.11278041036</v>
          </cell>
          <cell r="U7">
            <v>118841.06133970259</v>
          </cell>
          <cell r="V7">
            <v>134140.95845828706</v>
          </cell>
        </row>
        <row r="8">
          <cell r="A8">
            <v>22</v>
          </cell>
          <cell r="B8">
            <v>7</v>
          </cell>
          <cell r="C8" t="str">
            <v>Billing Administrator</v>
          </cell>
          <cell r="D8">
            <v>8</v>
          </cell>
          <cell r="E8">
            <v>166</v>
          </cell>
          <cell r="F8">
            <v>2</v>
          </cell>
          <cell r="G8">
            <v>54</v>
          </cell>
          <cell r="H8">
            <v>10</v>
          </cell>
          <cell r="I8">
            <v>202</v>
          </cell>
          <cell r="J8">
            <v>7</v>
          </cell>
          <cell r="K8">
            <v>148</v>
          </cell>
          <cell r="L8">
            <v>7</v>
          </cell>
          <cell r="M8">
            <v>148</v>
          </cell>
          <cell r="N8">
            <v>718</v>
          </cell>
          <cell r="O8">
            <v>693</v>
          </cell>
          <cell r="P8">
            <v>774</v>
          </cell>
          <cell r="Q8">
            <v>734</v>
          </cell>
          <cell r="R8">
            <v>42746.692078567838</v>
          </cell>
          <cell r="S8">
            <v>49048.988602708872</v>
          </cell>
          <cell r="T8">
            <v>52200.136864779386</v>
          </cell>
          <cell r="U8">
            <v>55351.2851268499</v>
          </cell>
          <cell r="V8">
            <v>61653.581650990935</v>
          </cell>
        </row>
        <row r="9">
          <cell r="A9">
            <v>20</v>
          </cell>
          <cell r="B9">
            <v>11</v>
          </cell>
          <cell r="C9" t="str">
            <v>Construction Leadman</v>
          </cell>
          <cell r="D9">
            <v>12</v>
          </cell>
          <cell r="E9">
            <v>238</v>
          </cell>
          <cell r="F9">
            <v>7</v>
          </cell>
          <cell r="G9">
            <v>124</v>
          </cell>
          <cell r="H9">
            <v>12</v>
          </cell>
          <cell r="I9">
            <v>238</v>
          </cell>
          <cell r="J9">
            <v>13</v>
          </cell>
          <cell r="K9">
            <v>256</v>
          </cell>
          <cell r="L9">
            <v>12</v>
          </cell>
          <cell r="M9">
            <v>238</v>
          </cell>
          <cell r="N9">
            <v>1094</v>
          </cell>
          <cell r="O9">
            <v>1021</v>
          </cell>
          <cell r="P9">
            <v>1102</v>
          </cell>
          <cell r="Q9">
            <v>1062</v>
          </cell>
          <cell r="R9">
            <v>58875.599907279538</v>
          </cell>
          <cell r="S9">
            <v>68100.43763512549</v>
          </cell>
          <cell r="T9">
            <v>72712.856499048459</v>
          </cell>
          <cell r="U9">
            <v>77325.275362971428</v>
          </cell>
          <cell r="V9">
            <v>86550.11309081738</v>
          </cell>
        </row>
        <row r="10">
          <cell r="A10">
            <v>21</v>
          </cell>
          <cell r="B10">
            <v>11</v>
          </cell>
          <cell r="C10" t="str">
            <v>Construction Leadman</v>
          </cell>
          <cell r="D10">
            <v>12</v>
          </cell>
          <cell r="E10">
            <v>238</v>
          </cell>
          <cell r="F10">
            <v>7</v>
          </cell>
          <cell r="G10">
            <v>124</v>
          </cell>
          <cell r="H10">
            <v>12</v>
          </cell>
          <cell r="I10">
            <v>238</v>
          </cell>
          <cell r="J10">
            <v>13</v>
          </cell>
          <cell r="K10">
            <v>256</v>
          </cell>
          <cell r="L10">
            <v>12</v>
          </cell>
          <cell r="M10">
            <v>238</v>
          </cell>
          <cell r="N10">
            <v>1094</v>
          </cell>
          <cell r="O10">
            <v>1021</v>
          </cell>
          <cell r="P10">
            <v>1102</v>
          </cell>
          <cell r="Q10">
            <v>1062</v>
          </cell>
          <cell r="R10">
            <v>58875.599907279538</v>
          </cell>
          <cell r="S10">
            <v>68100.43763512549</v>
          </cell>
          <cell r="T10">
            <v>72712.856499048459</v>
          </cell>
          <cell r="U10">
            <v>77325.275362971428</v>
          </cell>
          <cell r="V10">
            <v>86550.11309081738</v>
          </cell>
        </row>
        <row r="11">
          <cell r="A11">
            <v>38</v>
          </cell>
          <cell r="B11">
            <v>4</v>
          </cell>
          <cell r="C11" t="str">
            <v>MSR/Cashier</v>
          </cell>
          <cell r="D11">
            <v>6</v>
          </cell>
          <cell r="E11">
            <v>130</v>
          </cell>
          <cell r="F11">
            <v>2</v>
          </cell>
          <cell r="G11">
            <v>54</v>
          </cell>
          <cell r="H11">
            <v>5</v>
          </cell>
          <cell r="I11">
            <v>112</v>
          </cell>
          <cell r="J11">
            <v>4</v>
          </cell>
          <cell r="K11">
            <v>94</v>
          </cell>
          <cell r="L11">
            <v>4</v>
          </cell>
          <cell r="M11">
            <v>94</v>
          </cell>
          <cell r="N11">
            <v>484</v>
          </cell>
          <cell r="O11">
            <v>447</v>
          </cell>
          <cell r="P11">
            <v>528</v>
          </cell>
          <cell r="Q11">
            <v>488</v>
          </cell>
          <cell r="R11">
            <v>30983.607551364268</v>
          </cell>
          <cell r="S11">
            <v>35340.872777365439</v>
          </cell>
          <cell r="T11">
            <v>37519.50539036603</v>
          </cell>
          <cell r="U11">
            <v>39698.138003366621</v>
          </cell>
          <cell r="V11">
            <v>44055.403229367796</v>
          </cell>
        </row>
        <row r="12">
          <cell r="A12">
            <v>23</v>
          </cell>
          <cell r="B12">
            <v>6</v>
          </cell>
          <cell r="C12" t="str">
            <v>Member Service Representative</v>
          </cell>
          <cell r="D12">
            <v>6</v>
          </cell>
          <cell r="E12">
            <v>130</v>
          </cell>
          <cell r="F12">
            <v>2</v>
          </cell>
          <cell r="G12">
            <v>54</v>
          </cell>
          <cell r="H12">
            <v>8</v>
          </cell>
          <cell r="I12">
            <v>166</v>
          </cell>
          <cell r="J12">
            <v>8</v>
          </cell>
          <cell r="K12">
            <v>166</v>
          </cell>
          <cell r="L12">
            <v>8</v>
          </cell>
          <cell r="M12">
            <v>166</v>
          </cell>
          <cell r="N12">
            <v>682</v>
          </cell>
          <cell r="O12">
            <v>611</v>
          </cell>
          <cell r="P12">
            <v>692</v>
          </cell>
          <cell r="Q12">
            <v>652</v>
          </cell>
          <cell r="R12">
            <v>38793.121875288547</v>
          </cell>
          <cell r="S12">
            <v>44424.07673102941</v>
          </cell>
          <cell r="T12">
            <v>47239.554158899839</v>
          </cell>
          <cell r="U12">
            <v>50055.031586770267</v>
          </cell>
          <cell r="V12">
            <v>55685.98644251113</v>
          </cell>
        </row>
        <row r="13">
          <cell r="A13">
            <v>29</v>
          </cell>
          <cell r="B13">
            <v>6</v>
          </cell>
          <cell r="C13" t="str">
            <v>Member Service Representative</v>
          </cell>
          <cell r="D13">
            <v>6</v>
          </cell>
          <cell r="E13">
            <v>130</v>
          </cell>
          <cell r="F13">
            <v>2</v>
          </cell>
          <cell r="G13">
            <v>54</v>
          </cell>
          <cell r="H13">
            <v>8</v>
          </cell>
          <cell r="I13">
            <v>166</v>
          </cell>
          <cell r="J13">
            <v>8</v>
          </cell>
          <cell r="K13">
            <v>166</v>
          </cell>
          <cell r="L13">
            <v>8</v>
          </cell>
          <cell r="M13">
            <v>166</v>
          </cell>
          <cell r="N13">
            <v>682</v>
          </cell>
          <cell r="O13">
            <v>611</v>
          </cell>
          <cell r="P13">
            <v>692</v>
          </cell>
          <cell r="Q13">
            <v>652</v>
          </cell>
          <cell r="R13">
            <v>38793.121875288547</v>
          </cell>
          <cell r="S13">
            <v>44424.07673102941</v>
          </cell>
          <cell r="T13">
            <v>47239.554158899839</v>
          </cell>
          <cell r="U13">
            <v>50055.031586770267</v>
          </cell>
          <cell r="V13">
            <v>55685.98644251113</v>
          </cell>
        </row>
        <row r="14">
          <cell r="A14">
            <v>42</v>
          </cell>
          <cell r="B14">
            <v>6</v>
          </cell>
          <cell r="C14" t="str">
            <v>Member Service Representative</v>
          </cell>
          <cell r="D14">
            <v>6</v>
          </cell>
          <cell r="E14">
            <v>130</v>
          </cell>
          <cell r="F14">
            <v>2</v>
          </cell>
          <cell r="G14">
            <v>54</v>
          </cell>
          <cell r="H14">
            <v>8</v>
          </cell>
          <cell r="I14">
            <v>166</v>
          </cell>
          <cell r="J14">
            <v>8</v>
          </cell>
          <cell r="K14">
            <v>166</v>
          </cell>
          <cell r="L14">
            <v>8</v>
          </cell>
          <cell r="M14">
            <v>166</v>
          </cell>
          <cell r="N14">
            <v>682</v>
          </cell>
          <cell r="O14">
            <v>611</v>
          </cell>
          <cell r="P14">
            <v>692</v>
          </cell>
          <cell r="Q14">
            <v>652</v>
          </cell>
          <cell r="R14">
            <v>38793.121875288547</v>
          </cell>
          <cell r="S14">
            <v>44424.07673102941</v>
          </cell>
          <cell r="T14">
            <v>47239.554158899839</v>
          </cell>
          <cell r="U14">
            <v>50055.031586770267</v>
          </cell>
          <cell r="V14">
            <v>55685.98644251113</v>
          </cell>
        </row>
        <row r="15">
          <cell r="A15">
            <v>43</v>
          </cell>
          <cell r="B15">
            <v>6</v>
          </cell>
          <cell r="C15" t="str">
            <v>Member Service Representative</v>
          </cell>
          <cell r="D15">
            <v>6</v>
          </cell>
          <cell r="E15">
            <v>130</v>
          </cell>
          <cell r="F15">
            <v>2</v>
          </cell>
          <cell r="G15">
            <v>54</v>
          </cell>
          <cell r="H15">
            <v>8</v>
          </cell>
          <cell r="I15">
            <v>166</v>
          </cell>
          <cell r="J15">
            <v>8</v>
          </cell>
          <cell r="K15">
            <v>166</v>
          </cell>
          <cell r="L15">
            <v>8</v>
          </cell>
          <cell r="M15">
            <v>166</v>
          </cell>
          <cell r="N15">
            <v>682</v>
          </cell>
          <cell r="O15">
            <v>611</v>
          </cell>
          <cell r="P15">
            <v>692</v>
          </cell>
          <cell r="Q15">
            <v>652</v>
          </cell>
          <cell r="R15">
            <v>38793.121875288547</v>
          </cell>
          <cell r="S15">
            <v>44424.07673102941</v>
          </cell>
          <cell r="T15">
            <v>47239.554158899839</v>
          </cell>
          <cell r="U15">
            <v>50055.031586770267</v>
          </cell>
          <cell r="V15">
            <v>55685.98644251113</v>
          </cell>
        </row>
        <row r="16">
          <cell r="A16">
            <v>33</v>
          </cell>
          <cell r="B16">
            <v>6</v>
          </cell>
          <cell r="C16" t="str">
            <v>Division Assistant - Operations</v>
          </cell>
          <cell r="D16">
            <v>8</v>
          </cell>
          <cell r="E16">
            <v>166</v>
          </cell>
          <cell r="F16">
            <v>2</v>
          </cell>
          <cell r="G16">
            <v>54</v>
          </cell>
          <cell r="H16">
            <v>7</v>
          </cell>
          <cell r="I16">
            <v>148</v>
          </cell>
          <cell r="J16">
            <v>6</v>
          </cell>
          <cell r="K16">
            <v>130</v>
          </cell>
          <cell r="L16">
            <v>8</v>
          </cell>
          <cell r="M16">
            <v>166</v>
          </cell>
          <cell r="N16">
            <v>664</v>
          </cell>
          <cell r="O16">
            <v>611</v>
          </cell>
          <cell r="P16">
            <v>692</v>
          </cell>
          <cell r="Q16">
            <v>652</v>
          </cell>
          <cell r="R16">
            <v>38793.121875288547</v>
          </cell>
          <cell r="S16">
            <v>44424.07673102941</v>
          </cell>
          <cell r="T16">
            <v>47239.554158899839</v>
          </cell>
          <cell r="U16">
            <v>50055.031586770267</v>
          </cell>
          <cell r="V16">
            <v>55685.98644251113</v>
          </cell>
        </row>
        <row r="17">
          <cell r="A17">
            <v>30</v>
          </cell>
          <cell r="B17">
            <v>6</v>
          </cell>
          <cell r="C17" t="str">
            <v>Division Assistant - Accounting &amp; Finance</v>
          </cell>
          <cell r="D17">
            <v>6</v>
          </cell>
          <cell r="E17">
            <v>130</v>
          </cell>
          <cell r="F17">
            <v>2</v>
          </cell>
          <cell r="G17">
            <v>54</v>
          </cell>
          <cell r="H17">
            <v>7</v>
          </cell>
          <cell r="I17">
            <v>148</v>
          </cell>
          <cell r="J17">
            <v>7</v>
          </cell>
          <cell r="K17">
            <v>148</v>
          </cell>
          <cell r="L17">
            <v>8</v>
          </cell>
          <cell r="M17">
            <v>166</v>
          </cell>
          <cell r="N17">
            <v>646</v>
          </cell>
          <cell r="O17">
            <v>611</v>
          </cell>
          <cell r="P17">
            <v>692</v>
          </cell>
          <cell r="Q17">
            <v>652</v>
          </cell>
          <cell r="R17">
            <v>38793.121875288547</v>
          </cell>
          <cell r="S17">
            <v>44424.07673102941</v>
          </cell>
          <cell r="T17">
            <v>47239.554158899839</v>
          </cell>
          <cell r="U17">
            <v>50055.031586770267</v>
          </cell>
          <cell r="V17">
            <v>55685.98644251113</v>
          </cell>
        </row>
        <row r="18">
          <cell r="A18">
            <v>37</v>
          </cell>
          <cell r="B18">
            <v>8</v>
          </cell>
          <cell r="C18" t="str">
            <v>Energy Advisor</v>
          </cell>
          <cell r="D18">
            <v>11</v>
          </cell>
          <cell r="E18">
            <v>220</v>
          </cell>
          <cell r="F18">
            <v>2</v>
          </cell>
          <cell r="G18">
            <v>54</v>
          </cell>
          <cell r="H18">
            <v>10</v>
          </cell>
          <cell r="I18">
            <v>202</v>
          </cell>
          <cell r="J18">
            <v>9</v>
          </cell>
          <cell r="K18">
            <v>184</v>
          </cell>
          <cell r="L18">
            <v>8</v>
          </cell>
          <cell r="M18">
            <v>166</v>
          </cell>
          <cell r="N18">
            <v>826</v>
          </cell>
          <cell r="O18">
            <v>775</v>
          </cell>
          <cell r="P18">
            <v>856</v>
          </cell>
          <cell r="Q18">
            <v>816</v>
          </cell>
          <cell r="R18">
            <v>46732.187551685995</v>
          </cell>
          <cell r="S18">
            <v>53729.234818384677</v>
          </cell>
          <cell r="T18">
            <v>57227.758451734015</v>
          </cell>
          <cell r="U18">
            <v>60726.282085083352</v>
          </cell>
          <cell r="V18">
            <v>67723.329351782028</v>
          </cell>
        </row>
        <row r="19">
          <cell r="A19">
            <v>17</v>
          </cell>
          <cell r="B19">
            <v>11</v>
          </cell>
          <cell r="C19" t="str">
            <v>Engineering Party Chief</v>
          </cell>
          <cell r="D19">
            <v>11</v>
          </cell>
          <cell r="E19">
            <v>220</v>
          </cell>
          <cell r="F19">
            <v>2</v>
          </cell>
          <cell r="G19">
            <v>54</v>
          </cell>
          <cell r="H19">
            <v>12</v>
          </cell>
          <cell r="I19">
            <v>238</v>
          </cell>
          <cell r="J19">
            <v>13</v>
          </cell>
          <cell r="K19">
            <v>256</v>
          </cell>
          <cell r="L19">
            <v>13</v>
          </cell>
          <cell r="M19">
            <v>256</v>
          </cell>
          <cell r="N19">
            <v>1024</v>
          </cell>
          <cell r="O19">
            <v>1021</v>
          </cell>
          <cell r="P19">
            <v>1102</v>
          </cell>
          <cell r="Q19">
            <v>1062</v>
          </cell>
          <cell r="R19">
            <v>58875.599907279538</v>
          </cell>
          <cell r="S19">
            <v>68100.43763512549</v>
          </cell>
          <cell r="T19">
            <v>72712.856499048459</v>
          </cell>
          <cell r="U19">
            <v>77325.275362971428</v>
          </cell>
          <cell r="V19">
            <v>86550.11309081738</v>
          </cell>
        </row>
        <row r="20">
          <cell r="A20">
            <v>18</v>
          </cell>
          <cell r="B20">
            <v>11</v>
          </cell>
          <cell r="C20" t="str">
            <v>Engineering Party Chief</v>
          </cell>
          <cell r="D20">
            <v>11</v>
          </cell>
          <cell r="E20">
            <v>220</v>
          </cell>
          <cell r="F20">
            <v>2</v>
          </cell>
          <cell r="G20">
            <v>54</v>
          </cell>
          <cell r="H20">
            <v>12</v>
          </cell>
          <cell r="I20">
            <v>238</v>
          </cell>
          <cell r="J20">
            <v>13</v>
          </cell>
          <cell r="K20">
            <v>256</v>
          </cell>
          <cell r="L20">
            <v>13</v>
          </cell>
          <cell r="M20">
            <v>256</v>
          </cell>
          <cell r="N20">
            <v>1024</v>
          </cell>
          <cell r="O20">
            <v>1021</v>
          </cell>
          <cell r="P20">
            <v>1102</v>
          </cell>
          <cell r="Q20">
            <v>1062</v>
          </cell>
          <cell r="R20">
            <v>58875.599907279538</v>
          </cell>
          <cell r="S20">
            <v>68100.43763512549</v>
          </cell>
          <cell r="T20">
            <v>72712.856499048459</v>
          </cell>
          <cell r="U20">
            <v>77325.275362971428</v>
          </cell>
          <cell r="V20">
            <v>86550.11309081738</v>
          </cell>
        </row>
        <row r="21">
          <cell r="A21">
            <v>40</v>
          </cell>
          <cell r="B21">
            <v>9</v>
          </cell>
          <cell r="C21" t="str">
            <v xml:space="preserve">Executive Assistant </v>
          </cell>
          <cell r="D21">
            <v>11</v>
          </cell>
          <cell r="E21">
            <v>220</v>
          </cell>
          <cell r="F21">
            <v>2</v>
          </cell>
          <cell r="G21">
            <v>54</v>
          </cell>
          <cell r="H21">
            <v>10</v>
          </cell>
          <cell r="I21">
            <v>202</v>
          </cell>
          <cell r="J21">
            <v>11</v>
          </cell>
          <cell r="K21">
            <v>220</v>
          </cell>
          <cell r="L21">
            <v>8</v>
          </cell>
          <cell r="M21">
            <v>166</v>
          </cell>
          <cell r="N21">
            <v>862</v>
          </cell>
          <cell r="O21">
            <v>857</v>
          </cell>
          <cell r="P21">
            <v>938</v>
          </cell>
          <cell r="Q21">
            <v>898</v>
          </cell>
          <cell r="R21">
            <v>50749.145726363618</v>
          </cell>
          <cell r="S21">
            <v>58464.661188630373</v>
          </cell>
          <cell r="T21">
            <v>62322.418919763746</v>
          </cell>
          <cell r="U21">
            <v>66180.17665089712</v>
          </cell>
          <cell r="V21">
            <v>73895.692113163881</v>
          </cell>
        </row>
        <row r="22">
          <cell r="A22">
            <v>10</v>
          </cell>
          <cell r="B22">
            <v>5</v>
          </cell>
          <cell r="C22" t="str">
            <v>Groundman 15 years service</v>
          </cell>
          <cell r="D22">
            <v>5</v>
          </cell>
          <cell r="E22">
            <v>112</v>
          </cell>
          <cell r="F22">
            <v>2</v>
          </cell>
          <cell r="G22">
            <v>54</v>
          </cell>
          <cell r="H22">
            <v>7</v>
          </cell>
          <cell r="I22">
            <v>148</v>
          </cell>
          <cell r="J22">
            <v>5</v>
          </cell>
          <cell r="K22">
            <v>112</v>
          </cell>
          <cell r="L22">
            <v>5</v>
          </cell>
          <cell r="M22">
            <v>112</v>
          </cell>
          <cell r="N22">
            <v>538</v>
          </cell>
          <cell r="O22">
            <v>529</v>
          </cell>
          <cell r="P22">
            <v>610</v>
          </cell>
          <cell r="Q22">
            <v>570</v>
          </cell>
          <cell r="R22">
            <v>34871.939510127559</v>
          </cell>
          <cell r="S22">
            <v>39854.653392772787</v>
          </cell>
          <cell r="T22">
            <v>42346.010334095401</v>
          </cell>
          <cell r="U22">
            <v>44837.367275418015</v>
          </cell>
          <cell r="V22">
            <v>49820.081158063243</v>
          </cell>
        </row>
        <row r="23">
          <cell r="A23">
            <v>4</v>
          </cell>
          <cell r="B23">
            <v>10</v>
          </cell>
          <cell r="C23" t="str">
            <v>Lineman 1st Class</v>
          </cell>
          <cell r="D23">
            <v>10</v>
          </cell>
          <cell r="E23">
            <v>202</v>
          </cell>
          <cell r="F23">
            <v>5</v>
          </cell>
          <cell r="G23">
            <v>96</v>
          </cell>
          <cell r="H23">
            <v>11</v>
          </cell>
          <cell r="I23">
            <v>220</v>
          </cell>
          <cell r="J23">
            <v>13</v>
          </cell>
          <cell r="K23">
            <v>256</v>
          </cell>
          <cell r="L23">
            <v>11</v>
          </cell>
          <cell r="M23">
            <v>220</v>
          </cell>
          <cell r="N23">
            <v>994</v>
          </cell>
          <cell r="O23">
            <v>939</v>
          </cell>
          <cell r="P23">
            <v>1020</v>
          </cell>
          <cell r="Q23">
            <v>980</v>
          </cell>
          <cell r="R23">
            <v>54797.104034321266</v>
          </cell>
          <cell r="S23">
            <v>63255.113524019456</v>
          </cell>
          <cell r="T23">
            <v>67484.118268868551</v>
          </cell>
          <cell r="U23">
            <v>71713.123013717646</v>
          </cell>
          <cell r="V23">
            <v>80171.132503415851</v>
          </cell>
        </row>
        <row r="24">
          <cell r="A24">
            <v>11</v>
          </cell>
          <cell r="B24">
            <v>10</v>
          </cell>
          <cell r="C24" t="str">
            <v>Lineman 1st Class</v>
          </cell>
          <cell r="D24">
            <v>10</v>
          </cell>
          <cell r="E24">
            <v>202</v>
          </cell>
          <cell r="F24">
            <v>5</v>
          </cell>
          <cell r="G24">
            <v>96</v>
          </cell>
          <cell r="H24">
            <v>11</v>
          </cell>
          <cell r="I24">
            <v>220</v>
          </cell>
          <cell r="J24">
            <v>13</v>
          </cell>
          <cell r="K24">
            <v>256</v>
          </cell>
          <cell r="L24">
            <v>11</v>
          </cell>
          <cell r="M24">
            <v>220</v>
          </cell>
          <cell r="N24">
            <v>994</v>
          </cell>
          <cell r="O24">
            <v>939</v>
          </cell>
          <cell r="P24">
            <v>1020</v>
          </cell>
          <cell r="Q24">
            <v>980</v>
          </cell>
          <cell r="R24">
            <v>54797.104034321266</v>
          </cell>
          <cell r="S24">
            <v>63255.113524019456</v>
          </cell>
          <cell r="T24">
            <v>67484.118268868551</v>
          </cell>
          <cell r="U24">
            <v>71713.123013717646</v>
          </cell>
          <cell r="V24">
            <v>80171.132503415851</v>
          </cell>
        </row>
        <row r="25">
          <cell r="A25">
            <v>15</v>
          </cell>
          <cell r="B25">
            <v>10</v>
          </cell>
          <cell r="C25" t="str">
            <v>Lineman 1st Class</v>
          </cell>
          <cell r="D25">
            <v>10</v>
          </cell>
          <cell r="E25">
            <v>202</v>
          </cell>
          <cell r="F25">
            <v>5</v>
          </cell>
          <cell r="G25">
            <v>96</v>
          </cell>
          <cell r="H25">
            <v>11</v>
          </cell>
          <cell r="I25">
            <v>220</v>
          </cell>
          <cell r="J25">
            <v>13</v>
          </cell>
          <cell r="K25">
            <v>256</v>
          </cell>
          <cell r="L25">
            <v>11</v>
          </cell>
          <cell r="M25">
            <v>220</v>
          </cell>
          <cell r="N25">
            <v>994</v>
          </cell>
          <cell r="O25">
            <v>939</v>
          </cell>
          <cell r="P25">
            <v>1020</v>
          </cell>
          <cell r="Q25">
            <v>980</v>
          </cell>
          <cell r="R25">
            <v>54797.104034321266</v>
          </cell>
          <cell r="S25">
            <v>63255.113524019456</v>
          </cell>
          <cell r="T25">
            <v>67484.118268868551</v>
          </cell>
          <cell r="U25">
            <v>71713.123013717646</v>
          </cell>
          <cell r="V25">
            <v>80171.132503415851</v>
          </cell>
        </row>
        <row r="26">
          <cell r="A26">
            <v>16</v>
          </cell>
          <cell r="B26">
            <v>10</v>
          </cell>
          <cell r="C26" t="str">
            <v>Lineman 1st Class</v>
          </cell>
          <cell r="D26">
            <v>10</v>
          </cell>
          <cell r="E26">
            <v>202</v>
          </cell>
          <cell r="F26">
            <v>5</v>
          </cell>
          <cell r="G26">
            <v>96</v>
          </cell>
          <cell r="H26">
            <v>11</v>
          </cell>
          <cell r="I26">
            <v>220</v>
          </cell>
          <cell r="J26">
            <v>13</v>
          </cell>
          <cell r="K26">
            <v>256</v>
          </cell>
          <cell r="L26">
            <v>11</v>
          </cell>
          <cell r="M26">
            <v>220</v>
          </cell>
          <cell r="N26">
            <v>994</v>
          </cell>
          <cell r="O26">
            <v>939</v>
          </cell>
          <cell r="P26">
            <v>1020</v>
          </cell>
          <cell r="Q26">
            <v>980</v>
          </cell>
          <cell r="R26">
            <v>54797.104034321266</v>
          </cell>
          <cell r="S26">
            <v>63255.113524019456</v>
          </cell>
          <cell r="T26">
            <v>67484.118268868551</v>
          </cell>
          <cell r="U26">
            <v>71713.123013717646</v>
          </cell>
          <cell r="V26">
            <v>80171.132503415851</v>
          </cell>
        </row>
        <row r="27">
          <cell r="A27">
            <v>2</v>
          </cell>
          <cell r="B27">
            <v>11</v>
          </cell>
          <cell r="C27" t="str">
            <v>Maintenance Leadman</v>
          </cell>
          <cell r="D27">
            <v>11</v>
          </cell>
          <cell r="E27">
            <v>220</v>
          </cell>
          <cell r="F27">
            <v>5</v>
          </cell>
          <cell r="G27">
            <v>96</v>
          </cell>
          <cell r="H27">
            <v>12</v>
          </cell>
          <cell r="I27">
            <v>238</v>
          </cell>
          <cell r="J27">
            <v>13</v>
          </cell>
          <cell r="K27">
            <v>256</v>
          </cell>
          <cell r="L27">
            <v>12</v>
          </cell>
          <cell r="M27">
            <v>238</v>
          </cell>
          <cell r="N27">
            <v>1048</v>
          </cell>
          <cell r="O27">
            <v>1021</v>
          </cell>
          <cell r="P27">
            <v>1102</v>
          </cell>
          <cell r="Q27">
            <v>1062</v>
          </cell>
          <cell r="R27">
            <v>58875.599907279538</v>
          </cell>
          <cell r="S27">
            <v>68100.43763512549</v>
          </cell>
          <cell r="T27">
            <v>72712.856499048459</v>
          </cell>
          <cell r="U27">
            <v>77325.275362971428</v>
          </cell>
          <cell r="V27">
            <v>86550.11309081738</v>
          </cell>
        </row>
        <row r="28">
          <cell r="A28">
            <v>6</v>
          </cell>
          <cell r="B28">
            <v>11</v>
          </cell>
          <cell r="C28" t="str">
            <v>Maintenance Leadman</v>
          </cell>
          <cell r="D28">
            <v>11</v>
          </cell>
          <cell r="E28">
            <v>220</v>
          </cell>
          <cell r="F28">
            <v>5</v>
          </cell>
          <cell r="G28">
            <v>96</v>
          </cell>
          <cell r="H28">
            <v>12</v>
          </cell>
          <cell r="I28">
            <v>238</v>
          </cell>
          <cell r="J28">
            <v>13</v>
          </cell>
          <cell r="K28">
            <v>256</v>
          </cell>
          <cell r="L28">
            <v>12</v>
          </cell>
          <cell r="M28">
            <v>238</v>
          </cell>
          <cell r="N28">
            <v>1048</v>
          </cell>
          <cell r="O28">
            <v>1021</v>
          </cell>
          <cell r="P28">
            <v>1102</v>
          </cell>
          <cell r="Q28">
            <v>1062</v>
          </cell>
          <cell r="R28">
            <v>58875.599907279538</v>
          </cell>
          <cell r="S28">
            <v>68100.43763512549</v>
          </cell>
          <cell r="T28">
            <v>72712.856499048459</v>
          </cell>
          <cell r="U28">
            <v>77325.275362971428</v>
          </cell>
          <cell r="V28">
            <v>86550.11309081738</v>
          </cell>
        </row>
        <row r="29">
          <cell r="A29">
            <v>7</v>
          </cell>
          <cell r="B29">
            <v>11</v>
          </cell>
          <cell r="C29" t="str">
            <v>Maintenance Leadman</v>
          </cell>
          <cell r="D29">
            <v>11</v>
          </cell>
          <cell r="E29">
            <v>220</v>
          </cell>
          <cell r="F29">
            <v>5</v>
          </cell>
          <cell r="G29">
            <v>96</v>
          </cell>
          <cell r="H29">
            <v>12</v>
          </cell>
          <cell r="I29">
            <v>238</v>
          </cell>
          <cell r="J29">
            <v>13</v>
          </cell>
          <cell r="K29">
            <v>256</v>
          </cell>
          <cell r="L29">
            <v>12</v>
          </cell>
          <cell r="M29">
            <v>238</v>
          </cell>
          <cell r="N29">
            <v>1048</v>
          </cell>
          <cell r="O29">
            <v>1021</v>
          </cell>
          <cell r="P29">
            <v>1102</v>
          </cell>
          <cell r="Q29">
            <v>1062</v>
          </cell>
          <cell r="R29">
            <v>58875.599907279538</v>
          </cell>
          <cell r="S29">
            <v>68100.43763512549</v>
          </cell>
          <cell r="T29">
            <v>72712.856499048459</v>
          </cell>
          <cell r="U29">
            <v>77325.275362971428</v>
          </cell>
          <cell r="V29">
            <v>86550.11309081738</v>
          </cell>
        </row>
        <row r="30">
          <cell r="A30">
            <v>8</v>
          </cell>
          <cell r="B30">
            <v>11</v>
          </cell>
          <cell r="C30" t="str">
            <v>Maintenance Leadman</v>
          </cell>
          <cell r="D30">
            <v>11</v>
          </cell>
          <cell r="E30">
            <v>220</v>
          </cell>
          <cell r="F30">
            <v>5</v>
          </cell>
          <cell r="G30">
            <v>96</v>
          </cell>
          <cell r="H30">
            <v>12</v>
          </cell>
          <cell r="I30">
            <v>238</v>
          </cell>
          <cell r="J30">
            <v>13</v>
          </cell>
          <cell r="K30">
            <v>256</v>
          </cell>
          <cell r="L30">
            <v>12</v>
          </cell>
          <cell r="M30">
            <v>238</v>
          </cell>
          <cell r="N30">
            <v>1048</v>
          </cell>
          <cell r="O30">
            <v>1021</v>
          </cell>
          <cell r="P30">
            <v>1102</v>
          </cell>
          <cell r="Q30">
            <v>1062</v>
          </cell>
          <cell r="R30">
            <v>58875.599907279538</v>
          </cell>
          <cell r="S30">
            <v>68100.43763512549</v>
          </cell>
          <cell r="T30">
            <v>72712.856499048459</v>
          </cell>
          <cell r="U30">
            <v>77325.275362971428</v>
          </cell>
          <cell r="V30">
            <v>86550.11309081738</v>
          </cell>
        </row>
        <row r="31">
          <cell r="A31">
            <v>13</v>
          </cell>
          <cell r="B31">
            <v>11</v>
          </cell>
          <cell r="C31" t="str">
            <v>Maintenance Leadman</v>
          </cell>
          <cell r="D31">
            <v>11</v>
          </cell>
          <cell r="E31">
            <v>220</v>
          </cell>
          <cell r="F31">
            <v>5</v>
          </cell>
          <cell r="G31">
            <v>96</v>
          </cell>
          <cell r="H31">
            <v>12</v>
          </cell>
          <cell r="I31">
            <v>238</v>
          </cell>
          <cell r="J31">
            <v>13</v>
          </cell>
          <cell r="K31">
            <v>256</v>
          </cell>
          <cell r="L31">
            <v>12</v>
          </cell>
          <cell r="M31">
            <v>238</v>
          </cell>
          <cell r="N31">
            <v>1048</v>
          </cell>
          <cell r="O31">
            <v>1021</v>
          </cell>
          <cell r="P31">
            <v>1102</v>
          </cell>
          <cell r="Q31">
            <v>1062</v>
          </cell>
          <cell r="R31">
            <v>58875.599907279538</v>
          </cell>
          <cell r="S31">
            <v>68100.43763512549</v>
          </cell>
          <cell r="T31">
            <v>72712.856499048459</v>
          </cell>
          <cell r="U31">
            <v>77325.275362971428</v>
          </cell>
          <cell r="V31">
            <v>86550.11309081738</v>
          </cell>
        </row>
        <row r="32">
          <cell r="A32">
            <v>14</v>
          </cell>
          <cell r="B32">
            <v>11</v>
          </cell>
          <cell r="C32" t="str">
            <v>Maintenance Leadman</v>
          </cell>
          <cell r="D32">
            <v>11</v>
          </cell>
          <cell r="E32">
            <v>220</v>
          </cell>
          <cell r="F32">
            <v>5</v>
          </cell>
          <cell r="G32">
            <v>96</v>
          </cell>
          <cell r="H32">
            <v>12</v>
          </cell>
          <cell r="I32">
            <v>238</v>
          </cell>
          <cell r="J32">
            <v>13</v>
          </cell>
          <cell r="K32">
            <v>256</v>
          </cell>
          <cell r="L32">
            <v>12</v>
          </cell>
          <cell r="M32">
            <v>238</v>
          </cell>
          <cell r="N32">
            <v>1048</v>
          </cell>
          <cell r="O32">
            <v>1021</v>
          </cell>
          <cell r="P32">
            <v>1102</v>
          </cell>
          <cell r="Q32">
            <v>1062</v>
          </cell>
          <cell r="R32">
            <v>58875.599907279538</v>
          </cell>
          <cell r="S32">
            <v>68100.43763512549</v>
          </cell>
          <cell r="T32">
            <v>72712.856499048459</v>
          </cell>
          <cell r="U32">
            <v>77325.275362971428</v>
          </cell>
          <cell r="V32">
            <v>86550.11309081738</v>
          </cell>
        </row>
        <row r="33">
          <cell r="A33">
            <v>25</v>
          </cell>
          <cell r="B33">
            <v>14</v>
          </cell>
          <cell r="C33" t="str">
            <v>Manager of Accounting &amp; Human Resources</v>
          </cell>
          <cell r="D33">
            <v>14</v>
          </cell>
          <cell r="E33">
            <v>274</v>
          </cell>
          <cell r="F33">
            <v>11</v>
          </cell>
          <cell r="G33">
            <v>180</v>
          </cell>
          <cell r="H33">
            <v>14</v>
          </cell>
          <cell r="I33">
            <v>274</v>
          </cell>
          <cell r="J33">
            <v>14</v>
          </cell>
          <cell r="K33">
            <v>274</v>
          </cell>
          <cell r="L33">
            <v>14</v>
          </cell>
          <cell r="M33">
            <v>274</v>
          </cell>
          <cell r="N33">
            <v>1276</v>
          </cell>
          <cell r="O33">
            <v>1267</v>
          </cell>
          <cell r="P33">
            <v>1348</v>
          </cell>
          <cell r="Q33">
            <v>1308</v>
          </cell>
          <cell r="R33">
            <v>71289.687233363889</v>
          </cell>
          <cell r="S33">
            <v>82964.098728480458</v>
          </cell>
          <cell r="T33">
            <v>88801.304476038742</v>
          </cell>
          <cell r="U33">
            <v>94638.510223597026</v>
          </cell>
          <cell r="V33">
            <v>106312.92171871359</v>
          </cell>
        </row>
        <row r="34">
          <cell r="A34">
            <v>27</v>
          </cell>
          <cell r="B34">
            <v>18</v>
          </cell>
          <cell r="C34" t="str">
            <v>Manager of Finance &amp; Accounting</v>
          </cell>
          <cell r="D34">
            <v>17</v>
          </cell>
          <cell r="E34">
            <v>328</v>
          </cell>
          <cell r="F34">
            <v>20</v>
          </cell>
          <cell r="G34">
            <v>306</v>
          </cell>
          <cell r="H34">
            <v>18</v>
          </cell>
          <cell r="I34">
            <v>346</v>
          </cell>
          <cell r="J34">
            <v>17</v>
          </cell>
          <cell r="K34">
            <v>328</v>
          </cell>
          <cell r="L34">
            <v>17</v>
          </cell>
          <cell r="M34">
            <v>328</v>
          </cell>
          <cell r="N34">
            <v>1636</v>
          </cell>
          <cell r="O34">
            <v>1595</v>
          </cell>
          <cell r="P34">
            <v>1676</v>
          </cell>
          <cell r="Q34">
            <v>1636</v>
          </cell>
          <cell r="R34">
            <v>88241.26710253366</v>
          </cell>
          <cell r="S34">
            <v>103541.16422111813</v>
          </cell>
          <cell r="T34">
            <v>111191.11278041036</v>
          </cell>
          <cell r="U34">
            <v>118841.06133970259</v>
          </cell>
          <cell r="V34">
            <v>134140.95845828706</v>
          </cell>
        </row>
        <row r="35">
          <cell r="A35">
            <v>26</v>
          </cell>
          <cell r="B35">
            <v>14</v>
          </cell>
          <cell r="C35" t="str">
            <v>Manager of Marketing &amp; Member Services</v>
          </cell>
          <cell r="D35">
            <v>14</v>
          </cell>
          <cell r="E35">
            <v>274</v>
          </cell>
          <cell r="F35">
            <v>14</v>
          </cell>
          <cell r="G35">
            <v>222</v>
          </cell>
          <cell r="H35">
            <v>14</v>
          </cell>
          <cell r="I35">
            <v>274</v>
          </cell>
          <cell r="J35">
            <v>14</v>
          </cell>
          <cell r="K35">
            <v>274</v>
          </cell>
          <cell r="L35">
            <v>15</v>
          </cell>
          <cell r="M35">
            <v>292</v>
          </cell>
          <cell r="N35">
            <v>1336</v>
          </cell>
          <cell r="O35">
            <v>1267</v>
          </cell>
          <cell r="P35">
            <v>1348</v>
          </cell>
          <cell r="Q35">
            <v>1308</v>
          </cell>
          <cell r="R35">
            <v>71289.687233363889</v>
          </cell>
          <cell r="S35">
            <v>82964.098728480458</v>
          </cell>
          <cell r="T35">
            <v>88801.304476038742</v>
          </cell>
          <cell r="U35">
            <v>94638.510223597026</v>
          </cell>
          <cell r="V35">
            <v>106312.92171871359</v>
          </cell>
        </row>
        <row r="36">
          <cell r="A36">
            <v>28</v>
          </cell>
          <cell r="B36">
            <v>19</v>
          </cell>
          <cell r="C36" t="str">
            <v>Manager of Operations</v>
          </cell>
          <cell r="D36">
            <v>17</v>
          </cell>
          <cell r="E36">
            <v>328</v>
          </cell>
          <cell r="F36">
            <v>23</v>
          </cell>
          <cell r="G36">
            <v>348</v>
          </cell>
          <cell r="H36">
            <v>18</v>
          </cell>
          <cell r="I36">
            <v>346</v>
          </cell>
          <cell r="J36">
            <v>17</v>
          </cell>
          <cell r="K36">
            <v>328</v>
          </cell>
          <cell r="L36">
            <v>17</v>
          </cell>
          <cell r="M36">
            <v>328</v>
          </cell>
          <cell r="N36">
            <v>1678</v>
          </cell>
          <cell r="O36">
            <v>1677</v>
          </cell>
          <cell r="P36">
            <v>1758</v>
          </cell>
          <cell r="Q36">
            <v>1718</v>
          </cell>
          <cell r="R36">
            <v>92547.411037437836</v>
          </cell>
          <cell r="S36">
            <v>108819.91171860661</v>
          </cell>
          <cell r="T36">
            <v>116956.162059191</v>
          </cell>
          <cell r="U36">
            <v>125092.41239977539</v>
          </cell>
          <cell r="V36">
            <v>141364.91308094416</v>
          </cell>
        </row>
        <row r="37">
          <cell r="A37">
            <v>36</v>
          </cell>
          <cell r="B37">
            <v>18</v>
          </cell>
          <cell r="C37" t="str">
            <v>Manager of Technical Services</v>
          </cell>
          <cell r="D37">
            <v>17</v>
          </cell>
          <cell r="E37">
            <v>328</v>
          </cell>
          <cell r="F37">
            <v>20</v>
          </cell>
          <cell r="G37">
            <v>306</v>
          </cell>
          <cell r="H37">
            <v>18</v>
          </cell>
          <cell r="I37">
            <v>346</v>
          </cell>
          <cell r="J37">
            <v>17</v>
          </cell>
          <cell r="K37">
            <v>328</v>
          </cell>
          <cell r="L37">
            <v>17</v>
          </cell>
          <cell r="M37">
            <v>328</v>
          </cell>
          <cell r="N37">
            <v>1636</v>
          </cell>
          <cell r="O37">
            <v>1595</v>
          </cell>
          <cell r="P37">
            <v>1676</v>
          </cell>
          <cell r="Q37">
            <v>1636</v>
          </cell>
          <cell r="R37">
            <v>88241.26710253366</v>
          </cell>
          <cell r="S37">
            <v>103541.16422111813</v>
          </cell>
          <cell r="T37">
            <v>111191.11278041036</v>
          </cell>
          <cell r="U37">
            <v>118841.06133970259</v>
          </cell>
          <cell r="V37">
            <v>134140.95845828706</v>
          </cell>
        </row>
        <row r="38">
          <cell r="A38">
            <v>24</v>
          </cell>
          <cell r="B38">
            <v>12</v>
          </cell>
          <cell r="C38" t="str">
            <v>GIS Technician</v>
          </cell>
          <cell r="D38">
            <v>14</v>
          </cell>
          <cell r="E38">
            <v>274</v>
          </cell>
          <cell r="F38">
            <v>2</v>
          </cell>
          <cell r="G38">
            <v>54</v>
          </cell>
          <cell r="H38">
            <v>12</v>
          </cell>
          <cell r="I38">
            <v>238</v>
          </cell>
          <cell r="J38">
            <v>13</v>
          </cell>
          <cell r="K38">
            <v>256</v>
          </cell>
          <cell r="L38">
            <v>15</v>
          </cell>
          <cell r="M38">
            <v>292</v>
          </cell>
          <cell r="N38">
            <v>1114</v>
          </cell>
          <cell r="O38">
            <v>1103</v>
          </cell>
          <cell r="P38">
            <v>1184</v>
          </cell>
          <cell r="Q38">
            <v>1144</v>
          </cell>
          <cell r="R38">
            <v>62984.170776959021</v>
          </cell>
          <cell r="S38">
            <v>73000.47933252198</v>
          </cell>
          <cell r="T38">
            <v>78008.63361030347</v>
          </cell>
          <cell r="U38">
            <v>83016.78788808496</v>
          </cell>
          <cell r="V38">
            <v>93033.096443647926</v>
          </cell>
        </row>
        <row r="39">
          <cell r="A39">
            <v>1</v>
          </cell>
          <cell r="B39">
            <v>10</v>
          </cell>
          <cell r="C39" t="str">
            <v>Mechanic</v>
          </cell>
          <cell r="D39">
            <v>11</v>
          </cell>
          <cell r="E39">
            <v>220</v>
          </cell>
          <cell r="F39">
            <v>2</v>
          </cell>
          <cell r="G39">
            <v>54</v>
          </cell>
          <cell r="H39">
            <v>12</v>
          </cell>
          <cell r="I39">
            <v>238</v>
          </cell>
          <cell r="J39">
            <v>12</v>
          </cell>
          <cell r="K39">
            <v>238</v>
          </cell>
          <cell r="L39">
            <v>12</v>
          </cell>
          <cell r="M39">
            <v>238</v>
          </cell>
          <cell r="N39">
            <v>988</v>
          </cell>
          <cell r="O39">
            <v>939</v>
          </cell>
          <cell r="P39">
            <v>1020</v>
          </cell>
          <cell r="Q39">
            <v>980</v>
          </cell>
          <cell r="R39">
            <v>54797.104034321266</v>
          </cell>
          <cell r="S39">
            <v>63255.113524019456</v>
          </cell>
          <cell r="T39">
            <v>67484.118268868551</v>
          </cell>
          <cell r="U39">
            <v>71713.123013717646</v>
          </cell>
          <cell r="V39">
            <v>80171.132503415851</v>
          </cell>
        </row>
        <row r="40">
          <cell r="A40">
            <v>31</v>
          </cell>
          <cell r="B40">
            <v>6</v>
          </cell>
          <cell r="C40" t="str">
            <v>Member Services Secretary</v>
          </cell>
          <cell r="D40">
            <v>6</v>
          </cell>
          <cell r="E40">
            <v>130</v>
          </cell>
          <cell r="F40">
            <v>2</v>
          </cell>
          <cell r="G40">
            <v>54</v>
          </cell>
          <cell r="H40">
            <v>8</v>
          </cell>
          <cell r="I40">
            <v>166</v>
          </cell>
          <cell r="J40">
            <v>7</v>
          </cell>
          <cell r="K40">
            <v>148</v>
          </cell>
          <cell r="L40">
            <v>9</v>
          </cell>
          <cell r="M40">
            <v>184</v>
          </cell>
          <cell r="N40">
            <v>682</v>
          </cell>
          <cell r="O40">
            <v>611</v>
          </cell>
          <cell r="P40">
            <v>692</v>
          </cell>
          <cell r="Q40">
            <v>652</v>
          </cell>
          <cell r="R40">
            <v>38793.121875288547</v>
          </cell>
          <cell r="S40">
            <v>44424.07673102941</v>
          </cell>
          <cell r="T40">
            <v>47239.554158899839</v>
          </cell>
          <cell r="U40">
            <v>50055.031586770267</v>
          </cell>
          <cell r="V40">
            <v>55685.98644251113</v>
          </cell>
        </row>
        <row r="41">
          <cell r="A41">
            <v>5</v>
          </cell>
          <cell r="B41">
            <v>10</v>
          </cell>
          <cell r="C41" t="str">
            <v>Meterman 1st Class</v>
          </cell>
          <cell r="D41">
            <v>11</v>
          </cell>
          <cell r="E41">
            <v>220</v>
          </cell>
          <cell r="F41">
            <v>5</v>
          </cell>
          <cell r="G41">
            <v>96</v>
          </cell>
          <cell r="H41">
            <v>11</v>
          </cell>
          <cell r="I41">
            <v>220</v>
          </cell>
          <cell r="J41">
            <v>11</v>
          </cell>
          <cell r="K41">
            <v>220</v>
          </cell>
          <cell r="L41">
            <v>10</v>
          </cell>
          <cell r="M41">
            <v>202</v>
          </cell>
          <cell r="N41">
            <v>958</v>
          </cell>
          <cell r="O41">
            <v>939</v>
          </cell>
          <cell r="P41">
            <v>1020</v>
          </cell>
          <cell r="Q41">
            <v>980</v>
          </cell>
          <cell r="R41">
            <v>54797.104034321266</v>
          </cell>
          <cell r="S41">
            <v>63255.113524019456</v>
          </cell>
          <cell r="T41">
            <v>67484.118268868551</v>
          </cell>
          <cell r="U41">
            <v>71713.123013717646</v>
          </cell>
          <cell r="V41">
            <v>80171.132503415851</v>
          </cell>
        </row>
        <row r="42">
          <cell r="A42">
            <v>12</v>
          </cell>
          <cell r="B42">
            <v>7</v>
          </cell>
          <cell r="C42" t="str">
            <v>Meterman 2nd Class</v>
          </cell>
          <cell r="D42">
            <v>9</v>
          </cell>
          <cell r="E42">
            <v>184</v>
          </cell>
          <cell r="F42">
            <v>2</v>
          </cell>
          <cell r="G42">
            <v>54</v>
          </cell>
          <cell r="H42">
            <v>8</v>
          </cell>
          <cell r="I42">
            <v>166</v>
          </cell>
          <cell r="J42">
            <v>8</v>
          </cell>
          <cell r="K42">
            <v>166</v>
          </cell>
          <cell r="L42">
            <v>8</v>
          </cell>
          <cell r="M42">
            <v>166</v>
          </cell>
          <cell r="N42">
            <v>736</v>
          </cell>
          <cell r="O42">
            <v>693</v>
          </cell>
          <cell r="P42">
            <v>774</v>
          </cell>
          <cell r="Q42">
            <v>734</v>
          </cell>
          <cell r="R42">
            <v>42746.692078567838</v>
          </cell>
          <cell r="S42">
            <v>49048.988602708872</v>
          </cell>
          <cell r="T42">
            <v>52200.136864779386</v>
          </cell>
          <cell r="U42">
            <v>55351.2851268499</v>
          </cell>
          <cell r="V42">
            <v>61653.581650990935</v>
          </cell>
        </row>
        <row r="43">
          <cell r="A43">
            <v>32</v>
          </cell>
          <cell r="B43">
            <v>8</v>
          </cell>
          <cell r="C43" t="str">
            <v>Payroll Bookkeeper</v>
          </cell>
          <cell r="D43">
            <v>9</v>
          </cell>
          <cell r="E43">
            <v>184</v>
          </cell>
          <cell r="F43">
            <v>2</v>
          </cell>
          <cell r="G43">
            <v>54</v>
          </cell>
          <cell r="H43">
            <v>12</v>
          </cell>
          <cell r="I43">
            <v>238</v>
          </cell>
          <cell r="J43">
            <v>9</v>
          </cell>
          <cell r="K43">
            <v>184</v>
          </cell>
          <cell r="L43">
            <v>7</v>
          </cell>
          <cell r="M43">
            <v>148</v>
          </cell>
          <cell r="N43">
            <v>808</v>
          </cell>
          <cell r="O43">
            <v>775</v>
          </cell>
          <cell r="P43">
            <v>856</v>
          </cell>
          <cell r="Q43">
            <v>816</v>
          </cell>
          <cell r="R43">
            <v>46732.187551685995</v>
          </cell>
          <cell r="S43">
            <v>53729.234818384677</v>
          </cell>
          <cell r="T43">
            <v>57227.758451734015</v>
          </cell>
          <cell r="U43">
            <v>60726.282085083352</v>
          </cell>
          <cell r="V43">
            <v>67723.329351782028</v>
          </cell>
        </row>
        <row r="44">
          <cell r="A44">
            <v>41</v>
          </cell>
          <cell r="B44">
            <v>8</v>
          </cell>
          <cell r="C44" t="str">
            <v>Plant Accountant</v>
          </cell>
          <cell r="D44">
            <v>9</v>
          </cell>
          <cell r="E44">
            <v>184</v>
          </cell>
          <cell r="F44">
            <v>2</v>
          </cell>
          <cell r="G44">
            <v>54</v>
          </cell>
          <cell r="H44">
            <v>12</v>
          </cell>
          <cell r="I44">
            <v>238</v>
          </cell>
          <cell r="J44">
            <v>9</v>
          </cell>
          <cell r="K44">
            <v>184</v>
          </cell>
          <cell r="L44">
            <v>9</v>
          </cell>
          <cell r="M44">
            <v>184</v>
          </cell>
          <cell r="N44">
            <v>844</v>
          </cell>
          <cell r="O44">
            <v>775</v>
          </cell>
          <cell r="P44">
            <v>856</v>
          </cell>
          <cell r="Q44">
            <v>816</v>
          </cell>
          <cell r="R44">
            <v>46732.187551685995</v>
          </cell>
          <cell r="S44">
            <v>53729.234818384677</v>
          </cell>
          <cell r="T44">
            <v>57227.758451734015</v>
          </cell>
          <cell r="U44">
            <v>60726.282085083352</v>
          </cell>
          <cell r="V44">
            <v>67723.329351782028</v>
          </cell>
        </row>
        <row r="45">
          <cell r="A45">
            <v>35</v>
          </cell>
          <cell r="B45">
            <v>12</v>
          </cell>
          <cell r="C45" t="str">
            <v>Technical Services Supervisor</v>
          </cell>
          <cell r="D45">
            <v>11</v>
          </cell>
          <cell r="E45">
            <v>220</v>
          </cell>
          <cell r="F45">
            <v>10</v>
          </cell>
          <cell r="G45">
            <v>166</v>
          </cell>
          <cell r="H45">
            <v>14</v>
          </cell>
          <cell r="I45">
            <v>274</v>
          </cell>
          <cell r="J45">
            <v>13</v>
          </cell>
          <cell r="K45">
            <v>256</v>
          </cell>
          <cell r="L45">
            <v>12</v>
          </cell>
          <cell r="M45">
            <v>238</v>
          </cell>
          <cell r="N45">
            <v>1154</v>
          </cell>
          <cell r="O45">
            <v>1103</v>
          </cell>
          <cell r="P45">
            <v>1184</v>
          </cell>
          <cell r="Q45">
            <v>1144</v>
          </cell>
          <cell r="R45">
            <v>62984.170776959021</v>
          </cell>
          <cell r="S45">
            <v>73000.47933252198</v>
          </cell>
          <cell r="T45">
            <v>78008.63361030347</v>
          </cell>
          <cell r="U45">
            <v>83016.78788808496</v>
          </cell>
          <cell r="V45">
            <v>93033.096443647926</v>
          </cell>
        </row>
        <row r="46">
          <cell r="A46">
            <v>9</v>
          </cell>
          <cell r="B46">
            <v>10</v>
          </cell>
          <cell r="C46" t="str">
            <v>Warehouseman</v>
          </cell>
          <cell r="D46">
            <v>11</v>
          </cell>
          <cell r="E46">
            <v>220</v>
          </cell>
          <cell r="F46">
            <v>3</v>
          </cell>
          <cell r="G46">
            <v>68</v>
          </cell>
          <cell r="H46">
            <v>11</v>
          </cell>
          <cell r="I46">
            <v>220</v>
          </cell>
          <cell r="J46">
            <v>11</v>
          </cell>
          <cell r="K46">
            <v>220</v>
          </cell>
          <cell r="L46">
            <v>11</v>
          </cell>
          <cell r="M46">
            <v>220</v>
          </cell>
          <cell r="N46">
            <v>948</v>
          </cell>
          <cell r="O46">
            <v>939</v>
          </cell>
          <cell r="P46">
            <v>1020</v>
          </cell>
          <cell r="Q46">
            <v>980</v>
          </cell>
          <cell r="R46">
            <v>54797.104034321266</v>
          </cell>
          <cell r="S46">
            <v>63255.113524019456</v>
          </cell>
          <cell r="T46">
            <v>67484.118268868551</v>
          </cell>
          <cell r="U46">
            <v>71713.123013717646</v>
          </cell>
          <cell r="V46">
            <v>80171.132503415851</v>
          </cell>
        </row>
        <row r="47">
          <cell r="A47">
            <v>44</v>
          </cell>
          <cell r="B47">
            <v>5</v>
          </cell>
          <cell r="C47" t="str">
            <v>Apprentice Lineman 1 year</v>
          </cell>
          <cell r="D47">
            <v>5</v>
          </cell>
          <cell r="E47">
            <v>112</v>
          </cell>
          <cell r="F47">
            <v>2</v>
          </cell>
          <cell r="G47">
            <v>54</v>
          </cell>
          <cell r="H47">
            <v>7</v>
          </cell>
          <cell r="I47">
            <v>148</v>
          </cell>
          <cell r="J47">
            <v>5</v>
          </cell>
          <cell r="K47">
            <v>112</v>
          </cell>
          <cell r="L47">
            <v>5</v>
          </cell>
          <cell r="M47">
            <v>112</v>
          </cell>
          <cell r="N47">
            <v>538</v>
          </cell>
          <cell r="O47">
            <v>529</v>
          </cell>
          <cell r="P47">
            <v>610</v>
          </cell>
          <cell r="Q47">
            <v>570</v>
          </cell>
          <cell r="R47">
            <v>34871.939510127559</v>
          </cell>
          <cell r="S47">
            <v>39854.653392772787</v>
          </cell>
          <cell r="T47">
            <v>42346.010334095401</v>
          </cell>
          <cell r="U47">
            <v>44837.367275418015</v>
          </cell>
          <cell r="V47">
            <v>49820.081158063243</v>
          </cell>
        </row>
        <row r="48">
          <cell r="A48">
            <v>45</v>
          </cell>
          <cell r="B48" t="e">
            <v>#N/A</v>
          </cell>
          <cell r="E48">
            <v>22</v>
          </cell>
          <cell r="G48">
            <v>26</v>
          </cell>
          <cell r="I48">
            <v>22</v>
          </cell>
          <cell r="K48">
            <v>22</v>
          </cell>
          <cell r="M48">
            <v>22</v>
          </cell>
          <cell r="N48">
            <v>114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 t="e">
            <v>#N/A</v>
          </cell>
          <cell r="T48" t="e">
            <v>#N/A</v>
          </cell>
          <cell r="U48" t="e">
            <v>#N/A</v>
          </cell>
          <cell r="V48" t="e">
            <v>#N/A</v>
          </cell>
        </row>
        <row r="49">
          <cell r="A49">
            <v>46</v>
          </cell>
          <cell r="B49" t="e">
            <v>#N/A</v>
          </cell>
          <cell r="E49">
            <v>22</v>
          </cell>
          <cell r="G49">
            <v>26</v>
          </cell>
          <cell r="I49">
            <v>22</v>
          </cell>
          <cell r="K49">
            <v>22</v>
          </cell>
          <cell r="M49">
            <v>22</v>
          </cell>
          <cell r="N49">
            <v>114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 t="e">
            <v>#N/A</v>
          </cell>
          <cell r="T49" t="e">
            <v>#N/A</v>
          </cell>
          <cell r="U49" t="e">
            <v>#N/A</v>
          </cell>
          <cell r="V49" t="e">
            <v>#N/A</v>
          </cell>
        </row>
        <row r="50">
          <cell r="A50">
            <v>47</v>
          </cell>
          <cell r="B50" t="e">
            <v>#N/A</v>
          </cell>
          <cell r="E50">
            <v>22</v>
          </cell>
          <cell r="G50">
            <v>26</v>
          </cell>
          <cell r="I50">
            <v>22</v>
          </cell>
          <cell r="K50">
            <v>22</v>
          </cell>
          <cell r="M50">
            <v>22</v>
          </cell>
          <cell r="N50">
            <v>114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 t="e">
            <v>#N/A</v>
          </cell>
          <cell r="T50" t="e">
            <v>#N/A</v>
          </cell>
          <cell r="U50" t="e">
            <v>#N/A</v>
          </cell>
          <cell r="V50" t="e">
            <v>#N/A</v>
          </cell>
        </row>
        <row r="51">
          <cell r="A51">
            <v>48</v>
          </cell>
          <cell r="B51" t="e">
            <v>#N/A</v>
          </cell>
          <cell r="E51">
            <v>22</v>
          </cell>
          <cell r="G51">
            <v>26</v>
          </cell>
          <cell r="I51">
            <v>22</v>
          </cell>
          <cell r="K51">
            <v>22</v>
          </cell>
          <cell r="M51">
            <v>22</v>
          </cell>
          <cell r="N51">
            <v>114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 t="e">
            <v>#N/A</v>
          </cell>
          <cell r="T51" t="e">
            <v>#N/A</v>
          </cell>
          <cell r="U51" t="e">
            <v>#N/A</v>
          </cell>
          <cell r="V51" t="e">
            <v>#N/A</v>
          </cell>
        </row>
        <row r="52">
          <cell r="A52">
            <v>49</v>
          </cell>
          <cell r="B52" t="e">
            <v>#N/A</v>
          </cell>
          <cell r="E52">
            <v>22</v>
          </cell>
          <cell r="G52">
            <v>26</v>
          </cell>
          <cell r="I52">
            <v>22</v>
          </cell>
          <cell r="K52">
            <v>22</v>
          </cell>
          <cell r="M52">
            <v>22</v>
          </cell>
          <cell r="N52">
            <v>114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 t="e">
            <v>#N/A</v>
          </cell>
          <cell r="T52" t="e">
            <v>#N/A</v>
          </cell>
          <cell r="U52" t="e">
            <v>#N/A</v>
          </cell>
          <cell r="V52" t="e">
            <v>#N/A</v>
          </cell>
        </row>
        <row r="53">
          <cell r="A53">
            <v>50</v>
          </cell>
          <cell r="B53" t="e">
            <v>#N/A</v>
          </cell>
          <cell r="E53">
            <v>22</v>
          </cell>
          <cell r="G53">
            <v>26</v>
          </cell>
          <cell r="I53">
            <v>22</v>
          </cell>
          <cell r="K53">
            <v>22</v>
          </cell>
          <cell r="M53">
            <v>22</v>
          </cell>
          <cell r="N53">
            <v>114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 t="e">
            <v>#N/A</v>
          </cell>
          <cell r="T53" t="e">
            <v>#N/A</v>
          </cell>
          <cell r="U53" t="e">
            <v>#N/A</v>
          </cell>
          <cell r="V53" t="e">
            <v>#N/A</v>
          </cell>
        </row>
        <row r="54">
          <cell r="A54">
            <v>51</v>
          </cell>
          <cell r="B54" t="e">
            <v>#N/A</v>
          </cell>
          <cell r="E54">
            <v>22</v>
          </cell>
          <cell r="G54">
            <v>26</v>
          </cell>
          <cell r="I54">
            <v>22</v>
          </cell>
          <cell r="K54">
            <v>22</v>
          </cell>
          <cell r="M54">
            <v>22</v>
          </cell>
          <cell r="N54">
            <v>114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</row>
        <row r="55">
          <cell r="A55">
            <v>52</v>
          </cell>
          <cell r="B55" t="e">
            <v>#N/A</v>
          </cell>
          <cell r="E55">
            <v>22</v>
          </cell>
          <cell r="G55">
            <v>26</v>
          </cell>
          <cell r="I55">
            <v>22</v>
          </cell>
          <cell r="K55">
            <v>22</v>
          </cell>
          <cell r="M55">
            <v>22</v>
          </cell>
          <cell r="N55">
            <v>114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 t="e">
            <v>#N/A</v>
          </cell>
          <cell r="T55" t="e">
            <v>#N/A</v>
          </cell>
          <cell r="U55" t="e">
            <v>#N/A</v>
          </cell>
          <cell r="V55" t="e">
            <v>#N/A</v>
          </cell>
        </row>
        <row r="56">
          <cell r="A56">
            <v>53</v>
          </cell>
          <cell r="B56" t="e">
            <v>#N/A</v>
          </cell>
          <cell r="E56">
            <v>22</v>
          </cell>
          <cell r="G56">
            <v>26</v>
          </cell>
          <cell r="I56">
            <v>22</v>
          </cell>
          <cell r="K56">
            <v>22</v>
          </cell>
          <cell r="M56">
            <v>22</v>
          </cell>
          <cell r="N56">
            <v>114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 t="e">
            <v>#N/A</v>
          </cell>
          <cell r="T56" t="e">
            <v>#N/A</v>
          </cell>
          <cell r="U56" t="e">
            <v>#N/A</v>
          </cell>
          <cell r="V56" t="e">
            <v>#N/A</v>
          </cell>
        </row>
        <row r="57">
          <cell r="A57">
            <v>54</v>
          </cell>
          <cell r="B57" t="e">
            <v>#N/A</v>
          </cell>
          <cell r="E57">
            <v>22</v>
          </cell>
          <cell r="G57">
            <v>26</v>
          </cell>
          <cell r="I57">
            <v>22</v>
          </cell>
          <cell r="K57">
            <v>22</v>
          </cell>
          <cell r="M57">
            <v>22</v>
          </cell>
          <cell r="N57">
            <v>114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 t="e">
            <v>#N/A</v>
          </cell>
          <cell r="T57" t="e">
            <v>#N/A</v>
          </cell>
          <cell r="U57" t="e">
            <v>#N/A</v>
          </cell>
          <cell r="V57" t="e">
            <v>#N/A</v>
          </cell>
        </row>
        <row r="58">
          <cell r="A58">
            <v>55</v>
          </cell>
          <cell r="B58" t="e">
            <v>#N/A</v>
          </cell>
          <cell r="E58">
            <v>22</v>
          </cell>
          <cell r="G58">
            <v>26</v>
          </cell>
          <cell r="I58">
            <v>22</v>
          </cell>
          <cell r="K58">
            <v>22</v>
          </cell>
          <cell r="M58">
            <v>22</v>
          </cell>
          <cell r="N58">
            <v>114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 t="e">
            <v>#N/A</v>
          </cell>
          <cell r="T58" t="e">
            <v>#N/A</v>
          </cell>
          <cell r="U58" t="e">
            <v>#N/A</v>
          </cell>
          <cell r="V58" t="e">
            <v>#N/A</v>
          </cell>
        </row>
        <row r="59">
          <cell r="A59">
            <v>56</v>
          </cell>
          <cell r="B59" t="e">
            <v>#N/A</v>
          </cell>
          <cell r="E59">
            <v>22</v>
          </cell>
          <cell r="G59">
            <v>26</v>
          </cell>
          <cell r="I59">
            <v>22</v>
          </cell>
          <cell r="K59">
            <v>22</v>
          </cell>
          <cell r="M59">
            <v>22</v>
          </cell>
          <cell r="N59">
            <v>114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 t="e">
            <v>#N/A</v>
          </cell>
          <cell r="T59" t="e">
            <v>#N/A</v>
          </cell>
          <cell r="U59" t="e">
            <v>#N/A</v>
          </cell>
          <cell r="V59" t="e">
            <v>#N/A</v>
          </cell>
        </row>
        <row r="60">
          <cell r="A60">
            <v>57</v>
          </cell>
          <cell r="B60" t="e">
            <v>#N/A</v>
          </cell>
          <cell r="E60">
            <v>22</v>
          </cell>
          <cell r="G60">
            <v>26</v>
          </cell>
          <cell r="I60">
            <v>22</v>
          </cell>
          <cell r="K60">
            <v>22</v>
          </cell>
          <cell r="M60">
            <v>22</v>
          </cell>
          <cell r="N60">
            <v>114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 t="e">
            <v>#N/A</v>
          </cell>
          <cell r="T60" t="e">
            <v>#N/A</v>
          </cell>
          <cell r="U60" t="e">
            <v>#N/A</v>
          </cell>
          <cell r="V60" t="e">
            <v>#N/A</v>
          </cell>
        </row>
        <row r="61">
          <cell r="A61">
            <v>58</v>
          </cell>
          <cell r="B61" t="e">
            <v>#N/A</v>
          </cell>
          <cell r="E61">
            <v>22</v>
          </cell>
          <cell r="G61">
            <v>26</v>
          </cell>
          <cell r="I61">
            <v>22</v>
          </cell>
          <cell r="K61">
            <v>22</v>
          </cell>
          <cell r="M61">
            <v>22</v>
          </cell>
          <cell r="N61">
            <v>114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 t="e">
            <v>#N/A</v>
          </cell>
          <cell r="T61" t="e">
            <v>#N/A</v>
          </cell>
          <cell r="U61" t="e">
            <v>#N/A</v>
          </cell>
          <cell r="V61" t="e">
            <v>#N/A</v>
          </cell>
        </row>
        <row r="62">
          <cell r="A62">
            <v>59</v>
          </cell>
          <cell r="B62" t="e">
            <v>#N/A</v>
          </cell>
          <cell r="E62">
            <v>22</v>
          </cell>
          <cell r="G62">
            <v>26</v>
          </cell>
          <cell r="I62">
            <v>22</v>
          </cell>
          <cell r="K62">
            <v>22</v>
          </cell>
          <cell r="M62">
            <v>22</v>
          </cell>
          <cell r="N62">
            <v>114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 t="e">
            <v>#N/A</v>
          </cell>
          <cell r="T62" t="e">
            <v>#N/A</v>
          </cell>
          <cell r="U62" t="e">
            <v>#N/A</v>
          </cell>
          <cell r="V62" t="e">
            <v>#N/A</v>
          </cell>
        </row>
        <row r="63">
          <cell r="A63">
            <v>60</v>
          </cell>
          <cell r="B63" t="e">
            <v>#N/A</v>
          </cell>
          <cell r="E63">
            <v>22</v>
          </cell>
          <cell r="G63">
            <v>26</v>
          </cell>
          <cell r="I63">
            <v>22</v>
          </cell>
          <cell r="K63">
            <v>22</v>
          </cell>
          <cell r="M63">
            <v>22</v>
          </cell>
          <cell r="N63">
            <v>114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 t="e">
            <v>#N/A</v>
          </cell>
          <cell r="T63" t="e">
            <v>#N/A</v>
          </cell>
          <cell r="U63" t="e">
            <v>#N/A</v>
          </cell>
          <cell r="V63" t="e">
            <v>#N/A</v>
          </cell>
        </row>
        <row r="64">
          <cell r="A64">
            <v>61</v>
          </cell>
          <cell r="B64" t="e">
            <v>#N/A</v>
          </cell>
          <cell r="E64">
            <v>22</v>
          </cell>
          <cell r="G64">
            <v>26</v>
          </cell>
          <cell r="I64">
            <v>22</v>
          </cell>
          <cell r="K64">
            <v>22</v>
          </cell>
          <cell r="M64">
            <v>22</v>
          </cell>
          <cell r="N64">
            <v>114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 t="e">
            <v>#N/A</v>
          </cell>
          <cell r="T64" t="e">
            <v>#N/A</v>
          </cell>
          <cell r="U64" t="e">
            <v>#N/A</v>
          </cell>
          <cell r="V64" t="e">
            <v>#N/A</v>
          </cell>
        </row>
        <row r="65">
          <cell r="A65">
            <v>62</v>
          </cell>
          <cell r="B65" t="e">
            <v>#N/A</v>
          </cell>
          <cell r="E65">
            <v>22</v>
          </cell>
          <cell r="G65">
            <v>26</v>
          </cell>
          <cell r="I65">
            <v>22</v>
          </cell>
          <cell r="K65">
            <v>22</v>
          </cell>
          <cell r="M65">
            <v>22</v>
          </cell>
          <cell r="N65">
            <v>114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 t="e">
            <v>#N/A</v>
          </cell>
          <cell r="T65" t="e">
            <v>#N/A</v>
          </cell>
          <cell r="U65" t="e">
            <v>#N/A</v>
          </cell>
          <cell r="V65" t="e">
            <v>#N/A</v>
          </cell>
        </row>
        <row r="66">
          <cell r="A66">
            <v>63</v>
          </cell>
          <cell r="B66" t="e">
            <v>#N/A</v>
          </cell>
          <cell r="E66">
            <v>22</v>
          </cell>
          <cell r="G66">
            <v>26</v>
          </cell>
          <cell r="I66">
            <v>22</v>
          </cell>
          <cell r="K66">
            <v>22</v>
          </cell>
          <cell r="M66">
            <v>22</v>
          </cell>
          <cell r="N66">
            <v>114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 t="e">
            <v>#N/A</v>
          </cell>
          <cell r="T66" t="e">
            <v>#N/A</v>
          </cell>
          <cell r="U66" t="e">
            <v>#N/A</v>
          </cell>
          <cell r="V66" t="e">
            <v>#N/A</v>
          </cell>
        </row>
        <row r="67">
          <cell r="A67">
            <v>64</v>
          </cell>
          <cell r="B67" t="e">
            <v>#N/A</v>
          </cell>
          <cell r="E67">
            <v>22</v>
          </cell>
          <cell r="G67">
            <v>26</v>
          </cell>
          <cell r="I67">
            <v>22</v>
          </cell>
          <cell r="K67">
            <v>22</v>
          </cell>
          <cell r="M67">
            <v>22</v>
          </cell>
          <cell r="N67">
            <v>114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 t="e">
            <v>#N/A</v>
          </cell>
          <cell r="T67" t="e">
            <v>#N/A</v>
          </cell>
          <cell r="U67" t="e">
            <v>#N/A</v>
          </cell>
          <cell r="V67" t="e">
            <v>#N/A</v>
          </cell>
        </row>
        <row r="68">
          <cell r="A68">
            <v>65</v>
          </cell>
          <cell r="B68" t="e">
            <v>#N/A</v>
          </cell>
          <cell r="E68">
            <v>22</v>
          </cell>
          <cell r="G68">
            <v>26</v>
          </cell>
          <cell r="I68">
            <v>22</v>
          </cell>
          <cell r="K68">
            <v>22</v>
          </cell>
          <cell r="M68">
            <v>22</v>
          </cell>
          <cell r="N68">
            <v>114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 t="e">
            <v>#N/A</v>
          </cell>
          <cell r="T68" t="e">
            <v>#N/A</v>
          </cell>
          <cell r="U68" t="e">
            <v>#N/A</v>
          </cell>
          <cell r="V68" t="e">
            <v>#N/A</v>
          </cell>
        </row>
        <row r="69">
          <cell r="A69">
            <v>66</v>
          </cell>
          <cell r="B69" t="e">
            <v>#N/A</v>
          </cell>
          <cell r="E69">
            <v>22</v>
          </cell>
          <cell r="G69">
            <v>26</v>
          </cell>
          <cell r="I69">
            <v>22</v>
          </cell>
          <cell r="K69">
            <v>22</v>
          </cell>
          <cell r="M69">
            <v>22</v>
          </cell>
          <cell r="N69">
            <v>114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 t="e">
            <v>#N/A</v>
          </cell>
          <cell r="T69" t="e">
            <v>#N/A</v>
          </cell>
          <cell r="U69" t="e">
            <v>#N/A</v>
          </cell>
          <cell r="V69" t="e">
            <v>#N/A</v>
          </cell>
        </row>
        <row r="70">
          <cell r="A70">
            <v>67</v>
          </cell>
          <cell r="B70" t="e">
            <v>#N/A</v>
          </cell>
          <cell r="E70">
            <v>22</v>
          </cell>
          <cell r="G70">
            <v>26</v>
          </cell>
          <cell r="I70">
            <v>22</v>
          </cell>
          <cell r="K70">
            <v>22</v>
          </cell>
          <cell r="M70">
            <v>22</v>
          </cell>
          <cell r="N70">
            <v>114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 t="e">
            <v>#N/A</v>
          </cell>
          <cell r="T70" t="e">
            <v>#N/A</v>
          </cell>
          <cell r="U70" t="e">
            <v>#N/A</v>
          </cell>
          <cell r="V70" t="e">
            <v>#N/A</v>
          </cell>
        </row>
        <row r="71">
          <cell r="A71">
            <v>68</v>
          </cell>
          <cell r="B71" t="e">
            <v>#N/A</v>
          </cell>
          <cell r="E71">
            <v>22</v>
          </cell>
          <cell r="G71">
            <v>26</v>
          </cell>
          <cell r="I71">
            <v>22</v>
          </cell>
          <cell r="K71">
            <v>22</v>
          </cell>
          <cell r="M71">
            <v>22</v>
          </cell>
          <cell r="N71">
            <v>114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 t="e">
            <v>#N/A</v>
          </cell>
          <cell r="T71" t="e">
            <v>#N/A</v>
          </cell>
          <cell r="U71" t="e">
            <v>#N/A</v>
          </cell>
          <cell r="V71" t="e">
            <v>#N/A</v>
          </cell>
        </row>
        <row r="72">
          <cell r="A72">
            <v>69</v>
          </cell>
          <cell r="B72" t="e">
            <v>#N/A</v>
          </cell>
          <cell r="E72">
            <v>22</v>
          </cell>
          <cell r="G72">
            <v>26</v>
          </cell>
          <cell r="I72">
            <v>22</v>
          </cell>
          <cell r="K72">
            <v>22</v>
          </cell>
          <cell r="M72">
            <v>22</v>
          </cell>
          <cell r="N72">
            <v>114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 t="e">
            <v>#N/A</v>
          </cell>
          <cell r="T72" t="e">
            <v>#N/A</v>
          </cell>
          <cell r="U72" t="e">
            <v>#N/A</v>
          </cell>
          <cell r="V72" t="e">
            <v>#N/A</v>
          </cell>
        </row>
        <row r="73">
          <cell r="A73">
            <v>70</v>
          </cell>
          <cell r="B73" t="e">
            <v>#N/A</v>
          </cell>
          <cell r="E73">
            <v>22</v>
          </cell>
          <cell r="G73">
            <v>26</v>
          </cell>
          <cell r="I73">
            <v>22</v>
          </cell>
          <cell r="K73">
            <v>22</v>
          </cell>
          <cell r="M73">
            <v>22</v>
          </cell>
          <cell r="N73">
            <v>114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 t="e">
            <v>#N/A</v>
          </cell>
          <cell r="T73" t="e">
            <v>#N/A</v>
          </cell>
          <cell r="U73" t="e">
            <v>#N/A</v>
          </cell>
          <cell r="V73" t="e">
            <v>#N/A</v>
          </cell>
        </row>
        <row r="74">
          <cell r="A74">
            <v>71</v>
          </cell>
          <cell r="B74" t="e">
            <v>#N/A</v>
          </cell>
          <cell r="E74">
            <v>22</v>
          </cell>
          <cell r="G74">
            <v>26</v>
          </cell>
          <cell r="I74">
            <v>22</v>
          </cell>
          <cell r="K74">
            <v>22</v>
          </cell>
          <cell r="M74">
            <v>22</v>
          </cell>
          <cell r="N74">
            <v>114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 t="e">
            <v>#N/A</v>
          </cell>
          <cell r="T74" t="e">
            <v>#N/A</v>
          </cell>
          <cell r="U74" t="e">
            <v>#N/A</v>
          </cell>
          <cell r="V74" t="e">
            <v>#N/A</v>
          </cell>
        </row>
        <row r="75">
          <cell r="A75">
            <v>72</v>
          </cell>
          <cell r="B75" t="e">
            <v>#N/A</v>
          </cell>
          <cell r="E75">
            <v>22</v>
          </cell>
          <cell r="G75">
            <v>26</v>
          </cell>
          <cell r="I75">
            <v>22</v>
          </cell>
          <cell r="K75">
            <v>22</v>
          </cell>
          <cell r="M75">
            <v>22</v>
          </cell>
          <cell r="N75">
            <v>114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 t="e">
            <v>#N/A</v>
          </cell>
          <cell r="T75" t="e">
            <v>#N/A</v>
          </cell>
          <cell r="U75" t="e">
            <v>#N/A</v>
          </cell>
          <cell r="V75" t="e">
            <v>#N/A</v>
          </cell>
        </row>
        <row r="76">
          <cell r="A76">
            <v>73</v>
          </cell>
          <cell r="B76" t="e">
            <v>#N/A</v>
          </cell>
          <cell r="E76">
            <v>22</v>
          </cell>
          <cell r="G76">
            <v>26</v>
          </cell>
          <cell r="I76">
            <v>22</v>
          </cell>
          <cell r="K76">
            <v>22</v>
          </cell>
          <cell r="M76">
            <v>22</v>
          </cell>
          <cell r="N76">
            <v>114</v>
          </cell>
          <cell r="O76" t="e">
            <v>#N/A</v>
          </cell>
          <cell r="P76" t="e">
            <v>#N/A</v>
          </cell>
          <cell r="Q76" t="e">
            <v>#N/A</v>
          </cell>
          <cell r="R76" t="e">
            <v>#N/A</v>
          </cell>
          <cell r="S76" t="e">
            <v>#N/A</v>
          </cell>
          <cell r="T76" t="e">
            <v>#N/A</v>
          </cell>
          <cell r="U76" t="e">
            <v>#N/A</v>
          </cell>
          <cell r="V76" t="e">
            <v>#N/A</v>
          </cell>
        </row>
        <row r="77">
          <cell r="A77">
            <v>74</v>
          </cell>
          <cell r="B77" t="e">
            <v>#N/A</v>
          </cell>
          <cell r="E77">
            <v>22</v>
          </cell>
          <cell r="G77">
            <v>26</v>
          </cell>
          <cell r="I77">
            <v>22</v>
          </cell>
          <cell r="K77">
            <v>22</v>
          </cell>
          <cell r="M77">
            <v>22</v>
          </cell>
          <cell r="N77">
            <v>114</v>
          </cell>
          <cell r="O77" t="e">
            <v>#N/A</v>
          </cell>
          <cell r="P77" t="e">
            <v>#N/A</v>
          </cell>
          <cell r="Q77" t="e">
            <v>#N/A</v>
          </cell>
          <cell r="R77" t="e">
            <v>#N/A</v>
          </cell>
          <cell r="S77" t="e">
            <v>#N/A</v>
          </cell>
          <cell r="T77" t="e">
            <v>#N/A</v>
          </cell>
          <cell r="U77" t="e">
            <v>#N/A</v>
          </cell>
          <cell r="V77" t="e">
            <v>#N/A</v>
          </cell>
        </row>
        <row r="78">
          <cell r="A78">
            <v>75</v>
          </cell>
          <cell r="B78" t="e">
            <v>#N/A</v>
          </cell>
          <cell r="E78">
            <v>22</v>
          </cell>
          <cell r="G78">
            <v>26</v>
          </cell>
          <cell r="I78">
            <v>22</v>
          </cell>
          <cell r="K78">
            <v>22</v>
          </cell>
          <cell r="M78">
            <v>22</v>
          </cell>
          <cell r="N78">
            <v>114</v>
          </cell>
          <cell r="O78" t="e">
            <v>#N/A</v>
          </cell>
          <cell r="P78" t="e">
            <v>#N/A</v>
          </cell>
          <cell r="Q78" t="e">
            <v>#N/A</v>
          </cell>
          <cell r="R78" t="e">
            <v>#N/A</v>
          </cell>
          <cell r="S78" t="e">
            <v>#N/A</v>
          </cell>
          <cell r="T78" t="e">
            <v>#N/A</v>
          </cell>
          <cell r="U78" t="e">
            <v>#N/A</v>
          </cell>
          <cell r="V78" t="e">
            <v>#N/A</v>
          </cell>
        </row>
        <row r="79">
          <cell r="A79">
            <v>76</v>
          </cell>
          <cell r="B79" t="e">
            <v>#N/A</v>
          </cell>
          <cell r="E79">
            <v>22</v>
          </cell>
          <cell r="G79">
            <v>26</v>
          </cell>
          <cell r="I79">
            <v>22</v>
          </cell>
          <cell r="K79">
            <v>22</v>
          </cell>
          <cell r="M79">
            <v>22</v>
          </cell>
          <cell r="N79">
            <v>114</v>
          </cell>
          <cell r="O79" t="e">
            <v>#N/A</v>
          </cell>
          <cell r="P79" t="e">
            <v>#N/A</v>
          </cell>
          <cell r="Q79" t="e">
            <v>#N/A</v>
          </cell>
          <cell r="R79" t="e">
            <v>#N/A</v>
          </cell>
          <cell r="S79" t="e">
            <v>#N/A</v>
          </cell>
          <cell r="T79" t="e">
            <v>#N/A</v>
          </cell>
          <cell r="U79" t="e">
            <v>#N/A</v>
          </cell>
          <cell r="V79" t="e">
            <v>#N/A</v>
          </cell>
        </row>
        <row r="80">
          <cell r="A80">
            <v>77</v>
          </cell>
          <cell r="B80" t="e">
            <v>#N/A</v>
          </cell>
          <cell r="E80">
            <v>22</v>
          </cell>
          <cell r="G80">
            <v>26</v>
          </cell>
          <cell r="I80">
            <v>22</v>
          </cell>
          <cell r="K80">
            <v>22</v>
          </cell>
          <cell r="M80">
            <v>22</v>
          </cell>
          <cell r="N80">
            <v>114</v>
          </cell>
          <cell r="O80" t="e">
            <v>#N/A</v>
          </cell>
          <cell r="P80" t="e">
            <v>#N/A</v>
          </cell>
          <cell r="Q80" t="e">
            <v>#N/A</v>
          </cell>
          <cell r="R80" t="e">
            <v>#N/A</v>
          </cell>
          <cell r="S80" t="e">
            <v>#N/A</v>
          </cell>
          <cell r="T80" t="e">
            <v>#N/A</v>
          </cell>
          <cell r="U80" t="e">
            <v>#N/A</v>
          </cell>
          <cell r="V80" t="e">
            <v>#N/A</v>
          </cell>
        </row>
        <row r="81">
          <cell r="A81">
            <v>78</v>
          </cell>
          <cell r="B81" t="e">
            <v>#N/A</v>
          </cell>
          <cell r="E81">
            <v>22</v>
          </cell>
          <cell r="G81">
            <v>26</v>
          </cell>
          <cell r="I81">
            <v>22</v>
          </cell>
          <cell r="K81">
            <v>22</v>
          </cell>
          <cell r="M81">
            <v>22</v>
          </cell>
          <cell r="N81">
            <v>114</v>
          </cell>
          <cell r="O81" t="e">
            <v>#N/A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 t="e">
            <v>#N/A</v>
          </cell>
          <cell r="V81" t="e">
            <v>#N/A</v>
          </cell>
        </row>
        <row r="82">
          <cell r="A82">
            <v>79</v>
          </cell>
          <cell r="B82" t="e">
            <v>#N/A</v>
          </cell>
          <cell r="E82">
            <v>22</v>
          </cell>
          <cell r="G82">
            <v>26</v>
          </cell>
          <cell r="I82">
            <v>22</v>
          </cell>
          <cell r="K82">
            <v>22</v>
          </cell>
          <cell r="M82">
            <v>22</v>
          </cell>
          <cell r="N82">
            <v>114</v>
          </cell>
          <cell r="O82" t="e">
            <v>#N/A</v>
          </cell>
          <cell r="P82" t="e">
            <v>#N/A</v>
          </cell>
          <cell r="Q82" t="e">
            <v>#N/A</v>
          </cell>
          <cell r="R82" t="e">
            <v>#N/A</v>
          </cell>
          <cell r="S82" t="e">
            <v>#N/A</v>
          </cell>
          <cell r="T82" t="e">
            <v>#N/A</v>
          </cell>
          <cell r="U82" t="e">
            <v>#N/A</v>
          </cell>
          <cell r="V82" t="e">
            <v>#N/A</v>
          </cell>
        </row>
        <row r="83">
          <cell r="A83">
            <v>80</v>
          </cell>
          <cell r="B83" t="e">
            <v>#N/A</v>
          </cell>
          <cell r="E83">
            <v>22</v>
          </cell>
          <cell r="G83">
            <v>26</v>
          </cell>
          <cell r="I83">
            <v>22</v>
          </cell>
          <cell r="K83">
            <v>22</v>
          </cell>
          <cell r="M83">
            <v>22</v>
          </cell>
          <cell r="N83">
            <v>114</v>
          </cell>
          <cell r="O83" t="e">
            <v>#N/A</v>
          </cell>
          <cell r="P83" t="e">
            <v>#N/A</v>
          </cell>
          <cell r="Q83" t="e">
            <v>#N/A</v>
          </cell>
          <cell r="R83" t="e">
            <v>#N/A</v>
          </cell>
          <cell r="S83" t="e">
            <v>#N/A</v>
          </cell>
          <cell r="T83" t="e">
            <v>#N/A</v>
          </cell>
          <cell r="U83" t="e">
            <v>#N/A</v>
          </cell>
          <cell r="V83" t="e">
            <v>#N/A</v>
          </cell>
        </row>
        <row r="84">
          <cell r="A84">
            <v>81</v>
          </cell>
          <cell r="B84" t="e">
            <v>#N/A</v>
          </cell>
          <cell r="E84">
            <v>22</v>
          </cell>
          <cell r="G84">
            <v>26</v>
          </cell>
          <cell r="I84">
            <v>22</v>
          </cell>
          <cell r="K84">
            <v>22</v>
          </cell>
          <cell r="M84">
            <v>22</v>
          </cell>
          <cell r="N84">
            <v>114</v>
          </cell>
          <cell r="O84" t="e">
            <v>#N/A</v>
          </cell>
          <cell r="P84" t="e">
            <v>#N/A</v>
          </cell>
          <cell r="Q84" t="e">
            <v>#N/A</v>
          </cell>
          <cell r="R84" t="e">
            <v>#N/A</v>
          </cell>
          <cell r="S84" t="e">
            <v>#N/A</v>
          </cell>
          <cell r="T84" t="e">
            <v>#N/A</v>
          </cell>
          <cell r="U84" t="e">
            <v>#N/A</v>
          </cell>
          <cell r="V84" t="e">
            <v>#N/A</v>
          </cell>
        </row>
        <row r="85">
          <cell r="A85">
            <v>82</v>
          </cell>
          <cell r="B85" t="e">
            <v>#N/A</v>
          </cell>
          <cell r="E85">
            <v>22</v>
          </cell>
          <cell r="G85">
            <v>26</v>
          </cell>
          <cell r="I85">
            <v>22</v>
          </cell>
          <cell r="K85">
            <v>22</v>
          </cell>
          <cell r="M85">
            <v>22</v>
          </cell>
          <cell r="N85">
            <v>114</v>
          </cell>
          <cell r="O85" t="e">
            <v>#N/A</v>
          </cell>
          <cell r="P85" t="e">
            <v>#N/A</v>
          </cell>
          <cell r="Q85" t="e">
            <v>#N/A</v>
          </cell>
          <cell r="R85" t="e">
            <v>#N/A</v>
          </cell>
          <cell r="S85" t="e">
            <v>#N/A</v>
          </cell>
          <cell r="T85" t="e">
            <v>#N/A</v>
          </cell>
          <cell r="U85" t="e">
            <v>#N/A</v>
          </cell>
          <cell r="V85" t="e">
            <v>#N/A</v>
          </cell>
        </row>
        <row r="86">
          <cell r="A86">
            <v>83</v>
          </cell>
          <cell r="B86" t="e">
            <v>#N/A</v>
          </cell>
          <cell r="E86">
            <v>22</v>
          </cell>
          <cell r="G86">
            <v>26</v>
          </cell>
          <cell r="I86">
            <v>22</v>
          </cell>
          <cell r="K86">
            <v>22</v>
          </cell>
          <cell r="M86">
            <v>22</v>
          </cell>
          <cell r="N86">
            <v>114</v>
          </cell>
          <cell r="O86" t="e">
            <v>#N/A</v>
          </cell>
          <cell r="P86" t="e">
            <v>#N/A</v>
          </cell>
          <cell r="Q86" t="e">
            <v>#N/A</v>
          </cell>
          <cell r="R86" t="e">
            <v>#N/A</v>
          </cell>
          <cell r="S86" t="e">
            <v>#N/A</v>
          </cell>
          <cell r="T86" t="e">
            <v>#N/A</v>
          </cell>
          <cell r="U86" t="e">
            <v>#N/A</v>
          </cell>
          <cell r="V86" t="e">
            <v>#N/A</v>
          </cell>
        </row>
        <row r="87">
          <cell r="A87">
            <v>84</v>
          </cell>
          <cell r="B87" t="e">
            <v>#N/A</v>
          </cell>
          <cell r="E87">
            <v>22</v>
          </cell>
          <cell r="G87">
            <v>26</v>
          </cell>
          <cell r="I87">
            <v>22</v>
          </cell>
          <cell r="K87">
            <v>22</v>
          </cell>
          <cell r="M87">
            <v>22</v>
          </cell>
          <cell r="N87">
            <v>114</v>
          </cell>
          <cell r="O87" t="e">
            <v>#N/A</v>
          </cell>
          <cell r="P87" t="e">
            <v>#N/A</v>
          </cell>
          <cell r="Q87" t="e">
            <v>#N/A</v>
          </cell>
          <cell r="R87" t="e">
            <v>#N/A</v>
          </cell>
          <cell r="S87" t="e">
            <v>#N/A</v>
          </cell>
          <cell r="T87" t="e">
            <v>#N/A</v>
          </cell>
          <cell r="U87" t="e">
            <v>#N/A</v>
          </cell>
          <cell r="V87" t="e">
            <v>#N/A</v>
          </cell>
        </row>
        <row r="88">
          <cell r="A88">
            <v>85</v>
          </cell>
          <cell r="B88" t="e">
            <v>#N/A</v>
          </cell>
          <cell r="E88">
            <v>22</v>
          </cell>
          <cell r="G88">
            <v>26</v>
          </cell>
          <cell r="I88">
            <v>22</v>
          </cell>
          <cell r="K88">
            <v>22</v>
          </cell>
          <cell r="M88">
            <v>22</v>
          </cell>
          <cell r="N88">
            <v>114</v>
          </cell>
          <cell r="O88" t="e">
            <v>#N/A</v>
          </cell>
          <cell r="P88" t="e">
            <v>#N/A</v>
          </cell>
          <cell r="Q88" t="e">
            <v>#N/A</v>
          </cell>
          <cell r="R88" t="e">
            <v>#N/A</v>
          </cell>
          <cell r="S88" t="e">
            <v>#N/A</v>
          </cell>
          <cell r="T88" t="e">
            <v>#N/A</v>
          </cell>
          <cell r="U88" t="e">
            <v>#N/A</v>
          </cell>
          <cell r="V88" t="e">
            <v>#N/A</v>
          </cell>
        </row>
        <row r="89">
          <cell r="A89">
            <v>86</v>
          </cell>
          <cell r="B89" t="e">
            <v>#N/A</v>
          </cell>
          <cell r="E89">
            <v>22</v>
          </cell>
          <cell r="G89">
            <v>26</v>
          </cell>
          <cell r="I89">
            <v>22</v>
          </cell>
          <cell r="K89">
            <v>22</v>
          </cell>
          <cell r="M89">
            <v>22</v>
          </cell>
          <cell r="N89">
            <v>114</v>
          </cell>
          <cell r="O89" t="e">
            <v>#N/A</v>
          </cell>
          <cell r="P89" t="e">
            <v>#N/A</v>
          </cell>
          <cell r="Q89" t="e">
            <v>#N/A</v>
          </cell>
          <cell r="R89" t="e">
            <v>#N/A</v>
          </cell>
          <cell r="S89" t="e">
            <v>#N/A</v>
          </cell>
          <cell r="T89" t="e">
            <v>#N/A</v>
          </cell>
          <cell r="U89" t="e">
            <v>#N/A</v>
          </cell>
          <cell r="V89" t="e">
            <v>#N/A</v>
          </cell>
        </row>
        <row r="90">
          <cell r="A90">
            <v>87</v>
          </cell>
          <cell r="B90" t="e">
            <v>#N/A</v>
          </cell>
          <cell r="E90">
            <v>22</v>
          </cell>
          <cell r="G90">
            <v>26</v>
          </cell>
          <cell r="I90">
            <v>22</v>
          </cell>
          <cell r="K90">
            <v>22</v>
          </cell>
          <cell r="M90">
            <v>22</v>
          </cell>
          <cell r="N90">
            <v>114</v>
          </cell>
          <cell r="O90" t="e">
            <v>#N/A</v>
          </cell>
          <cell r="P90" t="e">
            <v>#N/A</v>
          </cell>
          <cell r="Q90" t="e">
            <v>#N/A</v>
          </cell>
          <cell r="R90" t="e">
            <v>#N/A</v>
          </cell>
          <cell r="S90" t="e">
            <v>#N/A</v>
          </cell>
          <cell r="T90" t="e">
            <v>#N/A</v>
          </cell>
          <cell r="U90" t="e">
            <v>#N/A</v>
          </cell>
          <cell r="V90" t="e">
            <v>#N/A</v>
          </cell>
        </row>
        <row r="91">
          <cell r="A91">
            <v>88</v>
          </cell>
          <cell r="B91" t="e">
            <v>#N/A</v>
          </cell>
          <cell r="E91">
            <v>22</v>
          </cell>
          <cell r="G91">
            <v>26</v>
          </cell>
          <cell r="I91">
            <v>22</v>
          </cell>
          <cell r="K91">
            <v>22</v>
          </cell>
          <cell r="M91">
            <v>22</v>
          </cell>
          <cell r="N91">
            <v>114</v>
          </cell>
          <cell r="O91" t="e">
            <v>#N/A</v>
          </cell>
          <cell r="P91" t="e">
            <v>#N/A</v>
          </cell>
          <cell r="Q91" t="e">
            <v>#N/A</v>
          </cell>
          <cell r="R91" t="e">
            <v>#N/A</v>
          </cell>
          <cell r="S91" t="e">
            <v>#N/A</v>
          </cell>
          <cell r="T91" t="e">
            <v>#N/A</v>
          </cell>
          <cell r="U91" t="e">
            <v>#N/A</v>
          </cell>
          <cell r="V91" t="e">
            <v>#N/A</v>
          </cell>
        </row>
        <row r="92">
          <cell r="A92">
            <v>89</v>
          </cell>
          <cell r="B92" t="e">
            <v>#N/A</v>
          </cell>
          <cell r="E92">
            <v>22</v>
          </cell>
          <cell r="G92">
            <v>26</v>
          </cell>
          <cell r="I92">
            <v>22</v>
          </cell>
          <cell r="K92">
            <v>22</v>
          </cell>
          <cell r="M92">
            <v>22</v>
          </cell>
          <cell r="N92">
            <v>114</v>
          </cell>
          <cell r="O92" t="e">
            <v>#N/A</v>
          </cell>
          <cell r="P92" t="e">
            <v>#N/A</v>
          </cell>
          <cell r="Q92" t="e">
            <v>#N/A</v>
          </cell>
          <cell r="R92" t="e">
            <v>#N/A</v>
          </cell>
          <cell r="S92" t="e">
            <v>#N/A</v>
          </cell>
          <cell r="T92" t="e">
            <v>#N/A</v>
          </cell>
          <cell r="U92" t="e">
            <v>#N/A</v>
          </cell>
          <cell r="V92" t="e">
            <v>#N/A</v>
          </cell>
        </row>
        <row r="93">
          <cell r="A93">
            <v>90</v>
          </cell>
          <cell r="B93" t="e">
            <v>#N/A</v>
          </cell>
          <cell r="E93">
            <v>22</v>
          </cell>
          <cell r="G93">
            <v>26</v>
          </cell>
          <cell r="I93">
            <v>22</v>
          </cell>
          <cell r="K93">
            <v>22</v>
          </cell>
          <cell r="M93">
            <v>22</v>
          </cell>
          <cell r="N93">
            <v>114</v>
          </cell>
          <cell r="O93" t="e">
            <v>#N/A</v>
          </cell>
          <cell r="P93" t="e">
            <v>#N/A</v>
          </cell>
          <cell r="Q93" t="e">
            <v>#N/A</v>
          </cell>
          <cell r="R93" t="e">
            <v>#N/A</v>
          </cell>
          <cell r="S93" t="e">
            <v>#N/A</v>
          </cell>
          <cell r="T93" t="e">
            <v>#N/A</v>
          </cell>
          <cell r="U93" t="e">
            <v>#N/A</v>
          </cell>
          <cell r="V93" t="e">
            <v>#N/A</v>
          </cell>
        </row>
        <row r="94">
          <cell r="A94">
            <v>91</v>
          </cell>
          <cell r="B94" t="e">
            <v>#N/A</v>
          </cell>
          <cell r="E94">
            <v>22</v>
          </cell>
          <cell r="G94">
            <v>26</v>
          </cell>
          <cell r="I94">
            <v>22</v>
          </cell>
          <cell r="K94">
            <v>22</v>
          </cell>
          <cell r="M94">
            <v>22</v>
          </cell>
          <cell r="N94">
            <v>114</v>
          </cell>
          <cell r="O94" t="e">
            <v>#N/A</v>
          </cell>
          <cell r="P94" t="e">
            <v>#N/A</v>
          </cell>
          <cell r="Q94" t="e">
            <v>#N/A</v>
          </cell>
          <cell r="R94" t="e">
            <v>#N/A</v>
          </cell>
          <cell r="S94" t="e">
            <v>#N/A</v>
          </cell>
          <cell r="T94" t="e">
            <v>#N/A</v>
          </cell>
          <cell r="U94" t="e">
            <v>#N/A</v>
          </cell>
          <cell r="V94" t="e">
            <v>#N/A</v>
          </cell>
        </row>
        <row r="95">
          <cell r="A95">
            <v>92</v>
          </cell>
          <cell r="B95" t="e">
            <v>#N/A</v>
          </cell>
          <cell r="E95">
            <v>22</v>
          </cell>
          <cell r="G95">
            <v>26</v>
          </cell>
          <cell r="I95">
            <v>22</v>
          </cell>
          <cell r="K95">
            <v>22</v>
          </cell>
          <cell r="M95">
            <v>22</v>
          </cell>
          <cell r="N95">
            <v>114</v>
          </cell>
          <cell r="O95" t="e">
            <v>#N/A</v>
          </cell>
          <cell r="P95" t="e">
            <v>#N/A</v>
          </cell>
          <cell r="Q95" t="e">
            <v>#N/A</v>
          </cell>
          <cell r="R95" t="e">
            <v>#N/A</v>
          </cell>
          <cell r="S95" t="e">
            <v>#N/A</v>
          </cell>
          <cell r="T95" t="e">
            <v>#N/A</v>
          </cell>
          <cell r="U95" t="e">
            <v>#N/A</v>
          </cell>
          <cell r="V95" t="e">
            <v>#N/A</v>
          </cell>
        </row>
        <row r="96">
          <cell r="A96">
            <v>93</v>
          </cell>
          <cell r="B96" t="e">
            <v>#N/A</v>
          </cell>
          <cell r="E96">
            <v>22</v>
          </cell>
          <cell r="G96">
            <v>26</v>
          </cell>
          <cell r="I96">
            <v>22</v>
          </cell>
          <cell r="K96">
            <v>22</v>
          </cell>
          <cell r="M96">
            <v>22</v>
          </cell>
          <cell r="N96">
            <v>114</v>
          </cell>
          <cell r="O96" t="e">
            <v>#N/A</v>
          </cell>
          <cell r="P96" t="e">
            <v>#N/A</v>
          </cell>
          <cell r="Q96" t="e">
            <v>#N/A</v>
          </cell>
          <cell r="R96" t="e">
            <v>#N/A</v>
          </cell>
          <cell r="S96" t="e">
            <v>#N/A</v>
          </cell>
          <cell r="T96" t="e">
            <v>#N/A</v>
          </cell>
          <cell r="U96" t="e">
            <v>#N/A</v>
          </cell>
          <cell r="V96" t="e">
            <v>#N/A</v>
          </cell>
        </row>
        <row r="97">
          <cell r="A97">
            <v>94</v>
          </cell>
          <cell r="B97" t="e">
            <v>#N/A</v>
          </cell>
          <cell r="E97">
            <v>22</v>
          </cell>
          <cell r="G97">
            <v>26</v>
          </cell>
          <cell r="I97">
            <v>22</v>
          </cell>
          <cell r="K97">
            <v>22</v>
          </cell>
          <cell r="M97">
            <v>22</v>
          </cell>
          <cell r="N97">
            <v>114</v>
          </cell>
          <cell r="O97" t="e">
            <v>#N/A</v>
          </cell>
          <cell r="P97" t="e">
            <v>#N/A</v>
          </cell>
          <cell r="Q97" t="e">
            <v>#N/A</v>
          </cell>
          <cell r="R97" t="e">
            <v>#N/A</v>
          </cell>
          <cell r="S97" t="e">
            <v>#N/A</v>
          </cell>
          <cell r="T97" t="e">
            <v>#N/A</v>
          </cell>
          <cell r="U97" t="e">
            <v>#N/A</v>
          </cell>
          <cell r="V97" t="e">
            <v>#N/A</v>
          </cell>
        </row>
        <row r="98">
          <cell r="A98">
            <v>95</v>
          </cell>
          <cell r="B98" t="e">
            <v>#N/A</v>
          </cell>
          <cell r="E98">
            <v>22</v>
          </cell>
          <cell r="G98">
            <v>26</v>
          </cell>
          <cell r="I98">
            <v>22</v>
          </cell>
          <cell r="K98">
            <v>22</v>
          </cell>
          <cell r="M98">
            <v>22</v>
          </cell>
          <cell r="N98">
            <v>114</v>
          </cell>
          <cell r="O98" t="e">
            <v>#N/A</v>
          </cell>
          <cell r="P98" t="e">
            <v>#N/A</v>
          </cell>
          <cell r="Q98" t="e">
            <v>#N/A</v>
          </cell>
          <cell r="R98" t="e">
            <v>#N/A</v>
          </cell>
          <cell r="S98" t="e">
            <v>#N/A</v>
          </cell>
          <cell r="T98" t="e">
            <v>#N/A</v>
          </cell>
          <cell r="U98" t="e">
            <v>#N/A</v>
          </cell>
          <cell r="V98" t="e">
            <v>#N/A</v>
          </cell>
        </row>
        <row r="99">
          <cell r="A99">
            <v>96</v>
          </cell>
          <cell r="B99" t="e">
            <v>#N/A</v>
          </cell>
          <cell r="E99">
            <v>22</v>
          </cell>
          <cell r="G99">
            <v>26</v>
          </cell>
          <cell r="I99">
            <v>22</v>
          </cell>
          <cell r="K99">
            <v>22</v>
          </cell>
          <cell r="M99">
            <v>22</v>
          </cell>
          <cell r="N99">
            <v>114</v>
          </cell>
          <cell r="O99" t="e">
            <v>#N/A</v>
          </cell>
          <cell r="P99" t="e">
            <v>#N/A</v>
          </cell>
          <cell r="Q99" t="e">
            <v>#N/A</v>
          </cell>
          <cell r="R99" t="e">
            <v>#N/A</v>
          </cell>
          <cell r="S99" t="e">
            <v>#N/A</v>
          </cell>
          <cell r="T99" t="e">
            <v>#N/A</v>
          </cell>
          <cell r="U99" t="e">
            <v>#N/A</v>
          </cell>
          <cell r="V99" t="e">
            <v>#N/A</v>
          </cell>
        </row>
        <row r="100">
          <cell r="A100">
            <v>97</v>
          </cell>
          <cell r="B100" t="e">
            <v>#N/A</v>
          </cell>
          <cell r="E100">
            <v>22</v>
          </cell>
          <cell r="G100">
            <v>26</v>
          </cell>
          <cell r="I100">
            <v>22</v>
          </cell>
          <cell r="K100">
            <v>22</v>
          </cell>
          <cell r="M100">
            <v>22</v>
          </cell>
          <cell r="N100">
            <v>114</v>
          </cell>
          <cell r="O100" t="e">
            <v>#N/A</v>
          </cell>
          <cell r="P100" t="e">
            <v>#N/A</v>
          </cell>
          <cell r="Q100" t="e">
            <v>#N/A</v>
          </cell>
          <cell r="R100" t="e">
            <v>#N/A</v>
          </cell>
          <cell r="S100" t="e">
            <v>#N/A</v>
          </cell>
          <cell r="T100" t="e">
            <v>#N/A</v>
          </cell>
          <cell r="U100" t="e">
            <v>#N/A</v>
          </cell>
          <cell r="V100" t="e">
            <v>#N/A</v>
          </cell>
        </row>
        <row r="101">
          <cell r="A101">
            <v>98</v>
          </cell>
          <cell r="B101" t="e">
            <v>#N/A</v>
          </cell>
          <cell r="E101">
            <v>22</v>
          </cell>
          <cell r="G101">
            <v>26</v>
          </cell>
          <cell r="I101">
            <v>22</v>
          </cell>
          <cell r="K101">
            <v>22</v>
          </cell>
          <cell r="M101">
            <v>22</v>
          </cell>
          <cell r="N101">
            <v>114</v>
          </cell>
          <cell r="O101" t="e">
            <v>#N/A</v>
          </cell>
          <cell r="P101" t="e">
            <v>#N/A</v>
          </cell>
          <cell r="Q101" t="e">
            <v>#N/A</v>
          </cell>
          <cell r="R101" t="e">
            <v>#N/A</v>
          </cell>
          <cell r="S101" t="e">
            <v>#N/A</v>
          </cell>
          <cell r="T101" t="e">
            <v>#N/A</v>
          </cell>
          <cell r="U101" t="e">
            <v>#N/A</v>
          </cell>
          <cell r="V101" t="e">
            <v>#N/A</v>
          </cell>
        </row>
        <row r="102">
          <cell r="A102">
            <v>99</v>
          </cell>
          <cell r="B102" t="e">
            <v>#N/A</v>
          </cell>
          <cell r="E102">
            <v>22</v>
          </cell>
          <cell r="G102">
            <v>26</v>
          </cell>
          <cell r="I102">
            <v>22</v>
          </cell>
          <cell r="K102">
            <v>22</v>
          </cell>
          <cell r="M102">
            <v>22</v>
          </cell>
          <cell r="N102">
            <v>114</v>
          </cell>
          <cell r="O102" t="e">
            <v>#N/A</v>
          </cell>
          <cell r="P102" t="e">
            <v>#N/A</v>
          </cell>
          <cell r="Q102" t="e">
            <v>#N/A</v>
          </cell>
          <cell r="R102" t="e">
            <v>#N/A</v>
          </cell>
          <cell r="S102" t="e">
            <v>#N/A</v>
          </cell>
          <cell r="T102" t="e">
            <v>#N/A</v>
          </cell>
          <cell r="U102" t="e">
            <v>#N/A</v>
          </cell>
          <cell r="V102" t="e">
            <v>#N/A</v>
          </cell>
        </row>
        <row r="103">
          <cell r="A103">
            <v>100</v>
          </cell>
          <cell r="B103" t="e">
            <v>#N/A</v>
          </cell>
          <cell r="E103">
            <v>22</v>
          </cell>
          <cell r="G103">
            <v>26</v>
          </cell>
          <cell r="I103">
            <v>22</v>
          </cell>
          <cell r="K103">
            <v>22</v>
          </cell>
          <cell r="M103">
            <v>22</v>
          </cell>
          <cell r="N103">
            <v>114</v>
          </cell>
          <cell r="O103" t="e">
            <v>#N/A</v>
          </cell>
          <cell r="P103" t="e">
            <v>#N/A</v>
          </cell>
          <cell r="Q103" t="e">
            <v>#N/A</v>
          </cell>
          <cell r="R103" t="e">
            <v>#N/A</v>
          </cell>
          <cell r="S103" t="e">
            <v>#N/A</v>
          </cell>
          <cell r="T103" t="e">
            <v>#N/A</v>
          </cell>
          <cell r="U103" t="e">
            <v>#N/A</v>
          </cell>
          <cell r="V103" t="e">
            <v>#N/A</v>
          </cell>
        </row>
        <row r="104">
          <cell r="A104">
            <v>101</v>
          </cell>
          <cell r="B104" t="e">
            <v>#N/A</v>
          </cell>
          <cell r="E104">
            <v>22</v>
          </cell>
          <cell r="G104">
            <v>26</v>
          </cell>
          <cell r="I104">
            <v>22</v>
          </cell>
          <cell r="K104">
            <v>22</v>
          </cell>
          <cell r="M104">
            <v>22</v>
          </cell>
          <cell r="N104">
            <v>114</v>
          </cell>
          <cell r="O104" t="e">
            <v>#N/A</v>
          </cell>
          <cell r="P104" t="e">
            <v>#N/A</v>
          </cell>
          <cell r="Q104" t="e">
            <v>#N/A</v>
          </cell>
          <cell r="R104" t="e">
            <v>#N/A</v>
          </cell>
          <cell r="S104" t="e">
            <v>#N/A</v>
          </cell>
          <cell r="T104" t="e">
            <v>#N/A</v>
          </cell>
          <cell r="U104" t="e">
            <v>#N/A</v>
          </cell>
          <cell r="V104" t="e">
            <v>#N/A</v>
          </cell>
        </row>
        <row r="105">
          <cell r="A105">
            <v>102</v>
          </cell>
          <cell r="B105" t="e">
            <v>#N/A</v>
          </cell>
          <cell r="E105">
            <v>22</v>
          </cell>
          <cell r="G105">
            <v>26</v>
          </cell>
          <cell r="I105">
            <v>22</v>
          </cell>
          <cell r="K105">
            <v>22</v>
          </cell>
          <cell r="M105">
            <v>22</v>
          </cell>
          <cell r="N105">
            <v>114</v>
          </cell>
          <cell r="O105" t="e">
            <v>#N/A</v>
          </cell>
          <cell r="P105" t="e">
            <v>#N/A</v>
          </cell>
          <cell r="Q105" t="e">
            <v>#N/A</v>
          </cell>
          <cell r="R105" t="e">
            <v>#N/A</v>
          </cell>
          <cell r="S105" t="e">
            <v>#N/A</v>
          </cell>
          <cell r="T105" t="e">
            <v>#N/A</v>
          </cell>
          <cell r="U105" t="e">
            <v>#N/A</v>
          </cell>
          <cell r="V105" t="e">
            <v>#N/A</v>
          </cell>
        </row>
        <row r="106">
          <cell r="A106">
            <v>103</v>
          </cell>
          <cell r="B106" t="e">
            <v>#N/A</v>
          </cell>
          <cell r="E106">
            <v>22</v>
          </cell>
          <cell r="G106">
            <v>26</v>
          </cell>
          <cell r="I106">
            <v>22</v>
          </cell>
          <cell r="K106">
            <v>22</v>
          </cell>
          <cell r="M106">
            <v>22</v>
          </cell>
          <cell r="N106">
            <v>114</v>
          </cell>
          <cell r="O106" t="e">
            <v>#N/A</v>
          </cell>
          <cell r="P106" t="e">
            <v>#N/A</v>
          </cell>
          <cell r="Q106" t="e">
            <v>#N/A</v>
          </cell>
          <cell r="R106" t="e">
            <v>#N/A</v>
          </cell>
          <cell r="S106" t="e">
            <v>#N/A</v>
          </cell>
          <cell r="T106" t="e">
            <v>#N/A</v>
          </cell>
          <cell r="U106" t="e">
            <v>#N/A</v>
          </cell>
          <cell r="V106" t="e">
            <v>#N/A</v>
          </cell>
        </row>
        <row r="107">
          <cell r="A107">
            <v>104</v>
          </cell>
          <cell r="B107" t="e">
            <v>#N/A</v>
          </cell>
          <cell r="E107">
            <v>22</v>
          </cell>
          <cell r="G107">
            <v>26</v>
          </cell>
          <cell r="I107">
            <v>22</v>
          </cell>
          <cell r="K107">
            <v>22</v>
          </cell>
          <cell r="M107">
            <v>22</v>
          </cell>
          <cell r="N107">
            <v>114</v>
          </cell>
          <cell r="O107" t="e">
            <v>#N/A</v>
          </cell>
          <cell r="P107" t="e">
            <v>#N/A</v>
          </cell>
          <cell r="Q107" t="e">
            <v>#N/A</v>
          </cell>
          <cell r="R107" t="e">
            <v>#N/A</v>
          </cell>
          <cell r="S107" t="e">
            <v>#N/A</v>
          </cell>
          <cell r="T107" t="e">
            <v>#N/A</v>
          </cell>
          <cell r="U107" t="e">
            <v>#N/A</v>
          </cell>
          <cell r="V107" t="e">
            <v>#N/A</v>
          </cell>
        </row>
        <row r="108">
          <cell r="A108">
            <v>105</v>
          </cell>
          <cell r="B108" t="e">
            <v>#N/A</v>
          </cell>
          <cell r="E108">
            <v>22</v>
          </cell>
          <cell r="G108">
            <v>26</v>
          </cell>
          <cell r="I108">
            <v>22</v>
          </cell>
          <cell r="K108">
            <v>22</v>
          </cell>
          <cell r="M108">
            <v>22</v>
          </cell>
          <cell r="N108">
            <v>114</v>
          </cell>
          <cell r="O108" t="e">
            <v>#N/A</v>
          </cell>
          <cell r="P108" t="e">
            <v>#N/A</v>
          </cell>
          <cell r="Q108" t="e">
            <v>#N/A</v>
          </cell>
          <cell r="R108" t="e">
            <v>#N/A</v>
          </cell>
          <cell r="S108" t="e">
            <v>#N/A</v>
          </cell>
          <cell r="T108" t="e">
            <v>#N/A</v>
          </cell>
          <cell r="U108" t="e">
            <v>#N/A</v>
          </cell>
          <cell r="V108" t="e">
            <v>#N/A</v>
          </cell>
        </row>
        <row r="109">
          <cell r="A109">
            <v>106</v>
          </cell>
          <cell r="B109" t="e">
            <v>#N/A</v>
          </cell>
          <cell r="E109">
            <v>22</v>
          </cell>
          <cell r="G109">
            <v>26</v>
          </cell>
          <cell r="I109">
            <v>22</v>
          </cell>
          <cell r="K109">
            <v>22</v>
          </cell>
          <cell r="M109">
            <v>22</v>
          </cell>
          <cell r="N109">
            <v>114</v>
          </cell>
          <cell r="O109" t="e">
            <v>#N/A</v>
          </cell>
          <cell r="P109" t="e">
            <v>#N/A</v>
          </cell>
          <cell r="Q109" t="e">
            <v>#N/A</v>
          </cell>
          <cell r="R109" t="e">
            <v>#N/A</v>
          </cell>
          <cell r="S109" t="e">
            <v>#N/A</v>
          </cell>
          <cell r="T109" t="e">
            <v>#N/A</v>
          </cell>
          <cell r="U109" t="e">
            <v>#N/A</v>
          </cell>
          <cell r="V109" t="e">
            <v>#N/A</v>
          </cell>
        </row>
        <row r="110">
          <cell r="A110">
            <v>107</v>
          </cell>
          <cell r="B110" t="e">
            <v>#N/A</v>
          </cell>
          <cell r="E110">
            <v>22</v>
          </cell>
          <cell r="G110">
            <v>26</v>
          </cell>
          <cell r="I110">
            <v>22</v>
          </cell>
          <cell r="K110">
            <v>22</v>
          </cell>
          <cell r="M110">
            <v>22</v>
          </cell>
          <cell r="N110">
            <v>114</v>
          </cell>
          <cell r="O110" t="e">
            <v>#N/A</v>
          </cell>
          <cell r="P110" t="e">
            <v>#N/A</v>
          </cell>
          <cell r="Q110" t="e">
            <v>#N/A</v>
          </cell>
          <cell r="R110" t="e">
            <v>#N/A</v>
          </cell>
          <cell r="S110" t="e">
            <v>#N/A</v>
          </cell>
          <cell r="T110" t="e">
            <v>#N/A</v>
          </cell>
          <cell r="U110" t="e">
            <v>#N/A</v>
          </cell>
          <cell r="V110" t="e">
            <v>#N/A</v>
          </cell>
        </row>
        <row r="111">
          <cell r="A111">
            <v>108</v>
          </cell>
          <cell r="B111" t="e">
            <v>#N/A</v>
          </cell>
          <cell r="E111">
            <v>22</v>
          </cell>
          <cell r="G111">
            <v>26</v>
          </cell>
          <cell r="I111">
            <v>22</v>
          </cell>
          <cell r="K111">
            <v>22</v>
          </cell>
          <cell r="M111">
            <v>22</v>
          </cell>
          <cell r="N111">
            <v>114</v>
          </cell>
          <cell r="O111" t="e">
            <v>#N/A</v>
          </cell>
          <cell r="P111" t="e">
            <v>#N/A</v>
          </cell>
          <cell r="Q111" t="e">
            <v>#N/A</v>
          </cell>
          <cell r="R111" t="e">
            <v>#N/A</v>
          </cell>
          <cell r="S111" t="e">
            <v>#N/A</v>
          </cell>
          <cell r="T111" t="e">
            <v>#N/A</v>
          </cell>
          <cell r="U111" t="e">
            <v>#N/A</v>
          </cell>
          <cell r="V111" t="e">
            <v>#N/A</v>
          </cell>
        </row>
        <row r="112">
          <cell r="A112">
            <v>109</v>
          </cell>
          <cell r="B112" t="e">
            <v>#N/A</v>
          </cell>
          <cell r="E112">
            <v>22</v>
          </cell>
          <cell r="G112">
            <v>26</v>
          </cell>
          <cell r="I112">
            <v>22</v>
          </cell>
          <cell r="K112">
            <v>22</v>
          </cell>
          <cell r="M112">
            <v>22</v>
          </cell>
          <cell r="N112">
            <v>114</v>
          </cell>
          <cell r="O112" t="e">
            <v>#N/A</v>
          </cell>
          <cell r="P112" t="e">
            <v>#N/A</v>
          </cell>
          <cell r="Q112" t="e">
            <v>#N/A</v>
          </cell>
          <cell r="R112" t="e">
            <v>#N/A</v>
          </cell>
          <cell r="S112" t="e">
            <v>#N/A</v>
          </cell>
          <cell r="T112" t="e">
            <v>#N/A</v>
          </cell>
          <cell r="U112" t="e">
            <v>#N/A</v>
          </cell>
          <cell r="V112" t="e">
            <v>#N/A</v>
          </cell>
        </row>
        <row r="113">
          <cell r="A113">
            <v>110</v>
          </cell>
          <cell r="B113" t="e">
            <v>#N/A</v>
          </cell>
          <cell r="E113">
            <v>22</v>
          </cell>
          <cell r="G113">
            <v>26</v>
          </cell>
          <cell r="I113">
            <v>22</v>
          </cell>
          <cell r="K113">
            <v>22</v>
          </cell>
          <cell r="M113">
            <v>22</v>
          </cell>
          <cell r="N113">
            <v>114</v>
          </cell>
          <cell r="O113" t="e">
            <v>#N/A</v>
          </cell>
          <cell r="P113" t="e">
            <v>#N/A</v>
          </cell>
          <cell r="Q113" t="e">
            <v>#N/A</v>
          </cell>
          <cell r="R113" t="e">
            <v>#N/A</v>
          </cell>
          <cell r="S113" t="e">
            <v>#N/A</v>
          </cell>
          <cell r="T113" t="e">
            <v>#N/A</v>
          </cell>
          <cell r="U113" t="e">
            <v>#N/A</v>
          </cell>
          <cell r="V113" t="e">
            <v>#N/A</v>
          </cell>
        </row>
        <row r="114">
          <cell r="A114">
            <v>111</v>
          </cell>
          <cell r="B114" t="e">
            <v>#N/A</v>
          </cell>
          <cell r="E114">
            <v>22</v>
          </cell>
          <cell r="G114">
            <v>26</v>
          </cell>
          <cell r="I114">
            <v>22</v>
          </cell>
          <cell r="K114">
            <v>22</v>
          </cell>
          <cell r="M114">
            <v>22</v>
          </cell>
          <cell r="N114">
            <v>114</v>
          </cell>
          <cell r="O114" t="e">
            <v>#N/A</v>
          </cell>
          <cell r="P114" t="e">
            <v>#N/A</v>
          </cell>
          <cell r="Q114" t="e">
            <v>#N/A</v>
          </cell>
          <cell r="R114" t="e">
            <v>#N/A</v>
          </cell>
          <cell r="S114" t="e">
            <v>#N/A</v>
          </cell>
          <cell r="T114" t="e">
            <v>#N/A</v>
          </cell>
          <cell r="U114" t="e">
            <v>#N/A</v>
          </cell>
          <cell r="V114" t="e">
            <v>#N/A</v>
          </cell>
        </row>
        <row r="115">
          <cell r="A115">
            <v>112</v>
          </cell>
          <cell r="B115" t="e">
            <v>#N/A</v>
          </cell>
          <cell r="E115">
            <v>22</v>
          </cell>
          <cell r="G115">
            <v>26</v>
          </cell>
          <cell r="I115">
            <v>22</v>
          </cell>
          <cell r="K115">
            <v>22</v>
          </cell>
          <cell r="M115">
            <v>22</v>
          </cell>
          <cell r="N115">
            <v>114</v>
          </cell>
          <cell r="O115" t="e">
            <v>#N/A</v>
          </cell>
          <cell r="P115" t="e">
            <v>#N/A</v>
          </cell>
          <cell r="Q115" t="e">
            <v>#N/A</v>
          </cell>
          <cell r="R115" t="e">
            <v>#N/A</v>
          </cell>
          <cell r="S115" t="e">
            <v>#N/A</v>
          </cell>
          <cell r="T115" t="e">
            <v>#N/A</v>
          </cell>
          <cell r="U115" t="e">
            <v>#N/A</v>
          </cell>
          <cell r="V115" t="e">
            <v>#N/A</v>
          </cell>
        </row>
        <row r="116">
          <cell r="A116">
            <v>113</v>
          </cell>
          <cell r="B116" t="e">
            <v>#N/A</v>
          </cell>
          <cell r="E116">
            <v>22</v>
          </cell>
          <cell r="G116">
            <v>26</v>
          </cell>
          <cell r="I116">
            <v>22</v>
          </cell>
          <cell r="K116">
            <v>22</v>
          </cell>
          <cell r="M116">
            <v>22</v>
          </cell>
          <cell r="N116">
            <v>114</v>
          </cell>
          <cell r="O116" t="e">
            <v>#N/A</v>
          </cell>
          <cell r="P116" t="e">
            <v>#N/A</v>
          </cell>
          <cell r="Q116" t="e">
            <v>#N/A</v>
          </cell>
          <cell r="R116" t="e">
            <v>#N/A</v>
          </cell>
          <cell r="S116" t="e">
            <v>#N/A</v>
          </cell>
          <cell r="T116" t="e">
            <v>#N/A</v>
          </cell>
          <cell r="U116" t="e">
            <v>#N/A</v>
          </cell>
          <cell r="V116" t="e">
            <v>#N/A</v>
          </cell>
        </row>
        <row r="117">
          <cell r="A117">
            <v>114</v>
          </cell>
          <cell r="B117" t="e">
            <v>#N/A</v>
          </cell>
          <cell r="E117">
            <v>22</v>
          </cell>
          <cell r="G117">
            <v>26</v>
          </cell>
          <cell r="I117">
            <v>22</v>
          </cell>
          <cell r="K117">
            <v>22</v>
          </cell>
          <cell r="M117">
            <v>22</v>
          </cell>
          <cell r="N117">
            <v>114</v>
          </cell>
          <cell r="O117" t="e">
            <v>#N/A</v>
          </cell>
          <cell r="P117" t="e">
            <v>#N/A</v>
          </cell>
          <cell r="Q117" t="e">
            <v>#N/A</v>
          </cell>
          <cell r="R117" t="e">
            <v>#N/A</v>
          </cell>
          <cell r="S117" t="e">
            <v>#N/A</v>
          </cell>
          <cell r="T117" t="e">
            <v>#N/A</v>
          </cell>
          <cell r="U117" t="e">
            <v>#N/A</v>
          </cell>
          <cell r="V117" t="e">
            <v>#N/A</v>
          </cell>
        </row>
        <row r="118">
          <cell r="A118">
            <v>115</v>
          </cell>
          <cell r="B118" t="e">
            <v>#N/A</v>
          </cell>
          <cell r="E118">
            <v>22</v>
          </cell>
          <cell r="G118">
            <v>26</v>
          </cell>
          <cell r="I118">
            <v>22</v>
          </cell>
          <cell r="K118">
            <v>22</v>
          </cell>
          <cell r="M118">
            <v>22</v>
          </cell>
          <cell r="N118">
            <v>114</v>
          </cell>
          <cell r="O118" t="e">
            <v>#N/A</v>
          </cell>
          <cell r="P118" t="e">
            <v>#N/A</v>
          </cell>
          <cell r="Q118" t="e">
            <v>#N/A</v>
          </cell>
          <cell r="R118" t="e">
            <v>#N/A</v>
          </cell>
          <cell r="S118" t="e">
            <v>#N/A</v>
          </cell>
          <cell r="T118" t="e">
            <v>#N/A</v>
          </cell>
          <cell r="U118" t="e">
            <v>#N/A</v>
          </cell>
          <cell r="V118" t="e">
            <v>#N/A</v>
          </cell>
        </row>
        <row r="119">
          <cell r="A119">
            <v>116</v>
          </cell>
          <cell r="B119" t="e">
            <v>#N/A</v>
          </cell>
          <cell r="E119">
            <v>22</v>
          </cell>
          <cell r="G119">
            <v>26</v>
          </cell>
          <cell r="I119">
            <v>22</v>
          </cell>
          <cell r="K119">
            <v>22</v>
          </cell>
          <cell r="M119">
            <v>22</v>
          </cell>
          <cell r="N119">
            <v>114</v>
          </cell>
          <cell r="O119" t="e">
            <v>#N/A</v>
          </cell>
          <cell r="P119" t="e">
            <v>#N/A</v>
          </cell>
          <cell r="Q119" t="e">
            <v>#N/A</v>
          </cell>
          <cell r="R119" t="e">
            <v>#N/A</v>
          </cell>
          <cell r="S119" t="e">
            <v>#N/A</v>
          </cell>
          <cell r="T119" t="e">
            <v>#N/A</v>
          </cell>
          <cell r="U119" t="e">
            <v>#N/A</v>
          </cell>
          <cell r="V119" t="e">
            <v>#N/A</v>
          </cell>
        </row>
        <row r="120">
          <cell r="A120">
            <v>117</v>
          </cell>
          <cell r="B120" t="e">
            <v>#N/A</v>
          </cell>
          <cell r="E120">
            <v>22</v>
          </cell>
          <cell r="G120">
            <v>26</v>
          </cell>
          <cell r="I120">
            <v>22</v>
          </cell>
          <cell r="K120">
            <v>22</v>
          </cell>
          <cell r="M120">
            <v>22</v>
          </cell>
          <cell r="N120">
            <v>114</v>
          </cell>
          <cell r="O120" t="e">
            <v>#N/A</v>
          </cell>
          <cell r="P120" t="e">
            <v>#N/A</v>
          </cell>
          <cell r="Q120" t="e">
            <v>#N/A</v>
          </cell>
          <cell r="R120" t="e">
            <v>#N/A</v>
          </cell>
          <cell r="S120" t="e">
            <v>#N/A</v>
          </cell>
          <cell r="T120" t="e">
            <v>#N/A</v>
          </cell>
          <cell r="U120" t="e">
            <v>#N/A</v>
          </cell>
          <cell r="V120" t="e">
            <v>#N/A</v>
          </cell>
        </row>
        <row r="121">
          <cell r="A121">
            <v>118</v>
          </cell>
          <cell r="B121" t="e">
            <v>#N/A</v>
          </cell>
          <cell r="E121">
            <v>22</v>
          </cell>
          <cell r="G121">
            <v>26</v>
          </cell>
          <cell r="I121">
            <v>22</v>
          </cell>
          <cell r="K121">
            <v>22</v>
          </cell>
          <cell r="M121">
            <v>22</v>
          </cell>
          <cell r="N121">
            <v>114</v>
          </cell>
          <cell r="O121" t="e">
            <v>#N/A</v>
          </cell>
          <cell r="P121" t="e">
            <v>#N/A</v>
          </cell>
          <cell r="Q121" t="e">
            <v>#N/A</v>
          </cell>
          <cell r="R121" t="e">
            <v>#N/A</v>
          </cell>
          <cell r="S121" t="e">
            <v>#N/A</v>
          </cell>
          <cell r="T121" t="e">
            <v>#N/A</v>
          </cell>
          <cell r="U121" t="e">
            <v>#N/A</v>
          </cell>
          <cell r="V121" t="e">
            <v>#N/A</v>
          </cell>
        </row>
        <row r="122">
          <cell r="A122">
            <v>119</v>
          </cell>
          <cell r="B122" t="e">
            <v>#N/A</v>
          </cell>
          <cell r="E122">
            <v>22</v>
          </cell>
          <cell r="G122">
            <v>26</v>
          </cell>
          <cell r="I122">
            <v>22</v>
          </cell>
          <cell r="K122">
            <v>22</v>
          </cell>
          <cell r="M122">
            <v>22</v>
          </cell>
          <cell r="N122">
            <v>114</v>
          </cell>
          <cell r="O122" t="e">
            <v>#N/A</v>
          </cell>
          <cell r="P122" t="e">
            <v>#N/A</v>
          </cell>
          <cell r="Q122" t="e">
            <v>#N/A</v>
          </cell>
          <cell r="R122" t="e">
            <v>#N/A</v>
          </cell>
          <cell r="S122" t="e">
            <v>#N/A</v>
          </cell>
          <cell r="T122" t="e">
            <v>#N/A</v>
          </cell>
          <cell r="U122" t="e">
            <v>#N/A</v>
          </cell>
          <cell r="V122" t="e">
            <v>#N/A</v>
          </cell>
        </row>
        <row r="123">
          <cell r="A123">
            <v>120</v>
          </cell>
          <cell r="B123" t="e">
            <v>#N/A</v>
          </cell>
          <cell r="E123">
            <v>22</v>
          </cell>
          <cell r="G123">
            <v>26</v>
          </cell>
          <cell r="I123">
            <v>22</v>
          </cell>
          <cell r="K123">
            <v>22</v>
          </cell>
          <cell r="M123">
            <v>22</v>
          </cell>
          <cell r="N123">
            <v>114</v>
          </cell>
          <cell r="O123" t="e">
            <v>#N/A</v>
          </cell>
          <cell r="P123" t="e">
            <v>#N/A</v>
          </cell>
          <cell r="Q123" t="e">
            <v>#N/A</v>
          </cell>
          <cell r="R123" t="e">
            <v>#N/A</v>
          </cell>
          <cell r="S123" t="e">
            <v>#N/A</v>
          </cell>
          <cell r="T123" t="e">
            <v>#N/A</v>
          </cell>
          <cell r="U123" t="e">
            <v>#N/A</v>
          </cell>
          <cell r="V123" t="e">
            <v>#N/A</v>
          </cell>
        </row>
        <row r="124">
          <cell r="A124">
            <v>121</v>
          </cell>
          <cell r="B124" t="e">
            <v>#N/A</v>
          </cell>
          <cell r="E124">
            <v>22</v>
          </cell>
          <cell r="G124">
            <v>26</v>
          </cell>
          <cell r="I124">
            <v>22</v>
          </cell>
          <cell r="K124">
            <v>22</v>
          </cell>
          <cell r="M124">
            <v>22</v>
          </cell>
          <cell r="N124">
            <v>114</v>
          </cell>
          <cell r="O124" t="e">
            <v>#N/A</v>
          </cell>
          <cell r="P124" t="e">
            <v>#N/A</v>
          </cell>
          <cell r="Q124" t="e">
            <v>#N/A</v>
          </cell>
          <cell r="R124" t="e">
            <v>#N/A</v>
          </cell>
          <cell r="S124" t="e">
            <v>#N/A</v>
          </cell>
          <cell r="T124" t="e">
            <v>#N/A</v>
          </cell>
          <cell r="U124" t="e">
            <v>#N/A</v>
          </cell>
          <cell r="V124" t="e">
            <v>#N/A</v>
          </cell>
        </row>
        <row r="125">
          <cell r="A125">
            <v>122</v>
          </cell>
          <cell r="B125" t="e">
            <v>#N/A</v>
          </cell>
          <cell r="E125">
            <v>22</v>
          </cell>
          <cell r="G125">
            <v>26</v>
          </cell>
          <cell r="I125">
            <v>22</v>
          </cell>
          <cell r="K125">
            <v>22</v>
          </cell>
          <cell r="M125">
            <v>22</v>
          </cell>
          <cell r="N125">
            <v>114</v>
          </cell>
          <cell r="O125" t="e">
            <v>#N/A</v>
          </cell>
          <cell r="P125" t="e">
            <v>#N/A</v>
          </cell>
          <cell r="Q125" t="e">
            <v>#N/A</v>
          </cell>
          <cell r="R125" t="e">
            <v>#N/A</v>
          </cell>
          <cell r="S125" t="e">
            <v>#N/A</v>
          </cell>
          <cell r="T125" t="e">
            <v>#N/A</v>
          </cell>
          <cell r="U125" t="e">
            <v>#N/A</v>
          </cell>
          <cell r="V125" t="e">
            <v>#N/A</v>
          </cell>
        </row>
        <row r="126">
          <cell r="A126">
            <v>123</v>
          </cell>
          <cell r="B126" t="e">
            <v>#N/A</v>
          </cell>
          <cell r="E126">
            <v>22</v>
          </cell>
          <cell r="G126">
            <v>26</v>
          </cell>
          <cell r="I126">
            <v>22</v>
          </cell>
          <cell r="K126">
            <v>22</v>
          </cell>
          <cell r="M126">
            <v>22</v>
          </cell>
          <cell r="N126">
            <v>114</v>
          </cell>
          <cell r="O126" t="e">
            <v>#N/A</v>
          </cell>
          <cell r="P126" t="e">
            <v>#N/A</v>
          </cell>
          <cell r="Q126" t="e">
            <v>#N/A</v>
          </cell>
          <cell r="R126" t="e">
            <v>#N/A</v>
          </cell>
          <cell r="S126" t="e">
            <v>#N/A</v>
          </cell>
          <cell r="T126" t="e">
            <v>#N/A</v>
          </cell>
          <cell r="U126" t="e">
            <v>#N/A</v>
          </cell>
          <cell r="V126" t="e">
            <v>#N/A</v>
          </cell>
        </row>
        <row r="127">
          <cell r="A127">
            <v>124</v>
          </cell>
          <cell r="B127" t="e">
            <v>#N/A</v>
          </cell>
          <cell r="E127">
            <v>22</v>
          </cell>
          <cell r="G127">
            <v>26</v>
          </cell>
          <cell r="I127">
            <v>22</v>
          </cell>
          <cell r="K127">
            <v>22</v>
          </cell>
          <cell r="M127">
            <v>22</v>
          </cell>
          <cell r="N127">
            <v>114</v>
          </cell>
          <cell r="O127" t="e">
            <v>#N/A</v>
          </cell>
          <cell r="P127" t="e">
            <v>#N/A</v>
          </cell>
          <cell r="Q127" t="e">
            <v>#N/A</v>
          </cell>
          <cell r="R127" t="e">
            <v>#N/A</v>
          </cell>
          <cell r="S127" t="e">
            <v>#N/A</v>
          </cell>
          <cell r="T127" t="e">
            <v>#N/A</v>
          </cell>
          <cell r="U127" t="e">
            <v>#N/A</v>
          </cell>
          <cell r="V127" t="e">
            <v>#N/A</v>
          </cell>
        </row>
        <row r="128">
          <cell r="A128">
            <v>125</v>
          </cell>
          <cell r="B128" t="e">
            <v>#N/A</v>
          </cell>
          <cell r="E128">
            <v>22</v>
          </cell>
          <cell r="G128">
            <v>26</v>
          </cell>
          <cell r="I128">
            <v>22</v>
          </cell>
          <cell r="K128">
            <v>22</v>
          </cell>
          <cell r="M128">
            <v>22</v>
          </cell>
          <cell r="N128">
            <v>114</v>
          </cell>
          <cell r="O128" t="e">
            <v>#N/A</v>
          </cell>
          <cell r="P128" t="e">
            <v>#N/A</v>
          </cell>
          <cell r="Q128" t="e">
            <v>#N/A</v>
          </cell>
          <cell r="R128" t="e">
            <v>#N/A</v>
          </cell>
          <cell r="S128" t="e">
            <v>#N/A</v>
          </cell>
          <cell r="T128" t="e">
            <v>#N/A</v>
          </cell>
          <cell r="U128" t="e">
            <v>#N/A</v>
          </cell>
          <cell r="V128" t="e">
            <v>#N/A</v>
          </cell>
        </row>
        <row r="129">
          <cell r="A129">
            <v>126</v>
          </cell>
          <cell r="B129" t="e">
            <v>#N/A</v>
          </cell>
          <cell r="E129">
            <v>22</v>
          </cell>
          <cell r="G129">
            <v>26</v>
          </cell>
          <cell r="I129">
            <v>22</v>
          </cell>
          <cell r="K129">
            <v>22</v>
          </cell>
          <cell r="M129">
            <v>22</v>
          </cell>
          <cell r="N129">
            <v>114</v>
          </cell>
          <cell r="O129" t="e">
            <v>#N/A</v>
          </cell>
          <cell r="P129" t="e">
            <v>#N/A</v>
          </cell>
          <cell r="Q129" t="e">
            <v>#N/A</v>
          </cell>
          <cell r="R129" t="e">
            <v>#N/A</v>
          </cell>
          <cell r="S129" t="e">
            <v>#N/A</v>
          </cell>
          <cell r="T129" t="e">
            <v>#N/A</v>
          </cell>
          <cell r="U129" t="e">
            <v>#N/A</v>
          </cell>
          <cell r="V129" t="e">
            <v>#N/A</v>
          </cell>
        </row>
        <row r="130">
          <cell r="A130">
            <v>127</v>
          </cell>
          <cell r="B130" t="e">
            <v>#N/A</v>
          </cell>
          <cell r="E130">
            <v>22</v>
          </cell>
          <cell r="G130">
            <v>26</v>
          </cell>
          <cell r="I130">
            <v>22</v>
          </cell>
          <cell r="K130">
            <v>22</v>
          </cell>
          <cell r="M130">
            <v>22</v>
          </cell>
          <cell r="N130">
            <v>114</v>
          </cell>
          <cell r="O130" t="e">
            <v>#N/A</v>
          </cell>
          <cell r="P130" t="e">
            <v>#N/A</v>
          </cell>
          <cell r="Q130" t="e">
            <v>#N/A</v>
          </cell>
          <cell r="R130" t="e">
            <v>#N/A</v>
          </cell>
          <cell r="S130" t="e">
            <v>#N/A</v>
          </cell>
          <cell r="T130" t="e">
            <v>#N/A</v>
          </cell>
          <cell r="U130" t="e">
            <v>#N/A</v>
          </cell>
          <cell r="V130" t="e">
            <v>#N/A</v>
          </cell>
        </row>
        <row r="131">
          <cell r="A131">
            <v>128</v>
          </cell>
          <cell r="B131" t="e">
            <v>#N/A</v>
          </cell>
          <cell r="E131">
            <v>22</v>
          </cell>
          <cell r="G131">
            <v>26</v>
          </cell>
          <cell r="I131">
            <v>22</v>
          </cell>
          <cell r="K131">
            <v>22</v>
          </cell>
          <cell r="M131">
            <v>22</v>
          </cell>
          <cell r="N131">
            <v>114</v>
          </cell>
          <cell r="O131" t="e">
            <v>#N/A</v>
          </cell>
          <cell r="P131" t="e">
            <v>#N/A</v>
          </cell>
          <cell r="Q131" t="e">
            <v>#N/A</v>
          </cell>
          <cell r="R131" t="e">
            <v>#N/A</v>
          </cell>
          <cell r="S131" t="e">
            <v>#N/A</v>
          </cell>
          <cell r="T131" t="e">
            <v>#N/A</v>
          </cell>
          <cell r="U131" t="e">
            <v>#N/A</v>
          </cell>
          <cell r="V131" t="e">
            <v>#N/A</v>
          </cell>
        </row>
        <row r="132">
          <cell r="A132">
            <v>129</v>
          </cell>
          <cell r="B132" t="e">
            <v>#N/A</v>
          </cell>
          <cell r="E132">
            <v>22</v>
          </cell>
          <cell r="G132">
            <v>26</v>
          </cell>
          <cell r="I132">
            <v>22</v>
          </cell>
          <cell r="K132">
            <v>22</v>
          </cell>
          <cell r="M132">
            <v>22</v>
          </cell>
          <cell r="N132">
            <v>114</v>
          </cell>
          <cell r="O132" t="e">
            <v>#N/A</v>
          </cell>
          <cell r="P132" t="e">
            <v>#N/A</v>
          </cell>
          <cell r="Q132" t="e">
            <v>#N/A</v>
          </cell>
          <cell r="R132" t="e">
            <v>#N/A</v>
          </cell>
          <cell r="S132" t="e">
            <v>#N/A</v>
          </cell>
          <cell r="T132" t="e">
            <v>#N/A</v>
          </cell>
          <cell r="U132" t="e">
            <v>#N/A</v>
          </cell>
          <cell r="V132" t="e">
            <v>#N/A</v>
          </cell>
        </row>
        <row r="133">
          <cell r="A133">
            <v>130</v>
          </cell>
          <cell r="B133" t="e">
            <v>#N/A</v>
          </cell>
          <cell r="E133">
            <v>22</v>
          </cell>
          <cell r="G133">
            <v>26</v>
          </cell>
          <cell r="I133">
            <v>22</v>
          </cell>
          <cell r="K133">
            <v>22</v>
          </cell>
          <cell r="M133">
            <v>22</v>
          </cell>
          <cell r="N133">
            <v>114</v>
          </cell>
          <cell r="O133" t="e">
            <v>#N/A</v>
          </cell>
          <cell r="P133" t="e">
            <v>#N/A</v>
          </cell>
          <cell r="Q133" t="e">
            <v>#N/A</v>
          </cell>
          <cell r="R133" t="e">
            <v>#N/A</v>
          </cell>
          <cell r="S133" t="e">
            <v>#N/A</v>
          </cell>
          <cell r="T133" t="e">
            <v>#N/A</v>
          </cell>
          <cell r="U133" t="e">
            <v>#N/A</v>
          </cell>
          <cell r="V133" t="e">
            <v>#N/A</v>
          </cell>
        </row>
        <row r="134">
          <cell r="A134">
            <v>131</v>
          </cell>
          <cell r="B134" t="e">
            <v>#N/A</v>
          </cell>
          <cell r="E134">
            <v>22</v>
          </cell>
          <cell r="G134">
            <v>26</v>
          </cell>
          <cell r="I134">
            <v>22</v>
          </cell>
          <cell r="K134">
            <v>22</v>
          </cell>
          <cell r="M134">
            <v>22</v>
          </cell>
          <cell r="N134">
            <v>114</v>
          </cell>
          <cell r="O134" t="e">
            <v>#N/A</v>
          </cell>
          <cell r="P134" t="e">
            <v>#N/A</v>
          </cell>
          <cell r="Q134" t="e">
            <v>#N/A</v>
          </cell>
          <cell r="R134" t="e">
            <v>#N/A</v>
          </cell>
          <cell r="S134" t="e">
            <v>#N/A</v>
          </cell>
          <cell r="T134" t="e">
            <v>#N/A</v>
          </cell>
          <cell r="U134" t="e">
            <v>#N/A</v>
          </cell>
          <cell r="V134" t="e">
            <v>#N/A</v>
          </cell>
        </row>
        <row r="135">
          <cell r="A135">
            <v>132</v>
          </cell>
          <cell r="B135" t="e">
            <v>#N/A</v>
          </cell>
          <cell r="E135">
            <v>22</v>
          </cell>
          <cell r="G135">
            <v>26</v>
          </cell>
          <cell r="I135">
            <v>22</v>
          </cell>
          <cell r="K135">
            <v>22</v>
          </cell>
          <cell r="M135">
            <v>22</v>
          </cell>
          <cell r="N135">
            <v>114</v>
          </cell>
          <cell r="O135" t="e">
            <v>#N/A</v>
          </cell>
          <cell r="P135" t="e">
            <v>#N/A</v>
          </cell>
          <cell r="Q135" t="e">
            <v>#N/A</v>
          </cell>
          <cell r="R135" t="e">
            <v>#N/A</v>
          </cell>
          <cell r="S135" t="e">
            <v>#N/A</v>
          </cell>
          <cell r="T135" t="e">
            <v>#N/A</v>
          </cell>
          <cell r="U135" t="e">
            <v>#N/A</v>
          </cell>
          <cell r="V135" t="e">
            <v>#N/A</v>
          </cell>
        </row>
        <row r="136">
          <cell r="A136">
            <v>133</v>
          </cell>
          <cell r="B136" t="e">
            <v>#N/A</v>
          </cell>
          <cell r="E136">
            <v>22</v>
          </cell>
          <cell r="G136">
            <v>26</v>
          </cell>
          <cell r="I136">
            <v>22</v>
          </cell>
          <cell r="K136">
            <v>22</v>
          </cell>
          <cell r="M136">
            <v>22</v>
          </cell>
          <cell r="N136">
            <v>114</v>
          </cell>
          <cell r="O136" t="e">
            <v>#N/A</v>
          </cell>
          <cell r="P136" t="e">
            <v>#N/A</v>
          </cell>
          <cell r="Q136" t="e">
            <v>#N/A</v>
          </cell>
          <cell r="R136" t="e">
            <v>#N/A</v>
          </cell>
          <cell r="S136" t="e">
            <v>#N/A</v>
          </cell>
          <cell r="T136" t="e">
            <v>#N/A</v>
          </cell>
          <cell r="U136" t="e">
            <v>#N/A</v>
          </cell>
          <cell r="V136" t="e">
            <v>#N/A</v>
          </cell>
        </row>
        <row r="137">
          <cell r="A137">
            <v>134</v>
          </cell>
          <cell r="B137" t="e">
            <v>#N/A</v>
          </cell>
          <cell r="E137">
            <v>22</v>
          </cell>
          <cell r="G137">
            <v>26</v>
          </cell>
          <cell r="I137">
            <v>22</v>
          </cell>
          <cell r="K137">
            <v>22</v>
          </cell>
          <cell r="M137">
            <v>22</v>
          </cell>
          <cell r="N137">
            <v>114</v>
          </cell>
          <cell r="O137" t="e">
            <v>#N/A</v>
          </cell>
          <cell r="P137" t="e">
            <v>#N/A</v>
          </cell>
          <cell r="Q137" t="e">
            <v>#N/A</v>
          </cell>
          <cell r="R137" t="e">
            <v>#N/A</v>
          </cell>
          <cell r="S137" t="e">
            <v>#N/A</v>
          </cell>
          <cell r="T137" t="e">
            <v>#N/A</v>
          </cell>
          <cell r="U137" t="e">
            <v>#N/A</v>
          </cell>
          <cell r="V137" t="e">
            <v>#N/A</v>
          </cell>
        </row>
        <row r="138">
          <cell r="A138">
            <v>135</v>
          </cell>
          <cell r="B138" t="e">
            <v>#N/A</v>
          </cell>
          <cell r="E138">
            <v>22</v>
          </cell>
          <cell r="G138">
            <v>26</v>
          </cell>
          <cell r="I138">
            <v>22</v>
          </cell>
          <cell r="K138">
            <v>22</v>
          </cell>
          <cell r="M138">
            <v>22</v>
          </cell>
          <cell r="N138">
            <v>114</v>
          </cell>
          <cell r="O138" t="e">
            <v>#N/A</v>
          </cell>
          <cell r="P138" t="e">
            <v>#N/A</v>
          </cell>
          <cell r="Q138" t="e">
            <v>#N/A</v>
          </cell>
          <cell r="R138" t="e">
            <v>#N/A</v>
          </cell>
          <cell r="S138" t="e">
            <v>#N/A</v>
          </cell>
          <cell r="T138" t="e">
            <v>#N/A</v>
          </cell>
          <cell r="U138" t="e">
            <v>#N/A</v>
          </cell>
          <cell r="V138" t="e">
            <v>#N/A</v>
          </cell>
        </row>
        <row r="139">
          <cell r="A139">
            <v>136</v>
          </cell>
          <cell r="B139" t="e">
            <v>#N/A</v>
          </cell>
          <cell r="E139">
            <v>22</v>
          </cell>
          <cell r="G139">
            <v>26</v>
          </cell>
          <cell r="I139">
            <v>22</v>
          </cell>
          <cell r="K139">
            <v>22</v>
          </cell>
          <cell r="M139">
            <v>22</v>
          </cell>
          <cell r="N139">
            <v>114</v>
          </cell>
          <cell r="O139" t="e">
            <v>#N/A</v>
          </cell>
          <cell r="P139" t="e">
            <v>#N/A</v>
          </cell>
          <cell r="Q139" t="e">
            <v>#N/A</v>
          </cell>
          <cell r="R139" t="e">
            <v>#N/A</v>
          </cell>
          <cell r="S139" t="e">
            <v>#N/A</v>
          </cell>
          <cell r="T139" t="e">
            <v>#N/A</v>
          </cell>
          <cell r="U139" t="e">
            <v>#N/A</v>
          </cell>
          <cell r="V139" t="e">
            <v>#N/A</v>
          </cell>
        </row>
        <row r="140">
          <cell r="A140">
            <v>137</v>
          </cell>
          <cell r="B140" t="e">
            <v>#N/A</v>
          </cell>
          <cell r="E140">
            <v>22</v>
          </cell>
          <cell r="G140">
            <v>26</v>
          </cell>
          <cell r="I140">
            <v>22</v>
          </cell>
          <cell r="K140">
            <v>22</v>
          </cell>
          <cell r="M140">
            <v>22</v>
          </cell>
          <cell r="N140">
            <v>114</v>
          </cell>
          <cell r="O140" t="e">
            <v>#N/A</v>
          </cell>
          <cell r="P140" t="e">
            <v>#N/A</v>
          </cell>
          <cell r="Q140" t="e">
            <v>#N/A</v>
          </cell>
          <cell r="R140" t="e">
            <v>#N/A</v>
          </cell>
          <cell r="S140" t="e">
            <v>#N/A</v>
          </cell>
          <cell r="T140" t="e">
            <v>#N/A</v>
          </cell>
          <cell r="U140" t="e">
            <v>#N/A</v>
          </cell>
          <cell r="V140" t="e">
            <v>#N/A</v>
          </cell>
        </row>
        <row r="141">
          <cell r="A141">
            <v>138</v>
          </cell>
          <cell r="B141" t="e">
            <v>#N/A</v>
          </cell>
          <cell r="E141">
            <v>22</v>
          </cell>
          <cell r="G141">
            <v>26</v>
          </cell>
          <cell r="I141">
            <v>22</v>
          </cell>
          <cell r="K141">
            <v>22</v>
          </cell>
          <cell r="M141">
            <v>22</v>
          </cell>
          <cell r="N141">
            <v>114</v>
          </cell>
          <cell r="O141" t="e">
            <v>#N/A</v>
          </cell>
          <cell r="P141" t="e">
            <v>#N/A</v>
          </cell>
          <cell r="Q141" t="e">
            <v>#N/A</v>
          </cell>
          <cell r="R141" t="e">
            <v>#N/A</v>
          </cell>
          <cell r="S141" t="e">
            <v>#N/A</v>
          </cell>
          <cell r="T141" t="e">
            <v>#N/A</v>
          </cell>
          <cell r="U141" t="e">
            <v>#N/A</v>
          </cell>
          <cell r="V141" t="e">
            <v>#N/A</v>
          </cell>
        </row>
        <row r="142">
          <cell r="A142">
            <v>139</v>
          </cell>
          <cell r="B142" t="e">
            <v>#N/A</v>
          </cell>
          <cell r="E142">
            <v>22</v>
          </cell>
          <cell r="G142">
            <v>26</v>
          </cell>
          <cell r="I142">
            <v>22</v>
          </cell>
          <cell r="K142">
            <v>22</v>
          </cell>
          <cell r="M142">
            <v>22</v>
          </cell>
          <cell r="N142">
            <v>114</v>
          </cell>
          <cell r="O142" t="e">
            <v>#N/A</v>
          </cell>
          <cell r="P142" t="e">
            <v>#N/A</v>
          </cell>
          <cell r="Q142" t="e">
            <v>#N/A</v>
          </cell>
          <cell r="R142" t="e">
            <v>#N/A</v>
          </cell>
          <cell r="S142" t="e">
            <v>#N/A</v>
          </cell>
          <cell r="T142" t="e">
            <v>#N/A</v>
          </cell>
          <cell r="U142" t="e">
            <v>#N/A</v>
          </cell>
          <cell r="V142" t="e">
            <v>#N/A</v>
          </cell>
        </row>
        <row r="143">
          <cell r="A143">
            <v>140</v>
          </cell>
          <cell r="B143" t="e">
            <v>#N/A</v>
          </cell>
          <cell r="E143">
            <v>22</v>
          </cell>
          <cell r="G143">
            <v>26</v>
          </cell>
          <cell r="I143">
            <v>22</v>
          </cell>
          <cell r="K143">
            <v>22</v>
          </cell>
          <cell r="M143">
            <v>22</v>
          </cell>
          <cell r="N143">
            <v>114</v>
          </cell>
          <cell r="O143" t="e">
            <v>#N/A</v>
          </cell>
          <cell r="P143" t="e">
            <v>#N/A</v>
          </cell>
          <cell r="Q143" t="e">
            <v>#N/A</v>
          </cell>
          <cell r="R143" t="e">
            <v>#N/A</v>
          </cell>
          <cell r="S143" t="e">
            <v>#N/A</v>
          </cell>
          <cell r="T143" t="e">
            <v>#N/A</v>
          </cell>
          <cell r="U143" t="e">
            <v>#N/A</v>
          </cell>
          <cell r="V143" t="e">
            <v>#N/A</v>
          </cell>
        </row>
        <row r="144">
          <cell r="A144">
            <v>141</v>
          </cell>
          <cell r="B144" t="e">
            <v>#N/A</v>
          </cell>
          <cell r="E144">
            <v>22</v>
          </cell>
          <cell r="G144">
            <v>26</v>
          </cell>
          <cell r="I144">
            <v>22</v>
          </cell>
          <cell r="K144">
            <v>22</v>
          </cell>
          <cell r="M144">
            <v>22</v>
          </cell>
          <cell r="N144">
            <v>114</v>
          </cell>
          <cell r="O144" t="e">
            <v>#N/A</v>
          </cell>
          <cell r="P144" t="e">
            <v>#N/A</v>
          </cell>
          <cell r="Q144" t="e">
            <v>#N/A</v>
          </cell>
          <cell r="R144" t="e">
            <v>#N/A</v>
          </cell>
          <cell r="S144" t="e">
            <v>#N/A</v>
          </cell>
          <cell r="T144" t="e">
            <v>#N/A</v>
          </cell>
          <cell r="U144" t="e">
            <v>#N/A</v>
          </cell>
          <cell r="V144" t="e">
            <v>#N/A</v>
          </cell>
        </row>
        <row r="145">
          <cell r="A145">
            <v>142</v>
          </cell>
          <cell r="B145" t="e">
            <v>#N/A</v>
          </cell>
          <cell r="E145">
            <v>22</v>
          </cell>
          <cell r="G145">
            <v>26</v>
          </cell>
          <cell r="I145">
            <v>22</v>
          </cell>
          <cell r="K145">
            <v>22</v>
          </cell>
          <cell r="M145">
            <v>22</v>
          </cell>
          <cell r="N145">
            <v>114</v>
          </cell>
          <cell r="O145" t="e">
            <v>#N/A</v>
          </cell>
          <cell r="P145" t="e">
            <v>#N/A</v>
          </cell>
          <cell r="Q145" t="e">
            <v>#N/A</v>
          </cell>
          <cell r="R145" t="e">
            <v>#N/A</v>
          </cell>
          <cell r="S145" t="e">
            <v>#N/A</v>
          </cell>
          <cell r="T145" t="e">
            <v>#N/A</v>
          </cell>
          <cell r="U145" t="e">
            <v>#N/A</v>
          </cell>
          <cell r="V145" t="e">
            <v>#N/A</v>
          </cell>
        </row>
        <row r="146">
          <cell r="A146">
            <v>143</v>
          </cell>
          <cell r="B146" t="e">
            <v>#N/A</v>
          </cell>
          <cell r="E146">
            <v>22</v>
          </cell>
          <cell r="G146">
            <v>26</v>
          </cell>
          <cell r="I146">
            <v>22</v>
          </cell>
          <cell r="K146">
            <v>22</v>
          </cell>
          <cell r="M146">
            <v>22</v>
          </cell>
          <cell r="N146">
            <v>114</v>
          </cell>
          <cell r="O146" t="e">
            <v>#N/A</v>
          </cell>
          <cell r="P146" t="e">
            <v>#N/A</v>
          </cell>
          <cell r="Q146" t="e">
            <v>#N/A</v>
          </cell>
          <cell r="R146" t="e">
            <v>#N/A</v>
          </cell>
          <cell r="S146" t="e">
            <v>#N/A</v>
          </cell>
          <cell r="T146" t="e">
            <v>#N/A</v>
          </cell>
          <cell r="U146" t="e">
            <v>#N/A</v>
          </cell>
          <cell r="V146" t="e">
            <v>#N/A</v>
          </cell>
        </row>
        <row r="147">
          <cell r="A147">
            <v>144</v>
          </cell>
          <cell r="B147" t="e">
            <v>#N/A</v>
          </cell>
          <cell r="E147">
            <v>22</v>
          </cell>
          <cell r="G147">
            <v>26</v>
          </cell>
          <cell r="I147">
            <v>22</v>
          </cell>
          <cell r="K147">
            <v>22</v>
          </cell>
          <cell r="M147">
            <v>22</v>
          </cell>
          <cell r="N147">
            <v>114</v>
          </cell>
          <cell r="O147" t="e">
            <v>#N/A</v>
          </cell>
          <cell r="P147" t="e">
            <v>#N/A</v>
          </cell>
          <cell r="Q147" t="e">
            <v>#N/A</v>
          </cell>
          <cell r="R147" t="e">
            <v>#N/A</v>
          </cell>
          <cell r="S147" t="e">
            <v>#N/A</v>
          </cell>
          <cell r="T147" t="e">
            <v>#N/A</v>
          </cell>
          <cell r="U147" t="e">
            <v>#N/A</v>
          </cell>
          <cell r="V147" t="e">
            <v>#N/A</v>
          </cell>
        </row>
        <row r="148">
          <cell r="A148">
            <v>145</v>
          </cell>
          <cell r="B148" t="e">
            <v>#N/A</v>
          </cell>
          <cell r="E148">
            <v>22</v>
          </cell>
          <cell r="G148">
            <v>26</v>
          </cell>
          <cell r="I148">
            <v>22</v>
          </cell>
          <cell r="K148">
            <v>22</v>
          </cell>
          <cell r="M148">
            <v>22</v>
          </cell>
          <cell r="N148">
            <v>114</v>
          </cell>
          <cell r="O148" t="e">
            <v>#N/A</v>
          </cell>
          <cell r="P148" t="e">
            <v>#N/A</v>
          </cell>
          <cell r="Q148" t="e">
            <v>#N/A</v>
          </cell>
          <cell r="R148" t="e">
            <v>#N/A</v>
          </cell>
          <cell r="S148" t="e">
            <v>#N/A</v>
          </cell>
          <cell r="T148" t="e">
            <v>#N/A</v>
          </cell>
          <cell r="U148" t="e">
            <v>#N/A</v>
          </cell>
          <cell r="V148" t="e">
            <v>#N/A</v>
          </cell>
        </row>
        <row r="149">
          <cell r="A149">
            <v>146</v>
          </cell>
          <cell r="B149" t="e">
            <v>#N/A</v>
          </cell>
          <cell r="E149">
            <v>22</v>
          </cell>
          <cell r="G149">
            <v>26</v>
          </cell>
          <cell r="I149">
            <v>22</v>
          </cell>
          <cell r="K149">
            <v>22</v>
          </cell>
          <cell r="M149">
            <v>22</v>
          </cell>
          <cell r="N149">
            <v>114</v>
          </cell>
          <cell r="O149" t="e">
            <v>#N/A</v>
          </cell>
          <cell r="P149" t="e">
            <v>#N/A</v>
          </cell>
          <cell r="Q149" t="e">
            <v>#N/A</v>
          </cell>
          <cell r="R149" t="e">
            <v>#N/A</v>
          </cell>
          <cell r="S149" t="e">
            <v>#N/A</v>
          </cell>
          <cell r="T149" t="e">
            <v>#N/A</v>
          </cell>
          <cell r="U149" t="e">
            <v>#N/A</v>
          </cell>
          <cell r="V149" t="e">
            <v>#N/A</v>
          </cell>
        </row>
        <row r="150">
          <cell r="A150">
            <v>147</v>
          </cell>
          <cell r="B150" t="e">
            <v>#N/A</v>
          </cell>
          <cell r="E150">
            <v>22</v>
          </cell>
          <cell r="G150">
            <v>26</v>
          </cell>
          <cell r="I150">
            <v>22</v>
          </cell>
          <cell r="K150">
            <v>22</v>
          </cell>
          <cell r="M150">
            <v>22</v>
          </cell>
          <cell r="N150">
            <v>114</v>
          </cell>
          <cell r="O150" t="e">
            <v>#N/A</v>
          </cell>
          <cell r="P150" t="e">
            <v>#N/A</v>
          </cell>
          <cell r="Q150" t="e">
            <v>#N/A</v>
          </cell>
          <cell r="R150" t="e">
            <v>#N/A</v>
          </cell>
          <cell r="S150" t="e">
            <v>#N/A</v>
          </cell>
          <cell r="T150" t="e">
            <v>#N/A</v>
          </cell>
          <cell r="U150" t="e">
            <v>#N/A</v>
          </cell>
          <cell r="V150" t="e">
            <v>#N/A</v>
          </cell>
        </row>
        <row r="151">
          <cell r="A151">
            <v>148</v>
          </cell>
          <cell r="B151" t="e">
            <v>#N/A</v>
          </cell>
          <cell r="E151">
            <v>22</v>
          </cell>
          <cell r="G151">
            <v>26</v>
          </cell>
          <cell r="I151">
            <v>22</v>
          </cell>
          <cell r="K151">
            <v>22</v>
          </cell>
          <cell r="M151">
            <v>22</v>
          </cell>
          <cell r="N151">
            <v>114</v>
          </cell>
          <cell r="O151" t="e">
            <v>#N/A</v>
          </cell>
          <cell r="P151" t="e">
            <v>#N/A</v>
          </cell>
          <cell r="Q151" t="e">
            <v>#N/A</v>
          </cell>
          <cell r="R151" t="e">
            <v>#N/A</v>
          </cell>
          <cell r="S151" t="e">
            <v>#N/A</v>
          </cell>
          <cell r="T151" t="e">
            <v>#N/A</v>
          </cell>
          <cell r="U151" t="e">
            <v>#N/A</v>
          </cell>
          <cell r="V151" t="e">
            <v>#N/A</v>
          </cell>
        </row>
        <row r="152">
          <cell r="A152">
            <v>149</v>
          </cell>
          <cell r="B152" t="e">
            <v>#N/A</v>
          </cell>
          <cell r="E152">
            <v>22</v>
          </cell>
          <cell r="G152">
            <v>26</v>
          </cell>
          <cell r="I152">
            <v>22</v>
          </cell>
          <cell r="K152">
            <v>22</v>
          </cell>
          <cell r="M152">
            <v>22</v>
          </cell>
          <cell r="N152">
            <v>114</v>
          </cell>
          <cell r="O152" t="e">
            <v>#N/A</v>
          </cell>
          <cell r="P152" t="e">
            <v>#N/A</v>
          </cell>
          <cell r="Q152" t="e">
            <v>#N/A</v>
          </cell>
          <cell r="R152" t="e">
            <v>#N/A</v>
          </cell>
          <cell r="S152" t="e">
            <v>#N/A</v>
          </cell>
          <cell r="T152" t="e">
            <v>#N/A</v>
          </cell>
          <cell r="U152" t="e">
            <v>#N/A</v>
          </cell>
          <cell r="V152" t="e">
            <v>#N/A</v>
          </cell>
        </row>
        <row r="153">
          <cell r="A153">
            <v>150</v>
          </cell>
          <cell r="B153" t="e">
            <v>#N/A</v>
          </cell>
          <cell r="E153">
            <v>22</v>
          </cell>
          <cell r="G153">
            <v>26</v>
          </cell>
          <cell r="I153">
            <v>22</v>
          </cell>
          <cell r="K153">
            <v>22</v>
          </cell>
          <cell r="M153">
            <v>22</v>
          </cell>
          <cell r="N153">
            <v>114</v>
          </cell>
          <cell r="O153" t="e">
            <v>#N/A</v>
          </cell>
          <cell r="P153" t="e">
            <v>#N/A</v>
          </cell>
          <cell r="Q153" t="e">
            <v>#N/A</v>
          </cell>
          <cell r="R153" t="e">
            <v>#N/A</v>
          </cell>
          <cell r="S153" t="e">
            <v>#N/A</v>
          </cell>
          <cell r="T153" t="e">
            <v>#N/A</v>
          </cell>
          <cell r="U153" t="e">
            <v>#N/A</v>
          </cell>
          <cell r="V153" t="e">
            <v>#N/A</v>
          </cell>
        </row>
        <row r="154">
          <cell r="A154">
            <v>151</v>
          </cell>
          <cell r="B154" t="e">
            <v>#N/A</v>
          </cell>
          <cell r="E154">
            <v>22</v>
          </cell>
          <cell r="G154">
            <v>26</v>
          </cell>
          <cell r="I154">
            <v>22</v>
          </cell>
          <cell r="K154">
            <v>22</v>
          </cell>
          <cell r="M154">
            <v>22</v>
          </cell>
          <cell r="N154">
            <v>114</v>
          </cell>
          <cell r="O154" t="e">
            <v>#N/A</v>
          </cell>
          <cell r="P154" t="e">
            <v>#N/A</v>
          </cell>
          <cell r="Q154" t="e">
            <v>#N/A</v>
          </cell>
          <cell r="R154" t="e">
            <v>#N/A</v>
          </cell>
          <cell r="S154" t="e">
            <v>#N/A</v>
          </cell>
          <cell r="T154" t="e">
            <v>#N/A</v>
          </cell>
          <cell r="U154" t="e">
            <v>#N/A</v>
          </cell>
          <cell r="V154" t="e">
            <v>#N/A</v>
          </cell>
        </row>
        <row r="155">
          <cell r="A155">
            <v>152</v>
          </cell>
          <cell r="B155" t="e">
            <v>#N/A</v>
          </cell>
          <cell r="E155">
            <v>22</v>
          </cell>
          <cell r="G155">
            <v>26</v>
          </cell>
          <cell r="I155">
            <v>22</v>
          </cell>
          <cell r="K155">
            <v>22</v>
          </cell>
          <cell r="M155">
            <v>22</v>
          </cell>
          <cell r="N155">
            <v>114</v>
          </cell>
          <cell r="O155" t="e">
            <v>#N/A</v>
          </cell>
          <cell r="P155" t="e">
            <v>#N/A</v>
          </cell>
          <cell r="Q155" t="e">
            <v>#N/A</v>
          </cell>
          <cell r="R155" t="e">
            <v>#N/A</v>
          </cell>
          <cell r="S155" t="e">
            <v>#N/A</v>
          </cell>
          <cell r="T155" t="e">
            <v>#N/A</v>
          </cell>
          <cell r="U155" t="e">
            <v>#N/A</v>
          </cell>
          <cell r="V155" t="e">
            <v>#N/A</v>
          </cell>
        </row>
        <row r="156">
          <cell r="A156">
            <v>153</v>
          </cell>
          <cell r="B156" t="e">
            <v>#N/A</v>
          </cell>
          <cell r="E156">
            <v>22</v>
          </cell>
          <cell r="G156">
            <v>26</v>
          </cell>
          <cell r="I156">
            <v>22</v>
          </cell>
          <cell r="K156">
            <v>22</v>
          </cell>
          <cell r="M156">
            <v>22</v>
          </cell>
          <cell r="N156">
            <v>114</v>
          </cell>
          <cell r="O156" t="e">
            <v>#N/A</v>
          </cell>
          <cell r="P156" t="e">
            <v>#N/A</v>
          </cell>
          <cell r="Q156" t="e">
            <v>#N/A</v>
          </cell>
          <cell r="R156" t="e">
            <v>#N/A</v>
          </cell>
          <cell r="S156" t="e">
            <v>#N/A</v>
          </cell>
          <cell r="T156" t="e">
            <v>#N/A</v>
          </cell>
          <cell r="U156" t="e">
            <v>#N/A</v>
          </cell>
          <cell r="V156" t="e">
            <v>#N/A</v>
          </cell>
        </row>
        <row r="157">
          <cell r="A157">
            <v>154</v>
          </cell>
          <cell r="B157" t="e">
            <v>#N/A</v>
          </cell>
          <cell r="E157">
            <v>22</v>
          </cell>
          <cell r="G157">
            <v>26</v>
          </cell>
          <cell r="I157">
            <v>22</v>
          </cell>
          <cell r="K157">
            <v>22</v>
          </cell>
          <cell r="M157">
            <v>22</v>
          </cell>
          <cell r="N157">
            <v>114</v>
          </cell>
          <cell r="O157" t="e">
            <v>#N/A</v>
          </cell>
          <cell r="P157" t="e">
            <v>#N/A</v>
          </cell>
          <cell r="Q157" t="e">
            <v>#N/A</v>
          </cell>
          <cell r="R157" t="e">
            <v>#N/A</v>
          </cell>
          <cell r="S157" t="e">
            <v>#N/A</v>
          </cell>
          <cell r="T157" t="e">
            <v>#N/A</v>
          </cell>
          <cell r="U157" t="e">
            <v>#N/A</v>
          </cell>
          <cell r="V157" t="e">
            <v>#N/A</v>
          </cell>
        </row>
        <row r="158">
          <cell r="A158">
            <v>155</v>
          </cell>
          <cell r="B158" t="e">
            <v>#N/A</v>
          </cell>
          <cell r="E158">
            <v>22</v>
          </cell>
          <cell r="G158">
            <v>26</v>
          </cell>
          <cell r="I158">
            <v>22</v>
          </cell>
          <cell r="K158">
            <v>22</v>
          </cell>
          <cell r="M158">
            <v>22</v>
          </cell>
          <cell r="N158">
            <v>114</v>
          </cell>
          <cell r="O158" t="e">
            <v>#N/A</v>
          </cell>
          <cell r="P158" t="e">
            <v>#N/A</v>
          </cell>
          <cell r="Q158" t="e">
            <v>#N/A</v>
          </cell>
          <cell r="R158" t="e">
            <v>#N/A</v>
          </cell>
          <cell r="S158" t="e">
            <v>#N/A</v>
          </cell>
          <cell r="T158" t="e">
            <v>#N/A</v>
          </cell>
          <cell r="U158" t="e">
            <v>#N/A</v>
          </cell>
          <cell r="V158" t="e">
            <v>#N/A</v>
          </cell>
        </row>
        <row r="159">
          <cell r="A159">
            <v>156</v>
          </cell>
          <cell r="B159" t="e">
            <v>#N/A</v>
          </cell>
          <cell r="E159">
            <v>22</v>
          </cell>
          <cell r="G159">
            <v>26</v>
          </cell>
          <cell r="I159">
            <v>22</v>
          </cell>
          <cell r="K159">
            <v>22</v>
          </cell>
          <cell r="M159">
            <v>22</v>
          </cell>
          <cell r="N159">
            <v>114</v>
          </cell>
          <cell r="O159" t="e">
            <v>#N/A</v>
          </cell>
          <cell r="P159" t="e">
            <v>#N/A</v>
          </cell>
          <cell r="Q159" t="e">
            <v>#N/A</v>
          </cell>
          <cell r="R159" t="e">
            <v>#N/A</v>
          </cell>
          <cell r="S159" t="e">
            <v>#N/A</v>
          </cell>
          <cell r="T159" t="e">
            <v>#N/A</v>
          </cell>
          <cell r="U159" t="e">
            <v>#N/A</v>
          </cell>
          <cell r="V159" t="e">
            <v>#N/A</v>
          </cell>
        </row>
        <row r="160">
          <cell r="A160">
            <v>157</v>
          </cell>
          <cell r="B160" t="e">
            <v>#N/A</v>
          </cell>
          <cell r="E160">
            <v>22</v>
          </cell>
          <cell r="G160">
            <v>26</v>
          </cell>
          <cell r="I160">
            <v>22</v>
          </cell>
          <cell r="K160">
            <v>22</v>
          </cell>
          <cell r="M160">
            <v>22</v>
          </cell>
          <cell r="N160">
            <v>114</v>
          </cell>
          <cell r="O160" t="e">
            <v>#N/A</v>
          </cell>
          <cell r="P160" t="e">
            <v>#N/A</v>
          </cell>
          <cell r="Q160" t="e">
            <v>#N/A</v>
          </cell>
          <cell r="R160" t="e">
            <v>#N/A</v>
          </cell>
          <cell r="S160" t="e">
            <v>#N/A</v>
          </cell>
          <cell r="T160" t="e">
            <v>#N/A</v>
          </cell>
          <cell r="U160" t="e">
            <v>#N/A</v>
          </cell>
          <cell r="V160" t="e">
            <v>#N/A</v>
          </cell>
        </row>
        <row r="161">
          <cell r="A161">
            <v>158</v>
          </cell>
          <cell r="B161" t="e">
            <v>#N/A</v>
          </cell>
          <cell r="E161">
            <v>22</v>
          </cell>
          <cell r="G161">
            <v>26</v>
          </cell>
          <cell r="I161">
            <v>22</v>
          </cell>
          <cell r="K161">
            <v>22</v>
          </cell>
          <cell r="M161">
            <v>22</v>
          </cell>
          <cell r="N161">
            <v>114</v>
          </cell>
          <cell r="O161" t="e">
            <v>#N/A</v>
          </cell>
          <cell r="P161" t="e">
            <v>#N/A</v>
          </cell>
          <cell r="Q161" t="e">
            <v>#N/A</v>
          </cell>
          <cell r="R161" t="e">
            <v>#N/A</v>
          </cell>
          <cell r="S161" t="e">
            <v>#N/A</v>
          </cell>
          <cell r="T161" t="e">
            <v>#N/A</v>
          </cell>
          <cell r="U161" t="e">
            <v>#N/A</v>
          </cell>
          <cell r="V161" t="e">
            <v>#N/A</v>
          </cell>
        </row>
        <row r="162">
          <cell r="A162">
            <v>159</v>
          </cell>
          <cell r="B162" t="e">
            <v>#N/A</v>
          </cell>
          <cell r="E162">
            <v>22</v>
          </cell>
          <cell r="G162">
            <v>26</v>
          </cell>
          <cell r="I162">
            <v>22</v>
          </cell>
          <cell r="K162">
            <v>22</v>
          </cell>
          <cell r="M162">
            <v>22</v>
          </cell>
          <cell r="N162">
            <v>114</v>
          </cell>
          <cell r="O162" t="e">
            <v>#N/A</v>
          </cell>
          <cell r="P162" t="e">
            <v>#N/A</v>
          </cell>
          <cell r="Q162" t="e">
            <v>#N/A</v>
          </cell>
          <cell r="R162" t="e">
            <v>#N/A</v>
          </cell>
          <cell r="S162" t="e">
            <v>#N/A</v>
          </cell>
          <cell r="T162" t="e">
            <v>#N/A</v>
          </cell>
          <cell r="U162" t="e">
            <v>#N/A</v>
          </cell>
          <cell r="V162" t="e">
            <v>#N/A</v>
          </cell>
        </row>
        <row r="163">
          <cell r="A163">
            <v>160</v>
          </cell>
          <cell r="B163" t="e">
            <v>#N/A</v>
          </cell>
          <cell r="E163">
            <v>22</v>
          </cell>
          <cell r="G163">
            <v>26</v>
          </cell>
          <cell r="I163">
            <v>22</v>
          </cell>
          <cell r="K163">
            <v>22</v>
          </cell>
          <cell r="M163">
            <v>22</v>
          </cell>
          <cell r="N163">
            <v>114</v>
          </cell>
          <cell r="O163" t="e">
            <v>#N/A</v>
          </cell>
          <cell r="P163" t="e">
            <v>#N/A</v>
          </cell>
          <cell r="Q163" t="e">
            <v>#N/A</v>
          </cell>
          <cell r="R163" t="e">
            <v>#N/A</v>
          </cell>
          <cell r="S163" t="e">
            <v>#N/A</v>
          </cell>
          <cell r="T163" t="e">
            <v>#N/A</v>
          </cell>
          <cell r="U163" t="e">
            <v>#N/A</v>
          </cell>
          <cell r="V163" t="e">
            <v>#N/A</v>
          </cell>
        </row>
        <row r="164">
          <cell r="A164">
            <v>161</v>
          </cell>
          <cell r="B164" t="e">
            <v>#N/A</v>
          </cell>
          <cell r="E164">
            <v>22</v>
          </cell>
          <cell r="G164">
            <v>26</v>
          </cell>
          <cell r="I164">
            <v>22</v>
          </cell>
          <cell r="K164">
            <v>22</v>
          </cell>
          <cell r="M164">
            <v>22</v>
          </cell>
          <cell r="N164">
            <v>114</v>
          </cell>
          <cell r="O164" t="e">
            <v>#N/A</v>
          </cell>
          <cell r="P164" t="e">
            <v>#N/A</v>
          </cell>
          <cell r="Q164" t="e">
            <v>#N/A</v>
          </cell>
          <cell r="R164" t="e">
            <v>#N/A</v>
          </cell>
          <cell r="S164" t="e">
            <v>#N/A</v>
          </cell>
          <cell r="T164" t="e">
            <v>#N/A</v>
          </cell>
          <cell r="U164" t="e">
            <v>#N/A</v>
          </cell>
          <cell r="V164" t="e">
            <v>#N/A</v>
          </cell>
        </row>
        <row r="165">
          <cell r="A165">
            <v>162</v>
          </cell>
          <cell r="B165" t="e">
            <v>#N/A</v>
          </cell>
          <cell r="E165">
            <v>22</v>
          </cell>
          <cell r="G165">
            <v>26</v>
          </cell>
          <cell r="I165">
            <v>22</v>
          </cell>
          <cell r="K165">
            <v>22</v>
          </cell>
          <cell r="M165">
            <v>22</v>
          </cell>
          <cell r="N165">
            <v>114</v>
          </cell>
          <cell r="O165" t="e">
            <v>#N/A</v>
          </cell>
          <cell r="P165" t="e">
            <v>#N/A</v>
          </cell>
          <cell r="Q165" t="e">
            <v>#N/A</v>
          </cell>
          <cell r="R165" t="e">
            <v>#N/A</v>
          </cell>
          <cell r="S165" t="e">
            <v>#N/A</v>
          </cell>
          <cell r="T165" t="e">
            <v>#N/A</v>
          </cell>
          <cell r="U165" t="e">
            <v>#N/A</v>
          </cell>
          <cell r="V165" t="e">
            <v>#N/A</v>
          </cell>
        </row>
        <row r="166">
          <cell r="A166">
            <v>163</v>
          </cell>
          <cell r="B166" t="e">
            <v>#N/A</v>
          </cell>
          <cell r="E166">
            <v>22</v>
          </cell>
          <cell r="G166">
            <v>26</v>
          </cell>
          <cell r="I166">
            <v>22</v>
          </cell>
          <cell r="K166">
            <v>22</v>
          </cell>
          <cell r="M166">
            <v>22</v>
          </cell>
          <cell r="N166">
            <v>114</v>
          </cell>
          <cell r="O166" t="e">
            <v>#N/A</v>
          </cell>
          <cell r="P166" t="e">
            <v>#N/A</v>
          </cell>
          <cell r="Q166" t="e">
            <v>#N/A</v>
          </cell>
          <cell r="R166" t="e">
            <v>#N/A</v>
          </cell>
          <cell r="S166" t="e">
            <v>#N/A</v>
          </cell>
          <cell r="T166" t="e">
            <v>#N/A</v>
          </cell>
          <cell r="U166" t="e">
            <v>#N/A</v>
          </cell>
          <cell r="V166" t="e">
            <v>#N/A</v>
          </cell>
        </row>
        <row r="167">
          <cell r="A167">
            <v>164</v>
          </cell>
          <cell r="B167" t="e">
            <v>#N/A</v>
          </cell>
          <cell r="E167">
            <v>22</v>
          </cell>
          <cell r="G167">
            <v>26</v>
          </cell>
          <cell r="I167">
            <v>22</v>
          </cell>
          <cell r="K167">
            <v>22</v>
          </cell>
          <cell r="M167">
            <v>22</v>
          </cell>
          <cell r="N167">
            <v>114</v>
          </cell>
          <cell r="O167" t="e">
            <v>#N/A</v>
          </cell>
          <cell r="P167" t="e">
            <v>#N/A</v>
          </cell>
          <cell r="Q167" t="e">
            <v>#N/A</v>
          </cell>
          <cell r="R167" t="e">
            <v>#N/A</v>
          </cell>
          <cell r="S167" t="e">
            <v>#N/A</v>
          </cell>
          <cell r="T167" t="e">
            <v>#N/A</v>
          </cell>
          <cell r="U167" t="e">
            <v>#N/A</v>
          </cell>
          <cell r="V167" t="e">
            <v>#N/A</v>
          </cell>
        </row>
        <row r="168">
          <cell r="A168">
            <v>165</v>
          </cell>
          <cell r="B168" t="e">
            <v>#N/A</v>
          </cell>
          <cell r="E168">
            <v>22</v>
          </cell>
          <cell r="G168">
            <v>26</v>
          </cell>
          <cell r="I168">
            <v>22</v>
          </cell>
          <cell r="K168">
            <v>22</v>
          </cell>
          <cell r="M168">
            <v>22</v>
          </cell>
          <cell r="N168">
            <v>114</v>
          </cell>
          <cell r="O168" t="e">
            <v>#N/A</v>
          </cell>
          <cell r="P168" t="e">
            <v>#N/A</v>
          </cell>
          <cell r="Q168" t="e">
            <v>#N/A</v>
          </cell>
          <cell r="R168" t="e">
            <v>#N/A</v>
          </cell>
          <cell r="S168" t="e">
            <v>#N/A</v>
          </cell>
          <cell r="T168" t="e">
            <v>#N/A</v>
          </cell>
          <cell r="U168" t="e">
            <v>#N/A</v>
          </cell>
          <cell r="V168" t="e">
            <v>#N/A</v>
          </cell>
        </row>
        <row r="169">
          <cell r="A169">
            <v>166</v>
          </cell>
          <cell r="B169" t="e">
            <v>#N/A</v>
          </cell>
          <cell r="E169">
            <v>22</v>
          </cell>
          <cell r="G169">
            <v>26</v>
          </cell>
          <cell r="I169">
            <v>22</v>
          </cell>
          <cell r="K169">
            <v>22</v>
          </cell>
          <cell r="M169">
            <v>22</v>
          </cell>
          <cell r="N169">
            <v>114</v>
          </cell>
          <cell r="O169" t="e">
            <v>#N/A</v>
          </cell>
          <cell r="P169" t="e">
            <v>#N/A</v>
          </cell>
          <cell r="Q169" t="e">
            <v>#N/A</v>
          </cell>
          <cell r="R169" t="e">
            <v>#N/A</v>
          </cell>
          <cell r="S169" t="e">
            <v>#N/A</v>
          </cell>
          <cell r="T169" t="e">
            <v>#N/A</v>
          </cell>
          <cell r="U169" t="e">
            <v>#N/A</v>
          </cell>
          <cell r="V169" t="e">
            <v>#N/A</v>
          </cell>
        </row>
        <row r="170">
          <cell r="A170">
            <v>167</v>
          </cell>
          <cell r="B170" t="e">
            <v>#N/A</v>
          </cell>
          <cell r="E170">
            <v>22</v>
          </cell>
          <cell r="G170">
            <v>26</v>
          </cell>
          <cell r="I170">
            <v>22</v>
          </cell>
          <cell r="K170">
            <v>22</v>
          </cell>
          <cell r="M170">
            <v>22</v>
          </cell>
          <cell r="N170">
            <v>114</v>
          </cell>
          <cell r="O170" t="e">
            <v>#N/A</v>
          </cell>
          <cell r="P170" t="e">
            <v>#N/A</v>
          </cell>
          <cell r="Q170" t="e">
            <v>#N/A</v>
          </cell>
          <cell r="R170" t="e">
            <v>#N/A</v>
          </cell>
          <cell r="S170" t="e">
            <v>#N/A</v>
          </cell>
          <cell r="T170" t="e">
            <v>#N/A</v>
          </cell>
          <cell r="U170" t="e">
            <v>#N/A</v>
          </cell>
          <cell r="V170" t="e">
            <v>#N/A</v>
          </cell>
        </row>
        <row r="171">
          <cell r="A171">
            <v>168</v>
          </cell>
          <cell r="B171" t="e">
            <v>#N/A</v>
          </cell>
          <cell r="E171">
            <v>22</v>
          </cell>
          <cell r="G171">
            <v>26</v>
          </cell>
          <cell r="I171">
            <v>22</v>
          </cell>
          <cell r="K171">
            <v>22</v>
          </cell>
          <cell r="M171">
            <v>22</v>
          </cell>
          <cell r="N171">
            <v>114</v>
          </cell>
          <cell r="O171" t="e">
            <v>#N/A</v>
          </cell>
          <cell r="P171" t="e">
            <v>#N/A</v>
          </cell>
          <cell r="Q171" t="e">
            <v>#N/A</v>
          </cell>
          <cell r="R171" t="e">
            <v>#N/A</v>
          </cell>
          <cell r="S171" t="e">
            <v>#N/A</v>
          </cell>
          <cell r="T171" t="e">
            <v>#N/A</v>
          </cell>
          <cell r="U171" t="e">
            <v>#N/A</v>
          </cell>
          <cell r="V171" t="e">
            <v>#N/A</v>
          </cell>
        </row>
        <row r="172">
          <cell r="A172">
            <v>169</v>
          </cell>
          <cell r="B172" t="e">
            <v>#N/A</v>
          </cell>
          <cell r="E172">
            <v>22</v>
          </cell>
          <cell r="G172">
            <v>26</v>
          </cell>
          <cell r="I172">
            <v>22</v>
          </cell>
          <cell r="K172">
            <v>22</v>
          </cell>
          <cell r="M172">
            <v>22</v>
          </cell>
          <cell r="N172">
            <v>114</v>
          </cell>
          <cell r="O172" t="e">
            <v>#N/A</v>
          </cell>
          <cell r="P172" t="e">
            <v>#N/A</v>
          </cell>
          <cell r="Q172" t="e">
            <v>#N/A</v>
          </cell>
          <cell r="R172" t="e">
            <v>#N/A</v>
          </cell>
          <cell r="S172" t="e">
            <v>#N/A</v>
          </cell>
          <cell r="T172" t="e">
            <v>#N/A</v>
          </cell>
          <cell r="U172" t="e">
            <v>#N/A</v>
          </cell>
          <cell r="V172" t="e">
            <v>#N/A</v>
          </cell>
        </row>
        <row r="173">
          <cell r="A173">
            <v>170</v>
          </cell>
          <cell r="B173" t="e">
            <v>#N/A</v>
          </cell>
          <cell r="E173">
            <v>22</v>
          </cell>
          <cell r="G173">
            <v>26</v>
          </cell>
          <cell r="I173">
            <v>22</v>
          </cell>
          <cell r="K173">
            <v>22</v>
          </cell>
          <cell r="M173">
            <v>22</v>
          </cell>
          <cell r="N173">
            <v>114</v>
          </cell>
          <cell r="O173" t="e">
            <v>#N/A</v>
          </cell>
          <cell r="P173" t="e">
            <v>#N/A</v>
          </cell>
          <cell r="Q173" t="e">
            <v>#N/A</v>
          </cell>
          <cell r="R173" t="e">
            <v>#N/A</v>
          </cell>
          <cell r="S173" t="e">
            <v>#N/A</v>
          </cell>
          <cell r="T173" t="e">
            <v>#N/A</v>
          </cell>
          <cell r="U173" t="e">
            <v>#N/A</v>
          </cell>
          <cell r="V173" t="e">
            <v>#N/A</v>
          </cell>
        </row>
        <row r="174">
          <cell r="A174">
            <v>171</v>
          </cell>
          <cell r="B174" t="e">
            <v>#N/A</v>
          </cell>
          <cell r="E174">
            <v>22</v>
          </cell>
          <cell r="G174">
            <v>26</v>
          </cell>
          <cell r="I174">
            <v>22</v>
          </cell>
          <cell r="K174">
            <v>22</v>
          </cell>
          <cell r="M174">
            <v>22</v>
          </cell>
          <cell r="N174">
            <v>114</v>
          </cell>
          <cell r="O174" t="e">
            <v>#N/A</v>
          </cell>
          <cell r="P174" t="e">
            <v>#N/A</v>
          </cell>
          <cell r="Q174" t="e">
            <v>#N/A</v>
          </cell>
          <cell r="R174" t="e">
            <v>#N/A</v>
          </cell>
          <cell r="S174" t="e">
            <v>#N/A</v>
          </cell>
          <cell r="T174" t="e">
            <v>#N/A</v>
          </cell>
          <cell r="U174" t="e">
            <v>#N/A</v>
          </cell>
          <cell r="V174" t="e">
            <v>#N/A</v>
          </cell>
        </row>
        <row r="175">
          <cell r="A175">
            <v>172</v>
          </cell>
          <cell r="B175" t="e">
            <v>#N/A</v>
          </cell>
          <cell r="E175">
            <v>22</v>
          </cell>
          <cell r="G175">
            <v>26</v>
          </cell>
          <cell r="I175">
            <v>22</v>
          </cell>
          <cell r="K175">
            <v>22</v>
          </cell>
          <cell r="M175">
            <v>22</v>
          </cell>
          <cell r="N175">
            <v>114</v>
          </cell>
          <cell r="O175" t="e">
            <v>#N/A</v>
          </cell>
          <cell r="P175" t="e">
            <v>#N/A</v>
          </cell>
          <cell r="Q175" t="e">
            <v>#N/A</v>
          </cell>
          <cell r="R175" t="e">
            <v>#N/A</v>
          </cell>
          <cell r="S175" t="e">
            <v>#N/A</v>
          </cell>
          <cell r="T175" t="e">
            <v>#N/A</v>
          </cell>
          <cell r="U175" t="e">
            <v>#N/A</v>
          </cell>
          <cell r="V175" t="e">
            <v>#N/A</v>
          </cell>
        </row>
        <row r="176">
          <cell r="A176">
            <v>173</v>
          </cell>
          <cell r="B176" t="e">
            <v>#N/A</v>
          </cell>
          <cell r="E176">
            <v>22</v>
          </cell>
          <cell r="G176">
            <v>26</v>
          </cell>
          <cell r="I176">
            <v>22</v>
          </cell>
          <cell r="K176">
            <v>22</v>
          </cell>
          <cell r="M176">
            <v>22</v>
          </cell>
          <cell r="N176">
            <v>114</v>
          </cell>
          <cell r="O176" t="e">
            <v>#N/A</v>
          </cell>
          <cell r="P176" t="e">
            <v>#N/A</v>
          </cell>
          <cell r="Q176" t="e">
            <v>#N/A</v>
          </cell>
          <cell r="R176" t="e">
            <v>#N/A</v>
          </cell>
          <cell r="S176" t="e">
            <v>#N/A</v>
          </cell>
          <cell r="T176" t="e">
            <v>#N/A</v>
          </cell>
          <cell r="U176" t="e">
            <v>#N/A</v>
          </cell>
          <cell r="V176" t="e">
            <v>#N/A</v>
          </cell>
        </row>
        <row r="177">
          <cell r="A177">
            <v>174</v>
          </cell>
          <cell r="B177" t="e">
            <v>#N/A</v>
          </cell>
          <cell r="E177">
            <v>22</v>
          </cell>
          <cell r="G177">
            <v>26</v>
          </cell>
          <cell r="I177">
            <v>22</v>
          </cell>
          <cell r="K177">
            <v>22</v>
          </cell>
          <cell r="M177">
            <v>22</v>
          </cell>
          <cell r="N177">
            <v>114</v>
          </cell>
          <cell r="O177" t="e">
            <v>#N/A</v>
          </cell>
          <cell r="P177" t="e">
            <v>#N/A</v>
          </cell>
          <cell r="Q177" t="e">
            <v>#N/A</v>
          </cell>
          <cell r="R177" t="e">
            <v>#N/A</v>
          </cell>
          <cell r="S177" t="e">
            <v>#N/A</v>
          </cell>
          <cell r="T177" t="e">
            <v>#N/A</v>
          </cell>
          <cell r="U177" t="e">
            <v>#N/A</v>
          </cell>
          <cell r="V177" t="e">
            <v>#N/A</v>
          </cell>
        </row>
        <row r="178">
          <cell r="A178">
            <v>175</v>
          </cell>
          <cell r="B178" t="e">
            <v>#N/A</v>
          </cell>
          <cell r="E178">
            <v>22</v>
          </cell>
          <cell r="G178">
            <v>26</v>
          </cell>
          <cell r="I178">
            <v>22</v>
          </cell>
          <cell r="K178">
            <v>22</v>
          </cell>
          <cell r="M178">
            <v>22</v>
          </cell>
          <cell r="N178">
            <v>114</v>
          </cell>
          <cell r="O178" t="e">
            <v>#N/A</v>
          </cell>
          <cell r="P178" t="e">
            <v>#N/A</v>
          </cell>
          <cell r="Q178" t="e">
            <v>#N/A</v>
          </cell>
          <cell r="R178" t="e">
            <v>#N/A</v>
          </cell>
          <cell r="S178" t="e">
            <v>#N/A</v>
          </cell>
          <cell r="T178" t="e">
            <v>#N/A</v>
          </cell>
          <cell r="U178" t="e">
            <v>#N/A</v>
          </cell>
          <cell r="V178" t="e">
            <v>#N/A</v>
          </cell>
        </row>
        <row r="179">
          <cell r="A179">
            <v>176</v>
          </cell>
          <cell r="B179" t="e">
            <v>#N/A</v>
          </cell>
          <cell r="E179">
            <v>22</v>
          </cell>
          <cell r="G179">
            <v>26</v>
          </cell>
          <cell r="I179">
            <v>22</v>
          </cell>
          <cell r="K179">
            <v>22</v>
          </cell>
          <cell r="M179">
            <v>22</v>
          </cell>
          <cell r="N179">
            <v>114</v>
          </cell>
          <cell r="O179" t="e">
            <v>#N/A</v>
          </cell>
          <cell r="P179" t="e">
            <v>#N/A</v>
          </cell>
          <cell r="Q179" t="e">
            <v>#N/A</v>
          </cell>
          <cell r="R179" t="e">
            <v>#N/A</v>
          </cell>
          <cell r="S179" t="e">
            <v>#N/A</v>
          </cell>
          <cell r="T179" t="e">
            <v>#N/A</v>
          </cell>
          <cell r="U179" t="e">
            <v>#N/A</v>
          </cell>
          <cell r="V179" t="e">
            <v>#N/A</v>
          </cell>
        </row>
        <row r="180">
          <cell r="A180">
            <v>177</v>
          </cell>
          <cell r="B180" t="e">
            <v>#N/A</v>
          </cell>
          <cell r="E180">
            <v>22</v>
          </cell>
          <cell r="G180">
            <v>26</v>
          </cell>
          <cell r="I180">
            <v>22</v>
          </cell>
          <cell r="K180">
            <v>22</v>
          </cell>
          <cell r="M180">
            <v>22</v>
          </cell>
          <cell r="N180">
            <v>114</v>
          </cell>
          <cell r="O180" t="e">
            <v>#N/A</v>
          </cell>
          <cell r="P180" t="e">
            <v>#N/A</v>
          </cell>
          <cell r="Q180" t="e">
            <v>#N/A</v>
          </cell>
          <cell r="R180" t="e">
            <v>#N/A</v>
          </cell>
          <cell r="S180" t="e">
            <v>#N/A</v>
          </cell>
          <cell r="T180" t="e">
            <v>#N/A</v>
          </cell>
          <cell r="U180" t="e">
            <v>#N/A</v>
          </cell>
          <cell r="V180" t="e">
            <v>#N/A</v>
          </cell>
        </row>
        <row r="181">
          <cell r="A181">
            <v>178</v>
          </cell>
          <cell r="B181" t="e">
            <v>#N/A</v>
          </cell>
          <cell r="E181">
            <v>22</v>
          </cell>
          <cell r="G181">
            <v>26</v>
          </cell>
          <cell r="I181">
            <v>22</v>
          </cell>
          <cell r="K181">
            <v>22</v>
          </cell>
          <cell r="M181">
            <v>22</v>
          </cell>
          <cell r="N181">
            <v>114</v>
          </cell>
          <cell r="O181" t="e">
            <v>#N/A</v>
          </cell>
          <cell r="P181" t="e">
            <v>#N/A</v>
          </cell>
          <cell r="Q181" t="e">
            <v>#N/A</v>
          </cell>
          <cell r="R181" t="e">
            <v>#N/A</v>
          </cell>
          <cell r="S181" t="e">
            <v>#N/A</v>
          </cell>
          <cell r="T181" t="e">
            <v>#N/A</v>
          </cell>
          <cell r="U181" t="e">
            <v>#N/A</v>
          </cell>
          <cell r="V181" t="e">
            <v>#N/A</v>
          </cell>
        </row>
        <row r="182">
          <cell r="A182">
            <v>179</v>
          </cell>
          <cell r="B182" t="e">
            <v>#N/A</v>
          </cell>
          <cell r="E182">
            <v>22</v>
          </cell>
          <cell r="G182">
            <v>26</v>
          </cell>
          <cell r="I182">
            <v>22</v>
          </cell>
          <cell r="K182">
            <v>22</v>
          </cell>
          <cell r="M182">
            <v>22</v>
          </cell>
          <cell r="N182">
            <v>114</v>
          </cell>
          <cell r="O182" t="e">
            <v>#N/A</v>
          </cell>
          <cell r="P182" t="e">
            <v>#N/A</v>
          </cell>
          <cell r="Q182" t="e">
            <v>#N/A</v>
          </cell>
          <cell r="R182" t="e">
            <v>#N/A</v>
          </cell>
          <cell r="S182" t="e">
            <v>#N/A</v>
          </cell>
          <cell r="T182" t="e">
            <v>#N/A</v>
          </cell>
          <cell r="U182" t="e">
            <v>#N/A</v>
          </cell>
          <cell r="V182" t="e">
            <v>#N/A</v>
          </cell>
        </row>
        <row r="183">
          <cell r="A183">
            <v>180</v>
          </cell>
          <cell r="B183" t="e">
            <v>#N/A</v>
          </cell>
          <cell r="E183">
            <v>22</v>
          </cell>
          <cell r="G183">
            <v>26</v>
          </cell>
          <cell r="I183">
            <v>22</v>
          </cell>
          <cell r="K183">
            <v>22</v>
          </cell>
          <cell r="M183">
            <v>22</v>
          </cell>
          <cell r="N183">
            <v>114</v>
          </cell>
          <cell r="O183" t="e">
            <v>#N/A</v>
          </cell>
          <cell r="P183" t="e">
            <v>#N/A</v>
          </cell>
          <cell r="Q183" t="e">
            <v>#N/A</v>
          </cell>
          <cell r="R183" t="e">
            <v>#N/A</v>
          </cell>
          <cell r="S183" t="e">
            <v>#N/A</v>
          </cell>
          <cell r="T183" t="e">
            <v>#N/A</v>
          </cell>
          <cell r="U183" t="e">
            <v>#N/A</v>
          </cell>
          <cell r="V183" t="e">
            <v>#N/A</v>
          </cell>
        </row>
        <row r="184">
          <cell r="A184">
            <v>181</v>
          </cell>
          <cell r="B184" t="e">
            <v>#N/A</v>
          </cell>
          <cell r="E184">
            <v>22</v>
          </cell>
          <cell r="G184">
            <v>26</v>
          </cell>
          <cell r="I184">
            <v>22</v>
          </cell>
          <cell r="K184">
            <v>22</v>
          </cell>
          <cell r="M184">
            <v>22</v>
          </cell>
          <cell r="N184">
            <v>114</v>
          </cell>
          <cell r="O184" t="e">
            <v>#N/A</v>
          </cell>
          <cell r="P184" t="e">
            <v>#N/A</v>
          </cell>
          <cell r="Q184" t="e">
            <v>#N/A</v>
          </cell>
          <cell r="R184" t="e">
            <v>#N/A</v>
          </cell>
          <cell r="S184" t="e">
            <v>#N/A</v>
          </cell>
          <cell r="T184" t="e">
            <v>#N/A</v>
          </cell>
          <cell r="U184" t="e">
            <v>#N/A</v>
          </cell>
          <cell r="V184" t="e">
            <v>#N/A</v>
          </cell>
        </row>
        <row r="185">
          <cell r="A185">
            <v>182</v>
          </cell>
          <cell r="B185" t="e">
            <v>#N/A</v>
          </cell>
          <cell r="E185">
            <v>22</v>
          </cell>
          <cell r="G185">
            <v>26</v>
          </cell>
          <cell r="I185">
            <v>22</v>
          </cell>
          <cell r="K185">
            <v>22</v>
          </cell>
          <cell r="M185">
            <v>22</v>
          </cell>
          <cell r="N185">
            <v>114</v>
          </cell>
          <cell r="O185" t="e">
            <v>#N/A</v>
          </cell>
          <cell r="P185" t="e">
            <v>#N/A</v>
          </cell>
          <cell r="Q185" t="e">
            <v>#N/A</v>
          </cell>
          <cell r="R185" t="e">
            <v>#N/A</v>
          </cell>
          <cell r="S185" t="e">
            <v>#N/A</v>
          </cell>
          <cell r="T185" t="e">
            <v>#N/A</v>
          </cell>
          <cell r="U185" t="e">
            <v>#N/A</v>
          </cell>
          <cell r="V185" t="e">
            <v>#N/A</v>
          </cell>
        </row>
        <row r="186">
          <cell r="A186">
            <v>183</v>
          </cell>
          <cell r="B186" t="e">
            <v>#N/A</v>
          </cell>
          <cell r="E186">
            <v>22</v>
          </cell>
          <cell r="G186">
            <v>26</v>
          </cell>
          <cell r="I186">
            <v>22</v>
          </cell>
          <cell r="K186">
            <v>22</v>
          </cell>
          <cell r="M186">
            <v>22</v>
          </cell>
          <cell r="N186">
            <v>114</v>
          </cell>
          <cell r="O186" t="e">
            <v>#N/A</v>
          </cell>
          <cell r="P186" t="e">
            <v>#N/A</v>
          </cell>
          <cell r="Q186" t="e">
            <v>#N/A</v>
          </cell>
          <cell r="R186" t="e">
            <v>#N/A</v>
          </cell>
          <cell r="S186" t="e">
            <v>#N/A</v>
          </cell>
          <cell r="T186" t="e">
            <v>#N/A</v>
          </cell>
          <cell r="U186" t="e">
            <v>#N/A</v>
          </cell>
          <cell r="V186" t="e">
            <v>#N/A</v>
          </cell>
        </row>
        <row r="187">
          <cell r="A187">
            <v>184</v>
          </cell>
          <cell r="B187" t="e">
            <v>#N/A</v>
          </cell>
          <cell r="E187">
            <v>22</v>
          </cell>
          <cell r="G187">
            <v>26</v>
          </cell>
          <cell r="I187">
            <v>22</v>
          </cell>
          <cell r="K187">
            <v>22</v>
          </cell>
          <cell r="M187">
            <v>22</v>
          </cell>
          <cell r="N187">
            <v>114</v>
          </cell>
          <cell r="O187" t="e">
            <v>#N/A</v>
          </cell>
          <cell r="P187" t="e">
            <v>#N/A</v>
          </cell>
          <cell r="Q187" t="e">
            <v>#N/A</v>
          </cell>
          <cell r="R187" t="e">
            <v>#N/A</v>
          </cell>
          <cell r="S187" t="e">
            <v>#N/A</v>
          </cell>
          <cell r="T187" t="e">
            <v>#N/A</v>
          </cell>
          <cell r="U187" t="e">
            <v>#N/A</v>
          </cell>
          <cell r="V187" t="e">
            <v>#N/A</v>
          </cell>
        </row>
        <row r="188">
          <cell r="A188">
            <v>185</v>
          </cell>
          <cell r="B188" t="e">
            <v>#N/A</v>
          </cell>
          <cell r="E188">
            <v>22</v>
          </cell>
          <cell r="G188">
            <v>26</v>
          </cell>
          <cell r="I188">
            <v>22</v>
          </cell>
          <cell r="K188">
            <v>22</v>
          </cell>
          <cell r="M188">
            <v>22</v>
          </cell>
          <cell r="N188">
            <v>114</v>
          </cell>
          <cell r="O188" t="e">
            <v>#N/A</v>
          </cell>
          <cell r="P188" t="e">
            <v>#N/A</v>
          </cell>
          <cell r="Q188" t="e">
            <v>#N/A</v>
          </cell>
          <cell r="R188" t="e">
            <v>#N/A</v>
          </cell>
          <cell r="S188" t="e">
            <v>#N/A</v>
          </cell>
          <cell r="T188" t="e">
            <v>#N/A</v>
          </cell>
          <cell r="U188" t="e">
            <v>#N/A</v>
          </cell>
          <cell r="V188" t="e">
            <v>#N/A</v>
          </cell>
        </row>
        <row r="189">
          <cell r="A189">
            <v>186</v>
          </cell>
          <cell r="B189" t="e">
            <v>#N/A</v>
          </cell>
          <cell r="E189">
            <v>22</v>
          </cell>
          <cell r="G189">
            <v>26</v>
          </cell>
          <cell r="I189">
            <v>22</v>
          </cell>
          <cell r="K189">
            <v>22</v>
          </cell>
          <cell r="M189">
            <v>22</v>
          </cell>
          <cell r="N189">
            <v>114</v>
          </cell>
          <cell r="O189" t="e">
            <v>#N/A</v>
          </cell>
          <cell r="P189" t="e">
            <v>#N/A</v>
          </cell>
          <cell r="Q189" t="e">
            <v>#N/A</v>
          </cell>
          <cell r="R189" t="e">
            <v>#N/A</v>
          </cell>
          <cell r="S189" t="e">
            <v>#N/A</v>
          </cell>
          <cell r="T189" t="e">
            <v>#N/A</v>
          </cell>
          <cell r="U189" t="e">
            <v>#N/A</v>
          </cell>
          <cell r="V189" t="e">
            <v>#N/A</v>
          </cell>
        </row>
        <row r="190">
          <cell r="A190">
            <v>187</v>
          </cell>
          <cell r="B190" t="e">
            <v>#N/A</v>
          </cell>
          <cell r="E190">
            <v>22</v>
          </cell>
          <cell r="G190">
            <v>26</v>
          </cell>
          <cell r="I190">
            <v>22</v>
          </cell>
          <cell r="K190">
            <v>22</v>
          </cell>
          <cell r="M190">
            <v>22</v>
          </cell>
          <cell r="N190">
            <v>114</v>
          </cell>
          <cell r="O190" t="e">
            <v>#N/A</v>
          </cell>
          <cell r="P190" t="e">
            <v>#N/A</v>
          </cell>
          <cell r="Q190" t="e">
            <v>#N/A</v>
          </cell>
          <cell r="R190" t="e">
            <v>#N/A</v>
          </cell>
          <cell r="S190" t="e">
            <v>#N/A</v>
          </cell>
          <cell r="T190" t="e">
            <v>#N/A</v>
          </cell>
          <cell r="U190" t="e">
            <v>#N/A</v>
          </cell>
          <cell r="V190" t="e">
            <v>#N/A</v>
          </cell>
        </row>
        <row r="191">
          <cell r="A191">
            <v>188</v>
          </cell>
          <cell r="B191" t="e">
            <v>#N/A</v>
          </cell>
          <cell r="E191">
            <v>22</v>
          </cell>
          <cell r="G191">
            <v>26</v>
          </cell>
          <cell r="I191">
            <v>22</v>
          </cell>
          <cell r="K191">
            <v>22</v>
          </cell>
          <cell r="M191">
            <v>22</v>
          </cell>
          <cell r="N191">
            <v>114</v>
          </cell>
          <cell r="O191" t="e">
            <v>#N/A</v>
          </cell>
          <cell r="P191" t="e">
            <v>#N/A</v>
          </cell>
          <cell r="Q191" t="e">
            <v>#N/A</v>
          </cell>
          <cell r="R191" t="e">
            <v>#N/A</v>
          </cell>
          <cell r="S191" t="e">
            <v>#N/A</v>
          </cell>
          <cell r="T191" t="e">
            <v>#N/A</v>
          </cell>
          <cell r="U191" t="e">
            <v>#N/A</v>
          </cell>
          <cell r="V191" t="e">
            <v>#N/A</v>
          </cell>
        </row>
        <row r="192">
          <cell r="A192">
            <v>189</v>
          </cell>
          <cell r="B192" t="e">
            <v>#N/A</v>
          </cell>
          <cell r="E192">
            <v>22</v>
          </cell>
          <cell r="G192">
            <v>26</v>
          </cell>
          <cell r="I192">
            <v>22</v>
          </cell>
          <cell r="K192">
            <v>22</v>
          </cell>
          <cell r="M192">
            <v>22</v>
          </cell>
          <cell r="N192">
            <v>114</v>
          </cell>
          <cell r="O192" t="e">
            <v>#N/A</v>
          </cell>
          <cell r="P192" t="e">
            <v>#N/A</v>
          </cell>
          <cell r="Q192" t="e">
            <v>#N/A</v>
          </cell>
          <cell r="R192" t="e">
            <v>#N/A</v>
          </cell>
          <cell r="S192" t="e">
            <v>#N/A</v>
          </cell>
          <cell r="T192" t="e">
            <v>#N/A</v>
          </cell>
          <cell r="U192" t="e">
            <v>#N/A</v>
          </cell>
          <cell r="V192" t="e">
            <v>#N/A</v>
          </cell>
        </row>
        <row r="193">
          <cell r="A193">
            <v>190</v>
          </cell>
          <cell r="B193" t="e">
            <v>#N/A</v>
          </cell>
          <cell r="E193">
            <v>22</v>
          </cell>
          <cell r="G193">
            <v>26</v>
          </cell>
          <cell r="I193">
            <v>22</v>
          </cell>
          <cell r="K193">
            <v>22</v>
          </cell>
          <cell r="M193">
            <v>22</v>
          </cell>
          <cell r="N193">
            <v>114</v>
          </cell>
          <cell r="O193" t="e">
            <v>#N/A</v>
          </cell>
          <cell r="P193" t="e">
            <v>#N/A</v>
          </cell>
          <cell r="Q193" t="e">
            <v>#N/A</v>
          </cell>
          <cell r="R193" t="e">
            <v>#N/A</v>
          </cell>
          <cell r="S193" t="e">
            <v>#N/A</v>
          </cell>
          <cell r="T193" t="e">
            <v>#N/A</v>
          </cell>
          <cell r="U193" t="e">
            <v>#N/A</v>
          </cell>
          <cell r="V193" t="e">
            <v>#N/A</v>
          </cell>
        </row>
        <row r="194">
          <cell r="A194">
            <v>191</v>
          </cell>
          <cell r="B194" t="e">
            <v>#N/A</v>
          </cell>
          <cell r="E194">
            <v>22</v>
          </cell>
          <cell r="G194">
            <v>26</v>
          </cell>
          <cell r="I194">
            <v>22</v>
          </cell>
          <cell r="K194">
            <v>22</v>
          </cell>
          <cell r="M194">
            <v>22</v>
          </cell>
          <cell r="N194">
            <v>114</v>
          </cell>
          <cell r="O194" t="e">
            <v>#N/A</v>
          </cell>
          <cell r="P194" t="e">
            <v>#N/A</v>
          </cell>
          <cell r="Q194" t="e">
            <v>#N/A</v>
          </cell>
          <cell r="R194" t="e">
            <v>#N/A</v>
          </cell>
          <cell r="S194" t="e">
            <v>#N/A</v>
          </cell>
          <cell r="T194" t="e">
            <v>#N/A</v>
          </cell>
          <cell r="U194" t="e">
            <v>#N/A</v>
          </cell>
          <cell r="V194" t="e">
            <v>#N/A</v>
          </cell>
        </row>
        <row r="195">
          <cell r="A195">
            <v>192</v>
          </cell>
          <cell r="B195" t="e">
            <v>#N/A</v>
          </cell>
          <cell r="E195">
            <v>22</v>
          </cell>
          <cell r="G195">
            <v>26</v>
          </cell>
          <cell r="I195">
            <v>22</v>
          </cell>
          <cell r="K195">
            <v>22</v>
          </cell>
          <cell r="M195">
            <v>22</v>
          </cell>
          <cell r="N195">
            <v>114</v>
          </cell>
          <cell r="O195" t="e">
            <v>#N/A</v>
          </cell>
          <cell r="P195" t="e">
            <v>#N/A</v>
          </cell>
          <cell r="Q195" t="e">
            <v>#N/A</v>
          </cell>
          <cell r="R195" t="e">
            <v>#N/A</v>
          </cell>
          <cell r="S195" t="e">
            <v>#N/A</v>
          </cell>
          <cell r="T195" t="e">
            <v>#N/A</v>
          </cell>
          <cell r="U195" t="e">
            <v>#N/A</v>
          </cell>
          <cell r="V195" t="e">
            <v>#N/A</v>
          </cell>
        </row>
        <row r="196">
          <cell r="A196">
            <v>193</v>
          </cell>
          <cell r="B196" t="e">
            <v>#N/A</v>
          </cell>
          <cell r="E196">
            <v>22</v>
          </cell>
          <cell r="G196">
            <v>26</v>
          </cell>
          <cell r="I196">
            <v>22</v>
          </cell>
          <cell r="K196">
            <v>22</v>
          </cell>
          <cell r="M196">
            <v>22</v>
          </cell>
          <cell r="N196">
            <v>114</v>
          </cell>
          <cell r="O196" t="e">
            <v>#N/A</v>
          </cell>
          <cell r="P196" t="e">
            <v>#N/A</v>
          </cell>
          <cell r="Q196" t="e">
            <v>#N/A</v>
          </cell>
          <cell r="R196" t="e">
            <v>#N/A</v>
          </cell>
          <cell r="S196" t="e">
            <v>#N/A</v>
          </cell>
          <cell r="T196" t="e">
            <v>#N/A</v>
          </cell>
          <cell r="U196" t="e">
            <v>#N/A</v>
          </cell>
          <cell r="V196" t="e">
            <v>#N/A</v>
          </cell>
        </row>
        <row r="197">
          <cell r="A197">
            <v>194</v>
          </cell>
          <cell r="B197" t="e">
            <v>#N/A</v>
          </cell>
          <cell r="E197">
            <v>22</v>
          </cell>
          <cell r="G197">
            <v>26</v>
          </cell>
          <cell r="I197">
            <v>22</v>
          </cell>
          <cell r="K197">
            <v>22</v>
          </cell>
          <cell r="M197">
            <v>22</v>
          </cell>
          <cell r="N197">
            <v>114</v>
          </cell>
          <cell r="O197" t="e">
            <v>#N/A</v>
          </cell>
          <cell r="P197" t="e">
            <v>#N/A</v>
          </cell>
          <cell r="Q197" t="e">
            <v>#N/A</v>
          </cell>
          <cell r="R197" t="e">
            <v>#N/A</v>
          </cell>
          <cell r="S197" t="e">
            <v>#N/A</v>
          </cell>
          <cell r="T197" t="e">
            <v>#N/A</v>
          </cell>
          <cell r="U197" t="e">
            <v>#N/A</v>
          </cell>
          <cell r="V197" t="e">
            <v>#N/A</v>
          </cell>
        </row>
        <row r="198">
          <cell r="A198">
            <v>195</v>
          </cell>
          <cell r="B198" t="e">
            <v>#N/A</v>
          </cell>
          <cell r="E198">
            <v>22</v>
          </cell>
          <cell r="G198">
            <v>26</v>
          </cell>
          <cell r="I198">
            <v>22</v>
          </cell>
          <cell r="K198">
            <v>22</v>
          </cell>
          <cell r="M198">
            <v>22</v>
          </cell>
          <cell r="N198">
            <v>114</v>
          </cell>
          <cell r="O198" t="e">
            <v>#N/A</v>
          </cell>
          <cell r="P198" t="e">
            <v>#N/A</v>
          </cell>
          <cell r="Q198" t="e">
            <v>#N/A</v>
          </cell>
          <cell r="R198" t="e">
            <v>#N/A</v>
          </cell>
          <cell r="S198" t="e">
            <v>#N/A</v>
          </cell>
          <cell r="T198" t="e">
            <v>#N/A</v>
          </cell>
          <cell r="U198" t="e">
            <v>#N/A</v>
          </cell>
          <cell r="V198" t="e">
            <v>#N/A</v>
          </cell>
        </row>
        <row r="199">
          <cell r="A199">
            <v>196</v>
          </cell>
          <cell r="B199" t="e">
            <v>#N/A</v>
          </cell>
          <cell r="E199">
            <v>22</v>
          </cell>
          <cell r="G199">
            <v>26</v>
          </cell>
          <cell r="I199">
            <v>22</v>
          </cell>
          <cell r="K199">
            <v>22</v>
          </cell>
          <cell r="M199">
            <v>22</v>
          </cell>
          <cell r="N199">
            <v>114</v>
          </cell>
          <cell r="O199" t="e">
            <v>#N/A</v>
          </cell>
          <cell r="P199" t="e">
            <v>#N/A</v>
          </cell>
          <cell r="Q199" t="e">
            <v>#N/A</v>
          </cell>
          <cell r="R199" t="e">
            <v>#N/A</v>
          </cell>
          <cell r="S199" t="e">
            <v>#N/A</v>
          </cell>
          <cell r="T199" t="e">
            <v>#N/A</v>
          </cell>
          <cell r="U199" t="e">
            <v>#N/A</v>
          </cell>
          <cell r="V199" t="e">
            <v>#N/A</v>
          </cell>
        </row>
        <row r="200">
          <cell r="A200">
            <v>197</v>
          </cell>
          <cell r="B200" t="e">
            <v>#N/A</v>
          </cell>
          <cell r="E200">
            <v>22</v>
          </cell>
          <cell r="G200">
            <v>26</v>
          </cell>
          <cell r="I200">
            <v>22</v>
          </cell>
          <cell r="K200">
            <v>22</v>
          </cell>
          <cell r="M200">
            <v>22</v>
          </cell>
          <cell r="N200">
            <v>114</v>
          </cell>
          <cell r="O200" t="e">
            <v>#N/A</v>
          </cell>
          <cell r="P200" t="e">
            <v>#N/A</v>
          </cell>
          <cell r="Q200" t="e">
            <v>#N/A</v>
          </cell>
          <cell r="R200" t="e">
            <v>#N/A</v>
          </cell>
          <cell r="S200" t="e">
            <v>#N/A</v>
          </cell>
          <cell r="T200" t="e">
            <v>#N/A</v>
          </cell>
          <cell r="U200" t="e">
            <v>#N/A</v>
          </cell>
          <cell r="V200" t="e">
            <v>#N/A</v>
          </cell>
        </row>
        <row r="201">
          <cell r="A201">
            <v>198</v>
          </cell>
          <cell r="B201" t="e">
            <v>#N/A</v>
          </cell>
          <cell r="E201">
            <v>22</v>
          </cell>
          <cell r="G201">
            <v>26</v>
          </cell>
          <cell r="I201">
            <v>22</v>
          </cell>
          <cell r="K201">
            <v>22</v>
          </cell>
          <cell r="M201">
            <v>22</v>
          </cell>
          <cell r="N201">
            <v>114</v>
          </cell>
          <cell r="O201" t="e">
            <v>#N/A</v>
          </cell>
          <cell r="P201" t="e">
            <v>#N/A</v>
          </cell>
          <cell r="Q201" t="e">
            <v>#N/A</v>
          </cell>
          <cell r="R201" t="e">
            <v>#N/A</v>
          </cell>
          <cell r="S201" t="e">
            <v>#N/A</v>
          </cell>
          <cell r="T201" t="e">
            <v>#N/A</v>
          </cell>
          <cell r="U201" t="e">
            <v>#N/A</v>
          </cell>
          <cell r="V201" t="e">
            <v>#N/A</v>
          </cell>
        </row>
        <row r="202">
          <cell r="A202">
            <v>199</v>
          </cell>
          <cell r="B202" t="e">
            <v>#N/A</v>
          </cell>
          <cell r="E202">
            <v>22</v>
          </cell>
          <cell r="G202">
            <v>26</v>
          </cell>
          <cell r="I202">
            <v>22</v>
          </cell>
          <cell r="K202">
            <v>22</v>
          </cell>
          <cell r="M202">
            <v>22</v>
          </cell>
          <cell r="N202">
            <v>114</v>
          </cell>
          <cell r="O202" t="e">
            <v>#N/A</v>
          </cell>
          <cell r="P202" t="e">
            <v>#N/A</v>
          </cell>
          <cell r="Q202" t="e">
            <v>#N/A</v>
          </cell>
          <cell r="R202" t="e">
            <v>#N/A</v>
          </cell>
          <cell r="S202" t="e">
            <v>#N/A</v>
          </cell>
          <cell r="T202" t="e">
            <v>#N/A</v>
          </cell>
          <cell r="U202" t="e">
            <v>#N/A</v>
          </cell>
          <cell r="V202" t="e">
            <v>#N/A</v>
          </cell>
        </row>
        <row r="203">
          <cell r="A203">
            <v>200</v>
          </cell>
          <cell r="B203" t="e">
            <v>#N/A</v>
          </cell>
          <cell r="E203">
            <v>22</v>
          </cell>
          <cell r="G203">
            <v>26</v>
          </cell>
          <cell r="I203">
            <v>22</v>
          </cell>
          <cell r="K203">
            <v>22</v>
          </cell>
          <cell r="M203">
            <v>22</v>
          </cell>
          <cell r="N203">
            <v>114</v>
          </cell>
          <cell r="O203" t="e">
            <v>#N/A</v>
          </cell>
          <cell r="P203" t="e">
            <v>#N/A</v>
          </cell>
          <cell r="Q203" t="e">
            <v>#N/A</v>
          </cell>
          <cell r="R203" t="e">
            <v>#N/A</v>
          </cell>
          <cell r="S203" t="e">
            <v>#N/A</v>
          </cell>
          <cell r="T203" t="e">
            <v>#N/A</v>
          </cell>
          <cell r="U203" t="e">
            <v>#N/A</v>
          </cell>
          <cell r="V203" t="e">
            <v>#N/A</v>
          </cell>
        </row>
        <row r="204">
          <cell r="A204">
            <v>201</v>
          </cell>
          <cell r="B204" t="e">
            <v>#N/A</v>
          </cell>
          <cell r="E204">
            <v>22</v>
          </cell>
          <cell r="G204">
            <v>26</v>
          </cell>
          <cell r="I204">
            <v>22</v>
          </cell>
          <cell r="K204">
            <v>22</v>
          </cell>
          <cell r="M204">
            <v>22</v>
          </cell>
          <cell r="N204">
            <v>114</v>
          </cell>
          <cell r="O204" t="e">
            <v>#N/A</v>
          </cell>
          <cell r="P204" t="e">
            <v>#N/A</v>
          </cell>
          <cell r="Q204" t="e">
            <v>#N/A</v>
          </cell>
          <cell r="R204" t="e">
            <v>#N/A</v>
          </cell>
          <cell r="S204" t="e">
            <v>#N/A</v>
          </cell>
          <cell r="T204" t="e">
            <v>#N/A</v>
          </cell>
          <cell r="U204" t="e">
            <v>#N/A</v>
          </cell>
          <cell r="V204" t="e">
            <v>#N/A</v>
          </cell>
        </row>
        <row r="205">
          <cell r="A205">
            <v>202</v>
          </cell>
          <cell r="B205" t="e">
            <v>#N/A</v>
          </cell>
          <cell r="E205">
            <v>22</v>
          </cell>
          <cell r="G205">
            <v>26</v>
          </cell>
          <cell r="I205">
            <v>22</v>
          </cell>
          <cell r="K205">
            <v>22</v>
          </cell>
          <cell r="M205">
            <v>22</v>
          </cell>
          <cell r="N205">
            <v>114</v>
          </cell>
          <cell r="O205" t="e">
            <v>#N/A</v>
          </cell>
          <cell r="P205" t="e">
            <v>#N/A</v>
          </cell>
          <cell r="Q205" t="e">
            <v>#N/A</v>
          </cell>
          <cell r="R205" t="e">
            <v>#N/A</v>
          </cell>
          <cell r="S205" t="e">
            <v>#N/A</v>
          </cell>
          <cell r="T205" t="e">
            <v>#N/A</v>
          </cell>
          <cell r="U205" t="e">
            <v>#N/A</v>
          </cell>
          <cell r="V205" t="e">
            <v>#N/A</v>
          </cell>
        </row>
        <row r="206">
          <cell r="A206">
            <v>203</v>
          </cell>
          <cell r="B206" t="e">
            <v>#N/A</v>
          </cell>
          <cell r="E206">
            <v>22</v>
          </cell>
          <cell r="G206">
            <v>26</v>
          </cell>
          <cell r="I206">
            <v>22</v>
          </cell>
          <cell r="K206">
            <v>22</v>
          </cell>
          <cell r="M206">
            <v>22</v>
          </cell>
          <cell r="N206">
            <v>114</v>
          </cell>
          <cell r="O206" t="e">
            <v>#N/A</v>
          </cell>
          <cell r="P206" t="e">
            <v>#N/A</v>
          </cell>
          <cell r="Q206" t="e">
            <v>#N/A</v>
          </cell>
          <cell r="R206" t="e">
            <v>#N/A</v>
          </cell>
          <cell r="S206" t="e">
            <v>#N/A</v>
          </cell>
          <cell r="T206" t="e">
            <v>#N/A</v>
          </cell>
          <cell r="U206" t="e">
            <v>#N/A</v>
          </cell>
          <cell r="V206" t="e">
            <v>#N/A</v>
          </cell>
        </row>
        <row r="207">
          <cell r="A207">
            <v>204</v>
          </cell>
          <cell r="B207" t="e">
            <v>#N/A</v>
          </cell>
          <cell r="E207">
            <v>22</v>
          </cell>
          <cell r="G207">
            <v>26</v>
          </cell>
          <cell r="I207">
            <v>22</v>
          </cell>
          <cell r="K207">
            <v>22</v>
          </cell>
          <cell r="M207">
            <v>22</v>
          </cell>
          <cell r="N207">
            <v>114</v>
          </cell>
          <cell r="O207" t="e">
            <v>#N/A</v>
          </cell>
          <cell r="P207" t="e">
            <v>#N/A</v>
          </cell>
          <cell r="Q207" t="e">
            <v>#N/A</v>
          </cell>
          <cell r="R207" t="e">
            <v>#N/A</v>
          </cell>
          <cell r="S207" t="e">
            <v>#N/A</v>
          </cell>
          <cell r="T207" t="e">
            <v>#N/A</v>
          </cell>
          <cell r="U207" t="e">
            <v>#N/A</v>
          </cell>
          <cell r="V207" t="e">
            <v>#N/A</v>
          </cell>
        </row>
        <row r="208">
          <cell r="A208">
            <v>205</v>
          </cell>
          <cell r="B208" t="e">
            <v>#N/A</v>
          </cell>
          <cell r="E208">
            <v>22</v>
          </cell>
          <cell r="G208">
            <v>26</v>
          </cell>
          <cell r="I208">
            <v>22</v>
          </cell>
          <cell r="K208">
            <v>22</v>
          </cell>
          <cell r="M208">
            <v>22</v>
          </cell>
          <cell r="N208">
            <v>114</v>
          </cell>
          <cell r="O208" t="e">
            <v>#N/A</v>
          </cell>
          <cell r="P208" t="e">
            <v>#N/A</v>
          </cell>
          <cell r="Q208" t="e">
            <v>#N/A</v>
          </cell>
          <cell r="R208" t="e">
            <v>#N/A</v>
          </cell>
          <cell r="S208" t="e">
            <v>#N/A</v>
          </cell>
          <cell r="T208" t="e">
            <v>#N/A</v>
          </cell>
          <cell r="U208" t="e">
            <v>#N/A</v>
          </cell>
          <cell r="V208" t="e">
            <v>#N/A</v>
          </cell>
        </row>
        <row r="209">
          <cell r="A209">
            <v>206</v>
          </cell>
          <cell r="B209" t="e">
            <v>#N/A</v>
          </cell>
          <cell r="E209">
            <v>22</v>
          </cell>
          <cell r="G209">
            <v>26</v>
          </cell>
          <cell r="I209">
            <v>22</v>
          </cell>
          <cell r="K209">
            <v>22</v>
          </cell>
          <cell r="M209">
            <v>22</v>
          </cell>
          <cell r="N209">
            <v>114</v>
          </cell>
          <cell r="O209" t="e">
            <v>#N/A</v>
          </cell>
          <cell r="P209" t="e">
            <v>#N/A</v>
          </cell>
          <cell r="Q209" t="e">
            <v>#N/A</v>
          </cell>
          <cell r="R209" t="e">
            <v>#N/A</v>
          </cell>
          <cell r="S209" t="e">
            <v>#N/A</v>
          </cell>
          <cell r="T209" t="e">
            <v>#N/A</v>
          </cell>
          <cell r="U209" t="e">
            <v>#N/A</v>
          </cell>
          <cell r="V209" t="e">
            <v>#N/A</v>
          </cell>
        </row>
        <row r="210">
          <cell r="A210">
            <v>207</v>
          </cell>
          <cell r="B210" t="e">
            <v>#N/A</v>
          </cell>
          <cell r="E210">
            <v>22</v>
          </cell>
          <cell r="G210">
            <v>26</v>
          </cell>
          <cell r="I210">
            <v>22</v>
          </cell>
          <cell r="K210">
            <v>22</v>
          </cell>
          <cell r="M210">
            <v>22</v>
          </cell>
          <cell r="N210">
            <v>114</v>
          </cell>
          <cell r="O210" t="e">
            <v>#N/A</v>
          </cell>
          <cell r="P210" t="e">
            <v>#N/A</v>
          </cell>
          <cell r="Q210" t="e">
            <v>#N/A</v>
          </cell>
          <cell r="R210" t="e">
            <v>#N/A</v>
          </cell>
          <cell r="S210" t="e">
            <v>#N/A</v>
          </cell>
          <cell r="T210" t="e">
            <v>#N/A</v>
          </cell>
          <cell r="U210" t="e">
            <v>#N/A</v>
          </cell>
          <cell r="V210" t="e">
            <v>#N/A</v>
          </cell>
        </row>
        <row r="211">
          <cell r="A211">
            <v>208</v>
          </cell>
          <cell r="B211" t="e">
            <v>#N/A</v>
          </cell>
          <cell r="E211">
            <v>22</v>
          </cell>
          <cell r="G211">
            <v>26</v>
          </cell>
          <cell r="I211">
            <v>22</v>
          </cell>
          <cell r="K211">
            <v>22</v>
          </cell>
          <cell r="M211">
            <v>22</v>
          </cell>
          <cell r="N211">
            <v>114</v>
          </cell>
          <cell r="O211" t="e">
            <v>#N/A</v>
          </cell>
          <cell r="P211" t="e">
            <v>#N/A</v>
          </cell>
          <cell r="Q211" t="e">
            <v>#N/A</v>
          </cell>
          <cell r="R211" t="e">
            <v>#N/A</v>
          </cell>
          <cell r="S211" t="e">
            <v>#N/A</v>
          </cell>
          <cell r="T211" t="e">
            <v>#N/A</v>
          </cell>
          <cell r="U211" t="e">
            <v>#N/A</v>
          </cell>
          <cell r="V211" t="e">
            <v>#N/A</v>
          </cell>
        </row>
        <row r="212">
          <cell r="A212">
            <v>209</v>
          </cell>
          <cell r="B212" t="e">
            <v>#N/A</v>
          </cell>
          <cell r="E212">
            <v>22</v>
          </cell>
          <cell r="G212">
            <v>26</v>
          </cell>
          <cell r="I212">
            <v>22</v>
          </cell>
          <cell r="K212">
            <v>22</v>
          </cell>
          <cell r="M212">
            <v>22</v>
          </cell>
          <cell r="N212">
            <v>114</v>
          </cell>
          <cell r="O212" t="e">
            <v>#N/A</v>
          </cell>
          <cell r="P212" t="e">
            <v>#N/A</v>
          </cell>
          <cell r="Q212" t="e">
            <v>#N/A</v>
          </cell>
          <cell r="R212" t="e">
            <v>#N/A</v>
          </cell>
          <cell r="S212" t="e">
            <v>#N/A</v>
          </cell>
          <cell r="T212" t="e">
            <v>#N/A</v>
          </cell>
          <cell r="U212" t="e">
            <v>#N/A</v>
          </cell>
          <cell r="V212" t="e">
            <v>#N/A</v>
          </cell>
        </row>
        <row r="213">
          <cell r="A213">
            <v>210</v>
          </cell>
          <cell r="B213" t="e">
            <v>#N/A</v>
          </cell>
          <cell r="E213">
            <v>22</v>
          </cell>
          <cell r="G213">
            <v>26</v>
          </cell>
          <cell r="I213">
            <v>22</v>
          </cell>
          <cell r="K213">
            <v>22</v>
          </cell>
          <cell r="M213">
            <v>22</v>
          </cell>
          <cell r="N213">
            <v>114</v>
          </cell>
          <cell r="O213" t="e">
            <v>#N/A</v>
          </cell>
          <cell r="P213" t="e">
            <v>#N/A</v>
          </cell>
          <cell r="Q213" t="e">
            <v>#N/A</v>
          </cell>
          <cell r="R213" t="e">
            <v>#N/A</v>
          </cell>
          <cell r="S213" t="e">
            <v>#N/A</v>
          </cell>
          <cell r="T213" t="e">
            <v>#N/A</v>
          </cell>
          <cell r="U213" t="e">
            <v>#N/A</v>
          </cell>
          <cell r="V213" t="e">
            <v>#N/A</v>
          </cell>
        </row>
        <row r="214">
          <cell r="A214">
            <v>211</v>
          </cell>
          <cell r="B214" t="e">
            <v>#N/A</v>
          </cell>
          <cell r="E214">
            <v>22</v>
          </cell>
          <cell r="G214">
            <v>26</v>
          </cell>
          <cell r="I214">
            <v>22</v>
          </cell>
          <cell r="K214">
            <v>22</v>
          </cell>
          <cell r="M214">
            <v>22</v>
          </cell>
          <cell r="N214">
            <v>114</v>
          </cell>
          <cell r="O214" t="e">
            <v>#N/A</v>
          </cell>
          <cell r="P214" t="e">
            <v>#N/A</v>
          </cell>
          <cell r="Q214" t="e">
            <v>#N/A</v>
          </cell>
          <cell r="R214" t="e">
            <v>#N/A</v>
          </cell>
          <cell r="S214" t="e">
            <v>#N/A</v>
          </cell>
          <cell r="T214" t="e">
            <v>#N/A</v>
          </cell>
          <cell r="U214" t="e">
            <v>#N/A</v>
          </cell>
          <cell r="V214" t="e">
            <v>#N/A</v>
          </cell>
        </row>
        <row r="215">
          <cell r="A215">
            <v>212</v>
          </cell>
          <cell r="B215" t="e">
            <v>#N/A</v>
          </cell>
          <cell r="E215">
            <v>22</v>
          </cell>
          <cell r="G215">
            <v>26</v>
          </cell>
          <cell r="I215">
            <v>22</v>
          </cell>
          <cell r="K215">
            <v>22</v>
          </cell>
          <cell r="M215">
            <v>22</v>
          </cell>
          <cell r="N215">
            <v>114</v>
          </cell>
          <cell r="O215" t="e">
            <v>#N/A</v>
          </cell>
          <cell r="P215" t="e">
            <v>#N/A</v>
          </cell>
          <cell r="Q215" t="e">
            <v>#N/A</v>
          </cell>
          <cell r="R215" t="e">
            <v>#N/A</v>
          </cell>
          <cell r="S215" t="e">
            <v>#N/A</v>
          </cell>
          <cell r="T215" t="e">
            <v>#N/A</v>
          </cell>
          <cell r="U215" t="e">
            <v>#N/A</v>
          </cell>
          <cell r="V215" t="e">
            <v>#N/A</v>
          </cell>
        </row>
        <row r="216">
          <cell r="A216">
            <v>213</v>
          </cell>
          <cell r="B216" t="e">
            <v>#N/A</v>
          </cell>
          <cell r="E216">
            <v>22</v>
          </cell>
          <cell r="G216">
            <v>26</v>
          </cell>
          <cell r="I216">
            <v>22</v>
          </cell>
          <cell r="K216">
            <v>22</v>
          </cell>
          <cell r="M216">
            <v>22</v>
          </cell>
          <cell r="N216">
            <v>114</v>
          </cell>
          <cell r="O216" t="e">
            <v>#N/A</v>
          </cell>
          <cell r="P216" t="e">
            <v>#N/A</v>
          </cell>
          <cell r="Q216" t="e">
            <v>#N/A</v>
          </cell>
          <cell r="R216" t="e">
            <v>#N/A</v>
          </cell>
          <cell r="S216" t="e">
            <v>#N/A</v>
          </cell>
          <cell r="T216" t="e">
            <v>#N/A</v>
          </cell>
          <cell r="U216" t="e">
            <v>#N/A</v>
          </cell>
          <cell r="V216" t="e">
            <v>#N/A</v>
          </cell>
        </row>
        <row r="217">
          <cell r="A217">
            <v>214</v>
          </cell>
          <cell r="B217" t="e">
            <v>#N/A</v>
          </cell>
          <cell r="E217">
            <v>22</v>
          </cell>
          <cell r="G217">
            <v>26</v>
          </cell>
          <cell r="I217">
            <v>22</v>
          </cell>
          <cell r="K217">
            <v>22</v>
          </cell>
          <cell r="M217">
            <v>22</v>
          </cell>
          <cell r="N217">
            <v>114</v>
          </cell>
          <cell r="O217" t="e">
            <v>#N/A</v>
          </cell>
          <cell r="P217" t="e">
            <v>#N/A</v>
          </cell>
          <cell r="Q217" t="e">
            <v>#N/A</v>
          </cell>
          <cell r="R217" t="e">
            <v>#N/A</v>
          </cell>
          <cell r="S217" t="e">
            <v>#N/A</v>
          </cell>
          <cell r="T217" t="e">
            <v>#N/A</v>
          </cell>
          <cell r="U217" t="e">
            <v>#N/A</v>
          </cell>
          <cell r="V217" t="e">
            <v>#N/A</v>
          </cell>
        </row>
        <row r="218">
          <cell r="A218">
            <v>215</v>
          </cell>
          <cell r="B218" t="e">
            <v>#N/A</v>
          </cell>
          <cell r="E218">
            <v>22</v>
          </cell>
          <cell r="G218">
            <v>26</v>
          </cell>
          <cell r="I218">
            <v>22</v>
          </cell>
          <cell r="K218">
            <v>22</v>
          </cell>
          <cell r="M218">
            <v>22</v>
          </cell>
          <cell r="N218">
            <v>114</v>
          </cell>
          <cell r="O218" t="e">
            <v>#N/A</v>
          </cell>
          <cell r="P218" t="e">
            <v>#N/A</v>
          </cell>
          <cell r="Q218" t="e">
            <v>#N/A</v>
          </cell>
          <cell r="R218" t="e">
            <v>#N/A</v>
          </cell>
          <cell r="S218" t="e">
            <v>#N/A</v>
          </cell>
          <cell r="T218" t="e">
            <v>#N/A</v>
          </cell>
          <cell r="U218" t="e">
            <v>#N/A</v>
          </cell>
          <cell r="V218" t="e">
            <v>#N/A</v>
          </cell>
        </row>
        <row r="219">
          <cell r="A219">
            <v>216</v>
          </cell>
          <cell r="B219" t="e">
            <v>#N/A</v>
          </cell>
          <cell r="E219">
            <v>22</v>
          </cell>
          <cell r="G219">
            <v>26</v>
          </cell>
          <cell r="I219">
            <v>22</v>
          </cell>
          <cell r="K219">
            <v>22</v>
          </cell>
          <cell r="M219">
            <v>22</v>
          </cell>
          <cell r="N219">
            <v>114</v>
          </cell>
          <cell r="O219" t="e">
            <v>#N/A</v>
          </cell>
          <cell r="P219" t="e">
            <v>#N/A</v>
          </cell>
          <cell r="Q219" t="e">
            <v>#N/A</v>
          </cell>
          <cell r="R219" t="e">
            <v>#N/A</v>
          </cell>
          <cell r="S219" t="e">
            <v>#N/A</v>
          </cell>
          <cell r="T219" t="e">
            <v>#N/A</v>
          </cell>
          <cell r="U219" t="e">
            <v>#N/A</v>
          </cell>
          <cell r="V219" t="e">
            <v>#N/A</v>
          </cell>
        </row>
        <row r="220">
          <cell r="A220">
            <v>217</v>
          </cell>
          <cell r="B220" t="e">
            <v>#N/A</v>
          </cell>
          <cell r="E220">
            <v>22</v>
          </cell>
          <cell r="G220">
            <v>26</v>
          </cell>
          <cell r="I220">
            <v>22</v>
          </cell>
          <cell r="K220">
            <v>22</v>
          </cell>
          <cell r="M220">
            <v>22</v>
          </cell>
          <cell r="N220">
            <v>114</v>
          </cell>
          <cell r="O220" t="e">
            <v>#N/A</v>
          </cell>
          <cell r="P220" t="e">
            <v>#N/A</v>
          </cell>
          <cell r="Q220" t="e">
            <v>#N/A</v>
          </cell>
          <cell r="R220" t="e">
            <v>#N/A</v>
          </cell>
          <cell r="S220" t="e">
            <v>#N/A</v>
          </cell>
          <cell r="T220" t="e">
            <v>#N/A</v>
          </cell>
          <cell r="U220" t="e">
            <v>#N/A</v>
          </cell>
          <cell r="V220" t="e">
            <v>#N/A</v>
          </cell>
        </row>
        <row r="221">
          <cell r="A221">
            <v>218</v>
          </cell>
          <cell r="B221" t="e">
            <v>#N/A</v>
          </cell>
          <cell r="E221">
            <v>22</v>
          </cell>
          <cell r="G221">
            <v>26</v>
          </cell>
          <cell r="I221">
            <v>22</v>
          </cell>
          <cell r="K221">
            <v>22</v>
          </cell>
          <cell r="M221">
            <v>22</v>
          </cell>
          <cell r="N221">
            <v>114</v>
          </cell>
          <cell r="O221" t="e">
            <v>#N/A</v>
          </cell>
          <cell r="P221" t="e">
            <v>#N/A</v>
          </cell>
          <cell r="Q221" t="e">
            <v>#N/A</v>
          </cell>
          <cell r="R221" t="e">
            <v>#N/A</v>
          </cell>
          <cell r="S221" t="e">
            <v>#N/A</v>
          </cell>
          <cell r="T221" t="e">
            <v>#N/A</v>
          </cell>
          <cell r="U221" t="e">
            <v>#N/A</v>
          </cell>
          <cell r="V221" t="e">
            <v>#N/A</v>
          </cell>
        </row>
        <row r="222">
          <cell r="A222">
            <v>219</v>
          </cell>
          <cell r="B222" t="e">
            <v>#N/A</v>
          </cell>
          <cell r="E222">
            <v>22</v>
          </cell>
          <cell r="G222">
            <v>26</v>
          </cell>
          <cell r="I222">
            <v>22</v>
          </cell>
          <cell r="K222">
            <v>22</v>
          </cell>
          <cell r="M222">
            <v>22</v>
          </cell>
          <cell r="N222">
            <v>114</v>
          </cell>
          <cell r="O222" t="e">
            <v>#N/A</v>
          </cell>
          <cell r="P222" t="e">
            <v>#N/A</v>
          </cell>
          <cell r="Q222" t="e">
            <v>#N/A</v>
          </cell>
          <cell r="R222" t="e">
            <v>#N/A</v>
          </cell>
          <cell r="S222" t="e">
            <v>#N/A</v>
          </cell>
          <cell r="T222" t="e">
            <v>#N/A</v>
          </cell>
          <cell r="U222" t="e">
            <v>#N/A</v>
          </cell>
          <cell r="V222" t="e">
            <v>#N/A</v>
          </cell>
        </row>
        <row r="223">
          <cell r="A223">
            <v>220</v>
          </cell>
          <cell r="B223" t="e">
            <v>#N/A</v>
          </cell>
          <cell r="E223">
            <v>22</v>
          </cell>
          <cell r="G223">
            <v>26</v>
          </cell>
          <cell r="I223">
            <v>22</v>
          </cell>
          <cell r="K223">
            <v>22</v>
          </cell>
          <cell r="M223">
            <v>22</v>
          </cell>
          <cell r="N223">
            <v>114</v>
          </cell>
          <cell r="O223" t="e">
            <v>#N/A</v>
          </cell>
          <cell r="P223" t="e">
            <v>#N/A</v>
          </cell>
          <cell r="Q223" t="e">
            <v>#N/A</v>
          </cell>
          <cell r="R223" t="e">
            <v>#N/A</v>
          </cell>
          <cell r="S223" t="e">
            <v>#N/A</v>
          </cell>
          <cell r="T223" t="e">
            <v>#N/A</v>
          </cell>
          <cell r="U223" t="e">
            <v>#N/A</v>
          </cell>
          <cell r="V223" t="e">
            <v>#N/A</v>
          </cell>
        </row>
        <row r="224">
          <cell r="A224">
            <v>221</v>
          </cell>
          <cell r="B224" t="e">
            <v>#N/A</v>
          </cell>
          <cell r="E224">
            <v>22</v>
          </cell>
          <cell r="G224">
            <v>26</v>
          </cell>
          <cell r="I224">
            <v>22</v>
          </cell>
          <cell r="K224">
            <v>22</v>
          </cell>
          <cell r="M224">
            <v>22</v>
          </cell>
          <cell r="N224">
            <v>114</v>
          </cell>
          <cell r="O224" t="e">
            <v>#N/A</v>
          </cell>
          <cell r="P224" t="e">
            <v>#N/A</v>
          </cell>
          <cell r="Q224" t="e">
            <v>#N/A</v>
          </cell>
          <cell r="R224" t="e">
            <v>#N/A</v>
          </cell>
          <cell r="S224" t="e">
            <v>#N/A</v>
          </cell>
          <cell r="T224" t="e">
            <v>#N/A</v>
          </cell>
          <cell r="U224" t="e">
            <v>#N/A</v>
          </cell>
          <cell r="V224" t="e">
            <v>#N/A</v>
          </cell>
        </row>
        <row r="225">
          <cell r="A225">
            <v>222</v>
          </cell>
          <cell r="B225" t="e">
            <v>#N/A</v>
          </cell>
          <cell r="E225">
            <v>22</v>
          </cell>
          <cell r="G225">
            <v>26</v>
          </cell>
          <cell r="I225">
            <v>22</v>
          </cell>
          <cell r="K225">
            <v>22</v>
          </cell>
          <cell r="M225">
            <v>22</v>
          </cell>
          <cell r="N225">
            <v>114</v>
          </cell>
          <cell r="O225" t="e">
            <v>#N/A</v>
          </cell>
          <cell r="P225" t="e">
            <v>#N/A</v>
          </cell>
          <cell r="Q225" t="e">
            <v>#N/A</v>
          </cell>
          <cell r="R225" t="e">
            <v>#N/A</v>
          </cell>
          <cell r="S225" t="e">
            <v>#N/A</v>
          </cell>
          <cell r="T225" t="e">
            <v>#N/A</v>
          </cell>
          <cell r="U225" t="e">
            <v>#N/A</v>
          </cell>
          <cell r="V225" t="e">
            <v>#N/A</v>
          </cell>
        </row>
        <row r="226">
          <cell r="A226">
            <v>223</v>
          </cell>
          <cell r="B226" t="e">
            <v>#N/A</v>
          </cell>
          <cell r="E226">
            <v>22</v>
          </cell>
          <cell r="G226">
            <v>26</v>
          </cell>
          <cell r="I226">
            <v>22</v>
          </cell>
          <cell r="K226">
            <v>22</v>
          </cell>
          <cell r="M226">
            <v>22</v>
          </cell>
          <cell r="N226">
            <v>114</v>
          </cell>
          <cell r="O226" t="e">
            <v>#N/A</v>
          </cell>
          <cell r="P226" t="e">
            <v>#N/A</v>
          </cell>
          <cell r="Q226" t="e">
            <v>#N/A</v>
          </cell>
          <cell r="R226" t="e">
            <v>#N/A</v>
          </cell>
          <cell r="S226" t="e">
            <v>#N/A</v>
          </cell>
          <cell r="T226" t="e">
            <v>#N/A</v>
          </cell>
          <cell r="U226" t="e">
            <v>#N/A</v>
          </cell>
          <cell r="V226" t="e">
            <v>#N/A</v>
          </cell>
        </row>
        <row r="227">
          <cell r="A227">
            <v>224</v>
          </cell>
          <cell r="B227" t="e">
            <v>#N/A</v>
          </cell>
          <cell r="E227">
            <v>22</v>
          </cell>
          <cell r="G227">
            <v>26</v>
          </cell>
          <cell r="I227">
            <v>22</v>
          </cell>
          <cell r="K227">
            <v>22</v>
          </cell>
          <cell r="M227">
            <v>22</v>
          </cell>
          <cell r="N227">
            <v>114</v>
          </cell>
          <cell r="O227" t="e">
            <v>#N/A</v>
          </cell>
          <cell r="P227" t="e">
            <v>#N/A</v>
          </cell>
          <cell r="Q227" t="e">
            <v>#N/A</v>
          </cell>
          <cell r="R227" t="e">
            <v>#N/A</v>
          </cell>
          <cell r="S227" t="e">
            <v>#N/A</v>
          </cell>
          <cell r="T227" t="e">
            <v>#N/A</v>
          </cell>
          <cell r="U227" t="e">
            <v>#N/A</v>
          </cell>
          <cell r="V227" t="e">
            <v>#N/A</v>
          </cell>
        </row>
        <row r="228">
          <cell r="A228">
            <v>225</v>
          </cell>
          <cell r="B228" t="e">
            <v>#N/A</v>
          </cell>
          <cell r="E228">
            <v>22</v>
          </cell>
          <cell r="G228">
            <v>26</v>
          </cell>
          <cell r="I228">
            <v>22</v>
          </cell>
          <cell r="K228">
            <v>22</v>
          </cell>
          <cell r="M228">
            <v>22</v>
          </cell>
          <cell r="N228">
            <v>114</v>
          </cell>
          <cell r="O228" t="e">
            <v>#N/A</v>
          </cell>
          <cell r="P228" t="e">
            <v>#N/A</v>
          </cell>
          <cell r="Q228" t="e">
            <v>#N/A</v>
          </cell>
          <cell r="R228" t="e">
            <v>#N/A</v>
          </cell>
          <cell r="S228" t="e">
            <v>#N/A</v>
          </cell>
          <cell r="T228" t="e">
            <v>#N/A</v>
          </cell>
          <cell r="U228" t="e">
            <v>#N/A</v>
          </cell>
          <cell r="V228" t="e">
            <v>#N/A</v>
          </cell>
        </row>
        <row r="229">
          <cell r="A229">
            <v>226</v>
          </cell>
          <cell r="B229" t="e">
            <v>#N/A</v>
          </cell>
          <cell r="E229">
            <v>22</v>
          </cell>
          <cell r="G229">
            <v>26</v>
          </cell>
          <cell r="I229">
            <v>22</v>
          </cell>
          <cell r="K229">
            <v>22</v>
          </cell>
          <cell r="M229">
            <v>22</v>
          </cell>
          <cell r="N229">
            <v>114</v>
          </cell>
          <cell r="O229" t="e">
            <v>#N/A</v>
          </cell>
          <cell r="P229" t="e">
            <v>#N/A</v>
          </cell>
          <cell r="Q229" t="e">
            <v>#N/A</v>
          </cell>
          <cell r="R229" t="e">
            <v>#N/A</v>
          </cell>
          <cell r="S229" t="e">
            <v>#N/A</v>
          </cell>
          <cell r="T229" t="e">
            <v>#N/A</v>
          </cell>
          <cell r="U229" t="e">
            <v>#N/A</v>
          </cell>
          <cell r="V229" t="e">
            <v>#N/A</v>
          </cell>
        </row>
        <row r="230">
          <cell r="A230">
            <v>227</v>
          </cell>
          <cell r="B230" t="e">
            <v>#N/A</v>
          </cell>
          <cell r="E230">
            <v>22</v>
          </cell>
          <cell r="G230">
            <v>26</v>
          </cell>
          <cell r="I230">
            <v>22</v>
          </cell>
          <cell r="K230">
            <v>22</v>
          </cell>
          <cell r="M230">
            <v>22</v>
          </cell>
          <cell r="N230">
            <v>114</v>
          </cell>
          <cell r="O230" t="e">
            <v>#N/A</v>
          </cell>
          <cell r="P230" t="e">
            <v>#N/A</v>
          </cell>
          <cell r="Q230" t="e">
            <v>#N/A</v>
          </cell>
          <cell r="R230" t="e">
            <v>#N/A</v>
          </cell>
          <cell r="S230" t="e">
            <v>#N/A</v>
          </cell>
          <cell r="T230" t="e">
            <v>#N/A</v>
          </cell>
          <cell r="U230" t="e">
            <v>#N/A</v>
          </cell>
          <cell r="V230" t="e">
            <v>#N/A</v>
          </cell>
        </row>
        <row r="231">
          <cell r="A231">
            <v>228</v>
          </cell>
          <cell r="B231" t="e">
            <v>#N/A</v>
          </cell>
          <cell r="E231">
            <v>22</v>
          </cell>
          <cell r="G231">
            <v>26</v>
          </cell>
          <cell r="I231">
            <v>22</v>
          </cell>
          <cell r="K231">
            <v>22</v>
          </cell>
          <cell r="M231">
            <v>22</v>
          </cell>
          <cell r="N231">
            <v>114</v>
          </cell>
          <cell r="O231" t="e">
            <v>#N/A</v>
          </cell>
          <cell r="P231" t="e">
            <v>#N/A</v>
          </cell>
          <cell r="Q231" t="e">
            <v>#N/A</v>
          </cell>
          <cell r="R231" t="e">
            <v>#N/A</v>
          </cell>
          <cell r="S231" t="e">
            <v>#N/A</v>
          </cell>
          <cell r="T231" t="e">
            <v>#N/A</v>
          </cell>
          <cell r="U231" t="e">
            <v>#N/A</v>
          </cell>
          <cell r="V231" t="e">
            <v>#N/A</v>
          </cell>
        </row>
        <row r="232">
          <cell r="A232">
            <v>229</v>
          </cell>
          <cell r="B232" t="e">
            <v>#N/A</v>
          </cell>
          <cell r="E232">
            <v>22</v>
          </cell>
          <cell r="G232">
            <v>26</v>
          </cell>
          <cell r="I232">
            <v>22</v>
          </cell>
          <cell r="K232">
            <v>22</v>
          </cell>
          <cell r="M232">
            <v>22</v>
          </cell>
          <cell r="N232">
            <v>114</v>
          </cell>
          <cell r="O232" t="e">
            <v>#N/A</v>
          </cell>
          <cell r="P232" t="e">
            <v>#N/A</v>
          </cell>
          <cell r="Q232" t="e">
            <v>#N/A</v>
          </cell>
          <cell r="R232" t="e">
            <v>#N/A</v>
          </cell>
          <cell r="S232" t="e">
            <v>#N/A</v>
          </cell>
          <cell r="T232" t="e">
            <v>#N/A</v>
          </cell>
          <cell r="U232" t="e">
            <v>#N/A</v>
          </cell>
          <cell r="V232" t="e">
            <v>#N/A</v>
          </cell>
        </row>
        <row r="233">
          <cell r="A233">
            <v>230</v>
          </cell>
          <cell r="B233" t="e">
            <v>#N/A</v>
          </cell>
          <cell r="E233">
            <v>22</v>
          </cell>
          <cell r="G233">
            <v>26</v>
          </cell>
          <cell r="I233">
            <v>22</v>
          </cell>
          <cell r="K233">
            <v>22</v>
          </cell>
          <cell r="M233">
            <v>22</v>
          </cell>
          <cell r="N233">
            <v>114</v>
          </cell>
          <cell r="O233" t="e">
            <v>#N/A</v>
          </cell>
          <cell r="P233" t="e">
            <v>#N/A</v>
          </cell>
          <cell r="Q233" t="e">
            <v>#N/A</v>
          </cell>
          <cell r="R233" t="e">
            <v>#N/A</v>
          </cell>
          <cell r="S233" t="e">
            <v>#N/A</v>
          </cell>
          <cell r="T233" t="e">
            <v>#N/A</v>
          </cell>
          <cell r="U233" t="e">
            <v>#N/A</v>
          </cell>
          <cell r="V233" t="e">
            <v>#N/A</v>
          </cell>
        </row>
        <row r="234">
          <cell r="A234">
            <v>231</v>
          </cell>
          <cell r="B234" t="e">
            <v>#N/A</v>
          </cell>
          <cell r="E234">
            <v>22</v>
          </cell>
          <cell r="G234">
            <v>26</v>
          </cell>
          <cell r="I234">
            <v>22</v>
          </cell>
          <cell r="K234">
            <v>22</v>
          </cell>
          <cell r="M234">
            <v>22</v>
          </cell>
          <cell r="N234">
            <v>114</v>
          </cell>
          <cell r="O234" t="e">
            <v>#N/A</v>
          </cell>
          <cell r="P234" t="e">
            <v>#N/A</v>
          </cell>
          <cell r="Q234" t="e">
            <v>#N/A</v>
          </cell>
          <cell r="R234" t="e">
            <v>#N/A</v>
          </cell>
          <cell r="S234" t="e">
            <v>#N/A</v>
          </cell>
          <cell r="T234" t="e">
            <v>#N/A</v>
          </cell>
          <cell r="U234" t="e">
            <v>#N/A</v>
          </cell>
          <cell r="V234" t="e">
            <v>#N/A</v>
          </cell>
        </row>
        <row r="235">
          <cell r="A235">
            <v>232</v>
          </cell>
          <cell r="B235" t="e">
            <v>#N/A</v>
          </cell>
          <cell r="E235">
            <v>22</v>
          </cell>
          <cell r="G235">
            <v>26</v>
          </cell>
          <cell r="I235">
            <v>22</v>
          </cell>
          <cell r="K235">
            <v>22</v>
          </cell>
          <cell r="M235">
            <v>22</v>
          </cell>
          <cell r="N235">
            <v>114</v>
          </cell>
          <cell r="O235" t="e">
            <v>#N/A</v>
          </cell>
          <cell r="P235" t="e">
            <v>#N/A</v>
          </cell>
          <cell r="Q235" t="e">
            <v>#N/A</v>
          </cell>
          <cell r="R235" t="e">
            <v>#N/A</v>
          </cell>
          <cell r="S235" t="e">
            <v>#N/A</v>
          </cell>
          <cell r="T235" t="e">
            <v>#N/A</v>
          </cell>
          <cell r="U235" t="e">
            <v>#N/A</v>
          </cell>
          <cell r="V235" t="e">
            <v>#N/A</v>
          </cell>
        </row>
        <row r="236">
          <cell r="A236">
            <v>233</v>
          </cell>
          <cell r="B236" t="e">
            <v>#N/A</v>
          </cell>
          <cell r="E236">
            <v>22</v>
          </cell>
          <cell r="G236">
            <v>26</v>
          </cell>
          <cell r="I236">
            <v>22</v>
          </cell>
          <cell r="K236">
            <v>22</v>
          </cell>
          <cell r="M236">
            <v>22</v>
          </cell>
          <cell r="N236">
            <v>114</v>
          </cell>
          <cell r="O236" t="e">
            <v>#N/A</v>
          </cell>
          <cell r="P236" t="e">
            <v>#N/A</v>
          </cell>
          <cell r="Q236" t="e">
            <v>#N/A</v>
          </cell>
          <cell r="R236" t="e">
            <v>#N/A</v>
          </cell>
          <cell r="S236" t="e">
            <v>#N/A</v>
          </cell>
          <cell r="T236" t="e">
            <v>#N/A</v>
          </cell>
          <cell r="U236" t="e">
            <v>#N/A</v>
          </cell>
          <cell r="V236" t="e">
            <v>#N/A</v>
          </cell>
        </row>
        <row r="237">
          <cell r="A237">
            <v>234</v>
          </cell>
          <cell r="B237" t="e">
            <v>#N/A</v>
          </cell>
          <cell r="E237">
            <v>22</v>
          </cell>
          <cell r="G237">
            <v>26</v>
          </cell>
          <cell r="I237">
            <v>22</v>
          </cell>
          <cell r="K237">
            <v>22</v>
          </cell>
          <cell r="M237">
            <v>22</v>
          </cell>
          <cell r="N237">
            <v>114</v>
          </cell>
          <cell r="O237" t="e">
            <v>#N/A</v>
          </cell>
          <cell r="P237" t="e">
            <v>#N/A</v>
          </cell>
          <cell r="Q237" t="e">
            <v>#N/A</v>
          </cell>
          <cell r="R237" t="e">
            <v>#N/A</v>
          </cell>
          <cell r="S237" t="e">
            <v>#N/A</v>
          </cell>
          <cell r="T237" t="e">
            <v>#N/A</v>
          </cell>
          <cell r="U237" t="e">
            <v>#N/A</v>
          </cell>
          <cell r="V237" t="e">
            <v>#N/A</v>
          </cell>
        </row>
        <row r="238">
          <cell r="A238">
            <v>235</v>
          </cell>
          <cell r="B238" t="e">
            <v>#N/A</v>
          </cell>
          <cell r="E238">
            <v>22</v>
          </cell>
          <cell r="G238">
            <v>26</v>
          </cell>
          <cell r="I238">
            <v>22</v>
          </cell>
          <cell r="K238">
            <v>22</v>
          </cell>
          <cell r="M238">
            <v>22</v>
          </cell>
          <cell r="N238">
            <v>114</v>
          </cell>
          <cell r="O238" t="e">
            <v>#N/A</v>
          </cell>
          <cell r="P238" t="e">
            <v>#N/A</v>
          </cell>
          <cell r="Q238" t="e">
            <v>#N/A</v>
          </cell>
          <cell r="R238" t="e">
            <v>#N/A</v>
          </cell>
          <cell r="S238" t="e">
            <v>#N/A</v>
          </cell>
          <cell r="T238" t="e">
            <v>#N/A</v>
          </cell>
          <cell r="U238" t="e">
            <v>#N/A</v>
          </cell>
          <cell r="V238" t="e">
            <v>#N/A</v>
          </cell>
        </row>
        <row r="239">
          <cell r="A239">
            <v>236</v>
          </cell>
          <cell r="B239" t="e">
            <v>#N/A</v>
          </cell>
          <cell r="E239">
            <v>22</v>
          </cell>
          <cell r="G239">
            <v>26</v>
          </cell>
          <cell r="I239">
            <v>22</v>
          </cell>
          <cell r="K239">
            <v>22</v>
          </cell>
          <cell r="M239">
            <v>22</v>
          </cell>
          <cell r="N239">
            <v>114</v>
          </cell>
          <cell r="O239" t="e">
            <v>#N/A</v>
          </cell>
          <cell r="P239" t="e">
            <v>#N/A</v>
          </cell>
          <cell r="Q239" t="e">
            <v>#N/A</v>
          </cell>
          <cell r="R239" t="e">
            <v>#N/A</v>
          </cell>
          <cell r="S239" t="e">
            <v>#N/A</v>
          </cell>
          <cell r="T239" t="e">
            <v>#N/A</v>
          </cell>
          <cell r="U239" t="e">
            <v>#N/A</v>
          </cell>
          <cell r="V239" t="e">
            <v>#N/A</v>
          </cell>
        </row>
        <row r="240">
          <cell r="A240">
            <v>237</v>
          </cell>
          <cell r="B240" t="e">
            <v>#N/A</v>
          </cell>
          <cell r="E240">
            <v>22</v>
          </cell>
          <cell r="G240">
            <v>26</v>
          </cell>
          <cell r="I240">
            <v>22</v>
          </cell>
          <cell r="K240">
            <v>22</v>
          </cell>
          <cell r="M240">
            <v>22</v>
          </cell>
          <cell r="N240">
            <v>114</v>
          </cell>
          <cell r="O240" t="e">
            <v>#N/A</v>
          </cell>
          <cell r="P240" t="e">
            <v>#N/A</v>
          </cell>
          <cell r="Q240" t="e">
            <v>#N/A</v>
          </cell>
          <cell r="R240" t="e">
            <v>#N/A</v>
          </cell>
          <cell r="S240" t="e">
            <v>#N/A</v>
          </cell>
          <cell r="T240" t="e">
            <v>#N/A</v>
          </cell>
          <cell r="U240" t="e">
            <v>#N/A</v>
          </cell>
          <cell r="V240" t="e">
            <v>#N/A</v>
          </cell>
        </row>
        <row r="241">
          <cell r="A241">
            <v>238</v>
          </cell>
          <cell r="B241" t="e">
            <v>#N/A</v>
          </cell>
          <cell r="E241">
            <v>22</v>
          </cell>
          <cell r="G241">
            <v>26</v>
          </cell>
          <cell r="I241">
            <v>22</v>
          </cell>
          <cell r="K241">
            <v>22</v>
          </cell>
          <cell r="M241">
            <v>22</v>
          </cell>
          <cell r="N241">
            <v>114</v>
          </cell>
          <cell r="O241" t="e">
            <v>#N/A</v>
          </cell>
          <cell r="P241" t="e">
            <v>#N/A</v>
          </cell>
          <cell r="Q241" t="e">
            <v>#N/A</v>
          </cell>
          <cell r="R241" t="e">
            <v>#N/A</v>
          </cell>
          <cell r="S241" t="e">
            <v>#N/A</v>
          </cell>
          <cell r="T241" t="e">
            <v>#N/A</v>
          </cell>
          <cell r="U241" t="e">
            <v>#N/A</v>
          </cell>
          <cell r="V241" t="e">
            <v>#N/A</v>
          </cell>
        </row>
        <row r="242">
          <cell r="A242">
            <v>239</v>
          </cell>
          <cell r="B242" t="e">
            <v>#N/A</v>
          </cell>
          <cell r="E242">
            <v>22</v>
          </cell>
          <cell r="G242">
            <v>26</v>
          </cell>
          <cell r="I242">
            <v>22</v>
          </cell>
          <cell r="K242">
            <v>22</v>
          </cell>
          <cell r="M242">
            <v>22</v>
          </cell>
          <cell r="N242">
            <v>114</v>
          </cell>
          <cell r="O242" t="e">
            <v>#N/A</v>
          </cell>
          <cell r="P242" t="e">
            <v>#N/A</v>
          </cell>
          <cell r="Q242" t="e">
            <v>#N/A</v>
          </cell>
          <cell r="R242" t="e">
            <v>#N/A</v>
          </cell>
          <cell r="S242" t="e">
            <v>#N/A</v>
          </cell>
          <cell r="T242" t="e">
            <v>#N/A</v>
          </cell>
          <cell r="U242" t="e">
            <v>#N/A</v>
          </cell>
          <cell r="V242" t="e">
            <v>#N/A</v>
          </cell>
        </row>
        <row r="243">
          <cell r="A243">
            <v>240</v>
          </cell>
          <cell r="B243" t="e">
            <v>#N/A</v>
          </cell>
          <cell r="E243">
            <v>22</v>
          </cell>
          <cell r="G243">
            <v>26</v>
          </cell>
          <cell r="I243">
            <v>22</v>
          </cell>
          <cell r="K243">
            <v>22</v>
          </cell>
          <cell r="M243">
            <v>22</v>
          </cell>
          <cell r="N243">
            <v>114</v>
          </cell>
          <cell r="O243" t="e">
            <v>#N/A</v>
          </cell>
          <cell r="P243" t="e">
            <v>#N/A</v>
          </cell>
          <cell r="Q243" t="e">
            <v>#N/A</v>
          </cell>
          <cell r="R243" t="e">
            <v>#N/A</v>
          </cell>
          <cell r="S243" t="e">
            <v>#N/A</v>
          </cell>
          <cell r="T243" t="e">
            <v>#N/A</v>
          </cell>
          <cell r="U243" t="e">
            <v>#N/A</v>
          </cell>
          <cell r="V243" t="e">
            <v>#N/A</v>
          </cell>
        </row>
        <row r="244">
          <cell r="A244">
            <v>241</v>
          </cell>
          <cell r="B244" t="e">
            <v>#N/A</v>
          </cell>
          <cell r="E244">
            <v>22</v>
          </cell>
          <cell r="G244">
            <v>26</v>
          </cell>
          <cell r="I244">
            <v>22</v>
          </cell>
          <cell r="K244">
            <v>22</v>
          </cell>
          <cell r="M244">
            <v>22</v>
          </cell>
          <cell r="N244">
            <v>114</v>
          </cell>
          <cell r="O244" t="e">
            <v>#N/A</v>
          </cell>
          <cell r="P244" t="e">
            <v>#N/A</v>
          </cell>
          <cell r="Q244" t="e">
            <v>#N/A</v>
          </cell>
          <cell r="R244" t="e">
            <v>#N/A</v>
          </cell>
          <cell r="S244" t="e">
            <v>#N/A</v>
          </cell>
          <cell r="T244" t="e">
            <v>#N/A</v>
          </cell>
          <cell r="U244" t="e">
            <v>#N/A</v>
          </cell>
          <cell r="V244" t="e">
            <v>#N/A</v>
          </cell>
        </row>
        <row r="245">
          <cell r="A245">
            <v>242</v>
          </cell>
          <cell r="B245" t="e">
            <v>#N/A</v>
          </cell>
          <cell r="E245">
            <v>22</v>
          </cell>
          <cell r="G245">
            <v>26</v>
          </cell>
          <cell r="I245">
            <v>22</v>
          </cell>
          <cell r="K245">
            <v>22</v>
          </cell>
          <cell r="M245">
            <v>22</v>
          </cell>
          <cell r="N245">
            <v>114</v>
          </cell>
          <cell r="O245" t="e">
            <v>#N/A</v>
          </cell>
          <cell r="P245" t="e">
            <v>#N/A</v>
          </cell>
          <cell r="Q245" t="e">
            <v>#N/A</v>
          </cell>
          <cell r="R245" t="e">
            <v>#N/A</v>
          </cell>
          <cell r="S245" t="e">
            <v>#N/A</v>
          </cell>
          <cell r="T245" t="e">
            <v>#N/A</v>
          </cell>
          <cell r="U245" t="e">
            <v>#N/A</v>
          </cell>
          <cell r="V245" t="e">
            <v>#N/A</v>
          </cell>
        </row>
        <row r="246">
          <cell r="A246">
            <v>243</v>
          </cell>
          <cell r="B246" t="e">
            <v>#N/A</v>
          </cell>
          <cell r="E246">
            <v>22</v>
          </cell>
          <cell r="G246">
            <v>26</v>
          </cell>
          <cell r="I246">
            <v>22</v>
          </cell>
          <cell r="K246">
            <v>22</v>
          </cell>
          <cell r="M246">
            <v>22</v>
          </cell>
          <cell r="N246">
            <v>114</v>
          </cell>
          <cell r="O246" t="e">
            <v>#N/A</v>
          </cell>
          <cell r="P246" t="e">
            <v>#N/A</v>
          </cell>
          <cell r="Q246" t="e">
            <v>#N/A</v>
          </cell>
          <cell r="R246" t="e">
            <v>#N/A</v>
          </cell>
          <cell r="S246" t="e">
            <v>#N/A</v>
          </cell>
          <cell r="T246" t="e">
            <v>#N/A</v>
          </cell>
          <cell r="U246" t="e">
            <v>#N/A</v>
          </cell>
          <cell r="V246" t="e">
            <v>#N/A</v>
          </cell>
        </row>
        <row r="247">
          <cell r="A247">
            <v>244</v>
          </cell>
          <cell r="B247" t="e">
            <v>#N/A</v>
          </cell>
          <cell r="E247">
            <v>22</v>
          </cell>
          <cell r="G247">
            <v>26</v>
          </cell>
          <cell r="I247">
            <v>22</v>
          </cell>
          <cell r="K247">
            <v>22</v>
          </cell>
          <cell r="M247">
            <v>22</v>
          </cell>
          <cell r="N247">
            <v>114</v>
          </cell>
          <cell r="O247" t="e">
            <v>#N/A</v>
          </cell>
          <cell r="P247" t="e">
            <v>#N/A</v>
          </cell>
          <cell r="Q247" t="e">
            <v>#N/A</v>
          </cell>
          <cell r="R247" t="e">
            <v>#N/A</v>
          </cell>
          <cell r="S247" t="e">
            <v>#N/A</v>
          </cell>
          <cell r="T247" t="e">
            <v>#N/A</v>
          </cell>
          <cell r="U247" t="e">
            <v>#N/A</v>
          </cell>
          <cell r="V247" t="e">
            <v>#N/A</v>
          </cell>
        </row>
        <row r="248">
          <cell r="A248">
            <v>245</v>
          </cell>
          <cell r="B248" t="e">
            <v>#N/A</v>
          </cell>
          <cell r="E248">
            <v>22</v>
          </cell>
          <cell r="G248">
            <v>26</v>
          </cell>
          <cell r="I248">
            <v>22</v>
          </cell>
          <cell r="K248">
            <v>22</v>
          </cell>
          <cell r="M248">
            <v>22</v>
          </cell>
          <cell r="N248">
            <v>114</v>
          </cell>
          <cell r="O248" t="e">
            <v>#N/A</v>
          </cell>
          <cell r="P248" t="e">
            <v>#N/A</v>
          </cell>
          <cell r="Q248" t="e">
            <v>#N/A</v>
          </cell>
          <cell r="R248" t="e">
            <v>#N/A</v>
          </cell>
          <cell r="S248" t="e">
            <v>#N/A</v>
          </cell>
          <cell r="T248" t="e">
            <v>#N/A</v>
          </cell>
          <cell r="U248" t="e">
            <v>#N/A</v>
          </cell>
          <cell r="V248" t="e">
            <v>#N/A</v>
          </cell>
        </row>
        <row r="249">
          <cell r="A249">
            <v>246</v>
          </cell>
          <cell r="B249" t="e">
            <v>#N/A</v>
          </cell>
          <cell r="E249">
            <v>22</v>
          </cell>
          <cell r="G249">
            <v>26</v>
          </cell>
          <cell r="I249">
            <v>22</v>
          </cell>
          <cell r="K249">
            <v>22</v>
          </cell>
          <cell r="M249">
            <v>22</v>
          </cell>
          <cell r="N249">
            <v>114</v>
          </cell>
          <cell r="O249" t="e">
            <v>#N/A</v>
          </cell>
          <cell r="P249" t="e">
            <v>#N/A</v>
          </cell>
          <cell r="Q249" t="e">
            <v>#N/A</v>
          </cell>
          <cell r="R249" t="e">
            <v>#N/A</v>
          </cell>
          <cell r="S249" t="e">
            <v>#N/A</v>
          </cell>
          <cell r="T249" t="e">
            <v>#N/A</v>
          </cell>
          <cell r="U249" t="e">
            <v>#N/A</v>
          </cell>
          <cell r="V249" t="e">
            <v>#N/A</v>
          </cell>
        </row>
        <row r="250">
          <cell r="A250">
            <v>247</v>
          </cell>
          <cell r="B250" t="e">
            <v>#N/A</v>
          </cell>
          <cell r="E250">
            <v>22</v>
          </cell>
          <cell r="G250">
            <v>26</v>
          </cell>
          <cell r="I250">
            <v>22</v>
          </cell>
          <cell r="K250">
            <v>22</v>
          </cell>
          <cell r="M250">
            <v>22</v>
          </cell>
          <cell r="N250">
            <v>114</v>
          </cell>
          <cell r="O250" t="e">
            <v>#N/A</v>
          </cell>
          <cell r="P250" t="e">
            <v>#N/A</v>
          </cell>
          <cell r="Q250" t="e">
            <v>#N/A</v>
          </cell>
          <cell r="R250" t="e">
            <v>#N/A</v>
          </cell>
          <cell r="S250" t="e">
            <v>#N/A</v>
          </cell>
          <cell r="T250" t="e">
            <v>#N/A</v>
          </cell>
          <cell r="U250" t="e">
            <v>#N/A</v>
          </cell>
          <cell r="V250" t="e">
            <v>#N/A</v>
          </cell>
        </row>
        <row r="251">
          <cell r="A251">
            <v>248</v>
          </cell>
          <cell r="B251" t="e">
            <v>#N/A</v>
          </cell>
          <cell r="E251">
            <v>22</v>
          </cell>
          <cell r="G251">
            <v>26</v>
          </cell>
          <cell r="I251">
            <v>22</v>
          </cell>
          <cell r="K251">
            <v>22</v>
          </cell>
          <cell r="M251">
            <v>22</v>
          </cell>
          <cell r="N251">
            <v>114</v>
          </cell>
          <cell r="O251" t="e">
            <v>#N/A</v>
          </cell>
          <cell r="P251" t="e">
            <v>#N/A</v>
          </cell>
          <cell r="Q251" t="e">
            <v>#N/A</v>
          </cell>
          <cell r="R251" t="e">
            <v>#N/A</v>
          </cell>
          <cell r="S251" t="e">
            <v>#N/A</v>
          </cell>
          <cell r="T251" t="e">
            <v>#N/A</v>
          </cell>
          <cell r="U251" t="e">
            <v>#N/A</v>
          </cell>
          <cell r="V251" t="e">
            <v>#N/A</v>
          </cell>
        </row>
        <row r="252">
          <cell r="A252">
            <v>249</v>
          </cell>
          <cell r="B252" t="e">
            <v>#N/A</v>
          </cell>
          <cell r="E252">
            <v>22</v>
          </cell>
          <cell r="G252">
            <v>26</v>
          </cell>
          <cell r="I252">
            <v>22</v>
          </cell>
          <cell r="K252">
            <v>22</v>
          </cell>
          <cell r="M252">
            <v>22</v>
          </cell>
          <cell r="N252">
            <v>114</v>
          </cell>
          <cell r="O252" t="e">
            <v>#N/A</v>
          </cell>
          <cell r="P252" t="e">
            <v>#N/A</v>
          </cell>
          <cell r="Q252" t="e">
            <v>#N/A</v>
          </cell>
          <cell r="R252" t="e">
            <v>#N/A</v>
          </cell>
          <cell r="S252" t="e">
            <v>#N/A</v>
          </cell>
          <cell r="T252" t="e">
            <v>#N/A</v>
          </cell>
          <cell r="U252" t="e">
            <v>#N/A</v>
          </cell>
          <cell r="V252" t="e">
            <v>#N/A</v>
          </cell>
        </row>
        <row r="253">
          <cell r="A253">
            <v>250</v>
          </cell>
          <cell r="B253" t="e">
            <v>#N/A</v>
          </cell>
          <cell r="E253">
            <v>22</v>
          </cell>
          <cell r="G253">
            <v>26</v>
          </cell>
          <cell r="I253">
            <v>22</v>
          </cell>
          <cell r="K253">
            <v>22</v>
          </cell>
          <cell r="M253">
            <v>22</v>
          </cell>
          <cell r="N253">
            <v>114</v>
          </cell>
          <cell r="O253" t="e">
            <v>#N/A</v>
          </cell>
          <cell r="P253" t="e">
            <v>#N/A</v>
          </cell>
          <cell r="Q253" t="e">
            <v>#N/A</v>
          </cell>
          <cell r="R253" t="e">
            <v>#N/A</v>
          </cell>
          <cell r="S253" t="e">
            <v>#N/A</v>
          </cell>
          <cell r="T253" t="e">
            <v>#N/A</v>
          </cell>
          <cell r="U253" t="e">
            <v>#N/A</v>
          </cell>
          <cell r="V253" t="e">
            <v>#N/A</v>
          </cell>
        </row>
        <row r="254">
          <cell r="A254">
            <v>251</v>
          </cell>
          <cell r="B254" t="e">
            <v>#N/A</v>
          </cell>
          <cell r="E254">
            <v>22</v>
          </cell>
          <cell r="G254">
            <v>26</v>
          </cell>
          <cell r="I254">
            <v>22</v>
          </cell>
          <cell r="K254">
            <v>22</v>
          </cell>
          <cell r="M254">
            <v>22</v>
          </cell>
          <cell r="N254">
            <v>114</v>
          </cell>
          <cell r="O254" t="e">
            <v>#N/A</v>
          </cell>
          <cell r="P254" t="e">
            <v>#N/A</v>
          </cell>
          <cell r="Q254" t="e">
            <v>#N/A</v>
          </cell>
          <cell r="R254" t="e">
            <v>#N/A</v>
          </cell>
          <cell r="S254" t="e">
            <v>#N/A</v>
          </cell>
          <cell r="T254" t="e">
            <v>#N/A</v>
          </cell>
          <cell r="U254" t="e">
            <v>#N/A</v>
          </cell>
          <cell r="V254" t="e">
            <v>#N/A</v>
          </cell>
        </row>
        <row r="255">
          <cell r="A255">
            <v>252</v>
          </cell>
          <cell r="B255" t="e">
            <v>#N/A</v>
          </cell>
          <cell r="E255">
            <v>22</v>
          </cell>
          <cell r="G255">
            <v>26</v>
          </cell>
          <cell r="I255">
            <v>22</v>
          </cell>
          <cell r="K255">
            <v>22</v>
          </cell>
          <cell r="M255">
            <v>22</v>
          </cell>
          <cell r="N255">
            <v>114</v>
          </cell>
          <cell r="O255" t="e">
            <v>#N/A</v>
          </cell>
          <cell r="P255" t="e">
            <v>#N/A</v>
          </cell>
          <cell r="Q255" t="e">
            <v>#N/A</v>
          </cell>
          <cell r="R255" t="e">
            <v>#N/A</v>
          </cell>
          <cell r="S255" t="e">
            <v>#N/A</v>
          </cell>
          <cell r="T255" t="e">
            <v>#N/A</v>
          </cell>
          <cell r="U255" t="e">
            <v>#N/A</v>
          </cell>
          <cell r="V255" t="e">
            <v>#N/A</v>
          </cell>
        </row>
        <row r="256">
          <cell r="A256">
            <v>253</v>
          </cell>
          <cell r="B256" t="e">
            <v>#N/A</v>
          </cell>
          <cell r="E256">
            <v>22</v>
          </cell>
          <cell r="G256">
            <v>26</v>
          </cell>
          <cell r="I256">
            <v>22</v>
          </cell>
          <cell r="K256">
            <v>22</v>
          </cell>
          <cell r="M256">
            <v>22</v>
          </cell>
          <cell r="N256">
            <v>114</v>
          </cell>
          <cell r="O256" t="e">
            <v>#N/A</v>
          </cell>
          <cell r="P256" t="e">
            <v>#N/A</v>
          </cell>
          <cell r="Q256" t="e">
            <v>#N/A</v>
          </cell>
          <cell r="R256" t="e">
            <v>#N/A</v>
          </cell>
          <cell r="S256" t="e">
            <v>#N/A</v>
          </cell>
          <cell r="T256" t="e">
            <v>#N/A</v>
          </cell>
          <cell r="U256" t="e">
            <v>#N/A</v>
          </cell>
          <cell r="V256" t="e">
            <v>#N/A</v>
          </cell>
        </row>
        <row r="257">
          <cell r="A257">
            <v>254</v>
          </cell>
          <cell r="B257" t="e">
            <v>#N/A</v>
          </cell>
          <cell r="E257">
            <v>22</v>
          </cell>
          <cell r="G257">
            <v>26</v>
          </cell>
          <cell r="I257">
            <v>22</v>
          </cell>
          <cell r="K257">
            <v>22</v>
          </cell>
          <cell r="M257">
            <v>22</v>
          </cell>
          <cell r="N257">
            <v>114</v>
          </cell>
          <cell r="O257" t="e">
            <v>#N/A</v>
          </cell>
          <cell r="P257" t="e">
            <v>#N/A</v>
          </cell>
          <cell r="Q257" t="e">
            <v>#N/A</v>
          </cell>
          <cell r="R257" t="e">
            <v>#N/A</v>
          </cell>
          <cell r="S257" t="e">
            <v>#N/A</v>
          </cell>
          <cell r="T257" t="e">
            <v>#N/A</v>
          </cell>
          <cell r="U257" t="e">
            <v>#N/A</v>
          </cell>
          <cell r="V257" t="e">
            <v>#N/A</v>
          </cell>
        </row>
        <row r="258">
          <cell r="A258">
            <v>255</v>
          </cell>
          <cell r="B258" t="e">
            <v>#N/A</v>
          </cell>
          <cell r="E258">
            <v>22</v>
          </cell>
          <cell r="G258">
            <v>26</v>
          </cell>
          <cell r="I258">
            <v>22</v>
          </cell>
          <cell r="K258">
            <v>22</v>
          </cell>
          <cell r="M258">
            <v>22</v>
          </cell>
          <cell r="N258">
            <v>114</v>
          </cell>
          <cell r="O258" t="e">
            <v>#N/A</v>
          </cell>
          <cell r="P258" t="e">
            <v>#N/A</v>
          </cell>
          <cell r="Q258" t="e">
            <v>#N/A</v>
          </cell>
          <cell r="R258" t="e">
            <v>#N/A</v>
          </cell>
          <cell r="S258" t="e">
            <v>#N/A</v>
          </cell>
          <cell r="T258" t="e">
            <v>#N/A</v>
          </cell>
          <cell r="U258" t="e">
            <v>#N/A</v>
          </cell>
          <cell r="V258" t="e">
            <v>#N/A</v>
          </cell>
        </row>
        <row r="259">
          <cell r="A259">
            <v>256</v>
          </cell>
          <cell r="B259" t="e">
            <v>#N/A</v>
          </cell>
          <cell r="E259">
            <v>22</v>
          </cell>
          <cell r="G259">
            <v>26</v>
          </cell>
          <cell r="I259">
            <v>22</v>
          </cell>
          <cell r="K259">
            <v>22</v>
          </cell>
          <cell r="M259">
            <v>22</v>
          </cell>
          <cell r="N259">
            <v>114</v>
          </cell>
          <cell r="O259" t="e">
            <v>#N/A</v>
          </cell>
          <cell r="P259" t="e">
            <v>#N/A</v>
          </cell>
          <cell r="Q259" t="e">
            <v>#N/A</v>
          </cell>
          <cell r="R259" t="e">
            <v>#N/A</v>
          </cell>
          <cell r="S259" t="e">
            <v>#N/A</v>
          </cell>
          <cell r="T259" t="e">
            <v>#N/A</v>
          </cell>
          <cell r="U259" t="e">
            <v>#N/A</v>
          </cell>
          <cell r="V259" t="e">
            <v>#N/A</v>
          </cell>
        </row>
        <row r="260">
          <cell r="A260">
            <v>257</v>
          </cell>
          <cell r="B260" t="e">
            <v>#N/A</v>
          </cell>
          <cell r="E260">
            <v>22</v>
          </cell>
          <cell r="G260">
            <v>26</v>
          </cell>
          <cell r="I260">
            <v>22</v>
          </cell>
          <cell r="K260">
            <v>22</v>
          </cell>
          <cell r="M260">
            <v>22</v>
          </cell>
          <cell r="N260">
            <v>114</v>
          </cell>
          <cell r="O260" t="e">
            <v>#N/A</v>
          </cell>
          <cell r="P260" t="e">
            <v>#N/A</v>
          </cell>
          <cell r="Q260" t="e">
            <v>#N/A</v>
          </cell>
          <cell r="R260" t="e">
            <v>#N/A</v>
          </cell>
          <cell r="S260" t="e">
            <v>#N/A</v>
          </cell>
          <cell r="T260" t="e">
            <v>#N/A</v>
          </cell>
          <cell r="U260" t="e">
            <v>#N/A</v>
          </cell>
          <cell r="V260" t="e">
            <v>#N/A</v>
          </cell>
        </row>
        <row r="261">
          <cell r="A261">
            <v>258</v>
          </cell>
          <cell r="B261" t="e">
            <v>#N/A</v>
          </cell>
          <cell r="E261">
            <v>22</v>
          </cell>
          <cell r="G261">
            <v>26</v>
          </cell>
          <cell r="I261">
            <v>22</v>
          </cell>
          <cell r="K261">
            <v>22</v>
          </cell>
          <cell r="M261">
            <v>22</v>
          </cell>
          <cell r="N261">
            <v>114</v>
          </cell>
          <cell r="O261" t="e">
            <v>#N/A</v>
          </cell>
          <cell r="P261" t="e">
            <v>#N/A</v>
          </cell>
          <cell r="Q261" t="e">
            <v>#N/A</v>
          </cell>
          <cell r="R261" t="e">
            <v>#N/A</v>
          </cell>
          <cell r="S261" t="e">
            <v>#N/A</v>
          </cell>
          <cell r="T261" t="e">
            <v>#N/A</v>
          </cell>
          <cell r="U261" t="e">
            <v>#N/A</v>
          </cell>
          <cell r="V261" t="e">
            <v>#N/A</v>
          </cell>
        </row>
        <row r="262">
          <cell r="A262">
            <v>259</v>
          </cell>
          <cell r="B262" t="e">
            <v>#N/A</v>
          </cell>
          <cell r="E262">
            <v>22</v>
          </cell>
          <cell r="G262">
            <v>26</v>
          </cell>
          <cell r="I262">
            <v>22</v>
          </cell>
          <cell r="K262">
            <v>22</v>
          </cell>
          <cell r="M262">
            <v>22</v>
          </cell>
          <cell r="N262">
            <v>114</v>
          </cell>
          <cell r="O262" t="e">
            <v>#N/A</v>
          </cell>
          <cell r="P262" t="e">
            <v>#N/A</v>
          </cell>
          <cell r="Q262" t="e">
            <v>#N/A</v>
          </cell>
          <cell r="R262" t="e">
            <v>#N/A</v>
          </cell>
          <cell r="S262" t="e">
            <v>#N/A</v>
          </cell>
          <cell r="T262" t="e">
            <v>#N/A</v>
          </cell>
          <cell r="U262" t="e">
            <v>#N/A</v>
          </cell>
          <cell r="V262" t="e">
            <v>#N/A</v>
          </cell>
        </row>
        <row r="263">
          <cell r="A263">
            <v>260</v>
          </cell>
          <cell r="B263" t="e">
            <v>#N/A</v>
          </cell>
          <cell r="E263">
            <v>22</v>
          </cell>
          <cell r="G263">
            <v>26</v>
          </cell>
          <cell r="I263">
            <v>22</v>
          </cell>
          <cell r="K263">
            <v>22</v>
          </cell>
          <cell r="M263">
            <v>22</v>
          </cell>
          <cell r="N263">
            <v>114</v>
          </cell>
          <cell r="O263" t="e">
            <v>#N/A</v>
          </cell>
          <cell r="P263" t="e">
            <v>#N/A</v>
          </cell>
          <cell r="Q263" t="e">
            <v>#N/A</v>
          </cell>
          <cell r="R263" t="e">
            <v>#N/A</v>
          </cell>
          <cell r="S263" t="e">
            <v>#N/A</v>
          </cell>
          <cell r="T263" t="e">
            <v>#N/A</v>
          </cell>
          <cell r="U263" t="e">
            <v>#N/A</v>
          </cell>
          <cell r="V263" t="e">
            <v>#N/A</v>
          </cell>
        </row>
        <row r="264">
          <cell r="A264">
            <v>261</v>
          </cell>
          <cell r="B264" t="e">
            <v>#N/A</v>
          </cell>
          <cell r="E264">
            <v>22</v>
          </cell>
          <cell r="G264">
            <v>26</v>
          </cell>
          <cell r="I264">
            <v>22</v>
          </cell>
          <cell r="K264">
            <v>22</v>
          </cell>
          <cell r="M264">
            <v>22</v>
          </cell>
          <cell r="N264">
            <v>114</v>
          </cell>
          <cell r="O264" t="e">
            <v>#N/A</v>
          </cell>
          <cell r="P264" t="e">
            <v>#N/A</v>
          </cell>
          <cell r="Q264" t="e">
            <v>#N/A</v>
          </cell>
          <cell r="R264" t="e">
            <v>#N/A</v>
          </cell>
          <cell r="S264" t="e">
            <v>#N/A</v>
          </cell>
          <cell r="T264" t="e">
            <v>#N/A</v>
          </cell>
          <cell r="U264" t="e">
            <v>#N/A</v>
          </cell>
          <cell r="V264" t="e">
            <v>#N/A</v>
          </cell>
        </row>
        <row r="265">
          <cell r="A265">
            <v>262</v>
          </cell>
          <cell r="B265" t="e">
            <v>#N/A</v>
          </cell>
          <cell r="E265">
            <v>22</v>
          </cell>
          <cell r="G265">
            <v>26</v>
          </cell>
          <cell r="I265">
            <v>22</v>
          </cell>
          <cell r="K265">
            <v>22</v>
          </cell>
          <cell r="M265">
            <v>22</v>
          </cell>
          <cell r="N265">
            <v>114</v>
          </cell>
          <cell r="O265" t="e">
            <v>#N/A</v>
          </cell>
          <cell r="P265" t="e">
            <v>#N/A</v>
          </cell>
          <cell r="Q265" t="e">
            <v>#N/A</v>
          </cell>
          <cell r="R265" t="e">
            <v>#N/A</v>
          </cell>
          <cell r="S265" t="e">
            <v>#N/A</v>
          </cell>
          <cell r="T265" t="e">
            <v>#N/A</v>
          </cell>
          <cell r="U265" t="e">
            <v>#N/A</v>
          </cell>
          <cell r="V265" t="e">
            <v>#N/A</v>
          </cell>
        </row>
        <row r="266">
          <cell r="A266">
            <v>263</v>
          </cell>
          <cell r="B266" t="e">
            <v>#N/A</v>
          </cell>
          <cell r="E266">
            <v>22</v>
          </cell>
          <cell r="G266">
            <v>26</v>
          </cell>
          <cell r="I266">
            <v>22</v>
          </cell>
          <cell r="K266">
            <v>22</v>
          </cell>
          <cell r="M266">
            <v>22</v>
          </cell>
          <cell r="N266">
            <v>114</v>
          </cell>
          <cell r="O266" t="e">
            <v>#N/A</v>
          </cell>
          <cell r="P266" t="e">
            <v>#N/A</v>
          </cell>
          <cell r="Q266" t="e">
            <v>#N/A</v>
          </cell>
          <cell r="R266" t="e">
            <v>#N/A</v>
          </cell>
          <cell r="S266" t="e">
            <v>#N/A</v>
          </cell>
          <cell r="T266" t="e">
            <v>#N/A</v>
          </cell>
          <cell r="U266" t="e">
            <v>#N/A</v>
          </cell>
          <cell r="V266" t="e">
            <v>#N/A</v>
          </cell>
        </row>
        <row r="267">
          <cell r="A267">
            <v>264</v>
          </cell>
          <cell r="B267" t="e">
            <v>#N/A</v>
          </cell>
          <cell r="E267">
            <v>22</v>
          </cell>
          <cell r="G267">
            <v>26</v>
          </cell>
          <cell r="I267">
            <v>22</v>
          </cell>
          <cell r="K267">
            <v>22</v>
          </cell>
          <cell r="M267">
            <v>22</v>
          </cell>
          <cell r="N267">
            <v>114</v>
          </cell>
          <cell r="O267" t="e">
            <v>#N/A</v>
          </cell>
          <cell r="P267" t="e">
            <v>#N/A</v>
          </cell>
          <cell r="Q267" t="e">
            <v>#N/A</v>
          </cell>
          <cell r="R267" t="e">
            <v>#N/A</v>
          </cell>
          <cell r="S267" t="e">
            <v>#N/A</v>
          </cell>
          <cell r="T267" t="e">
            <v>#N/A</v>
          </cell>
          <cell r="U267" t="e">
            <v>#N/A</v>
          </cell>
          <cell r="V267" t="e">
            <v>#N/A</v>
          </cell>
        </row>
        <row r="268">
          <cell r="A268">
            <v>265</v>
          </cell>
          <cell r="B268" t="e">
            <v>#N/A</v>
          </cell>
          <cell r="E268">
            <v>22</v>
          </cell>
          <cell r="G268">
            <v>26</v>
          </cell>
          <cell r="I268">
            <v>22</v>
          </cell>
          <cell r="K268">
            <v>22</v>
          </cell>
          <cell r="M268">
            <v>22</v>
          </cell>
          <cell r="N268">
            <v>114</v>
          </cell>
          <cell r="O268" t="e">
            <v>#N/A</v>
          </cell>
          <cell r="P268" t="e">
            <v>#N/A</v>
          </cell>
          <cell r="Q268" t="e">
            <v>#N/A</v>
          </cell>
          <cell r="R268" t="e">
            <v>#N/A</v>
          </cell>
          <cell r="S268" t="e">
            <v>#N/A</v>
          </cell>
          <cell r="T268" t="e">
            <v>#N/A</v>
          </cell>
          <cell r="U268" t="e">
            <v>#N/A</v>
          </cell>
          <cell r="V268" t="e">
            <v>#N/A</v>
          </cell>
        </row>
        <row r="269">
          <cell r="A269">
            <v>266</v>
          </cell>
          <cell r="B269" t="e">
            <v>#N/A</v>
          </cell>
          <cell r="E269">
            <v>22</v>
          </cell>
          <cell r="G269">
            <v>26</v>
          </cell>
          <cell r="I269">
            <v>22</v>
          </cell>
          <cell r="K269">
            <v>22</v>
          </cell>
          <cell r="M269">
            <v>22</v>
          </cell>
          <cell r="N269">
            <v>114</v>
          </cell>
          <cell r="O269" t="e">
            <v>#N/A</v>
          </cell>
          <cell r="P269" t="e">
            <v>#N/A</v>
          </cell>
          <cell r="Q269" t="e">
            <v>#N/A</v>
          </cell>
          <cell r="R269" t="e">
            <v>#N/A</v>
          </cell>
          <cell r="S269" t="e">
            <v>#N/A</v>
          </cell>
          <cell r="T269" t="e">
            <v>#N/A</v>
          </cell>
          <cell r="U269" t="e">
            <v>#N/A</v>
          </cell>
          <cell r="V269" t="e">
            <v>#N/A</v>
          </cell>
        </row>
        <row r="270">
          <cell r="A270">
            <v>267</v>
          </cell>
          <cell r="B270" t="e">
            <v>#N/A</v>
          </cell>
          <cell r="E270">
            <v>22</v>
          </cell>
          <cell r="G270">
            <v>26</v>
          </cell>
          <cell r="I270">
            <v>22</v>
          </cell>
          <cell r="K270">
            <v>22</v>
          </cell>
          <cell r="M270">
            <v>22</v>
          </cell>
          <cell r="N270">
            <v>114</v>
          </cell>
          <cell r="O270" t="e">
            <v>#N/A</v>
          </cell>
          <cell r="P270" t="e">
            <v>#N/A</v>
          </cell>
          <cell r="Q270" t="e">
            <v>#N/A</v>
          </cell>
          <cell r="R270" t="e">
            <v>#N/A</v>
          </cell>
          <cell r="S270" t="e">
            <v>#N/A</v>
          </cell>
          <cell r="T270" t="e">
            <v>#N/A</v>
          </cell>
          <cell r="U270" t="e">
            <v>#N/A</v>
          </cell>
          <cell r="V270" t="e">
            <v>#N/A</v>
          </cell>
        </row>
        <row r="271">
          <cell r="A271">
            <v>268</v>
          </cell>
          <cell r="B271" t="e">
            <v>#N/A</v>
          </cell>
          <cell r="E271">
            <v>22</v>
          </cell>
          <cell r="G271">
            <v>26</v>
          </cell>
          <cell r="I271">
            <v>22</v>
          </cell>
          <cell r="K271">
            <v>22</v>
          </cell>
          <cell r="M271">
            <v>22</v>
          </cell>
          <cell r="N271">
            <v>114</v>
          </cell>
          <cell r="O271" t="e">
            <v>#N/A</v>
          </cell>
          <cell r="P271" t="e">
            <v>#N/A</v>
          </cell>
          <cell r="Q271" t="e">
            <v>#N/A</v>
          </cell>
          <cell r="R271" t="e">
            <v>#N/A</v>
          </cell>
          <cell r="S271" t="e">
            <v>#N/A</v>
          </cell>
          <cell r="T271" t="e">
            <v>#N/A</v>
          </cell>
          <cell r="U271" t="e">
            <v>#N/A</v>
          </cell>
          <cell r="V271" t="e">
            <v>#N/A</v>
          </cell>
        </row>
        <row r="272">
          <cell r="A272">
            <v>269</v>
          </cell>
          <cell r="B272" t="e">
            <v>#N/A</v>
          </cell>
          <cell r="E272">
            <v>22</v>
          </cell>
          <cell r="G272">
            <v>26</v>
          </cell>
          <cell r="I272">
            <v>22</v>
          </cell>
          <cell r="K272">
            <v>22</v>
          </cell>
          <cell r="M272">
            <v>22</v>
          </cell>
          <cell r="N272">
            <v>114</v>
          </cell>
          <cell r="O272" t="e">
            <v>#N/A</v>
          </cell>
          <cell r="P272" t="e">
            <v>#N/A</v>
          </cell>
          <cell r="Q272" t="e">
            <v>#N/A</v>
          </cell>
          <cell r="R272" t="e">
            <v>#N/A</v>
          </cell>
          <cell r="S272" t="e">
            <v>#N/A</v>
          </cell>
          <cell r="T272" t="e">
            <v>#N/A</v>
          </cell>
          <cell r="U272" t="e">
            <v>#N/A</v>
          </cell>
          <cell r="V272" t="e">
            <v>#N/A</v>
          </cell>
        </row>
        <row r="273">
          <cell r="A273">
            <v>270</v>
          </cell>
          <cell r="B273" t="e">
            <v>#N/A</v>
          </cell>
          <cell r="E273">
            <v>22</v>
          </cell>
          <cell r="G273">
            <v>26</v>
          </cell>
          <cell r="I273">
            <v>22</v>
          </cell>
          <cell r="K273">
            <v>22</v>
          </cell>
          <cell r="M273">
            <v>22</v>
          </cell>
          <cell r="N273">
            <v>114</v>
          </cell>
          <cell r="O273" t="e">
            <v>#N/A</v>
          </cell>
          <cell r="P273" t="e">
            <v>#N/A</v>
          </cell>
          <cell r="Q273" t="e">
            <v>#N/A</v>
          </cell>
          <cell r="R273" t="e">
            <v>#N/A</v>
          </cell>
          <cell r="S273" t="e">
            <v>#N/A</v>
          </cell>
          <cell r="T273" t="e">
            <v>#N/A</v>
          </cell>
          <cell r="U273" t="e">
            <v>#N/A</v>
          </cell>
          <cell r="V273" t="e">
            <v>#N/A</v>
          </cell>
        </row>
        <row r="274">
          <cell r="A274">
            <v>271</v>
          </cell>
          <cell r="B274" t="e">
            <v>#N/A</v>
          </cell>
          <cell r="E274">
            <v>22</v>
          </cell>
          <cell r="G274">
            <v>26</v>
          </cell>
          <cell r="I274">
            <v>22</v>
          </cell>
          <cell r="K274">
            <v>22</v>
          </cell>
          <cell r="M274">
            <v>22</v>
          </cell>
          <cell r="N274">
            <v>114</v>
          </cell>
          <cell r="O274" t="e">
            <v>#N/A</v>
          </cell>
          <cell r="P274" t="e">
            <v>#N/A</v>
          </cell>
          <cell r="Q274" t="e">
            <v>#N/A</v>
          </cell>
          <cell r="R274" t="e">
            <v>#N/A</v>
          </cell>
          <cell r="S274" t="e">
            <v>#N/A</v>
          </cell>
          <cell r="T274" t="e">
            <v>#N/A</v>
          </cell>
          <cell r="U274" t="e">
            <v>#N/A</v>
          </cell>
          <cell r="V274" t="e">
            <v>#N/A</v>
          </cell>
        </row>
        <row r="275">
          <cell r="A275">
            <v>272</v>
          </cell>
          <cell r="B275" t="e">
            <v>#N/A</v>
          </cell>
          <cell r="E275">
            <v>22</v>
          </cell>
          <cell r="G275">
            <v>26</v>
          </cell>
          <cell r="I275">
            <v>22</v>
          </cell>
          <cell r="K275">
            <v>22</v>
          </cell>
          <cell r="M275">
            <v>22</v>
          </cell>
          <cell r="N275">
            <v>114</v>
          </cell>
          <cell r="O275" t="e">
            <v>#N/A</v>
          </cell>
          <cell r="P275" t="e">
            <v>#N/A</v>
          </cell>
          <cell r="Q275" t="e">
            <v>#N/A</v>
          </cell>
          <cell r="R275" t="e">
            <v>#N/A</v>
          </cell>
          <cell r="S275" t="e">
            <v>#N/A</v>
          </cell>
          <cell r="T275" t="e">
            <v>#N/A</v>
          </cell>
          <cell r="U275" t="e">
            <v>#N/A</v>
          </cell>
          <cell r="V275" t="e">
            <v>#N/A</v>
          </cell>
        </row>
        <row r="276">
          <cell r="A276">
            <v>273</v>
          </cell>
          <cell r="B276" t="e">
            <v>#N/A</v>
          </cell>
          <cell r="E276">
            <v>22</v>
          </cell>
          <cell r="G276">
            <v>26</v>
          </cell>
          <cell r="I276">
            <v>22</v>
          </cell>
          <cell r="K276">
            <v>22</v>
          </cell>
          <cell r="M276">
            <v>22</v>
          </cell>
          <cell r="N276">
            <v>114</v>
          </cell>
          <cell r="O276" t="e">
            <v>#N/A</v>
          </cell>
          <cell r="P276" t="e">
            <v>#N/A</v>
          </cell>
          <cell r="Q276" t="e">
            <v>#N/A</v>
          </cell>
          <cell r="R276" t="e">
            <v>#N/A</v>
          </cell>
          <cell r="S276" t="e">
            <v>#N/A</v>
          </cell>
          <cell r="T276" t="e">
            <v>#N/A</v>
          </cell>
          <cell r="U276" t="e">
            <v>#N/A</v>
          </cell>
          <cell r="V276" t="e">
            <v>#N/A</v>
          </cell>
        </row>
        <row r="277">
          <cell r="A277">
            <v>274</v>
          </cell>
          <cell r="B277" t="e">
            <v>#N/A</v>
          </cell>
          <cell r="E277">
            <v>22</v>
          </cell>
          <cell r="G277">
            <v>26</v>
          </cell>
          <cell r="I277">
            <v>22</v>
          </cell>
          <cell r="K277">
            <v>22</v>
          </cell>
          <cell r="M277">
            <v>22</v>
          </cell>
          <cell r="N277">
            <v>114</v>
          </cell>
          <cell r="O277" t="e">
            <v>#N/A</v>
          </cell>
          <cell r="P277" t="e">
            <v>#N/A</v>
          </cell>
          <cell r="Q277" t="e">
            <v>#N/A</v>
          </cell>
          <cell r="R277" t="e">
            <v>#N/A</v>
          </cell>
          <cell r="S277" t="e">
            <v>#N/A</v>
          </cell>
          <cell r="T277" t="e">
            <v>#N/A</v>
          </cell>
          <cell r="U277" t="e">
            <v>#N/A</v>
          </cell>
          <cell r="V277" t="e">
            <v>#N/A</v>
          </cell>
        </row>
        <row r="278">
          <cell r="A278">
            <v>275</v>
          </cell>
          <cell r="B278" t="e">
            <v>#N/A</v>
          </cell>
          <cell r="E278">
            <v>22</v>
          </cell>
          <cell r="G278">
            <v>26</v>
          </cell>
          <cell r="I278">
            <v>22</v>
          </cell>
          <cell r="K278">
            <v>22</v>
          </cell>
          <cell r="M278">
            <v>22</v>
          </cell>
          <cell r="N278">
            <v>114</v>
          </cell>
          <cell r="O278" t="e">
            <v>#N/A</v>
          </cell>
          <cell r="P278" t="e">
            <v>#N/A</v>
          </cell>
          <cell r="Q278" t="e">
            <v>#N/A</v>
          </cell>
          <cell r="R278" t="e">
            <v>#N/A</v>
          </cell>
          <cell r="S278" t="e">
            <v>#N/A</v>
          </cell>
          <cell r="T278" t="e">
            <v>#N/A</v>
          </cell>
          <cell r="U278" t="e">
            <v>#N/A</v>
          </cell>
          <cell r="V278" t="e">
            <v>#N/A</v>
          </cell>
        </row>
        <row r="279">
          <cell r="A279">
            <v>276</v>
          </cell>
          <cell r="B279" t="e">
            <v>#N/A</v>
          </cell>
          <cell r="E279">
            <v>22</v>
          </cell>
          <cell r="G279">
            <v>26</v>
          </cell>
          <cell r="I279">
            <v>22</v>
          </cell>
          <cell r="K279">
            <v>22</v>
          </cell>
          <cell r="M279">
            <v>22</v>
          </cell>
          <cell r="N279">
            <v>114</v>
          </cell>
          <cell r="O279" t="e">
            <v>#N/A</v>
          </cell>
          <cell r="P279" t="e">
            <v>#N/A</v>
          </cell>
          <cell r="Q279" t="e">
            <v>#N/A</v>
          </cell>
          <cell r="R279" t="e">
            <v>#N/A</v>
          </cell>
          <cell r="S279" t="e">
            <v>#N/A</v>
          </cell>
          <cell r="T279" t="e">
            <v>#N/A</v>
          </cell>
          <cell r="U279" t="e">
            <v>#N/A</v>
          </cell>
          <cell r="V279" t="e">
            <v>#N/A</v>
          </cell>
        </row>
        <row r="280">
          <cell r="A280">
            <v>277</v>
          </cell>
          <cell r="B280" t="e">
            <v>#N/A</v>
          </cell>
          <cell r="E280">
            <v>22</v>
          </cell>
          <cell r="G280">
            <v>26</v>
          </cell>
          <cell r="I280">
            <v>22</v>
          </cell>
          <cell r="K280">
            <v>22</v>
          </cell>
          <cell r="M280">
            <v>22</v>
          </cell>
          <cell r="N280">
            <v>114</v>
          </cell>
          <cell r="O280" t="e">
            <v>#N/A</v>
          </cell>
          <cell r="P280" t="e">
            <v>#N/A</v>
          </cell>
          <cell r="Q280" t="e">
            <v>#N/A</v>
          </cell>
          <cell r="R280" t="e">
            <v>#N/A</v>
          </cell>
          <cell r="S280" t="e">
            <v>#N/A</v>
          </cell>
          <cell r="T280" t="e">
            <v>#N/A</v>
          </cell>
          <cell r="U280" t="e">
            <v>#N/A</v>
          </cell>
          <cell r="V280" t="e">
            <v>#N/A</v>
          </cell>
        </row>
        <row r="281">
          <cell r="A281">
            <v>278</v>
          </cell>
          <cell r="B281" t="e">
            <v>#N/A</v>
          </cell>
          <cell r="E281">
            <v>22</v>
          </cell>
          <cell r="G281">
            <v>26</v>
          </cell>
          <cell r="I281">
            <v>22</v>
          </cell>
          <cell r="K281">
            <v>22</v>
          </cell>
          <cell r="M281">
            <v>22</v>
          </cell>
          <cell r="N281">
            <v>114</v>
          </cell>
          <cell r="O281" t="e">
            <v>#N/A</v>
          </cell>
          <cell r="P281" t="e">
            <v>#N/A</v>
          </cell>
          <cell r="Q281" t="e">
            <v>#N/A</v>
          </cell>
          <cell r="R281" t="e">
            <v>#N/A</v>
          </cell>
          <cell r="S281" t="e">
            <v>#N/A</v>
          </cell>
          <cell r="T281" t="e">
            <v>#N/A</v>
          </cell>
          <cell r="U281" t="e">
            <v>#N/A</v>
          </cell>
          <cell r="V281" t="e">
            <v>#N/A</v>
          </cell>
        </row>
        <row r="282">
          <cell r="A282">
            <v>279</v>
          </cell>
          <cell r="B282" t="e">
            <v>#N/A</v>
          </cell>
          <cell r="E282">
            <v>22</v>
          </cell>
          <cell r="G282">
            <v>26</v>
          </cell>
          <cell r="I282">
            <v>22</v>
          </cell>
          <cell r="K282">
            <v>22</v>
          </cell>
          <cell r="M282">
            <v>22</v>
          </cell>
          <cell r="N282">
            <v>114</v>
          </cell>
          <cell r="O282" t="e">
            <v>#N/A</v>
          </cell>
          <cell r="P282" t="e">
            <v>#N/A</v>
          </cell>
          <cell r="Q282" t="e">
            <v>#N/A</v>
          </cell>
          <cell r="R282" t="e">
            <v>#N/A</v>
          </cell>
          <cell r="S282" t="e">
            <v>#N/A</v>
          </cell>
          <cell r="T282" t="e">
            <v>#N/A</v>
          </cell>
          <cell r="U282" t="e">
            <v>#N/A</v>
          </cell>
          <cell r="V282" t="e">
            <v>#N/A</v>
          </cell>
        </row>
        <row r="283">
          <cell r="A283">
            <v>280</v>
          </cell>
          <cell r="B283" t="e">
            <v>#N/A</v>
          </cell>
          <cell r="E283">
            <v>22</v>
          </cell>
          <cell r="G283">
            <v>26</v>
          </cell>
          <cell r="I283">
            <v>22</v>
          </cell>
          <cell r="K283">
            <v>22</v>
          </cell>
          <cell r="M283">
            <v>22</v>
          </cell>
          <cell r="N283">
            <v>114</v>
          </cell>
          <cell r="O283" t="e">
            <v>#N/A</v>
          </cell>
          <cell r="P283" t="e">
            <v>#N/A</v>
          </cell>
          <cell r="Q283" t="e">
            <v>#N/A</v>
          </cell>
          <cell r="R283" t="e">
            <v>#N/A</v>
          </cell>
          <cell r="S283" t="e">
            <v>#N/A</v>
          </cell>
          <cell r="T283" t="e">
            <v>#N/A</v>
          </cell>
          <cell r="U283" t="e">
            <v>#N/A</v>
          </cell>
          <cell r="V283" t="e">
            <v>#N/A</v>
          </cell>
        </row>
        <row r="284">
          <cell r="A284">
            <v>281</v>
          </cell>
          <cell r="B284" t="e">
            <v>#N/A</v>
          </cell>
          <cell r="E284">
            <v>22</v>
          </cell>
          <cell r="G284">
            <v>26</v>
          </cell>
          <cell r="I284">
            <v>22</v>
          </cell>
          <cell r="K284">
            <v>22</v>
          </cell>
          <cell r="M284">
            <v>22</v>
          </cell>
          <cell r="N284">
            <v>114</v>
          </cell>
          <cell r="O284" t="e">
            <v>#N/A</v>
          </cell>
          <cell r="P284" t="e">
            <v>#N/A</v>
          </cell>
          <cell r="Q284" t="e">
            <v>#N/A</v>
          </cell>
          <cell r="R284" t="e">
            <v>#N/A</v>
          </cell>
          <cell r="S284" t="e">
            <v>#N/A</v>
          </cell>
          <cell r="T284" t="e">
            <v>#N/A</v>
          </cell>
          <cell r="U284" t="e">
            <v>#N/A</v>
          </cell>
          <cell r="V284" t="e">
            <v>#N/A</v>
          </cell>
        </row>
        <row r="285">
          <cell r="A285">
            <v>282</v>
          </cell>
          <cell r="B285" t="e">
            <v>#N/A</v>
          </cell>
          <cell r="E285">
            <v>22</v>
          </cell>
          <cell r="G285">
            <v>26</v>
          </cell>
          <cell r="I285">
            <v>22</v>
          </cell>
          <cell r="K285">
            <v>22</v>
          </cell>
          <cell r="M285">
            <v>22</v>
          </cell>
          <cell r="N285">
            <v>114</v>
          </cell>
          <cell r="O285" t="e">
            <v>#N/A</v>
          </cell>
          <cell r="P285" t="e">
            <v>#N/A</v>
          </cell>
          <cell r="Q285" t="e">
            <v>#N/A</v>
          </cell>
          <cell r="R285" t="e">
            <v>#N/A</v>
          </cell>
          <cell r="S285" t="e">
            <v>#N/A</v>
          </cell>
          <cell r="T285" t="e">
            <v>#N/A</v>
          </cell>
          <cell r="U285" t="e">
            <v>#N/A</v>
          </cell>
          <cell r="V285" t="e">
            <v>#N/A</v>
          </cell>
        </row>
        <row r="286">
          <cell r="A286">
            <v>283</v>
          </cell>
          <cell r="B286" t="e">
            <v>#N/A</v>
          </cell>
          <cell r="E286">
            <v>22</v>
          </cell>
          <cell r="G286">
            <v>26</v>
          </cell>
          <cell r="I286">
            <v>22</v>
          </cell>
          <cell r="K286">
            <v>22</v>
          </cell>
          <cell r="M286">
            <v>22</v>
          </cell>
          <cell r="N286">
            <v>114</v>
          </cell>
          <cell r="O286" t="e">
            <v>#N/A</v>
          </cell>
          <cell r="P286" t="e">
            <v>#N/A</v>
          </cell>
          <cell r="Q286" t="e">
            <v>#N/A</v>
          </cell>
          <cell r="R286" t="e">
            <v>#N/A</v>
          </cell>
          <cell r="S286" t="e">
            <v>#N/A</v>
          </cell>
          <cell r="T286" t="e">
            <v>#N/A</v>
          </cell>
          <cell r="U286" t="e">
            <v>#N/A</v>
          </cell>
          <cell r="V286" t="e">
            <v>#N/A</v>
          </cell>
        </row>
        <row r="287">
          <cell r="A287">
            <v>284</v>
          </cell>
          <cell r="B287" t="e">
            <v>#N/A</v>
          </cell>
          <cell r="E287">
            <v>22</v>
          </cell>
          <cell r="G287">
            <v>26</v>
          </cell>
          <cell r="I287">
            <v>22</v>
          </cell>
          <cell r="K287">
            <v>22</v>
          </cell>
          <cell r="M287">
            <v>22</v>
          </cell>
          <cell r="N287">
            <v>114</v>
          </cell>
          <cell r="O287" t="e">
            <v>#N/A</v>
          </cell>
          <cell r="P287" t="e">
            <v>#N/A</v>
          </cell>
          <cell r="Q287" t="e">
            <v>#N/A</v>
          </cell>
          <cell r="R287" t="e">
            <v>#N/A</v>
          </cell>
          <cell r="S287" t="e">
            <v>#N/A</v>
          </cell>
          <cell r="T287" t="e">
            <v>#N/A</v>
          </cell>
          <cell r="U287" t="e">
            <v>#N/A</v>
          </cell>
          <cell r="V287" t="e">
            <v>#N/A</v>
          </cell>
        </row>
        <row r="288">
          <cell r="A288">
            <v>285</v>
          </cell>
          <cell r="B288" t="e">
            <v>#N/A</v>
          </cell>
          <cell r="E288">
            <v>22</v>
          </cell>
          <cell r="G288">
            <v>26</v>
          </cell>
          <cell r="I288">
            <v>22</v>
          </cell>
          <cell r="K288">
            <v>22</v>
          </cell>
          <cell r="M288">
            <v>22</v>
          </cell>
          <cell r="N288">
            <v>114</v>
          </cell>
          <cell r="O288" t="e">
            <v>#N/A</v>
          </cell>
          <cell r="P288" t="e">
            <v>#N/A</v>
          </cell>
          <cell r="Q288" t="e">
            <v>#N/A</v>
          </cell>
          <cell r="R288" t="e">
            <v>#N/A</v>
          </cell>
          <cell r="S288" t="e">
            <v>#N/A</v>
          </cell>
          <cell r="T288" t="e">
            <v>#N/A</v>
          </cell>
          <cell r="U288" t="e">
            <v>#N/A</v>
          </cell>
          <cell r="V288" t="e">
            <v>#N/A</v>
          </cell>
        </row>
        <row r="289">
          <cell r="A289">
            <v>286</v>
          </cell>
          <cell r="B289" t="e">
            <v>#N/A</v>
          </cell>
          <cell r="E289">
            <v>22</v>
          </cell>
          <cell r="G289">
            <v>26</v>
          </cell>
          <cell r="I289">
            <v>22</v>
          </cell>
          <cell r="K289">
            <v>22</v>
          </cell>
          <cell r="M289">
            <v>22</v>
          </cell>
          <cell r="N289">
            <v>114</v>
          </cell>
          <cell r="O289" t="e">
            <v>#N/A</v>
          </cell>
          <cell r="P289" t="e">
            <v>#N/A</v>
          </cell>
          <cell r="Q289" t="e">
            <v>#N/A</v>
          </cell>
          <cell r="R289" t="e">
            <v>#N/A</v>
          </cell>
          <cell r="S289" t="e">
            <v>#N/A</v>
          </cell>
          <cell r="T289" t="e">
            <v>#N/A</v>
          </cell>
          <cell r="U289" t="e">
            <v>#N/A</v>
          </cell>
          <cell r="V289" t="e">
            <v>#N/A</v>
          </cell>
        </row>
        <row r="290">
          <cell r="A290">
            <v>287</v>
          </cell>
          <cell r="B290" t="e">
            <v>#N/A</v>
          </cell>
          <cell r="E290">
            <v>22</v>
          </cell>
          <cell r="G290">
            <v>26</v>
          </cell>
          <cell r="I290">
            <v>22</v>
          </cell>
          <cell r="K290">
            <v>22</v>
          </cell>
          <cell r="M290">
            <v>22</v>
          </cell>
          <cell r="N290">
            <v>114</v>
          </cell>
          <cell r="O290" t="e">
            <v>#N/A</v>
          </cell>
          <cell r="P290" t="e">
            <v>#N/A</v>
          </cell>
          <cell r="Q290" t="e">
            <v>#N/A</v>
          </cell>
          <cell r="R290" t="e">
            <v>#N/A</v>
          </cell>
          <cell r="S290" t="e">
            <v>#N/A</v>
          </cell>
          <cell r="T290" t="e">
            <v>#N/A</v>
          </cell>
          <cell r="U290" t="e">
            <v>#N/A</v>
          </cell>
          <cell r="V290" t="e">
            <v>#N/A</v>
          </cell>
        </row>
        <row r="291">
          <cell r="A291">
            <v>288</v>
          </cell>
          <cell r="B291" t="e">
            <v>#N/A</v>
          </cell>
          <cell r="E291">
            <v>22</v>
          </cell>
          <cell r="G291">
            <v>26</v>
          </cell>
          <cell r="I291">
            <v>22</v>
          </cell>
          <cell r="K291">
            <v>22</v>
          </cell>
          <cell r="M291">
            <v>22</v>
          </cell>
          <cell r="N291">
            <v>114</v>
          </cell>
          <cell r="O291" t="e">
            <v>#N/A</v>
          </cell>
          <cell r="P291" t="e">
            <v>#N/A</v>
          </cell>
          <cell r="Q291" t="e">
            <v>#N/A</v>
          </cell>
          <cell r="R291" t="e">
            <v>#N/A</v>
          </cell>
          <cell r="S291" t="e">
            <v>#N/A</v>
          </cell>
          <cell r="T291" t="e">
            <v>#N/A</v>
          </cell>
          <cell r="U291" t="e">
            <v>#N/A</v>
          </cell>
          <cell r="V291" t="e">
            <v>#N/A</v>
          </cell>
        </row>
        <row r="292">
          <cell r="A292">
            <v>289</v>
          </cell>
          <cell r="B292" t="e">
            <v>#N/A</v>
          </cell>
          <cell r="E292">
            <v>22</v>
          </cell>
          <cell r="G292">
            <v>26</v>
          </cell>
          <cell r="I292">
            <v>22</v>
          </cell>
          <cell r="K292">
            <v>22</v>
          </cell>
          <cell r="M292">
            <v>22</v>
          </cell>
          <cell r="N292">
            <v>114</v>
          </cell>
          <cell r="O292" t="e">
            <v>#N/A</v>
          </cell>
          <cell r="P292" t="e">
            <v>#N/A</v>
          </cell>
          <cell r="Q292" t="e">
            <v>#N/A</v>
          </cell>
          <cell r="R292" t="e">
            <v>#N/A</v>
          </cell>
          <cell r="S292" t="e">
            <v>#N/A</v>
          </cell>
          <cell r="T292" t="e">
            <v>#N/A</v>
          </cell>
          <cell r="U292" t="e">
            <v>#N/A</v>
          </cell>
          <cell r="V292" t="e">
            <v>#N/A</v>
          </cell>
        </row>
        <row r="293">
          <cell r="A293">
            <v>290</v>
          </cell>
          <cell r="B293" t="e">
            <v>#N/A</v>
          </cell>
          <cell r="E293">
            <v>22</v>
          </cell>
          <cell r="G293">
            <v>26</v>
          </cell>
          <cell r="I293">
            <v>22</v>
          </cell>
          <cell r="K293">
            <v>22</v>
          </cell>
          <cell r="M293">
            <v>22</v>
          </cell>
          <cell r="N293">
            <v>114</v>
          </cell>
          <cell r="O293" t="e">
            <v>#N/A</v>
          </cell>
          <cell r="P293" t="e">
            <v>#N/A</v>
          </cell>
          <cell r="Q293" t="e">
            <v>#N/A</v>
          </cell>
          <cell r="R293" t="e">
            <v>#N/A</v>
          </cell>
          <cell r="S293" t="e">
            <v>#N/A</v>
          </cell>
          <cell r="T293" t="e">
            <v>#N/A</v>
          </cell>
          <cell r="U293" t="e">
            <v>#N/A</v>
          </cell>
          <cell r="V293" t="e">
            <v>#N/A</v>
          </cell>
        </row>
        <row r="294">
          <cell r="A294">
            <v>291</v>
          </cell>
          <cell r="B294" t="e">
            <v>#N/A</v>
          </cell>
          <cell r="E294">
            <v>22</v>
          </cell>
          <cell r="G294">
            <v>26</v>
          </cell>
          <cell r="I294">
            <v>22</v>
          </cell>
          <cell r="K294">
            <v>22</v>
          </cell>
          <cell r="M294">
            <v>22</v>
          </cell>
          <cell r="N294">
            <v>114</v>
          </cell>
          <cell r="O294" t="e">
            <v>#N/A</v>
          </cell>
          <cell r="P294" t="e">
            <v>#N/A</v>
          </cell>
          <cell r="Q294" t="e">
            <v>#N/A</v>
          </cell>
          <cell r="R294" t="e">
            <v>#N/A</v>
          </cell>
          <cell r="S294" t="e">
            <v>#N/A</v>
          </cell>
          <cell r="T294" t="e">
            <v>#N/A</v>
          </cell>
          <cell r="U294" t="e">
            <v>#N/A</v>
          </cell>
          <cell r="V294" t="e">
            <v>#N/A</v>
          </cell>
        </row>
        <row r="295">
          <cell r="A295">
            <v>292</v>
          </cell>
          <cell r="B295" t="e">
            <v>#N/A</v>
          </cell>
          <cell r="E295">
            <v>22</v>
          </cell>
          <cell r="G295">
            <v>26</v>
          </cell>
          <cell r="I295">
            <v>22</v>
          </cell>
          <cell r="K295">
            <v>22</v>
          </cell>
          <cell r="M295">
            <v>22</v>
          </cell>
          <cell r="N295">
            <v>114</v>
          </cell>
          <cell r="O295" t="e">
            <v>#N/A</v>
          </cell>
          <cell r="P295" t="e">
            <v>#N/A</v>
          </cell>
          <cell r="Q295" t="e">
            <v>#N/A</v>
          </cell>
          <cell r="R295" t="e">
            <v>#N/A</v>
          </cell>
          <cell r="S295" t="e">
            <v>#N/A</v>
          </cell>
          <cell r="T295" t="e">
            <v>#N/A</v>
          </cell>
          <cell r="U295" t="e">
            <v>#N/A</v>
          </cell>
          <cell r="V295" t="e">
            <v>#N/A</v>
          </cell>
        </row>
        <row r="296">
          <cell r="A296">
            <v>293</v>
          </cell>
          <cell r="B296" t="e">
            <v>#N/A</v>
          </cell>
          <cell r="E296">
            <v>22</v>
          </cell>
          <cell r="G296">
            <v>26</v>
          </cell>
          <cell r="I296">
            <v>22</v>
          </cell>
          <cell r="K296">
            <v>22</v>
          </cell>
          <cell r="M296">
            <v>22</v>
          </cell>
          <cell r="N296">
            <v>114</v>
          </cell>
          <cell r="O296" t="e">
            <v>#N/A</v>
          </cell>
          <cell r="P296" t="e">
            <v>#N/A</v>
          </cell>
          <cell r="Q296" t="e">
            <v>#N/A</v>
          </cell>
          <cell r="R296" t="e">
            <v>#N/A</v>
          </cell>
          <cell r="S296" t="e">
            <v>#N/A</v>
          </cell>
          <cell r="T296" t="e">
            <v>#N/A</v>
          </cell>
          <cell r="U296" t="e">
            <v>#N/A</v>
          </cell>
          <cell r="V296" t="e">
            <v>#N/A</v>
          </cell>
        </row>
        <row r="297">
          <cell r="A297">
            <v>294</v>
          </cell>
          <cell r="B297" t="e">
            <v>#N/A</v>
          </cell>
          <cell r="E297">
            <v>22</v>
          </cell>
          <cell r="G297">
            <v>26</v>
          </cell>
          <cell r="I297">
            <v>22</v>
          </cell>
          <cell r="K297">
            <v>22</v>
          </cell>
          <cell r="M297">
            <v>22</v>
          </cell>
          <cell r="N297">
            <v>114</v>
          </cell>
          <cell r="O297" t="e">
            <v>#N/A</v>
          </cell>
          <cell r="P297" t="e">
            <v>#N/A</v>
          </cell>
          <cell r="Q297" t="e">
            <v>#N/A</v>
          </cell>
          <cell r="R297" t="e">
            <v>#N/A</v>
          </cell>
          <cell r="S297" t="e">
            <v>#N/A</v>
          </cell>
          <cell r="T297" t="e">
            <v>#N/A</v>
          </cell>
          <cell r="U297" t="e">
            <v>#N/A</v>
          </cell>
          <cell r="V297" t="e">
            <v>#N/A</v>
          </cell>
        </row>
        <row r="298">
          <cell r="A298">
            <v>295</v>
          </cell>
          <cell r="B298" t="e">
            <v>#N/A</v>
          </cell>
          <cell r="E298">
            <v>22</v>
          </cell>
          <cell r="G298">
            <v>26</v>
          </cell>
          <cell r="I298">
            <v>22</v>
          </cell>
          <cell r="K298">
            <v>22</v>
          </cell>
          <cell r="M298">
            <v>22</v>
          </cell>
          <cell r="N298">
            <v>114</v>
          </cell>
          <cell r="O298" t="e">
            <v>#N/A</v>
          </cell>
          <cell r="P298" t="e">
            <v>#N/A</v>
          </cell>
          <cell r="Q298" t="e">
            <v>#N/A</v>
          </cell>
          <cell r="R298" t="e">
            <v>#N/A</v>
          </cell>
          <cell r="S298" t="e">
            <v>#N/A</v>
          </cell>
          <cell r="T298" t="e">
            <v>#N/A</v>
          </cell>
          <cell r="U298" t="e">
            <v>#N/A</v>
          </cell>
          <cell r="V298" t="e">
            <v>#N/A</v>
          </cell>
        </row>
        <row r="299">
          <cell r="A299">
            <v>296</v>
          </cell>
          <cell r="B299" t="e">
            <v>#N/A</v>
          </cell>
          <cell r="E299">
            <v>22</v>
          </cell>
          <cell r="G299">
            <v>26</v>
          </cell>
          <cell r="I299">
            <v>22</v>
          </cell>
          <cell r="K299">
            <v>22</v>
          </cell>
          <cell r="M299">
            <v>22</v>
          </cell>
          <cell r="N299">
            <v>114</v>
          </cell>
          <cell r="O299" t="e">
            <v>#N/A</v>
          </cell>
          <cell r="P299" t="e">
            <v>#N/A</v>
          </cell>
          <cell r="Q299" t="e">
            <v>#N/A</v>
          </cell>
          <cell r="R299" t="e">
            <v>#N/A</v>
          </cell>
          <cell r="S299" t="e">
            <v>#N/A</v>
          </cell>
          <cell r="T299" t="e">
            <v>#N/A</v>
          </cell>
          <cell r="U299" t="e">
            <v>#N/A</v>
          </cell>
          <cell r="V299" t="e">
            <v>#N/A</v>
          </cell>
        </row>
        <row r="300">
          <cell r="A300">
            <v>297</v>
          </cell>
          <cell r="B300" t="e">
            <v>#N/A</v>
          </cell>
          <cell r="E300">
            <v>22</v>
          </cell>
          <cell r="G300">
            <v>26</v>
          </cell>
          <cell r="I300">
            <v>22</v>
          </cell>
          <cell r="K300">
            <v>22</v>
          </cell>
          <cell r="M300">
            <v>22</v>
          </cell>
          <cell r="N300">
            <v>114</v>
          </cell>
          <cell r="O300" t="e">
            <v>#N/A</v>
          </cell>
          <cell r="P300" t="e">
            <v>#N/A</v>
          </cell>
          <cell r="Q300" t="e">
            <v>#N/A</v>
          </cell>
          <cell r="R300" t="e">
            <v>#N/A</v>
          </cell>
          <cell r="S300" t="e">
            <v>#N/A</v>
          </cell>
          <cell r="T300" t="e">
            <v>#N/A</v>
          </cell>
          <cell r="U300" t="e">
            <v>#N/A</v>
          </cell>
          <cell r="V300" t="e">
            <v>#N/A</v>
          </cell>
        </row>
        <row r="301">
          <cell r="A301">
            <v>298</v>
          </cell>
          <cell r="B301" t="e">
            <v>#N/A</v>
          </cell>
          <cell r="E301">
            <v>22</v>
          </cell>
          <cell r="G301">
            <v>26</v>
          </cell>
          <cell r="I301">
            <v>22</v>
          </cell>
          <cell r="K301">
            <v>22</v>
          </cell>
          <cell r="M301">
            <v>22</v>
          </cell>
          <cell r="N301">
            <v>114</v>
          </cell>
          <cell r="O301" t="e">
            <v>#N/A</v>
          </cell>
          <cell r="P301" t="e">
            <v>#N/A</v>
          </cell>
          <cell r="Q301" t="e">
            <v>#N/A</v>
          </cell>
          <cell r="R301" t="e">
            <v>#N/A</v>
          </cell>
          <cell r="S301" t="e">
            <v>#N/A</v>
          </cell>
          <cell r="T301" t="e">
            <v>#N/A</v>
          </cell>
          <cell r="U301" t="e">
            <v>#N/A</v>
          </cell>
          <cell r="V301" t="e">
            <v>#N/A</v>
          </cell>
        </row>
        <row r="302">
          <cell r="A302">
            <v>299</v>
          </cell>
          <cell r="B302" t="e">
            <v>#N/A</v>
          </cell>
          <cell r="E302">
            <v>22</v>
          </cell>
          <cell r="G302">
            <v>26</v>
          </cell>
          <cell r="I302">
            <v>22</v>
          </cell>
          <cell r="K302">
            <v>22</v>
          </cell>
          <cell r="M302">
            <v>22</v>
          </cell>
          <cell r="N302">
            <v>114</v>
          </cell>
          <cell r="O302" t="e">
            <v>#N/A</v>
          </cell>
          <cell r="P302" t="e">
            <v>#N/A</v>
          </cell>
          <cell r="Q302" t="e">
            <v>#N/A</v>
          </cell>
          <cell r="R302" t="e">
            <v>#N/A</v>
          </cell>
          <cell r="S302" t="e">
            <v>#N/A</v>
          </cell>
          <cell r="T302" t="e">
            <v>#N/A</v>
          </cell>
          <cell r="U302" t="e">
            <v>#N/A</v>
          </cell>
          <cell r="V302" t="e">
            <v>#N/A</v>
          </cell>
        </row>
        <row r="303">
          <cell r="A303">
            <v>300</v>
          </cell>
          <cell r="B303" t="e">
            <v>#N/A</v>
          </cell>
          <cell r="E303">
            <v>22</v>
          </cell>
          <cell r="G303">
            <v>26</v>
          </cell>
          <cell r="I303">
            <v>22</v>
          </cell>
          <cell r="K303">
            <v>22</v>
          </cell>
          <cell r="M303">
            <v>22</v>
          </cell>
          <cell r="N303">
            <v>114</v>
          </cell>
          <cell r="O303" t="e">
            <v>#N/A</v>
          </cell>
          <cell r="P303" t="e">
            <v>#N/A</v>
          </cell>
          <cell r="Q303" t="e">
            <v>#N/A</v>
          </cell>
          <cell r="R303" t="e">
            <v>#N/A</v>
          </cell>
          <cell r="S303" t="e">
            <v>#N/A</v>
          </cell>
          <cell r="T303" t="e">
            <v>#N/A</v>
          </cell>
          <cell r="U303" t="e">
            <v>#N/A</v>
          </cell>
          <cell r="V303" t="e">
            <v>#N/A</v>
          </cell>
        </row>
        <row r="304">
          <cell r="A304">
            <v>301</v>
          </cell>
          <cell r="B304" t="e">
            <v>#N/A</v>
          </cell>
          <cell r="E304">
            <v>22</v>
          </cell>
          <cell r="G304">
            <v>26</v>
          </cell>
          <cell r="I304">
            <v>22</v>
          </cell>
          <cell r="K304">
            <v>22</v>
          </cell>
          <cell r="M304">
            <v>22</v>
          </cell>
          <cell r="N304">
            <v>114</v>
          </cell>
          <cell r="O304" t="e">
            <v>#N/A</v>
          </cell>
          <cell r="P304" t="e">
            <v>#N/A</v>
          </cell>
          <cell r="Q304" t="e">
            <v>#N/A</v>
          </cell>
          <cell r="R304" t="e">
            <v>#N/A</v>
          </cell>
          <cell r="S304" t="e">
            <v>#N/A</v>
          </cell>
          <cell r="T304" t="e">
            <v>#N/A</v>
          </cell>
          <cell r="U304" t="e">
            <v>#N/A</v>
          </cell>
          <cell r="V304" t="e">
            <v>#N/A</v>
          </cell>
        </row>
        <row r="305">
          <cell r="A305">
            <v>302</v>
          </cell>
          <cell r="B305" t="e">
            <v>#N/A</v>
          </cell>
          <cell r="E305">
            <v>22</v>
          </cell>
          <cell r="G305">
            <v>26</v>
          </cell>
          <cell r="I305">
            <v>22</v>
          </cell>
          <cell r="K305">
            <v>22</v>
          </cell>
          <cell r="M305">
            <v>22</v>
          </cell>
          <cell r="N305">
            <v>114</v>
          </cell>
          <cell r="O305" t="e">
            <v>#N/A</v>
          </cell>
          <cell r="P305" t="e">
            <v>#N/A</v>
          </cell>
          <cell r="Q305" t="e">
            <v>#N/A</v>
          </cell>
          <cell r="R305" t="e">
            <v>#N/A</v>
          </cell>
          <cell r="S305" t="e">
            <v>#N/A</v>
          </cell>
          <cell r="T305" t="e">
            <v>#N/A</v>
          </cell>
          <cell r="U305" t="e">
            <v>#N/A</v>
          </cell>
          <cell r="V305" t="e">
            <v>#N/A</v>
          </cell>
        </row>
        <row r="306">
          <cell r="A306">
            <v>303</v>
          </cell>
          <cell r="B306" t="e">
            <v>#N/A</v>
          </cell>
          <cell r="E306">
            <v>22</v>
          </cell>
          <cell r="G306">
            <v>26</v>
          </cell>
          <cell r="I306">
            <v>22</v>
          </cell>
          <cell r="K306">
            <v>22</v>
          </cell>
          <cell r="M306">
            <v>22</v>
          </cell>
          <cell r="N306">
            <v>114</v>
          </cell>
          <cell r="O306" t="e">
            <v>#N/A</v>
          </cell>
          <cell r="P306" t="e">
            <v>#N/A</v>
          </cell>
          <cell r="Q306" t="e">
            <v>#N/A</v>
          </cell>
          <cell r="R306" t="e">
            <v>#N/A</v>
          </cell>
          <cell r="S306" t="e">
            <v>#N/A</v>
          </cell>
          <cell r="T306" t="e">
            <v>#N/A</v>
          </cell>
          <cell r="U306" t="e">
            <v>#N/A</v>
          </cell>
          <cell r="V306" t="e">
            <v>#N/A</v>
          </cell>
        </row>
        <row r="307">
          <cell r="A307">
            <v>304</v>
          </cell>
          <cell r="B307" t="e">
            <v>#N/A</v>
          </cell>
          <cell r="E307">
            <v>22</v>
          </cell>
          <cell r="G307">
            <v>26</v>
          </cell>
          <cell r="I307">
            <v>22</v>
          </cell>
          <cell r="K307">
            <v>22</v>
          </cell>
          <cell r="M307">
            <v>22</v>
          </cell>
          <cell r="N307">
            <v>114</v>
          </cell>
          <cell r="O307" t="e">
            <v>#N/A</v>
          </cell>
          <cell r="P307" t="e">
            <v>#N/A</v>
          </cell>
          <cell r="Q307" t="e">
            <v>#N/A</v>
          </cell>
          <cell r="R307" t="e">
            <v>#N/A</v>
          </cell>
          <cell r="S307" t="e">
            <v>#N/A</v>
          </cell>
          <cell r="T307" t="e">
            <v>#N/A</v>
          </cell>
          <cell r="U307" t="e">
            <v>#N/A</v>
          </cell>
          <cell r="V307" t="e">
            <v>#N/A</v>
          </cell>
        </row>
        <row r="308">
          <cell r="A308">
            <v>305</v>
          </cell>
          <cell r="B308" t="e">
            <v>#N/A</v>
          </cell>
          <cell r="E308">
            <v>22</v>
          </cell>
          <cell r="G308">
            <v>26</v>
          </cell>
          <cell r="I308">
            <v>22</v>
          </cell>
          <cell r="K308">
            <v>22</v>
          </cell>
          <cell r="M308">
            <v>22</v>
          </cell>
          <cell r="N308">
            <v>114</v>
          </cell>
          <cell r="O308" t="e">
            <v>#N/A</v>
          </cell>
          <cell r="P308" t="e">
            <v>#N/A</v>
          </cell>
          <cell r="Q308" t="e">
            <v>#N/A</v>
          </cell>
          <cell r="R308" t="e">
            <v>#N/A</v>
          </cell>
          <cell r="S308" t="e">
            <v>#N/A</v>
          </cell>
          <cell r="T308" t="e">
            <v>#N/A</v>
          </cell>
          <cell r="U308" t="e">
            <v>#N/A</v>
          </cell>
          <cell r="V308" t="e">
            <v>#N/A</v>
          </cell>
        </row>
        <row r="309">
          <cell r="A309">
            <v>306</v>
          </cell>
          <cell r="B309" t="e">
            <v>#N/A</v>
          </cell>
          <cell r="E309">
            <v>22</v>
          </cell>
          <cell r="G309">
            <v>26</v>
          </cell>
          <cell r="I309">
            <v>22</v>
          </cell>
          <cell r="K309">
            <v>22</v>
          </cell>
          <cell r="M309">
            <v>22</v>
          </cell>
          <cell r="N309">
            <v>114</v>
          </cell>
          <cell r="O309" t="e">
            <v>#N/A</v>
          </cell>
          <cell r="P309" t="e">
            <v>#N/A</v>
          </cell>
          <cell r="Q309" t="e">
            <v>#N/A</v>
          </cell>
          <cell r="R309" t="e">
            <v>#N/A</v>
          </cell>
          <cell r="S309" t="e">
            <v>#N/A</v>
          </cell>
          <cell r="T309" t="e">
            <v>#N/A</v>
          </cell>
          <cell r="U309" t="e">
            <v>#N/A</v>
          </cell>
          <cell r="V309" t="e">
            <v>#N/A</v>
          </cell>
        </row>
        <row r="310">
          <cell r="A310">
            <v>307</v>
          </cell>
          <cell r="B310" t="e">
            <v>#N/A</v>
          </cell>
          <cell r="E310">
            <v>22</v>
          </cell>
          <cell r="G310">
            <v>26</v>
          </cell>
          <cell r="I310">
            <v>22</v>
          </cell>
          <cell r="K310">
            <v>22</v>
          </cell>
          <cell r="M310">
            <v>22</v>
          </cell>
          <cell r="N310">
            <v>114</v>
          </cell>
          <cell r="O310" t="e">
            <v>#N/A</v>
          </cell>
          <cell r="P310" t="e">
            <v>#N/A</v>
          </cell>
          <cell r="Q310" t="e">
            <v>#N/A</v>
          </cell>
          <cell r="R310" t="e">
            <v>#N/A</v>
          </cell>
          <cell r="S310" t="e">
            <v>#N/A</v>
          </cell>
          <cell r="T310" t="e">
            <v>#N/A</v>
          </cell>
          <cell r="U310" t="e">
            <v>#N/A</v>
          </cell>
          <cell r="V310" t="e">
            <v>#N/A</v>
          </cell>
        </row>
        <row r="311">
          <cell r="A311">
            <v>308</v>
          </cell>
          <cell r="B311" t="e">
            <v>#N/A</v>
          </cell>
          <cell r="E311">
            <v>22</v>
          </cell>
          <cell r="G311">
            <v>26</v>
          </cell>
          <cell r="I311">
            <v>22</v>
          </cell>
          <cell r="K311">
            <v>22</v>
          </cell>
          <cell r="M311">
            <v>22</v>
          </cell>
          <cell r="N311">
            <v>114</v>
          </cell>
          <cell r="O311" t="e">
            <v>#N/A</v>
          </cell>
          <cell r="P311" t="e">
            <v>#N/A</v>
          </cell>
          <cell r="Q311" t="e">
            <v>#N/A</v>
          </cell>
          <cell r="R311" t="e">
            <v>#N/A</v>
          </cell>
          <cell r="S311" t="e">
            <v>#N/A</v>
          </cell>
          <cell r="T311" t="e">
            <v>#N/A</v>
          </cell>
          <cell r="U311" t="e">
            <v>#N/A</v>
          </cell>
          <cell r="V311" t="e">
            <v>#N/A</v>
          </cell>
        </row>
        <row r="312">
          <cell r="A312">
            <v>309</v>
          </cell>
          <cell r="B312" t="e">
            <v>#N/A</v>
          </cell>
          <cell r="E312">
            <v>22</v>
          </cell>
          <cell r="G312">
            <v>26</v>
          </cell>
          <cell r="I312">
            <v>22</v>
          </cell>
          <cell r="K312">
            <v>22</v>
          </cell>
          <cell r="M312">
            <v>22</v>
          </cell>
          <cell r="N312">
            <v>114</v>
          </cell>
          <cell r="O312" t="e">
            <v>#N/A</v>
          </cell>
          <cell r="P312" t="e">
            <v>#N/A</v>
          </cell>
          <cell r="Q312" t="e">
            <v>#N/A</v>
          </cell>
          <cell r="R312" t="e">
            <v>#N/A</v>
          </cell>
          <cell r="S312" t="e">
            <v>#N/A</v>
          </cell>
          <cell r="T312" t="e">
            <v>#N/A</v>
          </cell>
          <cell r="U312" t="e">
            <v>#N/A</v>
          </cell>
          <cell r="V312" t="e">
            <v>#N/A</v>
          </cell>
        </row>
        <row r="313">
          <cell r="A313">
            <v>310</v>
          </cell>
          <cell r="B313" t="e">
            <v>#N/A</v>
          </cell>
          <cell r="E313">
            <v>22</v>
          </cell>
          <cell r="G313">
            <v>26</v>
          </cell>
          <cell r="I313">
            <v>22</v>
          </cell>
          <cell r="K313">
            <v>22</v>
          </cell>
          <cell r="M313">
            <v>22</v>
          </cell>
          <cell r="N313">
            <v>114</v>
          </cell>
          <cell r="O313" t="e">
            <v>#N/A</v>
          </cell>
          <cell r="P313" t="e">
            <v>#N/A</v>
          </cell>
          <cell r="Q313" t="e">
            <v>#N/A</v>
          </cell>
          <cell r="R313" t="e">
            <v>#N/A</v>
          </cell>
          <cell r="S313" t="e">
            <v>#N/A</v>
          </cell>
          <cell r="T313" t="e">
            <v>#N/A</v>
          </cell>
          <cell r="U313" t="e">
            <v>#N/A</v>
          </cell>
          <cell r="V313" t="e">
            <v>#N/A</v>
          </cell>
        </row>
        <row r="314">
          <cell r="A314">
            <v>311</v>
          </cell>
          <cell r="B314" t="e">
            <v>#N/A</v>
          </cell>
          <cell r="E314">
            <v>22</v>
          </cell>
          <cell r="G314">
            <v>26</v>
          </cell>
          <cell r="I314">
            <v>22</v>
          </cell>
          <cell r="K314">
            <v>22</v>
          </cell>
          <cell r="M314">
            <v>22</v>
          </cell>
          <cell r="N314">
            <v>114</v>
          </cell>
          <cell r="O314" t="e">
            <v>#N/A</v>
          </cell>
          <cell r="P314" t="e">
            <v>#N/A</v>
          </cell>
          <cell r="Q314" t="e">
            <v>#N/A</v>
          </cell>
          <cell r="R314" t="e">
            <v>#N/A</v>
          </cell>
          <cell r="S314" t="e">
            <v>#N/A</v>
          </cell>
          <cell r="T314" t="e">
            <v>#N/A</v>
          </cell>
          <cell r="U314" t="e">
            <v>#N/A</v>
          </cell>
          <cell r="V314" t="e">
            <v>#N/A</v>
          </cell>
        </row>
        <row r="315">
          <cell r="A315">
            <v>312</v>
          </cell>
          <cell r="B315" t="e">
            <v>#N/A</v>
          </cell>
          <cell r="E315">
            <v>22</v>
          </cell>
          <cell r="G315">
            <v>26</v>
          </cell>
          <cell r="I315">
            <v>22</v>
          </cell>
          <cell r="K315">
            <v>22</v>
          </cell>
          <cell r="M315">
            <v>22</v>
          </cell>
          <cell r="N315">
            <v>114</v>
          </cell>
          <cell r="O315" t="e">
            <v>#N/A</v>
          </cell>
          <cell r="P315" t="e">
            <v>#N/A</v>
          </cell>
          <cell r="Q315" t="e">
            <v>#N/A</v>
          </cell>
          <cell r="R315" t="e">
            <v>#N/A</v>
          </cell>
          <cell r="S315" t="e">
            <v>#N/A</v>
          </cell>
          <cell r="T315" t="e">
            <v>#N/A</v>
          </cell>
          <cell r="U315" t="e">
            <v>#N/A</v>
          </cell>
          <cell r="V315" t="e">
            <v>#N/A</v>
          </cell>
        </row>
        <row r="316">
          <cell r="A316">
            <v>313</v>
          </cell>
          <cell r="B316" t="e">
            <v>#N/A</v>
          </cell>
          <cell r="E316">
            <v>22</v>
          </cell>
          <cell r="G316">
            <v>26</v>
          </cell>
          <cell r="I316">
            <v>22</v>
          </cell>
          <cell r="K316">
            <v>22</v>
          </cell>
          <cell r="M316">
            <v>22</v>
          </cell>
          <cell r="N316">
            <v>114</v>
          </cell>
          <cell r="O316" t="e">
            <v>#N/A</v>
          </cell>
          <cell r="P316" t="e">
            <v>#N/A</v>
          </cell>
          <cell r="Q316" t="e">
            <v>#N/A</v>
          </cell>
          <cell r="R316" t="e">
            <v>#N/A</v>
          </cell>
          <cell r="S316" t="e">
            <v>#N/A</v>
          </cell>
          <cell r="T316" t="e">
            <v>#N/A</v>
          </cell>
          <cell r="U316" t="e">
            <v>#N/A</v>
          </cell>
          <cell r="V316" t="e">
            <v>#N/A</v>
          </cell>
        </row>
        <row r="317">
          <cell r="A317">
            <v>314</v>
          </cell>
          <cell r="B317" t="e">
            <v>#N/A</v>
          </cell>
          <cell r="E317">
            <v>22</v>
          </cell>
          <cell r="G317">
            <v>26</v>
          </cell>
          <cell r="I317">
            <v>22</v>
          </cell>
          <cell r="K317">
            <v>22</v>
          </cell>
          <cell r="M317">
            <v>22</v>
          </cell>
          <cell r="N317">
            <v>114</v>
          </cell>
          <cell r="O317" t="e">
            <v>#N/A</v>
          </cell>
          <cell r="P317" t="e">
            <v>#N/A</v>
          </cell>
          <cell r="Q317" t="e">
            <v>#N/A</v>
          </cell>
          <cell r="R317" t="e">
            <v>#N/A</v>
          </cell>
          <cell r="S317" t="e">
            <v>#N/A</v>
          </cell>
          <cell r="T317" t="e">
            <v>#N/A</v>
          </cell>
          <cell r="U317" t="e">
            <v>#N/A</v>
          </cell>
          <cell r="V317" t="e">
            <v>#N/A</v>
          </cell>
        </row>
        <row r="318">
          <cell r="A318">
            <v>315</v>
          </cell>
          <cell r="B318" t="e">
            <v>#N/A</v>
          </cell>
          <cell r="E318">
            <v>22</v>
          </cell>
          <cell r="G318">
            <v>26</v>
          </cell>
          <cell r="I318">
            <v>22</v>
          </cell>
          <cell r="K318">
            <v>22</v>
          </cell>
          <cell r="M318">
            <v>22</v>
          </cell>
          <cell r="N318">
            <v>114</v>
          </cell>
          <cell r="O318" t="e">
            <v>#N/A</v>
          </cell>
          <cell r="P318" t="e">
            <v>#N/A</v>
          </cell>
          <cell r="Q318" t="e">
            <v>#N/A</v>
          </cell>
          <cell r="R318" t="e">
            <v>#N/A</v>
          </cell>
          <cell r="S318" t="e">
            <v>#N/A</v>
          </cell>
          <cell r="T318" t="e">
            <v>#N/A</v>
          </cell>
          <cell r="U318" t="e">
            <v>#N/A</v>
          </cell>
          <cell r="V318" t="e">
            <v>#N/A</v>
          </cell>
        </row>
        <row r="319">
          <cell r="A319">
            <v>316</v>
          </cell>
          <cell r="B319" t="e">
            <v>#N/A</v>
          </cell>
          <cell r="E319">
            <v>22</v>
          </cell>
          <cell r="G319">
            <v>26</v>
          </cell>
          <cell r="I319">
            <v>22</v>
          </cell>
          <cell r="K319">
            <v>22</v>
          </cell>
          <cell r="M319">
            <v>22</v>
          </cell>
          <cell r="N319">
            <v>114</v>
          </cell>
          <cell r="O319" t="e">
            <v>#N/A</v>
          </cell>
          <cell r="P319" t="e">
            <v>#N/A</v>
          </cell>
          <cell r="Q319" t="e">
            <v>#N/A</v>
          </cell>
          <cell r="R319" t="e">
            <v>#N/A</v>
          </cell>
          <cell r="S319" t="e">
            <v>#N/A</v>
          </cell>
          <cell r="T319" t="e">
            <v>#N/A</v>
          </cell>
          <cell r="U319" t="e">
            <v>#N/A</v>
          </cell>
          <cell r="V319" t="e">
            <v>#N/A</v>
          </cell>
        </row>
        <row r="320">
          <cell r="A320">
            <v>317</v>
          </cell>
          <cell r="B320" t="e">
            <v>#N/A</v>
          </cell>
          <cell r="E320">
            <v>22</v>
          </cell>
          <cell r="G320">
            <v>26</v>
          </cell>
          <cell r="I320">
            <v>22</v>
          </cell>
          <cell r="K320">
            <v>22</v>
          </cell>
          <cell r="M320">
            <v>22</v>
          </cell>
          <cell r="N320">
            <v>114</v>
          </cell>
          <cell r="O320" t="e">
            <v>#N/A</v>
          </cell>
          <cell r="P320" t="e">
            <v>#N/A</v>
          </cell>
          <cell r="Q320" t="e">
            <v>#N/A</v>
          </cell>
          <cell r="R320" t="e">
            <v>#N/A</v>
          </cell>
          <cell r="S320" t="e">
            <v>#N/A</v>
          </cell>
          <cell r="T320" t="e">
            <v>#N/A</v>
          </cell>
          <cell r="U320" t="e">
            <v>#N/A</v>
          </cell>
          <cell r="V320" t="e">
            <v>#N/A</v>
          </cell>
        </row>
        <row r="321">
          <cell r="A321">
            <v>318</v>
          </cell>
          <cell r="B321" t="e">
            <v>#N/A</v>
          </cell>
          <cell r="E321">
            <v>22</v>
          </cell>
          <cell r="G321">
            <v>26</v>
          </cell>
          <cell r="I321">
            <v>22</v>
          </cell>
          <cell r="K321">
            <v>22</v>
          </cell>
          <cell r="M321">
            <v>22</v>
          </cell>
          <cell r="N321">
            <v>114</v>
          </cell>
          <cell r="O321" t="e">
            <v>#N/A</v>
          </cell>
          <cell r="P321" t="e">
            <v>#N/A</v>
          </cell>
          <cell r="Q321" t="e">
            <v>#N/A</v>
          </cell>
          <cell r="R321" t="e">
            <v>#N/A</v>
          </cell>
          <cell r="S321" t="e">
            <v>#N/A</v>
          </cell>
          <cell r="T321" t="e">
            <v>#N/A</v>
          </cell>
          <cell r="U321" t="e">
            <v>#N/A</v>
          </cell>
          <cell r="V321" t="e">
            <v>#N/A</v>
          </cell>
        </row>
        <row r="322">
          <cell r="A322">
            <v>319</v>
          </cell>
          <cell r="B322" t="e">
            <v>#N/A</v>
          </cell>
          <cell r="E322">
            <v>22</v>
          </cell>
          <cell r="G322">
            <v>26</v>
          </cell>
          <cell r="I322">
            <v>22</v>
          </cell>
          <cell r="K322">
            <v>22</v>
          </cell>
          <cell r="M322">
            <v>22</v>
          </cell>
          <cell r="N322">
            <v>114</v>
          </cell>
          <cell r="O322" t="e">
            <v>#N/A</v>
          </cell>
          <cell r="P322" t="e">
            <v>#N/A</v>
          </cell>
          <cell r="Q322" t="e">
            <v>#N/A</v>
          </cell>
          <cell r="R322" t="e">
            <v>#N/A</v>
          </cell>
          <cell r="S322" t="e">
            <v>#N/A</v>
          </cell>
          <cell r="T322" t="e">
            <v>#N/A</v>
          </cell>
          <cell r="U322" t="e">
            <v>#N/A</v>
          </cell>
          <cell r="V322" t="e">
            <v>#N/A</v>
          </cell>
        </row>
        <row r="323">
          <cell r="A323">
            <v>320</v>
          </cell>
          <cell r="B323" t="e">
            <v>#N/A</v>
          </cell>
          <cell r="E323">
            <v>22</v>
          </cell>
          <cell r="G323">
            <v>26</v>
          </cell>
          <cell r="I323">
            <v>22</v>
          </cell>
          <cell r="K323">
            <v>22</v>
          </cell>
          <cell r="M323">
            <v>22</v>
          </cell>
          <cell r="N323">
            <v>114</v>
          </cell>
          <cell r="O323" t="e">
            <v>#N/A</v>
          </cell>
          <cell r="P323" t="e">
            <v>#N/A</v>
          </cell>
          <cell r="Q323" t="e">
            <v>#N/A</v>
          </cell>
          <cell r="R323" t="e">
            <v>#N/A</v>
          </cell>
          <cell r="S323" t="e">
            <v>#N/A</v>
          </cell>
          <cell r="T323" t="e">
            <v>#N/A</v>
          </cell>
          <cell r="U323" t="e">
            <v>#N/A</v>
          </cell>
          <cell r="V323" t="e">
            <v>#N/A</v>
          </cell>
        </row>
        <row r="324">
          <cell r="A324">
            <v>321</v>
          </cell>
          <cell r="B324" t="e">
            <v>#N/A</v>
          </cell>
          <cell r="E324">
            <v>22</v>
          </cell>
          <cell r="G324">
            <v>26</v>
          </cell>
          <cell r="I324">
            <v>22</v>
          </cell>
          <cell r="K324">
            <v>22</v>
          </cell>
          <cell r="M324">
            <v>22</v>
          </cell>
          <cell r="N324">
            <v>114</v>
          </cell>
          <cell r="O324" t="e">
            <v>#N/A</v>
          </cell>
          <cell r="P324" t="e">
            <v>#N/A</v>
          </cell>
          <cell r="Q324" t="e">
            <v>#N/A</v>
          </cell>
          <cell r="R324" t="e">
            <v>#N/A</v>
          </cell>
          <cell r="S324" t="e">
            <v>#N/A</v>
          </cell>
          <cell r="T324" t="e">
            <v>#N/A</v>
          </cell>
          <cell r="U324" t="e">
            <v>#N/A</v>
          </cell>
          <cell r="V324" t="e">
            <v>#N/A</v>
          </cell>
        </row>
        <row r="325">
          <cell r="A325">
            <v>322</v>
          </cell>
          <cell r="B325" t="e">
            <v>#N/A</v>
          </cell>
          <cell r="E325">
            <v>22</v>
          </cell>
          <cell r="G325">
            <v>26</v>
          </cell>
          <cell r="I325">
            <v>22</v>
          </cell>
          <cell r="K325">
            <v>22</v>
          </cell>
          <cell r="M325">
            <v>22</v>
          </cell>
          <cell r="N325">
            <v>114</v>
          </cell>
          <cell r="O325" t="e">
            <v>#N/A</v>
          </cell>
          <cell r="P325" t="e">
            <v>#N/A</v>
          </cell>
          <cell r="Q325" t="e">
            <v>#N/A</v>
          </cell>
          <cell r="R325" t="e">
            <v>#N/A</v>
          </cell>
          <cell r="S325" t="e">
            <v>#N/A</v>
          </cell>
          <cell r="T325" t="e">
            <v>#N/A</v>
          </cell>
          <cell r="U325" t="e">
            <v>#N/A</v>
          </cell>
          <cell r="V325" t="e">
            <v>#N/A</v>
          </cell>
        </row>
        <row r="326">
          <cell r="A326">
            <v>323</v>
          </cell>
          <cell r="B326" t="e">
            <v>#N/A</v>
          </cell>
          <cell r="E326">
            <v>22</v>
          </cell>
          <cell r="G326">
            <v>26</v>
          </cell>
          <cell r="I326">
            <v>22</v>
          </cell>
          <cell r="K326">
            <v>22</v>
          </cell>
          <cell r="M326">
            <v>22</v>
          </cell>
          <cell r="N326">
            <v>114</v>
          </cell>
          <cell r="O326" t="e">
            <v>#N/A</v>
          </cell>
          <cell r="P326" t="e">
            <v>#N/A</v>
          </cell>
          <cell r="Q326" t="e">
            <v>#N/A</v>
          </cell>
          <cell r="R326" t="e">
            <v>#N/A</v>
          </cell>
          <cell r="S326" t="e">
            <v>#N/A</v>
          </cell>
          <cell r="T326" t="e">
            <v>#N/A</v>
          </cell>
          <cell r="U326" t="e">
            <v>#N/A</v>
          </cell>
          <cell r="V326" t="e">
            <v>#N/A</v>
          </cell>
        </row>
        <row r="327">
          <cell r="A327">
            <v>324</v>
          </cell>
          <cell r="B327" t="e">
            <v>#N/A</v>
          </cell>
          <cell r="E327">
            <v>22</v>
          </cell>
          <cell r="G327">
            <v>26</v>
          </cell>
          <cell r="I327">
            <v>22</v>
          </cell>
          <cell r="K327">
            <v>22</v>
          </cell>
          <cell r="M327">
            <v>22</v>
          </cell>
          <cell r="N327">
            <v>114</v>
          </cell>
          <cell r="O327" t="e">
            <v>#N/A</v>
          </cell>
          <cell r="P327" t="e">
            <v>#N/A</v>
          </cell>
          <cell r="Q327" t="e">
            <v>#N/A</v>
          </cell>
          <cell r="R327" t="e">
            <v>#N/A</v>
          </cell>
          <cell r="S327" t="e">
            <v>#N/A</v>
          </cell>
          <cell r="T327" t="e">
            <v>#N/A</v>
          </cell>
          <cell r="U327" t="e">
            <v>#N/A</v>
          </cell>
          <cell r="V327" t="e">
            <v>#N/A</v>
          </cell>
        </row>
        <row r="328">
          <cell r="A328">
            <v>325</v>
          </cell>
          <cell r="B328" t="e">
            <v>#N/A</v>
          </cell>
          <cell r="E328">
            <v>22</v>
          </cell>
          <cell r="G328">
            <v>26</v>
          </cell>
          <cell r="I328">
            <v>22</v>
          </cell>
          <cell r="K328">
            <v>22</v>
          </cell>
          <cell r="M328">
            <v>22</v>
          </cell>
          <cell r="N328">
            <v>114</v>
          </cell>
          <cell r="O328" t="e">
            <v>#N/A</v>
          </cell>
          <cell r="P328" t="e">
            <v>#N/A</v>
          </cell>
          <cell r="Q328" t="e">
            <v>#N/A</v>
          </cell>
          <cell r="R328" t="e">
            <v>#N/A</v>
          </cell>
          <cell r="S328" t="e">
            <v>#N/A</v>
          </cell>
          <cell r="T328" t="e">
            <v>#N/A</v>
          </cell>
          <cell r="U328" t="e">
            <v>#N/A</v>
          </cell>
          <cell r="V328" t="e">
            <v>#N/A</v>
          </cell>
        </row>
        <row r="329">
          <cell r="A329">
            <v>326</v>
          </cell>
          <cell r="B329" t="e">
            <v>#N/A</v>
          </cell>
          <cell r="E329">
            <v>22</v>
          </cell>
          <cell r="G329">
            <v>26</v>
          </cell>
          <cell r="I329">
            <v>22</v>
          </cell>
          <cell r="K329">
            <v>22</v>
          </cell>
          <cell r="M329">
            <v>22</v>
          </cell>
          <cell r="N329">
            <v>114</v>
          </cell>
          <cell r="O329" t="e">
            <v>#N/A</v>
          </cell>
          <cell r="P329" t="e">
            <v>#N/A</v>
          </cell>
          <cell r="Q329" t="e">
            <v>#N/A</v>
          </cell>
          <cell r="R329" t="e">
            <v>#N/A</v>
          </cell>
          <cell r="S329" t="e">
            <v>#N/A</v>
          </cell>
          <cell r="T329" t="e">
            <v>#N/A</v>
          </cell>
          <cell r="U329" t="e">
            <v>#N/A</v>
          </cell>
          <cell r="V329" t="e">
            <v>#N/A</v>
          </cell>
        </row>
        <row r="330">
          <cell r="A330">
            <v>327</v>
          </cell>
          <cell r="B330" t="e">
            <v>#N/A</v>
          </cell>
          <cell r="E330">
            <v>22</v>
          </cell>
          <cell r="G330">
            <v>26</v>
          </cell>
          <cell r="I330">
            <v>22</v>
          </cell>
          <cell r="K330">
            <v>22</v>
          </cell>
          <cell r="M330">
            <v>22</v>
          </cell>
          <cell r="N330">
            <v>114</v>
          </cell>
          <cell r="O330" t="e">
            <v>#N/A</v>
          </cell>
          <cell r="P330" t="e">
            <v>#N/A</v>
          </cell>
          <cell r="Q330" t="e">
            <v>#N/A</v>
          </cell>
          <cell r="R330" t="e">
            <v>#N/A</v>
          </cell>
          <cell r="S330" t="e">
            <v>#N/A</v>
          </cell>
          <cell r="T330" t="e">
            <v>#N/A</v>
          </cell>
          <cell r="U330" t="e">
            <v>#N/A</v>
          </cell>
          <cell r="V330" t="e">
            <v>#N/A</v>
          </cell>
        </row>
        <row r="331">
          <cell r="A331">
            <v>328</v>
          </cell>
          <cell r="B331" t="e">
            <v>#N/A</v>
          </cell>
          <cell r="E331">
            <v>22</v>
          </cell>
          <cell r="G331">
            <v>26</v>
          </cell>
          <cell r="I331">
            <v>22</v>
          </cell>
          <cell r="K331">
            <v>22</v>
          </cell>
          <cell r="M331">
            <v>22</v>
          </cell>
          <cell r="N331">
            <v>114</v>
          </cell>
          <cell r="O331" t="e">
            <v>#N/A</v>
          </cell>
          <cell r="P331" t="e">
            <v>#N/A</v>
          </cell>
          <cell r="Q331" t="e">
            <v>#N/A</v>
          </cell>
          <cell r="R331" t="e">
            <v>#N/A</v>
          </cell>
          <cell r="S331" t="e">
            <v>#N/A</v>
          </cell>
          <cell r="T331" t="e">
            <v>#N/A</v>
          </cell>
          <cell r="U331" t="e">
            <v>#N/A</v>
          </cell>
          <cell r="V331" t="e">
            <v>#N/A</v>
          </cell>
        </row>
        <row r="332">
          <cell r="A332">
            <v>329</v>
          </cell>
          <cell r="B332" t="e">
            <v>#N/A</v>
          </cell>
          <cell r="E332">
            <v>22</v>
          </cell>
          <cell r="G332">
            <v>26</v>
          </cell>
          <cell r="I332">
            <v>22</v>
          </cell>
          <cell r="K332">
            <v>22</v>
          </cell>
          <cell r="M332">
            <v>22</v>
          </cell>
          <cell r="N332">
            <v>114</v>
          </cell>
          <cell r="O332" t="e">
            <v>#N/A</v>
          </cell>
          <cell r="P332" t="e">
            <v>#N/A</v>
          </cell>
          <cell r="Q332" t="e">
            <v>#N/A</v>
          </cell>
          <cell r="R332" t="e">
            <v>#N/A</v>
          </cell>
          <cell r="S332" t="e">
            <v>#N/A</v>
          </cell>
          <cell r="T332" t="e">
            <v>#N/A</v>
          </cell>
          <cell r="U332" t="e">
            <v>#N/A</v>
          </cell>
          <cell r="V332" t="e">
            <v>#N/A</v>
          </cell>
        </row>
        <row r="333">
          <cell r="A333">
            <v>330</v>
          </cell>
          <cell r="B333" t="e">
            <v>#N/A</v>
          </cell>
          <cell r="E333">
            <v>22</v>
          </cell>
          <cell r="G333">
            <v>26</v>
          </cell>
          <cell r="I333">
            <v>22</v>
          </cell>
          <cell r="K333">
            <v>22</v>
          </cell>
          <cell r="M333">
            <v>22</v>
          </cell>
          <cell r="N333">
            <v>114</v>
          </cell>
          <cell r="O333" t="e">
            <v>#N/A</v>
          </cell>
          <cell r="P333" t="e">
            <v>#N/A</v>
          </cell>
          <cell r="Q333" t="e">
            <v>#N/A</v>
          </cell>
          <cell r="R333" t="e">
            <v>#N/A</v>
          </cell>
          <cell r="S333" t="e">
            <v>#N/A</v>
          </cell>
          <cell r="T333" t="e">
            <v>#N/A</v>
          </cell>
          <cell r="U333" t="e">
            <v>#N/A</v>
          </cell>
          <cell r="V333" t="e">
            <v>#N/A</v>
          </cell>
        </row>
        <row r="334">
          <cell r="A334">
            <v>331</v>
          </cell>
          <cell r="B334" t="e">
            <v>#N/A</v>
          </cell>
          <cell r="E334">
            <v>22</v>
          </cell>
          <cell r="G334">
            <v>26</v>
          </cell>
          <cell r="I334">
            <v>22</v>
          </cell>
          <cell r="K334">
            <v>22</v>
          </cell>
          <cell r="M334">
            <v>22</v>
          </cell>
          <cell r="N334">
            <v>114</v>
          </cell>
          <cell r="O334" t="e">
            <v>#N/A</v>
          </cell>
          <cell r="P334" t="e">
            <v>#N/A</v>
          </cell>
          <cell r="Q334" t="e">
            <v>#N/A</v>
          </cell>
          <cell r="R334" t="e">
            <v>#N/A</v>
          </cell>
          <cell r="S334" t="e">
            <v>#N/A</v>
          </cell>
          <cell r="T334" t="e">
            <v>#N/A</v>
          </cell>
          <cell r="U334" t="e">
            <v>#N/A</v>
          </cell>
          <cell r="V334" t="e">
            <v>#N/A</v>
          </cell>
        </row>
        <row r="335">
          <cell r="A335">
            <v>332</v>
          </cell>
          <cell r="B335" t="e">
            <v>#N/A</v>
          </cell>
          <cell r="E335">
            <v>22</v>
          </cell>
          <cell r="G335">
            <v>26</v>
          </cell>
          <cell r="I335">
            <v>22</v>
          </cell>
          <cell r="K335">
            <v>22</v>
          </cell>
          <cell r="M335">
            <v>22</v>
          </cell>
          <cell r="N335">
            <v>114</v>
          </cell>
          <cell r="O335" t="e">
            <v>#N/A</v>
          </cell>
          <cell r="P335" t="e">
            <v>#N/A</v>
          </cell>
          <cell r="Q335" t="e">
            <v>#N/A</v>
          </cell>
          <cell r="R335" t="e">
            <v>#N/A</v>
          </cell>
          <cell r="S335" t="e">
            <v>#N/A</v>
          </cell>
          <cell r="T335" t="e">
            <v>#N/A</v>
          </cell>
          <cell r="U335" t="e">
            <v>#N/A</v>
          </cell>
          <cell r="V335" t="e">
            <v>#N/A</v>
          </cell>
        </row>
        <row r="336">
          <cell r="A336">
            <v>333</v>
          </cell>
          <cell r="B336" t="e">
            <v>#N/A</v>
          </cell>
          <cell r="E336">
            <v>22</v>
          </cell>
          <cell r="G336">
            <v>26</v>
          </cell>
          <cell r="I336">
            <v>22</v>
          </cell>
          <cell r="K336">
            <v>22</v>
          </cell>
          <cell r="M336">
            <v>22</v>
          </cell>
          <cell r="N336">
            <v>114</v>
          </cell>
          <cell r="O336" t="e">
            <v>#N/A</v>
          </cell>
          <cell r="P336" t="e">
            <v>#N/A</v>
          </cell>
          <cell r="Q336" t="e">
            <v>#N/A</v>
          </cell>
          <cell r="R336" t="e">
            <v>#N/A</v>
          </cell>
          <cell r="S336" t="e">
            <v>#N/A</v>
          </cell>
          <cell r="T336" t="e">
            <v>#N/A</v>
          </cell>
          <cell r="U336" t="e">
            <v>#N/A</v>
          </cell>
          <cell r="V336" t="e">
            <v>#N/A</v>
          </cell>
        </row>
        <row r="337">
          <cell r="A337">
            <v>334</v>
          </cell>
          <cell r="B337" t="e">
            <v>#N/A</v>
          </cell>
          <cell r="E337">
            <v>22</v>
          </cell>
          <cell r="G337">
            <v>26</v>
          </cell>
          <cell r="I337">
            <v>22</v>
          </cell>
          <cell r="K337">
            <v>22</v>
          </cell>
          <cell r="M337">
            <v>22</v>
          </cell>
          <cell r="N337">
            <v>114</v>
          </cell>
          <cell r="O337" t="e">
            <v>#N/A</v>
          </cell>
          <cell r="P337" t="e">
            <v>#N/A</v>
          </cell>
          <cell r="Q337" t="e">
            <v>#N/A</v>
          </cell>
          <cell r="R337" t="e">
            <v>#N/A</v>
          </cell>
          <cell r="S337" t="e">
            <v>#N/A</v>
          </cell>
          <cell r="T337" t="e">
            <v>#N/A</v>
          </cell>
          <cell r="U337" t="e">
            <v>#N/A</v>
          </cell>
          <cell r="V337" t="e">
            <v>#N/A</v>
          </cell>
        </row>
        <row r="338">
          <cell r="A338">
            <v>335</v>
          </cell>
          <cell r="B338" t="e">
            <v>#N/A</v>
          </cell>
          <cell r="E338">
            <v>22</v>
          </cell>
          <cell r="G338">
            <v>26</v>
          </cell>
          <cell r="I338">
            <v>22</v>
          </cell>
          <cell r="K338">
            <v>22</v>
          </cell>
          <cell r="M338">
            <v>22</v>
          </cell>
          <cell r="N338">
            <v>114</v>
          </cell>
          <cell r="O338" t="e">
            <v>#N/A</v>
          </cell>
          <cell r="P338" t="e">
            <v>#N/A</v>
          </cell>
          <cell r="Q338" t="e">
            <v>#N/A</v>
          </cell>
          <cell r="R338" t="e">
            <v>#N/A</v>
          </cell>
          <cell r="S338" t="e">
            <v>#N/A</v>
          </cell>
          <cell r="T338" t="e">
            <v>#N/A</v>
          </cell>
          <cell r="U338" t="e">
            <v>#N/A</v>
          </cell>
          <cell r="V338" t="e">
            <v>#N/A</v>
          </cell>
        </row>
        <row r="339">
          <cell r="A339">
            <v>336</v>
          </cell>
          <cell r="B339" t="e">
            <v>#N/A</v>
          </cell>
          <cell r="E339">
            <v>22</v>
          </cell>
          <cell r="G339">
            <v>26</v>
          </cell>
          <cell r="I339">
            <v>22</v>
          </cell>
          <cell r="K339">
            <v>22</v>
          </cell>
          <cell r="M339">
            <v>22</v>
          </cell>
          <cell r="N339">
            <v>114</v>
          </cell>
          <cell r="O339" t="e">
            <v>#N/A</v>
          </cell>
          <cell r="P339" t="e">
            <v>#N/A</v>
          </cell>
          <cell r="Q339" t="e">
            <v>#N/A</v>
          </cell>
          <cell r="R339" t="e">
            <v>#N/A</v>
          </cell>
          <cell r="S339" t="e">
            <v>#N/A</v>
          </cell>
          <cell r="T339" t="e">
            <v>#N/A</v>
          </cell>
          <cell r="U339" t="e">
            <v>#N/A</v>
          </cell>
          <cell r="V339" t="e">
            <v>#N/A</v>
          </cell>
        </row>
        <row r="340">
          <cell r="A340">
            <v>337</v>
          </cell>
          <cell r="B340" t="e">
            <v>#N/A</v>
          </cell>
          <cell r="E340">
            <v>22</v>
          </cell>
          <cell r="G340">
            <v>26</v>
          </cell>
          <cell r="I340">
            <v>22</v>
          </cell>
          <cell r="K340">
            <v>22</v>
          </cell>
          <cell r="M340">
            <v>22</v>
          </cell>
          <cell r="N340">
            <v>114</v>
          </cell>
          <cell r="O340" t="e">
            <v>#N/A</v>
          </cell>
          <cell r="P340" t="e">
            <v>#N/A</v>
          </cell>
          <cell r="Q340" t="e">
            <v>#N/A</v>
          </cell>
          <cell r="R340" t="e">
            <v>#N/A</v>
          </cell>
          <cell r="S340" t="e">
            <v>#N/A</v>
          </cell>
          <cell r="T340" t="e">
            <v>#N/A</v>
          </cell>
          <cell r="U340" t="e">
            <v>#N/A</v>
          </cell>
          <cell r="V340" t="e">
            <v>#N/A</v>
          </cell>
        </row>
        <row r="341">
          <cell r="A341">
            <v>338</v>
          </cell>
          <cell r="B341" t="e">
            <v>#N/A</v>
          </cell>
          <cell r="E341">
            <v>22</v>
          </cell>
          <cell r="G341">
            <v>26</v>
          </cell>
          <cell r="I341">
            <v>22</v>
          </cell>
          <cell r="K341">
            <v>22</v>
          </cell>
          <cell r="M341">
            <v>22</v>
          </cell>
          <cell r="N341">
            <v>114</v>
          </cell>
          <cell r="O341" t="e">
            <v>#N/A</v>
          </cell>
          <cell r="P341" t="e">
            <v>#N/A</v>
          </cell>
          <cell r="Q341" t="e">
            <v>#N/A</v>
          </cell>
          <cell r="R341" t="e">
            <v>#N/A</v>
          </cell>
          <cell r="S341" t="e">
            <v>#N/A</v>
          </cell>
          <cell r="T341" t="e">
            <v>#N/A</v>
          </cell>
          <cell r="U341" t="e">
            <v>#N/A</v>
          </cell>
          <cell r="V341" t="e">
            <v>#N/A</v>
          </cell>
        </row>
        <row r="342">
          <cell r="A342">
            <v>339</v>
          </cell>
          <cell r="B342" t="e">
            <v>#N/A</v>
          </cell>
          <cell r="E342">
            <v>22</v>
          </cell>
          <cell r="G342">
            <v>26</v>
          </cell>
          <cell r="I342">
            <v>22</v>
          </cell>
          <cell r="K342">
            <v>22</v>
          </cell>
          <cell r="M342">
            <v>22</v>
          </cell>
          <cell r="N342">
            <v>114</v>
          </cell>
          <cell r="O342" t="e">
            <v>#N/A</v>
          </cell>
          <cell r="P342" t="e">
            <v>#N/A</v>
          </cell>
          <cell r="Q342" t="e">
            <v>#N/A</v>
          </cell>
          <cell r="R342" t="e">
            <v>#N/A</v>
          </cell>
          <cell r="S342" t="e">
            <v>#N/A</v>
          </cell>
          <cell r="T342" t="e">
            <v>#N/A</v>
          </cell>
          <cell r="U342" t="e">
            <v>#N/A</v>
          </cell>
          <cell r="V342" t="e">
            <v>#N/A</v>
          </cell>
        </row>
        <row r="343">
          <cell r="A343">
            <v>340</v>
          </cell>
          <cell r="B343" t="e">
            <v>#N/A</v>
          </cell>
          <cell r="E343">
            <v>22</v>
          </cell>
          <cell r="G343">
            <v>26</v>
          </cell>
          <cell r="I343">
            <v>22</v>
          </cell>
          <cell r="K343">
            <v>22</v>
          </cell>
          <cell r="M343">
            <v>22</v>
          </cell>
          <cell r="N343">
            <v>114</v>
          </cell>
          <cell r="O343" t="e">
            <v>#N/A</v>
          </cell>
          <cell r="P343" t="e">
            <v>#N/A</v>
          </cell>
          <cell r="Q343" t="e">
            <v>#N/A</v>
          </cell>
          <cell r="R343" t="e">
            <v>#N/A</v>
          </cell>
          <cell r="S343" t="e">
            <v>#N/A</v>
          </cell>
          <cell r="T343" t="e">
            <v>#N/A</v>
          </cell>
          <cell r="U343" t="e">
            <v>#N/A</v>
          </cell>
          <cell r="V343" t="e">
            <v>#N/A</v>
          </cell>
        </row>
        <row r="344">
          <cell r="A344">
            <v>341</v>
          </cell>
          <cell r="B344" t="e">
            <v>#N/A</v>
          </cell>
          <cell r="E344">
            <v>22</v>
          </cell>
          <cell r="G344">
            <v>26</v>
          </cell>
          <cell r="I344">
            <v>22</v>
          </cell>
          <cell r="K344">
            <v>22</v>
          </cell>
          <cell r="M344">
            <v>22</v>
          </cell>
          <cell r="N344">
            <v>114</v>
          </cell>
          <cell r="O344" t="e">
            <v>#N/A</v>
          </cell>
          <cell r="P344" t="e">
            <v>#N/A</v>
          </cell>
          <cell r="Q344" t="e">
            <v>#N/A</v>
          </cell>
          <cell r="R344" t="e">
            <v>#N/A</v>
          </cell>
          <cell r="S344" t="e">
            <v>#N/A</v>
          </cell>
          <cell r="T344" t="e">
            <v>#N/A</v>
          </cell>
          <cell r="U344" t="e">
            <v>#N/A</v>
          </cell>
          <cell r="V344" t="e">
            <v>#N/A</v>
          </cell>
        </row>
        <row r="345">
          <cell r="A345">
            <v>342</v>
          </cell>
          <cell r="B345" t="e">
            <v>#N/A</v>
          </cell>
          <cell r="E345">
            <v>22</v>
          </cell>
          <cell r="G345">
            <v>26</v>
          </cell>
          <cell r="I345">
            <v>22</v>
          </cell>
          <cell r="K345">
            <v>22</v>
          </cell>
          <cell r="M345">
            <v>22</v>
          </cell>
          <cell r="N345">
            <v>114</v>
          </cell>
          <cell r="O345" t="e">
            <v>#N/A</v>
          </cell>
          <cell r="P345" t="e">
            <v>#N/A</v>
          </cell>
          <cell r="Q345" t="e">
            <v>#N/A</v>
          </cell>
          <cell r="R345" t="e">
            <v>#N/A</v>
          </cell>
          <cell r="S345" t="e">
            <v>#N/A</v>
          </cell>
          <cell r="T345" t="e">
            <v>#N/A</v>
          </cell>
          <cell r="U345" t="e">
            <v>#N/A</v>
          </cell>
          <cell r="V345" t="e">
            <v>#N/A</v>
          </cell>
        </row>
        <row r="346">
          <cell r="A346">
            <v>343</v>
          </cell>
          <cell r="B346" t="e">
            <v>#N/A</v>
          </cell>
          <cell r="E346">
            <v>22</v>
          </cell>
          <cell r="G346">
            <v>26</v>
          </cell>
          <cell r="I346">
            <v>22</v>
          </cell>
          <cell r="K346">
            <v>22</v>
          </cell>
          <cell r="M346">
            <v>22</v>
          </cell>
          <cell r="N346">
            <v>114</v>
          </cell>
          <cell r="O346" t="e">
            <v>#N/A</v>
          </cell>
          <cell r="P346" t="e">
            <v>#N/A</v>
          </cell>
          <cell r="Q346" t="e">
            <v>#N/A</v>
          </cell>
          <cell r="R346" t="e">
            <v>#N/A</v>
          </cell>
          <cell r="S346" t="e">
            <v>#N/A</v>
          </cell>
          <cell r="T346" t="e">
            <v>#N/A</v>
          </cell>
          <cell r="U346" t="e">
            <v>#N/A</v>
          </cell>
          <cell r="V346" t="e">
            <v>#N/A</v>
          </cell>
        </row>
        <row r="347">
          <cell r="A347">
            <v>344</v>
          </cell>
          <cell r="B347" t="e">
            <v>#N/A</v>
          </cell>
          <cell r="E347">
            <v>22</v>
          </cell>
          <cell r="G347">
            <v>26</v>
          </cell>
          <cell r="I347">
            <v>22</v>
          </cell>
          <cell r="K347">
            <v>22</v>
          </cell>
          <cell r="M347">
            <v>22</v>
          </cell>
          <cell r="N347">
            <v>114</v>
          </cell>
          <cell r="O347" t="e">
            <v>#N/A</v>
          </cell>
          <cell r="P347" t="e">
            <v>#N/A</v>
          </cell>
          <cell r="Q347" t="e">
            <v>#N/A</v>
          </cell>
          <cell r="R347" t="e">
            <v>#N/A</v>
          </cell>
          <cell r="S347" t="e">
            <v>#N/A</v>
          </cell>
          <cell r="T347" t="e">
            <v>#N/A</v>
          </cell>
          <cell r="U347" t="e">
            <v>#N/A</v>
          </cell>
          <cell r="V347" t="e">
            <v>#N/A</v>
          </cell>
        </row>
        <row r="348">
          <cell r="A348">
            <v>345</v>
          </cell>
          <cell r="B348" t="e">
            <v>#N/A</v>
          </cell>
          <cell r="E348">
            <v>22</v>
          </cell>
          <cell r="G348">
            <v>26</v>
          </cell>
          <cell r="I348">
            <v>22</v>
          </cell>
          <cell r="K348">
            <v>22</v>
          </cell>
          <cell r="M348">
            <v>22</v>
          </cell>
          <cell r="N348">
            <v>114</v>
          </cell>
          <cell r="O348" t="e">
            <v>#N/A</v>
          </cell>
          <cell r="P348" t="e">
            <v>#N/A</v>
          </cell>
          <cell r="Q348" t="e">
            <v>#N/A</v>
          </cell>
          <cell r="R348" t="e">
            <v>#N/A</v>
          </cell>
          <cell r="S348" t="e">
            <v>#N/A</v>
          </cell>
          <cell r="T348" t="e">
            <v>#N/A</v>
          </cell>
          <cell r="U348" t="e">
            <v>#N/A</v>
          </cell>
          <cell r="V348" t="e">
            <v>#N/A</v>
          </cell>
        </row>
        <row r="349">
          <cell r="A349">
            <v>346</v>
          </cell>
          <cell r="B349" t="e">
            <v>#N/A</v>
          </cell>
          <cell r="E349">
            <v>22</v>
          </cell>
          <cell r="G349">
            <v>26</v>
          </cell>
          <cell r="I349">
            <v>22</v>
          </cell>
          <cell r="K349">
            <v>22</v>
          </cell>
          <cell r="M349">
            <v>22</v>
          </cell>
          <cell r="N349">
            <v>114</v>
          </cell>
          <cell r="O349" t="e">
            <v>#N/A</v>
          </cell>
          <cell r="P349" t="e">
            <v>#N/A</v>
          </cell>
          <cell r="Q349" t="e">
            <v>#N/A</v>
          </cell>
          <cell r="R349" t="e">
            <v>#N/A</v>
          </cell>
          <cell r="S349" t="e">
            <v>#N/A</v>
          </cell>
          <cell r="T349" t="e">
            <v>#N/A</v>
          </cell>
          <cell r="U349" t="e">
            <v>#N/A</v>
          </cell>
          <cell r="V349" t="e">
            <v>#N/A</v>
          </cell>
        </row>
        <row r="350">
          <cell r="A350">
            <v>347</v>
          </cell>
          <cell r="B350" t="e">
            <v>#N/A</v>
          </cell>
          <cell r="E350">
            <v>22</v>
          </cell>
          <cell r="G350">
            <v>26</v>
          </cell>
          <cell r="I350">
            <v>22</v>
          </cell>
          <cell r="K350">
            <v>22</v>
          </cell>
          <cell r="M350">
            <v>22</v>
          </cell>
          <cell r="N350">
            <v>114</v>
          </cell>
          <cell r="O350" t="e">
            <v>#N/A</v>
          </cell>
          <cell r="P350" t="e">
            <v>#N/A</v>
          </cell>
          <cell r="Q350" t="e">
            <v>#N/A</v>
          </cell>
          <cell r="R350" t="e">
            <v>#N/A</v>
          </cell>
          <cell r="S350" t="e">
            <v>#N/A</v>
          </cell>
          <cell r="T350" t="e">
            <v>#N/A</v>
          </cell>
          <cell r="U350" t="e">
            <v>#N/A</v>
          </cell>
          <cell r="V350" t="e">
            <v>#N/A</v>
          </cell>
        </row>
        <row r="351">
          <cell r="A351">
            <v>348</v>
          </cell>
          <cell r="B351" t="e">
            <v>#N/A</v>
          </cell>
          <cell r="E351">
            <v>22</v>
          </cell>
          <cell r="G351">
            <v>26</v>
          </cell>
          <cell r="I351">
            <v>22</v>
          </cell>
          <cell r="K351">
            <v>22</v>
          </cell>
          <cell r="M351">
            <v>22</v>
          </cell>
          <cell r="N351">
            <v>114</v>
          </cell>
          <cell r="O351" t="e">
            <v>#N/A</v>
          </cell>
          <cell r="P351" t="e">
            <v>#N/A</v>
          </cell>
          <cell r="Q351" t="e">
            <v>#N/A</v>
          </cell>
          <cell r="R351" t="e">
            <v>#N/A</v>
          </cell>
          <cell r="S351" t="e">
            <v>#N/A</v>
          </cell>
          <cell r="T351" t="e">
            <v>#N/A</v>
          </cell>
          <cell r="U351" t="e">
            <v>#N/A</v>
          </cell>
          <cell r="V351" t="e">
            <v>#N/A</v>
          </cell>
        </row>
        <row r="352">
          <cell r="A352">
            <v>349</v>
          </cell>
          <cell r="B352" t="e">
            <v>#N/A</v>
          </cell>
          <cell r="E352">
            <v>22</v>
          </cell>
          <cell r="G352">
            <v>26</v>
          </cell>
          <cell r="I352">
            <v>22</v>
          </cell>
          <cell r="K352">
            <v>22</v>
          </cell>
          <cell r="M352">
            <v>22</v>
          </cell>
          <cell r="N352">
            <v>114</v>
          </cell>
          <cell r="O352" t="e">
            <v>#N/A</v>
          </cell>
          <cell r="P352" t="e">
            <v>#N/A</v>
          </cell>
          <cell r="Q352" t="e">
            <v>#N/A</v>
          </cell>
          <cell r="R352" t="e">
            <v>#N/A</v>
          </cell>
          <cell r="S352" t="e">
            <v>#N/A</v>
          </cell>
          <cell r="T352" t="e">
            <v>#N/A</v>
          </cell>
          <cell r="U352" t="e">
            <v>#N/A</v>
          </cell>
          <cell r="V352" t="e">
            <v>#N/A</v>
          </cell>
        </row>
        <row r="353">
          <cell r="A353">
            <v>350</v>
          </cell>
          <cell r="B353" t="e">
            <v>#N/A</v>
          </cell>
          <cell r="E353">
            <v>22</v>
          </cell>
          <cell r="G353">
            <v>26</v>
          </cell>
          <cell r="I353">
            <v>22</v>
          </cell>
          <cell r="K353">
            <v>22</v>
          </cell>
          <cell r="M353">
            <v>22</v>
          </cell>
          <cell r="N353">
            <v>114</v>
          </cell>
          <cell r="O353" t="e">
            <v>#N/A</v>
          </cell>
          <cell r="P353" t="e">
            <v>#N/A</v>
          </cell>
          <cell r="Q353" t="e">
            <v>#N/A</v>
          </cell>
          <cell r="R353" t="e">
            <v>#N/A</v>
          </cell>
          <cell r="S353" t="e">
            <v>#N/A</v>
          </cell>
          <cell r="T353" t="e">
            <v>#N/A</v>
          </cell>
          <cell r="U353" t="e">
            <v>#N/A</v>
          </cell>
          <cell r="V353" t="e">
            <v>#N/A</v>
          </cell>
        </row>
        <row r="354">
          <cell r="A354">
            <v>351</v>
          </cell>
          <cell r="B354" t="e">
            <v>#N/A</v>
          </cell>
          <cell r="E354">
            <v>22</v>
          </cell>
          <cell r="G354">
            <v>26</v>
          </cell>
          <cell r="I354">
            <v>22</v>
          </cell>
          <cell r="K354">
            <v>22</v>
          </cell>
          <cell r="M354">
            <v>22</v>
          </cell>
          <cell r="N354">
            <v>114</v>
          </cell>
          <cell r="O354" t="e">
            <v>#N/A</v>
          </cell>
          <cell r="P354" t="e">
            <v>#N/A</v>
          </cell>
          <cell r="Q354" t="e">
            <v>#N/A</v>
          </cell>
          <cell r="R354" t="e">
            <v>#N/A</v>
          </cell>
          <cell r="S354" t="e">
            <v>#N/A</v>
          </cell>
          <cell r="T354" t="e">
            <v>#N/A</v>
          </cell>
          <cell r="U354" t="e">
            <v>#N/A</v>
          </cell>
          <cell r="V354" t="e">
            <v>#N/A</v>
          </cell>
        </row>
        <row r="355">
          <cell r="A355">
            <v>352</v>
          </cell>
          <cell r="B355" t="e">
            <v>#N/A</v>
          </cell>
          <cell r="E355">
            <v>22</v>
          </cell>
          <cell r="G355">
            <v>26</v>
          </cell>
          <cell r="I355">
            <v>22</v>
          </cell>
          <cell r="K355">
            <v>22</v>
          </cell>
          <cell r="M355">
            <v>22</v>
          </cell>
          <cell r="N355">
            <v>114</v>
          </cell>
          <cell r="O355" t="e">
            <v>#N/A</v>
          </cell>
          <cell r="P355" t="e">
            <v>#N/A</v>
          </cell>
          <cell r="Q355" t="e">
            <v>#N/A</v>
          </cell>
          <cell r="R355" t="e">
            <v>#N/A</v>
          </cell>
          <cell r="S355" t="e">
            <v>#N/A</v>
          </cell>
          <cell r="T355" t="e">
            <v>#N/A</v>
          </cell>
          <cell r="U355" t="e">
            <v>#N/A</v>
          </cell>
          <cell r="V355" t="e">
            <v>#N/A</v>
          </cell>
        </row>
        <row r="356">
          <cell r="A356">
            <v>353</v>
          </cell>
          <cell r="B356" t="e">
            <v>#N/A</v>
          </cell>
          <cell r="E356">
            <v>22</v>
          </cell>
          <cell r="G356">
            <v>26</v>
          </cell>
          <cell r="I356">
            <v>22</v>
          </cell>
          <cell r="K356">
            <v>22</v>
          </cell>
          <cell r="M356">
            <v>22</v>
          </cell>
          <cell r="N356">
            <v>114</v>
          </cell>
          <cell r="O356" t="e">
            <v>#N/A</v>
          </cell>
          <cell r="P356" t="e">
            <v>#N/A</v>
          </cell>
          <cell r="Q356" t="e">
            <v>#N/A</v>
          </cell>
          <cell r="R356" t="e">
            <v>#N/A</v>
          </cell>
          <cell r="S356" t="e">
            <v>#N/A</v>
          </cell>
          <cell r="T356" t="e">
            <v>#N/A</v>
          </cell>
          <cell r="U356" t="e">
            <v>#N/A</v>
          </cell>
          <cell r="V356" t="e">
            <v>#N/A</v>
          </cell>
        </row>
        <row r="357">
          <cell r="A357">
            <v>354</v>
          </cell>
          <cell r="B357" t="e">
            <v>#N/A</v>
          </cell>
          <cell r="E357">
            <v>22</v>
          </cell>
          <cell r="G357">
            <v>26</v>
          </cell>
          <cell r="I357">
            <v>22</v>
          </cell>
          <cell r="K357">
            <v>22</v>
          </cell>
          <cell r="M357">
            <v>22</v>
          </cell>
          <cell r="N357">
            <v>114</v>
          </cell>
          <cell r="O357" t="e">
            <v>#N/A</v>
          </cell>
          <cell r="P357" t="e">
            <v>#N/A</v>
          </cell>
          <cell r="Q357" t="e">
            <v>#N/A</v>
          </cell>
          <cell r="R357" t="e">
            <v>#N/A</v>
          </cell>
          <cell r="S357" t="e">
            <v>#N/A</v>
          </cell>
          <cell r="T357" t="e">
            <v>#N/A</v>
          </cell>
          <cell r="U357" t="e">
            <v>#N/A</v>
          </cell>
          <cell r="V357" t="e">
            <v>#N/A</v>
          </cell>
        </row>
        <row r="358">
          <cell r="A358">
            <v>355</v>
          </cell>
          <cell r="B358" t="e">
            <v>#N/A</v>
          </cell>
          <cell r="E358">
            <v>22</v>
          </cell>
          <cell r="G358">
            <v>26</v>
          </cell>
          <cell r="I358">
            <v>22</v>
          </cell>
          <cell r="K358">
            <v>22</v>
          </cell>
          <cell r="M358">
            <v>22</v>
          </cell>
          <cell r="N358">
            <v>114</v>
          </cell>
          <cell r="O358" t="e">
            <v>#N/A</v>
          </cell>
          <cell r="P358" t="e">
            <v>#N/A</v>
          </cell>
          <cell r="Q358" t="e">
            <v>#N/A</v>
          </cell>
          <cell r="R358" t="e">
            <v>#N/A</v>
          </cell>
          <cell r="S358" t="e">
            <v>#N/A</v>
          </cell>
          <cell r="T358" t="e">
            <v>#N/A</v>
          </cell>
          <cell r="U358" t="e">
            <v>#N/A</v>
          </cell>
          <cell r="V358" t="e">
            <v>#N/A</v>
          </cell>
        </row>
        <row r="359">
          <cell r="A359">
            <v>356</v>
          </cell>
          <cell r="B359" t="e">
            <v>#N/A</v>
          </cell>
          <cell r="E359">
            <v>22</v>
          </cell>
          <cell r="G359">
            <v>26</v>
          </cell>
          <cell r="I359">
            <v>22</v>
          </cell>
          <cell r="K359">
            <v>22</v>
          </cell>
          <cell r="M359">
            <v>22</v>
          </cell>
          <cell r="N359">
            <v>114</v>
          </cell>
          <cell r="O359" t="e">
            <v>#N/A</v>
          </cell>
          <cell r="P359" t="e">
            <v>#N/A</v>
          </cell>
          <cell r="Q359" t="e">
            <v>#N/A</v>
          </cell>
          <cell r="R359" t="e">
            <v>#N/A</v>
          </cell>
          <cell r="S359" t="e">
            <v>#N/A</v>
          </cell>
          <cell r="T359" t="e">
            <v>#N/A</v>
          </cell>
          <cell r="U359" t="e">
            <v>#N/A</v>
          </cell>
          <cell r="V359" t="e">
            <v>#N/A</v>
          </cell>
        </row>
        <row r="360">
          <cell r="A360">
            <v>357</v>
          </cell>
          <cell r="B360" t="e">
            <v>#N/A</v>
          </cell>
          <cell r="E360">
            <v>22</v>
          </cell>
          <cell r="G360">
            <v>26</v>
          </cell>
          <cell r="I360">
            <v>22</v>
          </cell>
          <cell r="K360">
            <v>22</v>
          </cell>
          <cell r="M360">
            <v>22</v>
          </cell>
          <cell r="N360">
            <v>114</v>
          </cell>
          <cell r="O360" t="e">
            <v>#N/A</v>
          </cell>
          <cell r="P360" t="e">
            <v>#N/A</v>
          </cell>
          <cell r="Q360" t="e">
            <v>#N/A</v>
          </cell>
          <cell r="R360" t="e">
            <v>#N/A</v>
          </cell>
          <cell r="S360" t="e">
            <v>#N/A</v>
          </cell>
          <cell r="T360" t="e">
            <v>#N/A</v>
          </cell>
          <cell r="U360" t="e">
            <v>#N/A</v>
          </cell>
          <cell r="V360" t="e">
            <v>#N/A</v>
          </cell>
        </row>
        <row r="361">
          <cell r="A361">
            <v>358</v>
          </cell>
          <cell r="B361" t="e">
            <v>#N/A</v>
          </cell>
          <cell r="E361">
            <v>22</v>
          </cell>
          <cell r="G361">
            <v>26</v>
          </cell>
          <cell r="I361">
            <v>22</v>
          </cell>
          <cell r="K361">
            <v>22</v>
          </cell>
          <cell r="M361">
            <v>22</v>
          </cell>
          <cell r="N361">
            <v>114</v>
          </cell>
          <cell r="O361" t="e">
            <v>#N/A</v>
          </cell>
          <cell r="P361" t="e">
            <v>#N/A</v>
          </cell>
          <cell r="Q361" t="e">
            <v>#N/A</v>
          </cell>
          <cell r="R361" t="e">
            <v>#N/A</v>
          </cell>
          <cell r="S361" t="e">
            <v>#N/A</v>
          </cell>
          <cell r="T361" t="e">
            <v>#N/A</v>
          </cell>
          <cell r="U361" t="e">
            <v>#N/A</v>
          </cell>
          <cell r="V361" t="e">
            <v>#N/A</v>
          </cell>
        </row>
        <row r="362">
          <cell r="A362">
            <v>359</v>
          </cell>
          <cell r="B362" t="e">
            <v>#N/A</v>
          </cell>
          <cell r="E362">
            <v>22</v>
          </cell>
          <cell r="G362">
            <v>26</v>
          </cell>
          <cell r="I362">
            <v>22</v>
          </cell>
          <cell r="K362">
            <v>22</v>
          </cell>
          <cell r="M362">
            <v>22</v>
          </cell>
          <cell r="N362">
            <v>114</v>
          </cell>
          <cell r="O362" t="e">
            <v>#N/A</v>
          </cell>
          <cell r="P362" t="e">
            <v>#N/A</v>
          </cell>
          <cell r="Q362" t="e">
            <v>#N/A</v>
          </cell>
          <cell r="R362" t="e">
            <v>#N/A</v>
          </cell>
          <cell r="S362" t="e">
            <v>#N/A</v>
          </cell>
          <cell r="T362" t="e">
            <v>#N/A</v>
          </cell>
          <cell r="U362" t="e">
            <v>#N/A</v>
          </cell>
          <cell r="V362" t="e">
            <v>#N/A</v>
          </cell>
        </row>
        <row r="363">
          <cell r="A363">
            <v>360</v>
          </cell>
          <cell r="B363" t="e">
            <v>#N/A</v>
          </cell>
          <cell r="E363">
            <v>22</v>
          </cell>
          <cell r="G363">
            <v>26</v>
          </cell>
          <cell r="I363">
            <v>22</v>
          </cell>
          <cell r="K363">
            <v>22</v>
          </cell>
          <cell r="M363">
            <v>22</v>
          </cell>
          <cell r="N363">
            <v>114</v>
          </cell>
          <cell r="O363" t="e">
            <v>#N/A</v>
          </cell>
          <cell r="P363" t="e">
            <v>#N/A</v>
          </cell>
          <cell r="Q363" t="e">
            <v>#N/A</v>
          </cell>
          <cell r="R363" t="e">
            <v>#N/A</v>
          </cell>
          <cell r="S363" t="e">
            <v>#N/A</v>
          </cell>
          <cell r="T363" t="e">
            <v>#N/A</v>
          </cell>
          <cell r="U363" t="e">
            <v>#N/A</v>
          </cell>
          <cell r="V363" t="e">
            <v>#N/A</v>
          </cell>
        </row>
        <row r="364">
          <cell r="A364">
            <v>361</v>
          </cell>
          <cell r="B364" t="e">
            <v>#N/A</v>
          </cell>
          <cell r="E364">
            <v>22</v>
          </cell>
          <cell r="G364">
            <v>26</v>
          </cell>
          <cell r="I364">
            <v>22</v>
          </cell>
          <cell r="K364">
            <v>22</v>
          </cell>
          <cell r="M364">
            <v>22</v>
          </cell>
          <cell r="N364">
            <v>114</v>
          </cell>
          <cell r="O364" t="e">
            <v>#N/A</v>
          </cell>
          <cell r="P364" t="e">
            <v>#N/A</v>
          </cell>
          <cell r="Q364" t="e">
            <v>#N/A</v>
          </cell>
          <cell r="R364" t="e">
            <v>#N/A</v>
          </cell>
          <cell r="S364" t="e">
            <v>#N/A</v>
          </cell>
          <cell r="T364" t="e">
            <v>#N/A</v>
          </cell>
          <cell r="U364" t="e">
            <v>#N/A</v>
          </cell>
          <cell r="V364" t="e">
            <v>#N/A</v>
          </cell>
        </row>
        <row r="365">
          <cell r="A365">
            <v>362</v>
          </cell>
          <cell r="B365" t="e">
            <v>#N/A</v>
          </cell>
          <cell r="E365">
            <v>22</v>
          </cell>
          <cell r="G365">
            <v>26</v>
          </cell>
          <cell r="I365">
            <v>22</v>
          </cell>
          <cell r="K365">
            <v>22</v>
          </cell>
          <cell r="M365">
            <v>22</v>
          </cell>
          <cell r="N365">
            <v>114</v>
          </cell>
          <cell r="O365" t="e">
            <v>#N/A</v>
          </cell>
          <cell r="P365" t="e">
            <v>#N/A</v>
          </cell>
          <cell r="Q365" t="e">
            <v>#N/A</v>
          </cell>
          <cell r="R365" t="e">
            <v>#N/A</v>
          </cell>
          <cell r="S365" t="e">
            <v>#N/A</v>
          </cell>
          <cell r="T365" t="e">
            <v>#N/A</v>
          </cell>
          <cell r="U365" t="e">
            <v>#N/A</v>
          </cell>
          <cell r="V365" t="e">
            <v>#N/A</v>
          </cell>
        </row>
        <row r="366">
          <cell r="A366">
            <v>363</v>
          </cell>
          <cell r="B366" t="e">
            <v>#N/A</v>
          </cell>
          <cell r="E366">
            <v>22</v>
          </cell>
          <cell r="G366">
            <v>26</v>
          </cell>
          <cell r="I366">
            <v>22</v>
          </cell>
          <cell r="K366">
            <v>22</v>
          </cell>
          <cell r="M366">
            <v>22</v>
          </cell>
          <cell r="N366">
            <v>114</v>
          </cell>
          <cell r="O366" t="e">
            <v>#N/A</v>
          </cell>
          <cell r="P366" t="e">
            <v>#N/A</v>
          </cell>
          <cell r="Q366" t="e">
            <v>#N/A</v>
          </cell>
          <cell r="R366" t="e">
            <v>#N/A</v>
          </cell>
          <cell r="S366" t="e">
            <v>#N/A</v>
          </cell>
          <cell r="T366" t="e">
            <v>#N/A</v>
          </cell>
          <cell r="U366" t="e">
            <v>#N/A</v>
          </cell>
          <cell r="V366" t="e">
            <v>#N/A</v>
          </cell>
        </row>
        <row r="367">
          <cell r="A367">
            <v>364</v>
          </cell>
          <cell r="B367" t="e">
            <v>#N/A</v>
          </cell>
          <cell r="E367">
            <v>22</v>
          </cell>
          <cell r="G367">
            <v>26</v>
          </cell>
          <cell r="I367">
            <v>22</v>
          </cell>
          <cell r="K367">
            <v>22</v>
          </cell>
          <cell r="M367">
            <v>22</v>
          </cell>
          <cell r="N367">
            <v>114</v>
          </cell>
          <cell r="O367" t="e">
            <v>#N/A</v>
          </cell>
          <cell r="P367" t="e">
            <v>#N/A</v>
          </cell>
          <cell r="Q367" t="e">
            <v>#N/A</v>
          </cell>
          <cell r="R367" t="e">
            <v>#N/A</v>
          </cell>
          <cell r="S367" t="e">
            <v>#N/A</v>
          </cell>
          <cell r="T367" t="e">
            <v>#N/A</v>
          </cell>
          <cell r="U367" t="e">
            <v>#N/A</v>
          </cell>
          <cell r="V367" t="e">
            <v>#N/A</v>
          </cell>
        </row>
        <row r="368">
          <cell r="A368">
            <v>365</v>
          </cell>
          <cell r="B368" t="e">
            <v>#N/A</v>
          </cell>
          <cell r="E368">
            <v>22</v>
          </cell>
          <cell r="G368">
            <v>26</v>
          </cell>
          <cell r="I368">
            <v>22</v>
          </cell>
          <cell r="K368">
            <v>22</v>
          </cell>
          <cell r="M368">
            <v>22</v>
          </cell>
          <cell r="N368">
            <v>114</v>
          </cell>
          <cell r="O368" t="e">
            <v>#N/A</v>
          </cell>
          <cell r="P368" t="e">
            <v>#N/A</v>
          </cell>
          <cell r="Q368" t="e">
            <v>#N/A</v>
          </cell>
          <cell r="R368" t="e">
            <v>#N/A</v>
          </cell>
          <cell r="S368" t="e">
            <v>#N/A</v>
          </cell>
          <cell r="T368" t="e">
            <v>#N/A</v>
          </cell>
          <cell r="U368" t="e">
            <v>#N/A</v>
          </cell>
          <cell r="V368" t="e">
            <v>#N/A</v>
          </cell>
        </row>
        <row r="369">
          <cell r="A369">
            <v>366</v>
          </cell>
          <cell r="B369" t="e">
            <v>#N/A</v>
          </cell>
          <cell r="E369">
            <v>22</v>
          </cell>
          <cell r="G369">
            <v>26</v>
          </cell>
          <cell r="I369">
            <v>22</v>
          </cell>
          <cell r="K369">
            <v>22</v>
          </cell>
          <cell r="M369">
            <v>22</v>
          </cell>
          <cell r="N369">
            <v>114</v>
          </cell>
          <cell r="O369" t="e">
            <v>#N/A</v>
          </cell>
          <cell r="P369" t="e">
            <v>#N/A</v>
          </cell>
          <cell r="Q369" t="e">
            <v>#N/A</v>
          </cell>
          <cell r="R369" t="e">
            <v>#N/A</v>
          </cell>
          <cell r="S369" t="e">
            <v>#N/A</v>
          </cell>
          <cell r="T369" t="e">
            <v>#N/A</v>
          </cell>
          <cell r="U369" t="e">
            <v>#N/A</v>
          </cell>
          <cell r="V369" t="e">
            <v>#N/A</v>
          </cell>
        </row>
        <row r="370">
          <cell r="A370">
            <v>367</v>
          </cell>
          <cell r="B370" t="e">
            <v>#N/A</v>
          </cell>
          <cell r="E370">
            <v>22</v>
          </cell>
          <cell r="G370">
            <v>26</v>
          </cell>
          <cell r="I370">
            <v>22</v>
          </cell>
          <cell r="K370">
            <v>22</v>
          </cell>
          <cell r="M370">
            <v>22</v>
          </cell>
          <cell r="N370">
            <v>114</v>
          </cell>
          <cell r="O370" t="e">
            <v>#N/A</v>
          </cell>
          <cell r="P370" t="e">
            <v>#N/A</v>
          </cell>
          <cell r="Q370" t="e">
            <v>#N/A</v>
          </cell>
          <cell r="R370" t="e">
            <v>#N/A</v>
          </cell>
          <cell r="S370" t="e">
            <v>#N/A</v>
          </cell>
          <cell r="T370" t="e">
            <v>#N/A</v>
          </cell>
          <cell r="U370" t="e">
            <v>#N/A</v>
          </cell>
          <cell r="V370" t="e">
            <v>#N/A</v>
          </cell>
        </row>
        <row r="371">
          <cell r="A371">
            <v>368</v>
          </cell>
          <cell r="B371" t="e">
            <v>#N/A</v>
          </cell>
          <cell r="E371">
            <v>22</v>
          </cell>
          <cell r="G371">
            <v>26</v>
          </cell>
          <cell r="I371">
            <v>22</v>
          </cell>
          <cell r="K371">
            <v>22</v>
          </cell>
          <cell r="M371">
            <v>22</v>
          </cell>
          <cell r="N371">
            <v>114</v>
          </cell>
          <cell r="O371" t="e">
            <v>#N/A</v>
          </cell>
          <cell r="P371" t="e">
            <v>#N/A</v>
          </cell>
          <cell r="Q371" t="e">
            <v>#N/A</v>
          </cell>
          <cell r="R371" t="e">
            <v>#N/A</v>
          </cell>
          <cell r="S371" t="e">
            <v>#N/A</v>
          </cell>
          <cell r="T371" t="e">
            <v>#N/A</v>
          </cell>
          <cell r="U371" t="e">
            <v>#N/A</v>
          </cell>
          <cell r="V371" t="e">
            <v>#N/A</v>
          </cell>
        </row>
        <row r="372">
          <cell r="A372">
            <v>369</v>
          </cell>
          <cell r="B372" t="e">
            <v>#N/A</v>
          </cell>
          <cell r="E372">
            <v>22</v>
          </cell>
          <cell r="G372">
            <v>26</v>
          </cell>
          <cell r="I372">
            <v>22</v>
          </cell>
          <cell r="K372">
            <v>22</v>
          </cell>
          <cell r="M372">
            <v>22</v>
          </cell>
          <cell r="N372">
            <v>114</v>
          </cell>
          <cell r="O372" t="e">
            <v>#N/A</v>
          </cell>
          <cell r="P372" t="e">
            <v>#N/A</v>
          </cell>
          <cell r="Q372" t="e">
            <v>#N/A</v>
          </cell>
          <cell r="R372" t="e">
            <v>#N/A</v>
          </cell>
          <cell r="S372" t="e">
            <v>#N/A</v>
          </cell>
          <cell r="T372" t="e">
            <v>#N/A</v>
          </cell>
          <cell r="U372" t="e">
            <v>#N/A</v>
          </cell>
          <cell r="V372" t="e">
            <v>#N/A</v>
          </cell>
        </row>
        <row r="373">
          <cell r="A373">
            <v>370</v>
          </cell>
          <cell r="B373" t="e">
            <v>#N/A</v>
          </cell>
          <cell r="E373">
            <v>22</v>
          </cell>
          <cell r="G373">
            <v>26</v>
          </cell>
          <cell r="I373">
            <v>22</v>
          </cell>
          <cell r="K373">
            <v>22</v>
          </cell>
          <cell r="M373">
            <v>22</v>
          </cell>
          <cell r="N373">
            <v>114</v>
          </cell>
          <cell r="O373" t="e">
            <v>#N/A</v>
          </cell>
          <cell r="P373" t="e">
            <v>#N/A</v>
          </cell>
          <cell r="Q373" t="e">
            <v>#N/A</v>
          </cell>
          <cell r="R373" t="e">
            <v>#N/A</v>
          </cell>
          <cell r="S373" t="e">
            <v>#N/A</v>
          </cell>
          <cell r="T373" t="e">
            <v>#N/A</v>
          </cell>
          <cell r="U373" t="e">
            <v>#N/A</v>
          </cell>
          <cell r="V373" t="e">
            <v>#N/A</v>
          </cell>
        </row>
        <row r="374">
          <cell r="A374">
            <v>371</v>
          </cell>
          <cell r="B374" t="e">
            <v>#N/A</v>
          </cell>
          <cell r="E374">
            <v>22</v>
          </cell>
          <cell r="G374">
            <v>26</v>
          </cell>
          <cell r="I374">
            <v>22</v>
          </cell>
          <cell r="K374">
            <v>22</v>
          </cell>
          <cell r="M374">
            <v>22</v>
          </cell>
          <cell r="N374">
            <v>114</v>
          </cell>
          <cell r="O374" t="e">
            <v>#N/A</v>
          </cell>
          <cell r="P374" t="e">
            <v>#N/A</v>
          </cell>
          <cell r="Q374" t="e">
            <v>#N/A</v>
          </cell>
          <cell r="R374" t="e">
            <v>#N/A</v>
          </cell>
          <cell r="S374" t="e">
            <v>#N/A</v>
          </cell>
          <cell r="T374" t="e">
            <v>#N/A</v>
          </cell>
          <cell r="U374" t="e">
            <v>#N/A</v>
          </cell>
          <cell r="V374" t="e">
            <v>#N/A</v>
          </cell>
        </row>
        <row r="375">
          <cell r="A375">
            <v>372</v>
          </cell>
          <cell r="B375" t="e">
            <v>#N/A</v>
          </cell>
          <cell r="E375">
            <v>22</v>
          </cell>
          <cell r="G375">
            <v>26</v>
          </cell>
          <cell r="I375">
            <v>22</v>
          </cell>
          <cell r="K375">
            <v>22</v>
          </cell>
          <cell r="M375">
            <v>22</v>
          </cell>
          <cell r="N375">
            <v>114</v>
          </cell>
          <cell r="O375" t="e">
            <v>#N/A</v>
          </cell>
          <cell r="P375" t="e">
            <v>#N/A</v>
          </cell>
          <cell r="Q375" t="e">
            <v>#N/A</v>
          </cell>
          <cell r="R375" t="e">
            <v>#N/A</v>
          </cell>
          <cell r="S375" t="e">
            <v>#N/A</v>
          </cell>
          <cell r="T375" t="e">
            <v>#N/A</v>
          </cell>
          <cell r="U375" t="e">
            <v>#N/A</v>
          </cell>
          <cell r="V375" t="e">
            <v>#N/A</v>
          </cell>
        </row>
        <row r="376">
          <cell r="A376">
            <v>373</v>
          </cell>
          <cell r="B376" t="e">
            <v>#N/A</v>
          </cell>
          <cell r="E376">
            <v>22</v>
          </cell>
          <cell r="G376">
            <v>26</v>
          </cell>
          <cell r="I376">
            <v>22</v>
          </cell>
          <cell r="K376">
            <v>22</v>
          </cell>
          <cell r="M376">
            <v>22</v>
          </cell>
          <cell r="N376">
            <v>114</v>
          </cell>
          <cell r="O376" t="e">
            <v>#N/A</v>
          </cell>
          <cell r="P376" t="e">
            <v>#N/A</v>
          </cell>
          <cell r="Q376" t="e">
            <v>#N/A</v>
          </cell>
          <cell r="R376" t="e">
            <v>#N/A</v>
          </cell>
          <cell r="S376" t="e">
            <v>#N/A</v>
          </cell>
          <cell r="T376" t="e">
            <v>#N/A</v>
          </cell>
          <cell r="U376" t="e">
            <v>#N/A</v>
          </cell>
          <cell r="V376" t="e">
            <v>#N/A</v>
          </cell>
        </row>
        <row r="377">
          <cell r="A377">
            <v>374</v>
          </cell>
          <cell r="B377" t="e">
            <v>#N/A</v>
          </cell>
          <cell r="E377">
            <v>22</v>
          </cell>
          <cell r="G377">
            <v>26</v>
          </cell>
          <cell r="I377">
            <v>22</v>
          </cell>
          <cell r="K377">
            <v>22</v>
          </cell>
          <cell r="M377">
            <v>22</v>
          </cell>
          <cell r="N377">
            <v>114</v>
          </cell>
          <cell r="O377" t="e">
            <v>#N/A</v>
          </cell>
          <cell r="P377" t="e">
            <v>#N/A</v>
          </cell>
          <cell r="Q377" t="e">
            <v>#N/A</v>
          </cell>
          <cell r="R377" t="e">
            <v>#N/A</v>
          </cell>
          <cell r="S377" t="e">
            <v>#N/A</v>
          </cell>
          <cell r="T377" t="e">
            <v>#N/A</v>
          </cell>
          <cell r="U377" t="e">
            <v>#N/A</v>
          </cell>
          <cell r="V377" t="e">
            <v>#N/A</v>
          </cell>
        </row>
        <row r="378">
          <cell r="A378">
            <v>375</v>
          </cell>
          <cell r="B378" t="e">
            <v>#N/A</v>
          </cell>
          <cell r="E378">
            <v>22</v>
          </cell>
          <cell r="G378">
            <v>26</v>
          </cell>
          <cell r="I378">
            <v>22</v>
          </cell>
          <cell r="K378">
            <v>22</v>
          </cell>
          <cell r="M378">
            <v>22</v>
          </cell>
          <cell r="N378">
            <v>114</v>
          </cell>
          <cell r="O378" t="e">
            <v>#N/A</v>
          </cell>
          <cell r="P378" t="e">
            <v>#N/A</v>
          </cell>
          <cell r="Q378" t="e">
            <v>#N/A</v>
          </cell>
          <cell r="R378" t="e">
            <v>#N/A</v>
          </cell>
          <cell r="S378" t="e">
            <v>#N/A</v>
          </cell>
          <cell r="T378" t="e">
            <v>#N/A</v>
          </cell>
          <cell r="U378" t="e">
            <v>#N/A</v>
          </cell>
          <cell r="V378" t="e">
            <v>#N/A</v>
          </cell>
        </row>
        <row r="379">
          <cell r="A379">
            <v>376</v>
          </cell>
          <cell r="B379" t="e">
            <v>#N/A</v>
          </cell>
          <cell r="E379">
            <v>22</v>
          </cell>
          <cell r="G379">
            <v>26</v>
          </cell>
          <cell r="I379">
            <v>22</v>
          </cell>
          <cell r="K379">
            <v>22</v>
          </cell>
          <cell r="M379">
            <v>22</v>
          </cell>
          <cell r="N379">
            <v>114</v>
          </cell>
          <cell r="O379" t="e">
            <v>#N/A</v>
          </cell>
          <cell r="P379" t="e">
            <v>#N/A</v>
          </cell>
          <cell r="Q379" t="e">
            <v>#N/A</v>
          </cell>
          <cell r="R379" t="e">
            <v>#N/A</v>
          </cell>
          <cell r="S379" t="e">
            <v>#N/A</v>
          </cell>
          <cell r="T379" t="e">
            <v>#N/A</v>
          </cell>
          <cell r="U379" t="e">
            <v>#N/A</v>
          </cell>
          <cell r="V379" t="e">
            <v>#N/A</v>
          </cell>
        </row>
        <row r="380">
          <cell r="A380">
            <v>377</v>
          </cell>
          <cell r="B380" t="e">
            <v>#N/A</v>
          </cell>
          <cell r="E380">
            <v>22</v>
          </cell>
          <cell r="G380">
            <v>26</v>
          </cell>
          <cell r="I380">
            <v>22</v>
          </cell>
          <cell r="K380">
            <v>22</v>
          </cell>
          <cell r="M380">
            <v>22</v>
          </cell>
          <cell r="N380">
            <v>114</v>
          </cell>
          <cell r="O380" t="e">
            <v>#N/A</v>
          </cell>
          <cell r="P380" t="e">
            <v>#N/A</v>
          </cell>
          <cell r="Q380" t="e">
            <v>#N/A</v>
          </cell>
          <cell r="R380" t="e">
            <v>#N/A</v>
          </cell>
          <cell r="S380" t="e">
            <v>#N/A</v>
          </cell>
          <cell r="T380" t="e">
            <v>#N/A</v>
          </cell>
          <cell r="U380" t="e">
            <v>#N/A</v>
          </cell>
          <cell r="V380" t="e">
            <v>#N/A</v>
          </cell>
        </row>
        <row r="381">
          <cell r="A381">
            <v>378</v>
          </cell>
          <cell r="B381" t="e">
            <v>#N/A</v>
          </cell>
          <cell r="E381">
            <v>22</v>
          </cell>
          <cell r="G381">
            <v>26</v>
          </cell>
          <cell r="I381">
            <v>22</v>
          </cell>
          <cell r="K381">
            <v>22</v>
          </cell>
          <cell r="M381">
            <v>22</v>
          </cell>
          <cell r="N381">
            <v>114</v>
          </cell>
          <cell r="O381" t="e">
            <v>#N/A</v>
          </cell>
          <cell r="P381" t="e">
            <v>#N/A</v>
          </cell>
          <cell r="Q381" t="e">
            <v>#N/A</v>
          </cell>
          <cell r="R381" t="e">
            <v>#N/A</v>
          </cell>
          <cell r="S381" t="e">
            <v>#N/A</v>
          </cell>
          <cell r="T381" t="e">
            <v>#N/A</v>
          </cell>
          <cell r="U381" t="e">
            <v>#N/A</v>
          </cell>
          <cell r="V381" t="e">
            <v>#N/A</v>
          </cell>
        </row>
        <row r="382">
          <cell r="A382">
            <v>379</v>
          </cell>
          <cell r="B382" t="e">
            <v>#N/A</v>
          </cell>
          <cell r="E382">
            <v>22</v>
          </cell>
          <cell r="G382">
            <v>26</v>
          </cell>
          <cell r="I382">
            <v>22</v>
          </cell>
          <cell r="K382">
            <v>22</v>
          </cell>
          <cell r="M382">
            <v>22</v>
          </cell>
          <cell r="N382">
            <v>114</v>
          </cell>
          <cell r="O382" t="e">
            <v>#N/A</v>
          </cell>
          <cell r="P382" t="e">
            <v>#N/A</v>
          </cell>
          <cell r="Q382" t="e">
            <v>#N/A</v>
          </cell>
          <cell r="R382" t="e">
            <v>#N/A</v>
          </cell>
          <cell r="S382" t="e">
            <v>#N/A</v>
          </cell>
          <cell r="T382" t="e">
            <v>#N/A</v>
          </cell>
          <cell r="U382" t="e">
            <v>#N/A</v>
          </cell>
          <cell r="V382" t="e">
            <v>#N/A</v>
          </cell>
        </row>
        <row r="383">
          <cell r="A383">
            <v>380</v>
          </cell>
          <cell r="B383" t="e">
            <v>#N/A</v>
          </cell>
          <cell r="E383">
            <v>22</v>
          </cell>
          <cell r="G383">
            <v>26</v>
          </cell>
          <cell r="I383">
            <v>22</v>
          </cell>
          <cell r="K383">
            <v>22</v>
          </cell>
          <cell r="M383">
            <v>22</v>
          </cell>
          <cell r="N383">
            <v>114</v>
          </cell>
          <cell r="O383" t="e">
            <v>#N/A</v>
          </cell>
          <cell r="P383" t="e">
            <v>#N/A</v>
          </cell>
          <cell r="Q383" t="e">
            <v>#N/A</v>
          </cell>
          <cell r="R383" t="e">
            <v>#N/A</v>
          </cell>
          <cell r="S383" t="e">
            <v>#N/A</v>
          </cell>
          <cell r="T383" t="e">
            <v>#N/A</v>
          </cell>
          <cell r="U383" t="e">
            <v>#N/A</v>
          </cell>
          <cell r="V383" t="e">
            <v>#N/A</v>
          </cell>
        </row>
        <row r="384">
          <cell r="A384">
            <v>381</v>
          </cell>
          <cell r="B384" t="e">
            <v>#N/A</v>
          </cell>
          <cell r="E384">
            <v>22</v>
          </cell>
          <cell r="G384">
            <v>26</v>
          </cell>
          <cell r="I384">
            <v>22</v>
          </cell>
          <cell r="K384">
            <v>22</v>
          </cell>
          <cell r="M384">
            <v>22</v>
          </cell>
          <cell r="N384">
            <v>114</v>
          </cell>
          <cell r="O384" t="e">
            <v>#N/A</v>
          </cell>
          <cell r="P384" t="e">
            <v>#N/A</v>
          </cell>
          <cell r="Q384" t="e">
            <v>#N/A</v>
          </cell>
          <cell r="R384" t="e">
            <v>#N/A</v>
          </cell>
          <cell r="S384" t="e">
            <v>#N/A</v>
          </cell>
          <cell r="T384" t="e">
            <v>#N/A</v>
          </cell>
          <cell r="U384" t="e">
            <v>#N/A</v>
          </cell>
          <cell r="V384" t="e">
            <v>#N/A</v>
          </cell>
        </row>
        <row r="385">
          <cell r="A385">
            <v>382</v>
          </cell>
          <cell r="B385" t="e">
            <v>#N/A</v>
          </cell>
          <cell r="E385">
            <v>22</v>
          </cell>
          <cell r="G385">
            <v>26</v>
          </cell>
          <cell r="I385">
            <v>22</v>
          </cell>
          <cell r="K385">
            <v>22</v>
          </cell>
          <cell r="M385">
            <v>22</v>
          </cell>
          <cell r="N385">
            <v>114</v>
          </cell>
          <cell r="O385" t="e">
            <v>#N/A</v>
          </cell>
          <cell r="P385" t="e">
            <v>#N/A</v>
          </cell>
          <cell r="Q385" t="e">
            <v>#N/A</v>
          </cell>
          <cell r="R385" t="e">
            <v>#N/A</v>
          </cell>
          <cell r="S385" t="e">
            <v>#N/A</v>
          </cell>
          <cell r="T385" t="e">
            <v>#N/A</v>
          </cell>
          <cell r="U385" t="e">
            <v>#N/A</v>
          </cell>
          <cell r="V385" t="e">
            <v>#N/A</v>
          </cell>
        </row>
        <row r="386">
          <cell r="A386">
            <v>383</v>
          </cell>
          <cell r="B386" t="e">
            <v>#N/A</v>
          </cell>
          <cell r="E386">
            <v>22</v>
          </cell>
          <cell r="G386">
            <v>26</v>
          </cell>
          <cell r="I386">
            <v>22</v>
          </cell>
          <cell r="K386">
            <v>22</v>
          </cell>
          <cell r="M386">
            <v>22</v>
          </cell>
          <cell r="N386">
            <v>114</v>
          </cell>
          <cell r="O386" t="e">
            <v>#N/A</v>
          </cell>
          <cell r="P386" t="e">
            <v>#N/A</v>
          </cell>
          <cell r="Q386" t="e">
            <v>#N/A</v>
          </cell>
          <cell r="R386" t="e">
            <v>#N/A</v>
          </cell>
          <cell r="S386" t="e">
            <v>#N/A</v>
          </cell>
          <cell r="T386" t="e">
            <v>#N/A</v>
          </cell>
          <cell r="U386" t="e">
            <v>#N/A</v>
          </cell>
          <cell r="V386" t="e">
            <v>#N/A</v>
          </cell>
        </row>
        <row r="387">
          <cell r="A387">
            <v>384</v>
          </cell>
          <cell r="B387" t="e">
            <v>#N/A</v>
          </cell>
          <cell r="E387">
            <v>22</v>
          </cell>
          <cell r="G387">
            <v>26</v>
          </cell>
          <cell r="I387">
            <v>22</v>
          </cell>
          <cell r="K387">
            <v>22</v>
          </cell>
          <cell r="M387">
            <v>22</v>
          </cell>
          <cell r="N387">
            <v>114</v>
          </cell>
          <cell r="O387" t="e">
            <v>#N/A</v>
          </cell>
          <cell r="P387" t="e">
            <v>#N/A</v>
          </cell>
          <cell r="Q387" t="e">
            <v>#N/A</v>
          </cell>
          <cell r="R387" t="e">
            <v>#N/A</v>
          </cell>
          <cell r="S387" t="e">
            <v>#N/A</v>
          </cell>
          <cell r="T387" t="e">
            <v>#N/A</v>
          </cell>
          <cell r="U387" t="e">
            <v>#N/A</v>
          </cell>
          <cell r="V387" t="e">
            <v>#N/A</v>
          </cell>
        </row>
        <row r="388">
          <cell r="A388">
            <v>385</v>
          </cell>
          <cell r="B388" t="e">
            <v>#N/A</v>
          </cell>
          <cell r="E388">
            <v>22</v>
          </cell>
          <cell r="G388">
            <v>26</v>
          </cell>
          <cell r="I388">
            <v>22</v>
          </cell>
          <cell r="K388">
            <v>22</v>
          </cell>
          <cell r="M388">
            <v>22</v>
          </cell>
          <cell r="N388">
            <v>114</v>
          </cell>
          <cell r="O388" t="e">
            <v>#N/A</v>
          </cell>
          <cell r="P388" t="e">
            <v>#N/A</v>
          </cell>
          <cell r="Q388" t="e">
            <v>#N/A</v>
          </cell>
          <cell r="R388" t="e">
            <v>#N/A</v>
          </cell>
          <cell r="S388" t="e">
            <v>#N/A</v>
          </cell>
          <cell r="T388" t="e">
            <v>#N/A</v>
          </cell>
          <cell r="U388" t="e">
            <v>#N/A</v>
          </cell>
          <cell r="V388" t="e">
            <v>#N/A</v>
          </cell>
        </row>
        <row r="389">
          <cell r="A389">
            <v>386</v>
          </cell>
          <cell r="B389" t="e">
            <v>#N/A</v>
          </cell>
          <cell r="E389">
            <v>22</v>
          </cell>
          <cell r="G389">
            <v>26</v>
          </cell>
          <cell r="I389">
            <v>22</v>
          </cell>
          <cell r="K389">
            <v>22</v>
          </cell>
          <cell r="M389">
            <v>22</v>
          </cell>
          <cell r="N389">
            <v>114</v>
          </cell>
          <cell r="O389" t="e">
            <v>#N/A</v>
          </cell>
          <cell r="P389" t="e">
            <v>#N/A</v>
          </cell>
          <cell r="Q389" t="e">
            <v>#N/A</v>
          </cell>
          <cell r="R389" t="e">
            <v>#N/A</v>
          </cell>
          <cell r="S389" t="e">
            <v>#N/A</v>
          </cell>
          <cell r="T389" t="e">
            <v>#N/A</v>
          </cell>
          <cell r="U389" t="e">
            <v>#N/A</v>
          </cell>
          <cell r="V389" t="e">
            <v>#N/A</v>
          </cell>
        </row>
        <row r="390">
          <cell r="A390">
            <v>387</v>
          </cell>
          <cell r="B390" t="e">
            <v>#N/A</v>
          </cell>
          <cell r="E390">
            <v>22</v>
          </cell>
          <cell r="G390">
            <v>26</v>
          </cell>
          <cell r="I390">
            <v>22</v>
          </cell>
          <cell r="K390">
            <v>22</v>
          </cell>
          <cell r="M390">
            <v>22</v>
          </cell>
          <cell r="N390">
            <v>114</v>
          </cell>
          <cell r="O390" t="e">
            <v>#N/A</v>
          </cell>
          <cell r="P390" t="e">
            <v>#N/A</v>
          </cell>
          <cell r="Q390" t="e">
            <v>#N/A</v>
          </cell>
          <cell r="R390" t="e">
            <v>#N/A</v>
          </cell>
          <cell r="S390" t="e">
            <v>#N/A</v>
          </cell>
          <cell r="T390" t="e">
            <v>#N/A</v>
          </cell>
          <cell r="U390" t="e">
            <v>#N/A</v>
          </cell>
          <cell r="V390" t="e">
            <v>#N/A</v>
          </cell>
        </row>
        <row r="391">
          <cell r="A391">
            <v>388</v>
          </cell>
          <cell r="B391" t="e">
            <v>#N/A</v>
          </cell>
          <cell r="E391">
            <v>22</v>
          </cell>
          <cell r="G391">
            <v>26</v>
          </cell>
          <cell r="I391">
            <v>22</v>
          </cell>
          <cell r="K391">
            <v>22</v>
          </cell>
          <cell r="M391">
            <v>22</v>
          </cell>
          <cell r="N391">
            <v>114</v>
          </cell>
          <cell r="O391" t="e">
            <v>#N/A</v>
          </cell>
          <cell r="P391" t="e">
            <v>#N/A</v>
          </cell>
          <cell r="Q391" t="e">
            <v>#N/A</v>
          </cell>
          <cell r="R391" t="e">
            <v>#N/A</v>
          </cell>
          <cell r="S391" t="e">
            <v>#N/A</v>
          </cell>
          <cell r="T391" t="e">
            <v>#N/A</v>
          </cell>
          <cell r="U391" t="e">
            <v>#N/A</v>
          </cell>
          <cell r="V391" t="e">
            <v>#N/A</v>
          </cell>
        </row>
        <row r="392">
          <cell r="A392">
            <v>389</v>
          </cell>
          <cell r="B392" t="e">
            <v>#N/A</v>
          </cell>
          <cell r="E392">
            <v>22</v>
          </cell>
          <cell r="G392">
            <v>26</v>
          </cell>
          <cell r="I392">
            <v>22</v>
          </cell>
          <cell r="K392">
            <v>22</v>
          </cell>
          <cell r="M392">
            <v>22</v>
          </cell>
          <cell r="N392">
            <v>114</v>
          </cell>
          <cell r="O392" t="e">
            <v>#N/A</v>
          </cell>
          <cell r="P392" t="e">
            <v>#N/A</v>
          </cell>
          <cell r="Q392" t="e">
            <v>#N/A</v>
          </cell>
          <cell r="R392" t="e">
            <v>#N/A</v>
          </cell>
          <cell r="S392" t="e">
            <v>#N/A</v>
          </cell>
          <cell r="T392" t="e">
            <v>#N/A</v>
          </cell>
          <cell r="U392" t="e">
            <v>#N/A</v>
          </cell>
          <cell r="V392" t="e">
            <v>#N/A</v>
          </cell>
        </row>
        <row r="393">
          <cell r="A393">
            <v>390</v>
          </cell>
          <cell r="B393" t="e">
            <v>#N/A</v>
          </cell>
          <cell r="E393">
            <v>22</v>
          </cell>
          <cell r="G393">
            <v>26</v>
          </cell>
          <cell r="I393">
            <v>22</v>
          </cell>
          <cell r="K393">
            <v>22</v>
          </cell>
          <cell r="M393">
            <v>22</v>
          </cell>
          <cell r="N393">
            <v>114</v>
          </cell>
          <cell r="O393" t="e">
            <v>#N/A</v>
          </cell>
          <cell r="P393" t="e">
            <v>#N/A</v>
          </cell>
          <cell r="Q393" t="e">
            <v>#N/A</v>
          </cell>
          <cell r="R393" t="e">
            <v>#N/A</v>
          </cell>
          <cell r="S393" t="e">
            <v>#N/A</v>
          </cell>
          <cell r="T393" t="e">
            <v>#N/A</v>
          </cell>
          <cell r="U393" t="e">
            <v>#N/A</v>
          </cell>
          <cell r="V393" t="e">
            <v>#N/A</v>
          </cell>
        </row>
        <row r="394">
          <cell r="A394">
            <v>391</v>
          </cell>
          <cell r="B394" t="e">
            <v>#N/A</v>
          </cell>
          <cell r="E394">
            <v>22</v>
          </cell>
          <cell r="G394">
            <v>26</v>
          </cell>
          <cell r="I394">
            <v>22</v>
          </cell>
          <cell r="K394">
            <v>22</v>
          </cell>
          <cell r="M394">
            <v>22</v>
          </cell>
          <cell r="N394">
            <v>114</v>
          </cell>
          <cell r="O394" t="e">
            <v>#N/A</v>
          </cell>
          <cell r="P394" t="e">
            <v>#N/A</v>
          </cell>
          <cell r="Q394" t="e">
            <v>#N/A</v>
          </cell>
          <cell r="R394" t="e">
            <v>#N/A</v>
          </cell>
          <cell r="S394" t="e">
            <v>#N/A</v>
          </cell>
          <cell r="T394" t="e">
            <v>#N/A</v>
          </cell>
          <cell r="U394" t="e">
            <v>#N/A</v>
          </cell>
          <cell r="V394" t="e">
            <v>#N/A</v>
          </cell>
        </row>
        <row r="395">
          <cell r="A395">
            <v>392</v>
          </cell>
          <cell r="B395" t="e">
            <v>#N/A</v>
          </cell>
          <cell r="E395">
            <v>22</v>
          </cell>
          <cell r="G395">
            <v>26</v>
          </cell>
          <cell r="I395">
            <v>22</v>
          </cell>
          <cell r="K395">
            <v>22</v>
          </cell>
          <cell r="M395">
            <v>22</v>
          </cell>
          <cell r="N395">
            <v>114</v>
          </cell>
          <cell r="O395" t="e">
            <v>#N/A</v>
          </cell>
          <cell r="P395" t="e">
            <v>#N/A</v>
          </cell>
          <cell r="Q395" t="e">
            <v>#N/A</v>
          </cell>
          <cell r="R395" t="e">
            <v>#N/A</v>
          </cell>
          <cell r="S395" t="e">
            <v>#N/A</v>
          </cell>
          <cell r="T395" t="e">
            <v>#N/A</v>
          </cell>
          <cell r="U395" t="e">
            <v>#N/A</v>
          </cell>
          <cell r="V395" t="e">
            <v>#N/A</v>
          </cell>
        </row>
        <row r="396">
          <cell r="A396">
            <v>393</v>
          </cell>
          <cell r="B396" t="e">
            <v>#N/A</v>
          </cell>
          <cell r="E396">
            <v>22</v>
          </cell>
          <cell r="G396">
            <v>26</v>
          </cell>
          <cell r="I396">
            <v>22</v>
          </cell>
          <cell r="K396">
            <v>22</v>
          </cell>
          <cell r="M396">
            <v>22</v>
          </cell>
          <cell r="N396">
            <v>114</v>
          </cell>
          <cell r="O396" t="e">
            <v>#N/A</v>
          </cell>
          <cell r="P396" t="e">
            <v>#N/A</v>
          </cell>
          <cell r="Q396" t="e">
            <v>#N/A</v>
          </cell>
          <cell r="R396" t="e">
            <v>#N/A</v>
          </cell>
          <cell r="S396" t="e">
            <v>#N/A</v>
          </cell>
          <cell r="T396" t="e">
            <v>#N/A</v>
          </cell>
          <cell r="U396" t="e">
            <v>#N/A</v>
          </cell>
          <cell r="V396" t="e">
            <v>#N/A</v>
          </cell>
        </row>
        <row r="397">
          <cell r="A397">
            <v>394</v>
          </cell>
          <cell r="B397" t="e">
            <v>#N/A</v>
          </cell>
          <cell r="E397">
            <v>22</v>
          </cell>
          <cell r="G397">
            <v>26</v>
          </cell>
          <cell r="I397">
            <v>22</v>
          </cell>
          <cell r="K397">
            <v>22</v>
          </cell>
          <cell r="M397">
            <v>22</v>
          </cell>
          <cell r="N397">
            <v>114</v>
          </cell>
          <cell r="O397" t="e">
            <v>#N/A</v>
          </cell>
          <cell r="P397" t="e">
            <v>#N/A</v>
          </cell>
          <cell r="Q397" t="e">
            <v>#N/A</v>
          </cell>
          <cell r="R397" t="e">
            <v>#N/A</v>
          </cell>
          <cell r="S397" t="e">
            <v>#N/A</v>
          </cell>
          <cell r="T397" t="e">
            <v>#N/A</v>
          </cell>
          <cell r="U397" t="e">
            <v>#N/A</v>
          </cell>
          <cell r="V397" t="e">
            <v>#N/A</v>
          </cell>
        </row>
        <row r="398">
          <cell r="A398">
            <v>395</v>
          </cell>
          <cell r="B398" t="e">
            <v>#N/A</v>
          </cell>
          <cell r="E398">
            <v>22</v>
          </cell>
          <cell r="G398">
            <v>26</v>
          </cell>
          <cell r="I398">
            <v>22</v>
          </cell>
          <cell r="K398">
            <v>22</v>
          </cell>
          <cell r="M398">
            <v>22</v>
          </cell>
          <cell r="N398">
            <v>114</v>
          </cell>
          <cell r="O398" t="e">
            <v>#N/A</v>
          </cell>
          <cell r="P398" t="e">
            <v>#N/A</v>
          </cell>
          <cell r="Q398" t="e">
            <v>#N/A</v>
          </cell>
          <cell r="R398" t="e">
            <v>#N/A</v>
          </cell>
          <cell r="S398" t="e">
            <v>#N/A</v>
          </cell>
          <cell r="T398" t="e">
            <v>#N/A</v>
          </cell>
          <cell r="U398" t="e">
            <v>#N/A</v>
          </cell>
          <cell r="V398" t="e">
            <v>#N/A</v>
          </cell>
        </row>
        <row r="399">
          <cell r="A399">
            <v>396</v>
          </cell>
          <cell r="B399" t="e">
            <v>#N/A</v>
          </cell>
          <cell r="E399">
            <v>22</v>
          </cell>
          <cell r="G399">
            <v>26</v>
          </cell>
          <cell r="I399">
            <v>22</v>
          </cell>
          <cell r="K399">
            <v>22</v>
          </cell>
          <cell r="M399">
            <v>22</v>
          </cell>
          <cell r="N399">
            <v>114</v>
          </cell>
          <cell r="O399" t="e">
            <v>#N/A</v>
          </cell>
          <cell r="P399" t="e">
            <v>#N/A</v>
          </cell>
          <cell r="Q399" t="e">
            <v>#N/A</v>
          </cell>
          <cell r="R399" t="e">
            <v>#N/A</v>
          </cell>
          <cell r="S399" t="e">
            <v>#N/A</v>
          </cell>
          <cell r="T399" t="e">
            <v>#N/A</v>
          </cell>
          <cell r="U399" t="e">
            <v>#N/A</v>
          </cell>
          <cell r="V399" t="e">
            <v>#N/A</v>
          </cell>
        </row>
        <row r="400">
          <cell r="A400">
            <v>397</v>
          </cell>
          <cell r="B400" t="e">
            <v>#N/A</v>
          </cell>
          <cell r="E400">
            <v>22</v>
          </cell>
          <cell r="G400">
            <v>26</v>
          </cell>
          <cell r="I400">
            <v>22</v>
          </cell>
          <cell r="K400">
            <v>22</v>
          </cell>
          <cell r="M400">
            <v>22</v>
          </cell>
          <cell r="N400">
            <v>114</v>
          </cell>
          <cell r="O400" t="e">
            <v>#N/A</v>
          </cell>
          <cell r="P400" t="e">
            <v>#N/A</v>
          </cell>
          <cell r="Q400" t="e">
            <v>#N/A</v>
          </cell>
          <cell r="R400" t="e">
            <v>#N/A</v>
          </cell>
          <cell r="S400" t="e">
            <v>#N/A</v>
          </cell>
          <cell r="T400" t="e">
            <v>#N/A</v>
          </cell>
          <cell r="U400" t="e">
            <v>#N/A</v>
          </cell>
          <cell r="V400" t="e">
            <v>#N/A</v>
          </cell>
        </row>
        <row r="401">
          <cell r="A401">
            <v>398</v>
          </cell>
          <cell r="B401" t="e">
            <v>#N/A</v>
          </cell>
          <cell r="E401">
            <v>22</v>
          </cell>
          <cell r="G401">
            <v>26</v>
          </cell>
          <cell r="I401">
            <v>22</v>
          </cell>
          <cell r="K401">
            <v>22</v>
          </cell>
          <cell r="M401">
            <v>22</v>
          </cell>
          <cell r="N401">
            <v>114</v>
          </cell>
          <cell r="O401" t="e">
            <v>#N/A</v>
          </cell>
          <cell r="P401" t="e">
            <v>#N/A</v>
          </cell>
          <cell r="Q401" t="e">
            <v>#N/A</v>
          </cell>
          <cell r="R401" t="e">
            <v>#N/A</v>
          </cell>
          <cell r="S401" t="e">
            <v>#N/A</v>
          </cell>
          <cell r="T401" t="e">
            <v>#N/A</v>
          </cell>
          <cell r="U401" t="e">
            <v>#N/A</v>
          </cell>
          <cell r="V401" t="e">
            <v>#N/A</v>
          </cell>
        </row>
        <row r="402">
          <cell r="A402">
            <v>399</v>
          </cell>
          <cell r="B402" t="e">
            <v>#N/A</v>
          </cell>
          <cell r="E402">
            <v>22</v>
          </cell>
          <cell r="G402">
            <v>26</v>
          </cell>
          <cell r="I402">
            <v>22</v>
          </cell>
          <cell r="K402">
            <v>22</v>
          </cell>
          <cell r="M402">
            <v>22</v>
          </cell>
          <cell r="N402">
            <v>114</v>
          </cell>
          <cell r="O402" t="e">
            <v>#N/A</v>
          </cell>
          <cell r="P402" t="e">
            <v>#N/A</v>
          </cell>
          <cell r="Q402" t="e">
            <v>#N/A</v>
          </cell>
          <cell r="R402" t="e">
            <v>#N/A</v>
          </cell>
          <cell r="S402" t="e">
            <v>#N/A</v>
          </cell>
          <cell r="T402" t="e">
            <v>#N/A</v>
          </cell>
          <cell r="U402" t="e">
            <v>#N/A</v>
          </cell>
          <cell r="V402" t="e">
            <v>#N/A</v>
          </cell>
        </row>
        <row r="403">
          <cell r="A403">
            <v>400</v>
          </cell>
          <cell r="B403" t="e">
            <v>#N/A</v>
          </cell>
          <cell r="E403">
            <v>22</v>
          </cell>
          <cell r="G403">
            <v>26</v>
          </cell>
          <cell r="I403">
            <v>22</v>
          </cell>
          <cell r="K403">
            <v>22</v>
          </cell>
          <cell r="M403">
            <v>22</v>
          </cell>
          <cell r="N403">
            <v>114</v>
          </cell>
          <cell r="O403" t="e">
            <v>#N/A</v>
          </cell>
          <cell r="P403" t="e">
            <v>#N/A</v>
          </cell>
          <cell r="Q403" t="e">
            <v>#N/A</v>
          </cell>
          <cell r="R403" t="e">
            <v>#N/A</v>
          </cell>
          <cell r="S403" t="e">
            <v>#N/A</v>
          </cell>
          <cell r="T403" t="e">
            <v>#N/A</v>
          </cell>
          <cell r="U403" t="e">
            <v>#N/A</v>
          </cell>
          <cell r="V403" t="e">
            <v>#N/A</v>
          </cell>
        </row>
        <row r="404">
          <cell r="A404">
            <v>401</v>
          </cell>
          <cell r="B404" t="e">
            <v>#N/A</v>
          </cell>
          <cell r="E404">
            <v>22</v>
          </cell>
          <cell r="G404">
            <v>26</v>
          </cell>
          <cell r="I404">
            <v>22</v>
          </cell>
          <cell r="K404">
            <v>22</v>
          </cell>
          <cell r="M404">
            <v>22</v>
          </cell>
          <cell r="N404">
            <v>114</v>
          </cell>
          <cell r="O404" t="e">
            <v>#N/A</v>
          </cell>
          <cell r="P404" t="e">
            <v>#N/A</v>
          </cell>
          <cell r="Q404" t="e">
            <v>#N/A</v>
          </cell>
          <cell r="R404" t="e">
            <v>#N/A</v>
          </cell>
          <cell r="S404" t="e">
            <v>#N/A</v>
          </cell>
          <cell r="T404" t="e">
            <v>#N/A</v>
          </cell>
          <cell r="U404" t="e">
            <v>#N/A</v>
          </cell>
          <cell r="V404" t="e">
            <v>#N/A</v>
          </cell>
        </row>
        <row r="405">
          <cell r="A405">
            <v>402</v>
          </cell>
          <cell r="B405" t="e">
            <v>#N/A</v>
          </cell>
          <cell r="E405">
            <v>22</v>
          </cell>
          <cell r="G405">
            <v>26</v>
          </cell>
          <cell r="I405">
            <v>22</v>
          </cell>
          <cell r="K405">
            <v>22</v>
          </cell>
          <cell r="M405">
            <v>22</v>
          </cell>
          <cell r="N405">
            <v>114</v>
          </cell>
          <cell r="O405" t="e">
            <v>#N/A</v>
          </cell>
          <cell r="P405" t="e">
            <v>#N/A</v>
          </cell>
          <cell r="Q405" t="e">
            <v>#N/A</v>
          </cell>
          <cell r="R405" t="e">
            <v>#N/A</v>
          </cell>
          <cell r="S405" t="e">
            <v>#N/A</v>
          </cell>
          <cell r="T405" t="e">
            <v>#N/A</v>
          </cell>
          <cell r="U405" t="e">
            <v>#N/A</v>
          </cell>
          <cell r="V405" t="e">
            <v>#N/A</v>
          </cell>
        </row>
        <row r="406">
          <cell r="A406">
            <v>403</v>
          </cell>
          <cell r="B406" t="e">
            <v>#N/A</v>
          </cell>
          <cell r="E406">
            <v>22</v>
          </cell>
          <cell r="G406">
            <v>26</v>
          </cell>
          <cell r="I406">
            <v>22</v>
          </cell>
          <cell r="K406">
            <v>22</v>
          </cell>
          <cell r="M406">
            <v>22</v>
          </cell>
          <cell r="N406">
            <v>114</v>
          </cell>
          <cell r="O406" t="e">
            <v>#N/A</v>
          </cell>
          <cell r="P406" t="e">
            <v>#N/A</v>
          </cell>
          <cell r="Q406" t="e">
            <v>#N/A</v>
          </cell>
          <cell r="R406" t="e">
            <v>#N/A</v>
          </cell>
          <cell r="S406" t="e">
            <v>#N/A</v>
          </cell>
          <cell r="T406" t="e">
            <v>#N/A</v>
          </cell>
          <cell r="U406" t="e">
            <v>#N/A</v>
          </cell>
          <cell r="V406" t="e">
            <v>#N/A</v>
          </cell>
        </row>
        <row r="407">
          <cell r="A407">
            <v>404</v>
          </cell>
          <cell r="B407" t="e">
            <v>#N/A</v>
          </cell>
          <cell r="E407">
            <v>22</v>
          </cell>
          <cell r="G407">
            <v>26</v>
          </cell>
          <cell r="I407">
            <v>22</v>
          </cell>
          <cell r="K407">
            <v>22</v>
          </cell>
          <cell r="M407">
            <v>22</v>
          </cell>
          <cell r="N407">
            <v>114</v>
          </cell>
          <cell r="O407" t="e">
            <v>#N/A</v>
          </cell>
          <cell r="P407" t="e">
            <v>#N/A</v>
          </cell>
          <cell r="Q407" t="e">
            <v>#N/A</v>
          </cell>
          <cell r="R407" t="e">
            <v>#N/A</v>
          </cell>
          <cell r="S407" t="e">
            <v>#N/A</v>
          </cell>
          <cell r="T407" t="e">
            <v>#N/A</v>
          </cell>
          <cell r="U407" t="e">
            <v>#N/A</v>
          </cell>
          <cell r="V407" t="e">
            <v>#N/A</v>
          </cell>
        </row>
        <row r="408">
          <cell r="A408">
            <v>405</v>
          </cell>
          <cell r="B408" t="e">
            <v>#N/A</v>
          </cell>
          <cell r="E408">
            <v>22</v>
          </cell>
          <cell r="G408">
            <v>26</v>
          </cell>
          <cell r="I408">
            <v>22</v>
          </cell>
          <cell r="K408">
            <v>22</v>
          </cell>
          <cell r="M408">
            <v>22</v>
          </cell>
          <cell r="N408">
            <v>114</v>
          </cell>
          <cell r="O408" t="e">
            <v>#N/A</v>
          </cell>
          <cell r="P408" t="e">
            <v>#N/A</v>
          </cell>
          <cell r="Q408" t="e">
            <v>#N/A</v>
          </cell>
          <cell r="R408" t="e">
            <v>#N/A</v>
          </cell>
          <cell r="S408" t="e">
            <v>#N/A</v>
          </cell>
          <cell r="T408" t="e">
            <v>#N/A</v>
          </cell>
          <cell r="U408" t="e">
            <v>#N/A</v>
          </cell>
          <cell r="V408" t="e">
            <v>#N/A</v>
          </cell>
        </row>
        <row r="409">
          <cell r="A409">
            <v>406</v>
          </cell>
          <cell r="B409" t="e">
            <v>#N/A</v>
          </cell>
          <cell r="E409">
            <v>22</v>
          </cell>
          <cell r="G409">
            <v>26</v>
          </cell>
          <cell r="I409">
            <v>22</v>
          </cell>
          <cell r="K409">
            <v>22</v>
          </cell>
          <cell r="M409">
            <v>22</v>
          </cell>
          <cell r="N409">
            <v>114</v>
          </cell>
          <cell r="O409" t="e">
            <v>#N/A</v>
          </cell>
          <cell r="P409" t="e">
            <v>#N/A</v>
          </cell>
          <cell r="Q409" t="e">
            <v>#N/A</v>
          </cell>
          <cell r="R409" t="e">
            <v>#N/A</v>
          </cell>
          <cell r="S409" t="e">
            <v>#N/A</v>
          </cell>
          <cell r="T409" t="e">
            <v>#N/A</v>
          </cell>
          <cell r="U409" t="e">
            <v>#N/A</v>
          </cell>
          <cell r="V409" t="e">
            <v>#N/A</v>
          </cell>
        </row>
        <row r="410">
          <cell r="A410">
            <v>407</v>
          </cell>
          <cell r="B410" t="e">
            <v>#N/A</v>
          </cell>
          <cell r="E410">
            <v>22</v>
          </cell>
          <cell r="G410">
            <v>26</v>
          </cell>
          <cell r="I410">
            <v>22</v>
          </cell>
          <cell r="K410">
            <v>22</v>
          </cell>
          <cell r="M410">
            <v>22</v>
          </cell>
          <cell r="N410">
            <v>114</v>
          </cell>
          <cell r="O410" t="e">
            <v>#N/A</v>
          </cell>
          <cell r="P410" t="e">
            <v>#N/A</v>
          </cell>
          <cell r="Q410" t="e">
            <v>#N/A</v>
          </cell>
          <cell r="R410" t="e">
            <v>#N/A</v>
          </cell>
          <cell r="S410" t="e">
            <v>#N/A</v>
          </cell>
          <cell r="T410" t="e">
            <v>#N/A</v>
          </cell>
          <cell r="U410" t="e">
            <v>#N/A</v>
          </cell>
          <cell r="V410" t="e">
            <v>#N/A</v>
          </cell>
        </row>
        <row r="411">
          <cell r="A411">
            <v>408</v>
          </cell>
          <cell r="B411" t="e">
            <v>#N/A</v>
          </cell>
          <cell r="E411">
            <v>22</v>
          </cell>
          <cell r="G411">
            <v>26</v>
          </cell>
          <cell r="I411">
            <v>22</v>
          </cell>
          <cell r="K411">
            <v>22</v>
          </cell>
          <cell r="M411">
            <v>22</v>
          </cell>
          <cell r="N411">
            <v>114</v>
          </cell>
          <cell r="O411" t="e">
            <v>#N/A</v>
          </cell>
          <cell r="P411" t="e">
            <v>#N/A</v>
          </cell>
          <cell r="Q411" t="e">
            <v>#N/A</v>
          </cell>
          <cell r="R411" t="e">
            <v>#N/A</v>
          </cell>
          <cell r="S411" t="e">
            <v>#N/A</v>
          </cell>
          <cell r="T411" t="e">
            <v>#N/A</v>
          </cell>
          <cell r="U411" t="e">
            <v>#N/A</v>
          </cell>
          <cell r="V411" t="e">
            <v>#N/A</v>
          </cell>
        </row>
        <row r="412">
          <cell r="A412">
            <v>409</v>
          </cell>
          <cell r="B412" t="e">
            <v>#N/A</v>
          </cell>
          <cell r="E412">
            <v>22</v>
          </cell>
          <cell r="G412">
            <v>26</v>
          </cell>
          <cell r="I412">
            <v>22</v>
          </cell>
          <cell r="K412">
            <v>22</v>
          </cell>
          <cell r="M412">
            <v>22</v>
          </cell>
          <cell r="N412">
            <v>114</v>
          </cell>
          <cell r="O412" t="e">
            <v>#N/A</v>
          </cell>
          <cell r="P412" t="e">
            <v>#N/A</v>
          </cell>
          <cell r="Q412" t="e">
            <v>#N/A</v>
          </cell>
          <cell r="R412" t="e">
            <v>#N/A</v>
          </cell>
          <cell r="S412" t="e">
            <v>#N/A</v>
          </cell>
          <cell r="T412" t="e">
            <v>#N/A</v>
          </cell>
          <cell r="U412" t="e">
            <v>#N/A</v>
          </cell>
          <cell r="V412" t="e">
            <v>#N/A</v>
          </cell>
        </row>
        <row r="413">
          <cell r="A413">
            <v>410</v>
          </cell>
          <cell r="B413" t="e">
            <v>#N/A</v>
          </cell>
          <cell r="E413">
            <v>22</v>
          </cell>
          <cell r="G413">
            <v>26</v>
          </cell>
          <cell r="I413">
            <v>22</v>
          </cell>
          <cell r="K413">
            <v>22</v>
          </cell>
          <cell r="M413">
            <v>22</v>
          </cell>
          <cell r="N413">
            <v>114</v>
          </cell>
          <cell r="O413" t="e">
            <v>#N/A</v>
          </cell>
          <cell r="P413" t="e">
            <v>#N/A</v>
          </cell>
          <cell r="Q413" t="e">
            <v>#N/A</v>
          </cell>
          <cell r="R413" t="e">
            <v>#N/A</v>
          </cell>
          <cell r="S413" t="e">
            <v>#N/A</v>
          </cell>
          <cell r="T413" t="e">
            <v>#N/A</v>
          </cell>
          <cell r="U413" t="e">
            <v>#N/A</v>
          </cell>
          <cell r="V413" t="e">
            <v>#N/A</v>
          </cell>
        </row>
        <row r="414">
          <cell r="A414">
            <v>411</v>
          </cell>
          <cell r="B414" t="e">
            <v>#N/A</v>
          </cell>
          <cell r="E414">
            <v>22</v>
          </cell>
          <cell r="G414">
            <v>26</v>
          </cell>
          <cell r="I414">
            <v>22</v>
          </cell>
          <cell r="K414">
            <v>22</v>
          </cell>
          <cell r="M414">
            <v>22</v>
          </cell>
          <cell r="N414">
            <v>114</v>
          </cell>
          <cell r="O414" t="e">
            <v>#N/A</v>
          </cell>
          <cell r="P414" t="e">
            <v>#N/A</v>
          </cell>
          <cell r="Q414" t="e">
            <v>#N/A</v>
          </cell>
          <cell r="R414" t="e">
            <v>#N/A</v>
          </cell>
          <cell r="S414" t="e">
            <v>#N/A</v>
          </cell>
          <cell r="T414" t="e">
            <v>#N/A</v>
          </cell>
          <cell r="U414" t="e">
            <v>#N/A</v>
          </cell>
          <cell r="V414" t="e">
            <v>#N/A</v>
          </cell>
        </row>
        <row r="415">
          <cell r="A415">
            <v>412</v>
          </cell>
          <cell r="B415" t="e">
            <v>#N/A</v>
          </cell>
          <cell r="E415">
            <v>22</v>
          </cell>
          <cell r="G415">
            <v>26</v>
          </cell>
          <cell r="I415">
            <v>22</v>
          </cell>
          <cell r="K415">
            <v>22</v>
          </cell>
          <cell r="M415">
            <v>22</v>
          </cell>
          <cell r="N415">
            <v>114</v>
          </cell>
          <cell r="O415" t="e">
            <v>#N/A</v>
          </cell>
          <cell r="P415" t="e">
            <v>#N/A</v>
          </cell>
          <cell r="Q415" t="e">
            <v>#N/A</v>
          </cell>
          <cell r="R415" t="e">
            <v>#N/A</v>
          </cell>
          <cell r="S415" t="e">
            <v>#N/A</v>
          </cell>
          <cell r="T415" t="e">
            <v>#N/A</v>
          </cell>
          <cell r="U415" t="e">
            <v>#N/A</v>
          </cell>
          <cell r="V415" t="e">
            <v>#N/A</v>
          </cell>
        </row>
        <row r="416">
          <cell r="A416">
            <v>413</v>
          </cell>
          <cell r="B416" t="e">
            <v>#N/A</v>
          </cell>
          <cell r="E416">
            <v>22</v>
          </cell>
          <cell r="G416">
            <v>26</v>
          </cell>
          <cell r="I416">
            <v>22</v>
          </cell>
          <cell r="K416">
            <v>22</v>
          </cell>
          <cell r="M416">
            <v>22</v>
          </cell>
          <cell r="N416">
            <v>114</v>
          </cell>
          <cell r="O416" t="e">
            <v>#N/A</v>
          </cell>
          <cell r="P416" t="e">
            <v>#N/A</v>
          </cell>
          <cell r="Q416" t="e">
            <v>#N/A</v>
          </cell>
          <cell r="R416" t="e">
            <v>#N/A</v>
          </cell>
          <cell r="S416" t="e">
            <v>#N/A</v>
          </cell>
          <cell r="T416" t="e">
            <v>#N/A</v>
          </cell>
          <cell r="U416" t="e">
            <v>#N/A</v>
          </cell>
          <cell r="V416" t="e">
            <v>#N/A</v>
          </cell>
        </row>
        <row r="417">
          <cell r="A417">
            <v>414</v>
          </cell>
          <cell r="B417" t="e">
            <v>#N/A</v>
          </cell>
          <cell r="E417">
            <v>22</v>
          </cell>
          <cell r="G417">
            <v>26</v>
          </cell>
          <cell r="I417">
            <v>22</v>
          </cell>
          <cell r="K417">
            <v>22</v>
          </cell>
          <cell r="M417">
            <v>22</v>
          </cell>
          <cell r="N417">
            <v>114</v>
          </cell>
          <cell r="O417" t="e">
            <v>#N/A</v>
          </cell>
          <cell r="P417" t="e">
            <v>#N/A</v>
          </cell>
          <cell r="Q417" t="e">
            <v>#N/A</v>
          </cell>
          <cell r="R417" t="e">
            <v>#N/A</v>
          </cell>
          <cell r="S417" t="e">
            <v>#N/A</v>
          </cell>
          <cell r="T417" t="e">
            <v>#N/A</v>
          </cell>
          <cell r="U417" t="e">
            <v>#N/A</v>
          </cell>
          <cell r="V417" t="e">
            <v>#N/A</v>
          </cell>
        </row>
        <row r="418">
          <cell r="A418">
            <v>415</v>
          </cell>
          <cell r="B418" t="e">
            <v>#N/A</v>
          </cell>
          <cell r="E418">
            <v>22</v>
          </cell>
          <cell r="G418">
            <v>26</v>
          </cell>
          <cell r="I418">
            <v>22</v>
          </cell>
          <cell r="K418">
            <v>22</v>
          </cell>
          <cell r="M418">
            <v>22</v>
          </cell>
          <cell r="N418">
            <v>114</v>
          </cell>
          <cell r="O418" t="e">
            <v>#N/A</v>
          </cell>
          <cell r="P418" t="e">
            <v>#N/A</v>
          </cell>
          <cell r="Q418" t="e">
            <v>#N/A</v>
          </cell>
          <cell r="R418" t="e">
            <v>#N/A</v>
          </cell>
          <cell r="S418" t="e">
            <v>#N/A</v>
          </cell>
          <cell r="T418" t="e">
            <v>#N/A</v>
          </cell>
          <cell r="U418" t="e">
            <v>#N/A</v>
          </cell>
          <cell r="V418" t="e">
            <v>#N/A</v>
          </cell>
        </row>
        <row r="419">
          <cell r="A419">
            <v>416</v>
          </cell>
          <cell r="B419" t="e">
            <v>#N/A</v>
          </cell>
          <cell r="E419">
            <v>22</v>
          </cell>
          <cell r="G419">
            <v>26</v>
          </cell>
          <cell r="I419">
            <v>22</v>
          </cell>
          <cell r="K419">
            <v>22</v>
          </cell>
          <cell r="M419">
            <v>22</v>
          </cell>
          <cell r="N419">
            <v>114</v>
          </cell>
          <cell r="O419" t="e">
            <v>#N/A</v>
          </cell>
          <cell r="P419" t="e">
            <v>#N/A</v>
          </cell>
          <cell r="Q419" t="e">
            <v>#N/A</v>
          </cell>
          <cell r="R419" t="e">
            <v>#N/A</v>
          </cell>
          <cell r="S419" t="e">
            <v>#N/A</v>
          </cell>
          <cell r="T419" t="e">
            <v>#N/A</v>
          </cell>
          <cell r="U419" t="e">
            <v>#N/A</v>
          </cell>
          <cell r="V419" t="e">
            <v>#N/A</v>
          </cell>
        </row>
        <row r="420">
          <cell r="A420">
            <v>417</v>
          </cell>
          <cell r="B420" t="e">
            <v>#N/A</v>
          </cell>
          <cell r="E420">
            <v>22</v>
          </cell>
          <cell r="G420">
            <v>26</v>
          </cell>
          <cell r="I420">
            <v>22</v>
          </cell>
          <cell r="K420">
            <v>22</v>
          </cell>
          <cell r="M420">
            <v>22</v>
          </cell>
          <cell r="N420">
            <v>114</v>
          </cell>
          <cell r="O420" t="e">
            <v>#N/A</v>
          </cell>
          <cell r="P420" t="e">
            <v>#N/A</v>
          </cell>
          <cell r="Q420" t="e">
            <v>#N/A</v>
          </cell>
          <cell r="R420" t="e">
            <v>#N/A</v>
          </cell>
          <cell r="S420" t="e">
            <v>#N/A</v>
          </cell>
          <cell r="T420" t="e">
            <v>#N/A</v>
          </cell>
          <cell r="U420" t="e">
            <v>#N/A</v>
          </cell>
          <cell r="V420" t="e">
            <v>#N/A</v>
          </cell>
        </row>
        <row r="421">
          <cell r="A421">
            <v>418</v>
          </cell>
          <cell r="B421" t="e">
            <v>#N/A</v>
          </cell>
          <cell r="E421">
            <v>22</v>
          </cell>
          <cell r="G421">
            <v>26</v>
          </cell>
          <cell r="I421">
            <v>22</v>
          </cell>
          <cell r="K421">
            <v>22</v>
          </cell>
          <cell r="M421">
            <v>22</v>
          </cell>
          <cell r="N421">
            <v>114</v>
          </cell>
          <cell r="O421" t="e">
            <v>#N/A</v>
          </cell>
          <cell r="P421" t="e">
            <v>#N/A</v>
          </cell>
          <cell r="Q421" t="e">
            <v>#N/A</v>
          </cell>
          <cell r="R421" t="e">
            <v>#N/A</v>
          </cell>
          <cell r="S421" t="e">
            <v>#N/A</v>
          </cell>
          <cell r="T421" t="e">
            <v>#N/A</v>
          </cell>
          <cell r="U421" t="e">
            <v>#N/A</v>
          </cell>
          <cell r="V421" t="e">
            <v>#N/A</v>
          </cell>
        </row>
        <row r="422">
          <cell r="A422">
            <v>419</v>
          </cell>
          <cell r="B422" t="e">
            <v>#N/A</v>
          </cell>
          <cell r="E422">
            <v>22</v>
          </cell>
          <cell r="G422">
            <v>26</v>
          </cell>
          <cell r="I422">
            <v>22</v>
          </cell>
          <cell r="K422">
            <v>22</v>
          </cell>
          <cell r="M422">
            <v>22</v>
          </cell>
          <cell r="N422">
            <v>114</v>
          </cell>
          <cell r="O422" t="e">
            <v>#N/A</v>
          </cell>
          <cell r="P422" t="e">
            <v>#N/A</v>
          </cell>
          <cell r="Q422" t="e">
            <v>#N/A</v>
          </cell>
          <cell r="R422" t="e">
            <v>#N/A</v>
          </cell>
          <cell r="S422" t="e">
            <v>#N/A</v>
          </cell>
          <cell r="T422" t="e">
            <v>#N/A</v>
          </cell>
          <cell r="U422" t="e">
            <v>#N/A</v>
          </cell>
          <cell r="V422" t="e">
            <v>#N/A</v>
          </cell>
        </row>
        <row r="423">
          <cell r="A423">
            <v>420</v>
          </cell>
          <cell r="B423" t="e">
            <v>#N/A</v>
          </cell>
          <cell r="E423">
            <v>22</v>
          </cell>
          <cell r="G423">
            <v>26</v>
          </cell>
          <cell r="I423">
            <v>22</v>
          </cell>
          <cell r="K423">
            <v>22</v>
          </cell>
          <cell r="M423">
            <v>22</v>
          </cell>
          <cell r="N423">
            <v>114</v>
          </cell>
          <cell r="O423" t="e">
            <v>#N/A</v>
          </cell>
          <cell r="P423" t="e">
            <v>#N/A</v>
          </cell>
          <cell r="Q423" t="e">
            <v>#N/A</v>
          </cell>
          <cell r="R423" t="e">
            <v>#N/A</v>
          </cell>
          <cell r="S423" t="e">
            <v>#N/A</v>
          </cell>
          <cell r="T423" t="e">
            <v>#N/A</v>
          </cell>
          <cell r="U423" t="e">
            <v>#N/A</v>
          </cell>
          <cell r="V423" t="e">
            <v>#N/A</v>
          </cell>
        </row>
        <row r="424">
          <cell r="A424">
            <v>421</v>
          </cell>
          <cell r="B424" t="e">
            <v>#N/A</v>
          </cell>
          <cell r="E424">
            <v>22</v>
          </cell>
          <cell r="G424">
            <v>26</v>
          </cell>
          <cell r="I424">
            <v>22</v>
          </cell>
          <cell r="K424">
            <v>22</v>
          </cell>
          <cell r="M424">
            <v>22</v>
          </cell>
          <cell r="N424">
            <v>114</v>
          </cell>
          <cell r="O424" t="e">
            <v>#N/A</v>
          </cell>
          <cell r="P424" t="e">
            <v>#N/A</v>
          </cell>
          <cell r="Q424" t="e">
            <v>#N/A</v>
          </cell>
          <cell r="R424" t="e">
            <v>#N/A</v>
          </cell>
          <cell r="S424" t="e">
            <v>#N/A</v>
          </cell>
          <cell r="T424" t="e">
            <v>#N/A</v>
          </cell>
          <cell r="U424" t="e">
            <v>#N/A</v>
          </cell>
          <cell r="V424" t="e">
            <v>#N/A</v>
          </cell>
        </row>
        <row r="425">
          <cell r="A425">
            <v>422</v>
          </cell>
          <cell r="B425" t="e">
            <v>#N/A</v>
          </cell>
          <cell r="E425">
            <v>22</v>
          </cell>
          <cell r="G425">
            <v>26</v>
          </cell>
          <cell r="I425">
            <v>22</v>
          </cell>
          <cell r="K425">
            <v>22</v>
          </cell>
          <cell r="M425">
            <v>22</v>
          </cell>
          <cell r="N425">
            <v>114</v>
          </cell>
          <cell r="O425" t="e">
            <v>#N/A</v>
          </cell>
          <cell r="P425" t="e">
            <v>#N/A</v>
          </cell>
          <cell r="Q425" t="e">
            <v>#N/A</v>
          </cell>
          <cell r="R425" t="e">
            <v>#N/A</v>
          </cell>
          <cell r="S425" t="e">
            <v>#N/A</v>
          </cell>
          <cell r="T425" t="e">
            <v>#N/A</v>
          </cell>
          <cell r="U425" t="e">
            <v>#N/A</v>
          </cell>
          <cell r="V425" t="e">
            <v>#N/A</v>
          </cell>
        </row>
        <row r="426">
          <cell r="A426">
            <v>423</v>
          </cell>
          <cell r="B426" t="e">
            <v>#N/A</v>
          </cell>
          <cell r="E426">
            <v>22</v>
          </cell>
          <cell r="G426">
            <v>26</v>
          </cell>
          <cell r="I426">
            <v>22</v>
          </cell>
          <cell r="K426">
            <v>22</v>
          </cell>
          <cell r="M426">
            <v>22</v>
          </cell>
          <cell r="N426">
            <v>114</v>
          </cell>
          <cell r="O426" t="e">
            <v>#N/A</v>
          </cell>
          <cell r="P426" t="e">
            <v>#N/A</v>
          </cell>
          <cell r="Q426" t="e">
            <v>#N/A</v>
          </cell>
          <cell r="R426" t="e">
            <v>#N/A</v>
          </cell>
          <cell r="S426" t="e">
            <v>#N/A</v>
          </cell>
          <cell r="T426" t="e">
            <v>#N/A</v>
          </cell>
          <cell r="U426" t="e">
            <v>#N/A</v>
          </cell>
          <cell r="V426" t="e">
            <v>#N/A</v>
          </cell>
        </row>
        <row r="427">
          <cell r="A427">
            <v>424</v>
          </cell>
          <cell r="B427" t="e">
            <v>#N/A</v>
          </cell>
          <cell r="E427">
            <v>22</v>
          </cell>
          <cell r="G427">
            <v>26</v>
          </cell>
          <cell r="I427">
            <v>22</v>
          </cell>
          <cell r="K427">
            <v>22</v>
          </cell>
          <cell r="M427">
            <v>22</v>
          </cell>
          <cell r="N427">
            <v>114</v>
          </cell>
          <cell r="O427" t="e">
            <v>#N/A</v>
          </cell>
          <cell r="P427" t="e">
            <v>#N/A</v>
          </cell>
          <cell r="Q427" t="e">
            <v>#N/A</v>
          </cell>
          <cell r="R427" t="e">
            <v>#N/A</v>
          </cell>
          <cell r="S427" t="e">
            <v>#N/A</v>
          </cell>
          <cell r="T427" t="e">
            <v>#N/A</v>
          </cell>
          <cell r="U427" t="e">
            <v>#N/A</v>
          </cell>
          <cell r="V427" t="e">
            <v>#N/A</v>
          </cell>
        </row>
        <row r="428">
          <cell r="A428">
            <v>425</v>
          </cell>
          <cell r="B428" t="e">
            <v>#N/A</v>
          </cell>
          <cell r="E428">
            <v>22</v>
          </cell>
          <cell r="G428">
            <v>26</v>
          </cell>
          <cell r="I428">
            <v>22</v>
          </cell>
          <cell r="K428">
            <v>22</v>
          </cell>
          <cell r="M428">
            <v>22</v>
          </cell>
          <cell r="N428">
            <v>114</v>
          </cell>
          <cell r="O428" t="e">
            <v>#N/A</v>
          </cell>
          <cell r="P428" t="e">
            <v>#N/A</v>
          </cell>
          <cell r="Q428" t="e">
            <v>#N/A</v>
          </cell>
          <cell r="R428" t="e">
            <v>#N/A</v>
          </cell>
          <cell r="S428" t="e">
            <v>#N/A</v>
          </cell>
          <cell r="T428" t="e">
            <v>#N/A</v>
          </cell>
          <cell r="U428" t="e">
            <v>#N/A</v>
          </cell>
          <cell r="V428" t="e">
            <v>#N/A</v>
          </cell>
        </row>
        <row r="429">
          <cell r="A429">
            <v>426</v>
          </cell>
          <cell r="B429" t="e">
            <v>#N/A</v>
          </cell>
          <cell r="E429">
            <v>22</v>
          </cell>
          <cell r="G429">
            <v>26</v>
          </cell>
          <cell r="I429">
            <v>22</v>
          </cell>
          <cell r="K429">
            <v>22</v>
          </cell>
          <cell r="M429">
            <v>22</v>
          </cell>
          <cell r="N429">
            <v>114</v>
          </cell>
          <cell r="O429" t="e">
            <v>#N/A</v>
          </cell>
          <cell r="P429" t="e">
            <v>#N/A</v>
          </cell>
          <cell r="Q429" t="e">
            <v>#N/A</v>
          </cell>
          <cell r="R429" t="e">
            <v>#N/A</v>
          </cell>
          <cell r="S429" t="e">
            <v>#N/A</v>
          </cell>
          <cell r="T429" t="e">
            <v>#N/A</v>
          </cell>
          <cell r="U429" t="e">
            <v>#N/A</v>
          </cell>
          <cell r="V429" t="e">
            <v>#N/A</v>
          </cell>
        </row>
        <row r="430">
          <cell r="A430">
            <v>427</v>
          </cell>
          <cell r="B430" t="e">
            <v>#N/A</v>
          </cell>
          <cell r="E430">
            <v>22</v>
          </cell>
          <cell r="G430">
            <v>26</v>
          </cell>
          <cell r="I430">
            <v>22</v>
          </cell>
          <cell r="K430">
            <v>22</v>
          </cell>
          <cell r="M430">
            <v>22</v>
          </cell>
          <cell r="N430">
            <v>114</v>
          </cell>
          <cell r="O430" t="e">
            <v>#N/A</v>
          </cell>
          <cell r="P430" t="e">
            <v>#N/A</v>
          </cell>
          <cell r="Q430" t="e">
            <v>#N/A</v>
          </cell>
          <cell r="R430" t="e">
            <v>#N/A</v>
          </cell>
          <cell r="S430" t="e">
            <v>#N/A</v>
          </cell>
          <cell r="T430" t="e">
            <v>#N/A</v>
          </cell>
          <cell r="U430" t="e">
            <v>#N/A</v>
          </cell>
          <cell r="V430" t="e">
            <v>#N/A</v>
          </cell>
        </row>
        <row r="431">
          <cell r="A431">
            <v>428</v>
          </cell>
          <cell r="B431" t="e">
            <v>#N/A</v>
          </cell>
          <cell r="E431">
            <v>22</v>
          </cell>
          <cell r="G431">
            <v>26</v>
          </cell>
          <cell r="I431">
            <v>22</v>
          </cell>
          <cell r="K431">
            <v>22</v>
          </cell>
          <cell r="M431">
            <v>22</v>
          </cell>
          <cell r="N431">
            <v>114</v>
          </cell>
          <cell r="O431" t="e">
            <v>#N/A</v>
          </cell>
          <cell r="P431" t="e">
            <v>#N/A</v>
          </cell>
          <cell r="Q431" t="e">
            <v>#N/A</v>
          </cell>
          <cell r="R431" t="e">
            <v>#N/A</v>
          </cell>
          <cell r="S431" t="e">
            <v>#N/A</v>
          </cell>
          <cell r="T431" t="e">
            <v>#N/A</v>
          </cell>
          <cell r="U431" t="e">
            <v>#N/A</v>
          </cell>
          <cell r="V431" t="e">
            <v>#N/A</v>
          </cell>
        </row>
        <row r="432">
          <cell r="A432">
            <v>429</v>
          </cell>
          <cell r="B432" t="e">
            <v>#N/A</v>
          </cell>
          <cell r="E432">
            <v>22</v>
          </cell>
          <cell r="G432">
            <v>26</v>
          </cell>
          <cell r="I432">
            <v>22</v>
          </cell>
          <cell r="K432">
            <v>22</v>
          </cell>
          <cell r="M432">
            <v>22</v>
          </cell>
          <cell r="N432">
            <v>114</v>
          </cell>
          <cell r="O432" t="e">
            <v>#N/A</v>
          </cell>
          <cell r="P432" t="e">
            <v>#N/A</v>
          </cell>
          <cell r="Q432" t="e">
            <v>#N/A</v>
          </cell>
          <cell r="R432" t="e">
            <v>#N/A</v>
          </cell>
          <cell r="S432" t="e">
            <v>#N/A</v>
          </cell>
          <cell r="T432" t="e">
            <v>#N/A</v>
          </cell>
          <cell r="U432" t="e">
            <v>#N/A</v>
          </cell>
          <cell r="V432" t="e">
            <v>#N/A</v>
          </cell>
        </row>
        <row r="433">
          <cell r="A433">
            <v>430</v>
          </cell>
          <cell r="B433" t="e">
            <v>#N/A</v>
          </cell>
          <cell r="E433">
            <v>22</v>
          </cell>
          <cell r="G433">
            <v>26</v>
          </cell>
          <cell r="I433">
            <v>22</v>
          </cell>
          <cell r="K433">
            <v>22</v>
          </cell>
          <cell r="M433">
            <v>22</v>
          </cell>
          <cell r="N433">
            <v>114</v>
          </cell>
          <cell r="O433" t="e">
            <v>#N/A</v>
          </cell>
          <cell r="P433" t="e">
            <v>#N/A</v>
          </cell>
          <cell r="Q433" t="e">
            <v>#N/A</v>
          </cell>
          <cell r="R433" t="e">
            <v>#N/A</v>
          </cell>
          <cell r="S433" t="e">
            <v>#N/A</v>
          </cell>
          <cell r="T433" t="e">
            <v>#N/A</v>
          </cell>
          <cell r="U433" t="e">
            <v>#N/A</v>
          </cell>
          <cell r="V433" t="e">
            <v>#N/A</v>
          </cell>
        </row>
        <row r="434">
          <cell r="A434">
            <v>431</v>
          </cell>
          <cell r="B434" t="e">
            <v>#N/A</v>
          </cell>
          <cell r="E434">
            <v>22</v>
          </cell>
          <cell r="G434">
            <v>26</v>
          </cell>
          <cell r="I434">
            <v>22</v>
          </cell>
          <cell r="K434">
            <v>22</v>
          </cell>
          <cell r="M434">
            <v>22</v>
          </cell>
          <cell r="N434">
            <v>114</v>
          </cell>
          <cell r="O434" t="e">
            <v>#N/A</v>
          </cell>
          <cell r="P434" t="e">
            <v>#N/A</v>
          </cell>
          <cell r="Q434" t="e">
            <v>#N/A</v>
          </cell>
          <cell r="R434" t="e">
            <v>#N/A</v>
          </cell>
          <cell r="S434" t="e">
            <v>#N/A</v>
          </cell>
          <cell r="T434" t="e">
            <v>#N/A</v>
          </cell>
          <cell r="U434" t="e">
            <v>#N/A</v>
          </cell>
          <cell r="V434" t="e">
            <v>#N/A</v>
          </cell>
        </row>
        <row r="435">
          <cell r="A435">
            <v>432</v>
          </cell>
          <cell r="B435" t="e">
            <v>#N/A</v>
          </cell>
          <cell r="E435">
            <v>22</v>
          </cell>
          <cell r="G435">
            <v>26</v>
          </cell>
          <cell r="I435">
            <v>22</v>
          </cell>
          <cell r="K435">
            <v>22</v>
          </cell>
          <cell r="M435">
            <v>22</v>
          </cell>
          <cell r="N435">
            <v>114</v>
          </cell>
          <cell r="O435" t="e">
            <v>#N/A</v>
          </cell>
          <cell r="P435" t="e">
            <v>#N/A</v>
          </cell>
          <cell r="Q435" t="e">
            <v>#N/A</v>
          </cell>
          <cell r="R435" t="e">
            <v>#N/A</v>
          </cell>
          <cell r="S435" t="e">
            <v>#N/A</v>
          </cell>
          <cell r="T435" t="e">
            <v>#N/A</v>
          </cell>
          <cell r="U435" t="e">
            <v>#N/A</v>
          </cell>
          <cell r="V435" t="e">
            <v>#N/A</v>
          </cell>
        </row>
        <row r="436">
          <cell r="A436">
            <v>433</v>
          </cell>
          <cell r="B436" t="e">
            <v>#N/A</v>
          </cell>
          <cell r="E436">
            <v>22</v>
          </cell>
          <cell r="G436">
            <v>26</v>
          </cell>
          <cell r="I436">
            <v>22</v>
          </cell>
          <cell r="K436">
            <v>22</v>
          </cell>
          <cell r="M436">
            <v>22</v>
          </cell>
          <cell r="N436">
            <v>114</v>
          </cell>
          <cell r="O436" t="e">
            <v>#N/A</v>
          </cell>
          <cell r="P436" t="e">
            <v>#N/A</v>
          </cell>
          <cell r="Q436" t="e">
            <v>#N/A</v>
          </cell>
          <cell r="R436" t="e">
            <v>#N/A</v>
          </cell>
          <cell r="S436" t="e">
            <v>#N/A</v>
          </cell>
          <cell r="T436" t="e">
            <v>#N/A</v>
          </cell>
          <cell r="U436" t="e">
            <v>#N/A</v>
          </cell>
          <cell r="V436" t="e">
            <v>#N/A</v>
          </cell>
        </row>
        <row r="437">
          <cell r="A437">
            <v>434</v>
          </cell>
          <cell r="B437" t="e">
            <v>#N/A</v>
          </cell>
          <cell r="E437">
            <v>22</v>
          </cell>
          <cell r="G437">
            <v>26</v>
          </cell>
          <cell r="I437">
            <v>22</v>
          </cell>
          <cell r="K437">
            <v>22</v>
          </cell>
          <cell r="M437">
            <v>22</v>
          </cell>
          <cell r="N437">
            <v>114</v>
          </cell>
          <cell r="O437" t="e">
            <v>#N/A</v>
          </cell>
          <cell r="P437" t="e">
            <v>#N/A</v>
          </cell>
          <cell r="Q437" t="e">
            <v>#N/A</v>
          </cell>
          <cell r="R437" t="e">
            <v>#N/A</v>
          </cell>
          <cell r="S437" t="e">
            <v>#N/A</v>
          </cell>
          <cell r="T437" t="e">
            <v>#N/A</v>
          </cell>
          <cell r="U437" t="e">
            <v>#N/A</v>
          </cell>
          <cell r="V437" t="e">
            <v>#N/A</v>
          </cell>
        </row>
        <row r="438">
          <cell r="A438">
            <v>435</v>
          </cell>
          <cell r="B438" t="e">
            <v>#N/A</v>
          </cell>
          <cell r="E438">
            <v>22</v>
          </cell>
          <cell r="G438">
            <v>26</v>
          </cell>
          <cell r="I438">
            <v>22</v>
          </cell>
          <cell r="K438">
            <v>22</v>
          </cell>
          <cell r="M438">
            <v>22</v>
          </cell>
          <cell r="N438">
            <v>114</v>
          </cell>
          <cell r="O438" t="e">
            <v>#N/A</v>
          </cell>
          <cell r="P438" t="e">
            <v>#N/A</v>
          </cell>
          <cell r="Q438" t="e">
            <v>#N/A</v>
          </cell>
          <cell r="R438" t="e">
            <v>#N/A</v>
          </cell>
          <cell r="S438" t="e">
            <v>#N/A</v>
          </cell>
          <cell r="T438" t="e">
            <v>#N/A</v>
          </cell>
          <cell r="U438" t="e">
            <v>#N/A</v>
          </cell>
          <cell r="V438" t="e">
            <v>#N/A</v>
          </cell>
        </row>
        <row r="439">
          <cell r="A439">
            <v>436</v>
          </cell>
          <cell r="B439" t="e">
            <v>#N/A</v>
          </cell>
          <cell r="E439">
            <v>22</v>
          </cell>
          <cell r="G439">
            <v>26</v>
          </cell>
          <cell r="I439">
            <v>22</v>
          </cell>
          <cell r="K439">
            <v>22</v>
          </cell>
          <cell r="M439">
            <v>22</v>
          </cell>
          <cell r="N439">
            <v>114</v>
          </cell>
          <cell r="O439" t="e">
            <v>#N/A</v>
          </cell>
          <cell r="P439" t="e">
            <v>#N/A</v>
          </cell>
          <cell r="Q439" t="e">
            <v>#N/A</v>
          </cell>
          <cell r="R439" t="e">
            <v>#N/A</v>
          </cell>
          <cell r="S439" t="e">
            <v>#N/A</v>
          </cell>
          <cell r="T439" t="e">
            <v>#N/A</v>
          </cell>
          <cell r="U439" t="e">
            <v>#N/A</v>
          </cell>
          <cell r="V439" t="e">
            <v>#N/A</v>
          </cell>
        </row>
        <row r="440">
          <cell r="A440">
            <v>437</v>
          </cell>
          <cell r="B440" t="e">
            <v>#N/A</v>
          </cell>
          <cell r="E440">
            <v>22</v>
          </cell>
          <cell r="G440">
            <v>26</v>
          </cell>
          <cell r="I440">
            <v>22</v>
          </cell>
          <cell r="K440">
            <v>22</v>
          </cell>
          <cell r="M440">
            <v>22</v>
          </cell>
          <cell r="N440">
            <v>114</v>
          </cell>
          <cell r="O440" t="e">
            <v>#N/A</v>
          </cell>
          <cell r="P440" t="e">
            <v>#N/A</v>
          </cell>
          <cell r="Q440" t="e">
            <v>#N/A</v>
          </cell>
          <cell r="R440" t="e">
            <v>#N/A</v>
          </cell>
          <cell r="S440" t="e">
            <v>#N/A</v>
          </cell>
          <cell r="T440" t="e">
            <v>#N/A</v>
          </cell>
          <cell r="U440" t="e">
            <v>#N/A</v>
          </cell>
          <cell r="V440" t="e">
            <v>#N/A</v>
          </cell>
        </row>
        <row r="441">
          <cell r="A441">
            <v>438</v>
          </cell>
          <cell r="B441" t="e">
            <v>#N/A</v>
          </cell>
          <cell r="E441">
            <v>22</v>
          </cell>
          <cell r="G441">
            <v>26</v>
          </cell>
          <cell r="I441">
            <v>22</v>
          </cell>
          <cell r="K441">
            <v>22</v>
          </cell>
          <cell r="M441">
            <v>22</v>
          </cell>
          <cell r="N441">
            <v>114</v>
          </cell>
          <cell r="O441" t="e">
            <v>#N/A</v>
          </cell>
          <cell r="P441" t="e">
            <v>#N/A</v>
          </cell>
          <cell r="Q441" t="e">
            <v>#N/A</v>
          </cell>
          <cell r="R441" t="e">
            <v>#N/A</v>
          </cell>
          <cell r="S441" t="e">
            <v>#N/A</v>
          </cell>
          <cell r="T441" t="e">
            <v>#N/A</v>
          </cell>
          <cell r="U441" t="e">
            <v>#N/A</v>
          </cell>
          <cell r="V441" t="e">
            <v>#N/A</v>
          </cell>
        </row>
        <row r="442">
          <cell r="A442">
            <v>439</v>
          </cell>
          <cell r="B442" t="e">
            <v>#N/A</v>
          </cell>
          <cell r="E442">
            <v>22</v>
          </cell>
          <cell r="G442">
            <v>26</v>
          </cell>
          <cell r="I442">
            <v>22</v>
          </cell>
          <cell r="K442">
            <v>22</v>
          </cell>
          <cell r="M442">
            <v>22</v>
          </cell>
          <cell r="N442">
            <v>114</v>
          </cell>
          <cell r="O442" t="e">
            <v>#N/A</v>
          </cell>
          <cell r="P442" t="e">
            <v>#N/A</v>
          </cell>
          <cell r="Q442" t="e">
            <v>#N/A</v>
          </cell>
          <cell r="R442" t="e">
            <v>#N/A</v>
          </cell>
          <cell r="S442" t="e">
            <v>#N/A</v>
          </cell>
          <cell r="T442" t="e">
            <v>#N/A</v>
          </cell>
          <cell r="U442" t="e">
            <v>#N/A</v>
          </cell>
          <cell r="V442" t="e">
            <v>#N/A</v>
          </cell>
        </row>
        <row r="443">
          <cell r="A443">
            <v>440</v>
          </cell>
          <cell r="B443" t="e">
            <v>#N/A</v>
          </cell>
          <cell r="E443">
            <v>22</v>
          </cell>
          <cell r="G443">
            <v>26</v>
          </cell>
          <cell r="I443">
            <v>22</v>
          </cell>
          <cell r="K443">
            <v>22</v>
          </cell>
          <cell r="M443">
            <v>22</v>
          </cell>
          <cell r="N443">
            <v>114</v>
          </cell>
          <cell r="O443" t="e">
            <v>#N/A</v>
          </cell>
          <cell r="P443" t="e">
            <v>#N/A</v>
          </cell>
          <cell r="Q443" t="e">
            <v>#N/A</v>
          </cell>
          <cell r="R443" t="e">
            <v>#N/A</v>
          </cell>
          <cell r="S443" t="e">
            <v>#N/A</v>
          </cell>
          <cell r="T443" t="e">
            <v>#N/A</v>
          </cell>
          <cell r="U443" t="e">
            <v>#N/A</v>
          </cell>
          <cell r="V443" t="e">
            <v>#N/A</v>
          </cell>
        </row>
        <row r="444">
          <cell r="A444">
            <v>441</v>
          </cell>
          <cell r="B444" t="e">
            <v>#N/A</v>
          </cell>
          <cell r="E444">
            <v>22</v>
          </cell>
          <cell r="G444">
            <v>26</v>
          </cell>
          <cell r="I444">
            <v>22</v>
          </cell>
          <cell r="K444">
            <v>22</v>
          </cell>
          <cell r="M444">
            <v>22</v>
          </cell>
          <cell r="N444">
            <v>114</v>
          </cell>
          <cell r="O444" t="e">
            <v>#N/A</v>
          </cell>
          <cell r="P444" t="e">
            <v>#N/A</v>
          </cell>
          <cell r="Q444" t="e">
            <v>#N/A</v>
          </cell>
          <cell r="R444" t="e">
            <v>#N/A</v>
          </cell>
          <cell r="S444" t="e">
            <v>#N/A</v>
          </cell>
          <cell r="T444" t="e">
            <v>#N/A</v>
          </cell>
          <cell r="U444" t="e">
            <v>#N/A</v>
          </cell>
          <cell r="V444" t="e">
            <v>#N/A</v>
          </cell>
        </row>
        <row r="445">
          <cell r="A445">
            <v>442</v>
          </cell>
          <cell r="B445" t="e">
            <v>#N/A</v>
          </cell>
          <cell r="E445">
            <v>22</v>
          </cell>
          <cell r="G445">
            <v>26</v>
          </cell>
          <cell r="I445">
            <v>22</v>
          </cell>
          <cell r="K445">
            <v>22</v>
          </cell>
          <cell r="M445">
            <v>22</v>
          </cell>
          <cell r="N445">
            <v>114</v>
          </cell>
          <cell r="O445" t="e">
            <v>#N/A</v>
          </cell>
          <cell r="P445" t="e">
            <v>#N/A</v>
          </cell>
          <cell r="Q445" t="e">
            <v>#N/A</v>
          </cell>
          <cell r="R445" t="e">
            <v>#N/A</v>
          </cell>
          <cell r="S445" t="e">
            <v>#N/A</v>
          </cell>
          <cell r="T445" t="e">
            <v>#N/A</v>
          </cell>
          <cell r="U445" t="e">
            <v>#N/A</v>
          </cell>
          <cell r="V445" t="e">
            <v>#N/A</v>
          </cell>
        </row>
        <row r="446">
          <cell r="A446">
            <v>443</v>
          </cell>
          <cell r="B446" t="e">
            <v>#N/A</v>
          </cell>
          <cell r="E446">
            <v>22</v>
          </cell>
          <cell r="G446">
            <v>26</v>
          </cell>
          <cell r="I446">
            <v>22</v>
          </cell>
          <cell r="K446">
            <v>22</v>
          </cell>
          <cell r="M446">
            <v>22</v>
          </cell>
          <cell r="N446">
            <v>114</v>
          </cell>
          <cell r="O446" t="e">
            <v>#N/A</v>
          </cell>
          <cell r="P446" t="e">
            <v>#N/A</v>
          </cell>
          <cell r="Q446" t="e">
            <v>#N/A</v>
          </cell>
          <cell r="R446" t="e">
            <v>#N/A</v>
          </cell>
          <cell r="S446" t="e">
            <v>#N/A</v>
          </cell>
          <cell r="T446" t="e">
            <v>#N/A</v>
          </cell>
          <cell r="U446" t="e">
            <v>#N/A</v>
          </cell>
          <cell r="V446" t="e">
            <v>#N/A</v>
          </cell>
        </row>
        <row r="447">
          <cell r="A447">
            <v>444</v>
          </cell>
          <cell r="B447" t="e">
            <v>#N/A</v>
          </cell>
          <cell r="E447">
            <v>22</v>
          </cell>
          <cell r="G447">
            <v>26</v>
          </cell>
          <cell r="I447">
            <v>22</v>
          </cell>
          <cell r="K447">
            <v>22</v>
          </cell>
          <cell r="M447">
            <v>22</v>
          </cell>
          <cell r="N447">
            <v>114</v>
          </cell>
          <cell r="O447" t="e">
            <v>#N/A</v>
          </cell>
          <cell r="P447" t="e">
            <v>#N/A</v>
          </cell>
          <cell r="Q447" t="e">
            <v>#N/A</v>
          </cell>
          <cell r="R447" t="e">
            <v>#N/A</v>
          </cell>
          <cell r="S447" t="e">
            <v>#N/A</v>
          </cell>
          <cell r="T447" t="e">
            <v>#N/A</v>
          </cell>
          <cell r="U447" t="e">
            <v>#N/A</v>
          </cell>
          <cell r="V447" t="e">
            <v>#N/A</v>
          </cell>
        </row>
        <row r="448">
          <cell r="A448">
            <v>445</v>
          </cell>
          <cell r="B448" t="e">
            <v>#N/A</v>
          </cell>
          <cell r="E448">
            <v>22</v>
          </cell>
          <cell r="G448">
            <v>26</v>
          </cell>
          <cell r="I448">
            <v>22</v>
          </cell>
          <cell r="K448">
            <v>22</v>
          </cell>
          <cell r="M448">
            <v>22</v>
          </cell>
          <cell r="N448">
            <v>114</v>
          </cell>
          <cell r="O448" t="e">
            <v>#N/A</v>
          </cell>
          <cell r="P448" t="e">
            <v>#N/A</v>
          </cell>
          <cell r="Q448" t="e">
            <v>#N/A</v>
          </cell>
          <cell r="R448" t="e">
            <v>#N/A</v>
          </cell>
          <cell r="S448" t="e">
            <v>#N/A</v>
          </cell>
          <cell r="T448" t="e">
            <v>#N/A</v>
          </cell>
          <cell r="U448" t="e">
            <v>#N/A</v>
          </cell>
          <cell r="V448" t="e">
            <v>#N/A</v>
          </cell>
        </row>
        <row r="449">
          <cell r="A449">
            <v>446</v>
          </cell>
          <cell r="B449" t="e">
            <v>#N/A</v>
          </cell>
          <cell r="E449">
            <v>22</v>
          </cell>
          <cell r="G449">
            <v>26</v>
          </cell>
          <cell r="I449">
            <v>22</v>
          </cell>
          <cell r="K449">
            <v>22</v>
          </cell>
          <cell r="M449">
            <v>22</v>
          </cell>
          <cell r="N449">
            <v>114</v>
          </cell>
          <cell r="O449" t="e">
            <v>#N/A</v>
          </cell>
          <cell r="P449" t="e">
            <v>#N/A</v>
          </cell>
          <cell r="Q449" t="e">
            <v>#N/A</v>
          </cell>
          <cell r="R449" t="e">
            <v>#N/A</v>
          </cell>
          <cell r="S449" t="e">
            <v>#N/A</v>
          </cell>
          <cell r="T449" t="e">
            <v>#N/A</v>
          </cell>
          <cell r="U449" t="e">
            <v>#N/A</v>
          </cell>
          <cell r="V449" t="e">
            <v>#N/A</v>
          </cell>
        </row>
        <row r="450">
          <cell r="A450">
            <v>447</v>
          </cell>
          <cell r="B450" t="e">
            <v>#N/A</v>
          </cell>
          <cell r="E450">
            <v>22</v>
          </cell>
          <cell r="G450">
            <v>26</v>
          </cell>
          <cell r="I450">
            <v>22</v>
          </cell>
          <cell r="K450">
            <v>22</v>
          </cell>
          <cell r="M450">
            <v>22</v>
          </cell>
          <cell r="N450">
            <v>114</v>
          </cell>
          <cell r="O450" t="e">
            <v>#N/A</v>
          </cell>
          <cell r="P450" t="e">
            <v>#N/A</v>
          </cell>
          <cell r="Q450" t="e">
            <v>#N/A</v>
          </cell>
          <cell r="R450" t="e">
            <v>#N/A</v>
          </cell>
          <cell r="S450" t="e">
            <v>#N/A</v>
          </cell>
          <cell r="T450" t="e">
            <v>#N/A</v>
          </cell>
          <cell r="U450" t="e">
            <v>#N/A</v>
          </cell>
          <cell r="V450" t="e">
            <v>#N/A</v>
          </cell>
        </row>
        <row r="451">
          <cell r="A451">
            <v>448</v>
          </cell>
          <cell r="B451" t="e">
            <v>#N/A</v>
          </cell>
          <cell r="E451">
            <v>22</v>
          </cell>
          <cell r="G451">
            <v>26</v>
          </cell>
          <cell r="I451">
            <v>22</v>
          </cell>
          <cell r="K451">
            <v>22</v>
          </cell>
          <cell r="M451">
            <v>22</v>
          </cell>
          <cell r="N451">
            <v>114</v>
          </cell>
          <cell r="O451" t="e">
            <v>#N/A</v>
          </cell>
          <cell r="P451" t="e">
            <v>#N/A</v>
          </cell>
          <cell r="Q451" t="e">
            <v>#N/A</v>
          </cell>
          <cell r="R451" t="e">
            <v>#N/A</v>
          </cell>
          <cell r="S451" t="e">
            <v>#N/A</v>
          </cell>
          <cell r="T451" t="e">
            <v>#N/A</v>
          </cell>
          <cell r="U451" t="e">
            <v>#N/A</v>
          </cell>
          <cell r="V451" t="e">
            <v>#N/A</v>
          </cell>
        </row>
        <row r="452">
          <cell r="A452">
            <v>449</v>
          </cell>
          <cell r="B452" t="e">
            <v>#N/A</v>
          </cell>
          <cell r="E452">
            <v>22</v>
          </cell>
          <cell r="G452">
            <v>26</v>
          </cell>
          <cell r="I452">
            <v>22</v>
          </cell>
          <cell r="K452">
            <v>22</v>
          </cell>
          <cell r="M452">
            <v>22</v>
          </cell>
          <cell r="N452">
            <v>114</v>
          </cell>
          <cell r="O452" t="e">
            <v>#N/A</v>
          </cell>
          <cell r="P452" t="e">
            <v>#N/A</v>
          </cell>
          <cell r="Q452" t="e">
            <v>#N/A</v>
          </cell>
          <cell r="R452" t="e">
            <v>#N/A</v>
          </cell>
          <cell r="S452" t="e">
            <v>#N/A</v>
          </cell>
          <cell r="T452" t="e">
            <v>#N/A</v>
          </cell>
          <cell r="U452" t="e">
            <v>#N/A</v>
          </cell>
          <cell r="V452" t="e">
            <v>#N/A</v>
          </cell>
        </row>
        <row r="453">
          <cell r="A453">
            <v>450</v>
          </cell>
          <cell r="B453" t="e">
            <v>#N/A</v>
          </cell>
          <cell r="E453">
            <v>22</v>
          </cell>
          <cell r="G453">
            <v>26</v>
          </cell>
          <cell r="I453">
            <v>22</v>
          </cell>
          <cell r="K453">
            <v>22</v>
          </cell>
          <cell r="M453">
            <v>22</v>
          </cell>
          <cell r="N453">
            <v>114</v>
          </cell>
          <cell r="O453" t="e">
            <v>#N/A</v>
          </cell>
          <cell r="P453" t="e">
            <v>#N/A</v>
          </cell>
          <cell r="Q453" t="e">
            <v>#N/A</v>
          </cell>
          <cell r="R453" t="e">
            <v>#N/A</v>
          </cell>
          <cell r="S453" t="e">
            <v>#N/A</v>
          </cell>
          <cell r="T453" t="e">
            <v>#N/A</v>
          </cell>
          <cell r="U453" t="e">
            <v>#N/A</v>
          </cell>
          <cell r="V453" t="e">
            <v>#N/A</v>
          </cell>
        </row>
        <row r="454">
          <cell r="A454">
            <v>451</v>
          </cell>
          <cell r="B454" t="e">
            <v>#N/A</v>
          </cell>
          <cell r="E454">
            <v>22</v>
          </cell>
          <cell r="G454">
            <v>26</v>
          </cell>
          <cell r="I454">
            <v>22</v>
          </cell>
          <cell r="K454">
            <v>22</v>
          </cell>
          <cell r="M454">
            <v>22</v>
          </cell>
          <cell r="N454">
            <v>114</v>
          </cell>
          <cell r="O454" t="e">
            <v>#N/A</v>
          </cell>
          <cell r="P454" t="e">
            <v>#N/A</v>
          </cell>
          <cell r="Q454" t="e">
            <v>#N/A</v>
          </cell>
          <cell r="R454" t="e">
            <v>#N/A</v>
          </cell>
          <cell r="S454" t="e">
            <v>#N/A</v>
          </cell>
          <cell r="T454" t="e">
            <v>#N/A</v>
          </cell>
          <cell r="U454" t="e">
            <v>#N/A</v>
          </cell>
          <cell r="V454" t="e">
            <v>#N/A</v>
          </cell>
        </row>
        <row r="455">
          <cell r="A455">
            <v>452</v>
          </cell>
          <cell r="B455" t="e">
            <v>#N/A</v>
          </cell>
          <cell r="E455">
            <v>22</v>
          </cell>
          <cell r="G455">
            <v>26</v>
          </cell>
          <cell r="I455">
            <v>22</v>
          </cell>
          <cell r="K455">
            <v>22</v>
          </cell>
          <cell r="M455">
            <v>22</v>
          </cell>
          <cell r="N455">
            <v>114</v>
          </cell>
          <cell r="O455" t="e">
            <v>#N/A</v>
          </cell>
          <cell r="P455" t="e">
            <v>#N/A</v>
          </cell>
          <cell r="Q455" t="e">
            <v>#N/A</v>
          </cell>
          <cell r="R455" t="e">
            <v>#N/A</v>
          </cell>
          <cell r="S455" t="e">
            <v>#N/A</v>
          </cell>
          <cell r="T455" t="e">
            <v>#N/A</v>
          </cell>
          <cell r="U455" t="e">
            <v>#N/A</v>
          </cell>
          <cell r="V455" t="e">
            <v>#N/A</v>
          </cell>
        </row>
        <row r="456">
          <cell r="A456">
            <v>453</v>
          </cell>
          <cell r="B456" t="e">
            <v>#N/A</v>
          </cell>
          <cell r="E456">
            <v>22</v>
          </cell>
          <cell r="G456">
            <v>26</v>
          </cell>
          <cell r="I456">
            <v>22</v>
          </cell>
          <cell r="K456">
            <v>22</v>
          </cell>
          <cell r="M456">
            <v>22</v>
          </cell>
          <cell r="N456">
            <v>114</v>
          </cell>
          <cell r="O456" t="e">
            <v>#N/A</v>
          </cell>
          <cell r="P456" t="e">
            <v>#N/A</v>
          </cell>
          <cell r="Q456" t="e">
            <v>#N/A</v>
          </cell>
          <cell r="R456" t="e">
            <v>#N/A</v>
          </cell>
          <cell r="S456" t="e">
            <v>#N/A</v>
          </cell>
          <cell r="T456" t="e">
            <v>#N/A</v>
          </cell>
          <cell r="U456" t="e">
            <v>#N/A</v>
          </cell>
          <cell r="V456" t="e">
            <v>#N/A</v>
          </cell>
        </row>
        <row r="457">
          <cell r="A457">
            <v>454</v>
          </cell>
          <cell r="B457" t="e">
            <v>#N/A</v>
          </cell>
          <cell r="E457">
            <v>22</v>
          </cell>
          <cell r="G457">
            <v>26</v>
          </cell>
          <cell r="I457">
            <v>22</v>
          </cell>
          <cell r="K457">
            <v>22</v>
          </cell>
          <cell r="M457">
            <v>22</v>
          </cell>
          <cell r="N457">
            <v>114</v>
          </cell>
          <cell r="O457" t="e">
            <v>#N/A</v>
          </cell>
          <cell r="P457" t="e">
            <v>#N/A</v>
          </cell>
          <cell r="Q457" t="e">
            <v>#N/A</v>
          </cell>
          <cell r="R457" t="e">
            <v>#N/A</v>
          </cell>
          <cell r="S457" t="e">
            <v>#N/A</v>
          </cell>
          <cell r="T457" t="e">
            <v>#N/A</v>
          </cell>
          <cell r="U457" t="e">
            <v>#N/A</v>
          </cell>
          <cell r="V457" t="e">
            <v>#N/A</v>
          </cell>
        </row>
        <row r="458">
          <cell r="A458">
            <v>455</v>
          </cell>
          <cell r="B458" t="e">
            <v>#N/A</v>
          </cell>
          <cell r="E458">
            <v>22</v>
          </cell>
          <cell r="G458">
            <v>26</v>
          </cell>
          <cell r="I458">
            <v>22</v>
          </cell>
          <cell r="K458">
            <v>22</v>
          </cell>
          <cell r="M458">
            <v>22</v>
          </cell>
          <cell r="N458">
            <v>114</v>
          </cell>
          <cell r="O458" t="e">
            <v>#N/A</v>
          </cell>
          <cell r="P458" t="e">
            <v>#N/A</v>
          </cell>
          <cell r="Q458" t="e">
            <v>#N/A</v>
          </cell>
          <cell r="R458" t="e">
            <v>#N/A</v>
          </cell>
          <cell r="S458" t="e">
            <v>#N/A</v>
          </cell>
          <cell r="T458" t="e">
            <v>#N/A</v>
          </cell>
          <cell r="U458" t="e">
            <v>#N/A</v>
          </cell>
          <cell r="V458" t="e">
            <v>#N/A</v>
          </cell>
        </row>
        <row r="459">
          <cell r="A459">
            <v>456</v>
          </cell>
          <cell r="B459" t="e">
            <v>#N/A</v>
          </cell>
          <cell r="E459">
            <v>22</v>
          </cell>
          <cell r="G459">
            <v>26</v>
          </cell>
          <cell r="I459">
            <v>22</v>
          </cell>
          <cell r="K459">
            <v>22</v>
          </cell>
          <cell r="M459">
            <v>22</v>
          </cell>
          <cell r="N459">
            <v>114</v>
          </cell>
          <cell r="O459" t="e">
            <v>#N/A</v>
          </cell>
          <cell r="P459" t="e">
            <v>#N/A</v>
          </cell>
          <cell r="Q459" t="e">
            <v>#N/A</v>
          </cell>
          <cell r="R459" t="e">
            <v>#N/A</v>
          </cell>
          <cell r="S459" t="e">
            <v>#N/A</v>
          </cell>
          <cell r="T459" t="e">
            <v>#N/A</v>
          </cell>
          <cell r="U459" t="e">
            <v>#N/A</v>
          </cell>
          <cell r="V459" t="e">
            <v>#N/A</v>
          </cell>
        </row>
        <row r="460">
          <cell r="A460">
            <v>457</v>
          </cell>
          <cell r="B460" t="e">
            <v>#N/A</v>
          </cell>
          <cell r="E460">
            <v>22</v>
          </cell>
          <cell r="G460">
            <v>26</v>
          </cell>
          <cell r="I460">
            <v>22</v>
          </cell>
          <cell r="K460">
            <v>22</v>
          </cell>
          <cell r="M460">
            <v>22</v>
          </cell>
          <cell r="N460">
            <v>114</v>
          </cell>
          <cell r="O460" t="e">
            <v>#N/A</v>
          </cell>
          <cell r="P460" t="e">
            <v>#N/A</v>
          </cell>
          <cell r="Q460" t="e">
            <v>#N/A</v>
          </cell>
          <cell r="R460" t="e">
            <v>#N/A</v>
          </cell>
          <cell r="S460" t="e">
            <v>#N/A</v>
          </cell>
          <cell r="T460" t="e">
            <v>#N/A</v>
          </cell>
          <cell r="U460" t="e">
            <v>#N/A</v>
          </cell>
          <cell r="V460" t="e">
            <v>#N/A</v>
          </cell>
        </row>
        <row r="461">
          <cell r="A461">
            <v>458</v>
          </cell>
          <cell r="B461" t="e">
            <v>#N/A</v>
          </cell>
          <cell r="E461">
            <v>22</v>
          </cell>
          <cell r="G461">
            <v>26</v>
          </cell>
          <cell r="I461">
            <v>22</v>
          </cell>
          <cell r="K461">
            <v>22</v>
          </cell>
          <cell r="M461">
            <v>22</v>
          </cell>
          <cell r="N461">
            <v>114</v>
          </cell>
          <cell r="O461" t="e">
            <v>#N/A</v>
          </cell>
          <cell r="P461" t="e">
            <v>#N/A</v>
          </cell>
          <cell r="Q461" t="e">
            <v>#N/A</v>
          </cell>
          <cell r="R461" t="e">
            <v>#N/A</v>
          </cell>
          <cell r="S461" t="e">
            <v>#N/A</v>
          </cell>
          <cell r="T461" t="e">
            <v>#N/A</v>
          </cell>
          <cell r="U461" t="e">
            <v>#N/A</v>
          </cell>
          <cell r="V461" t="e">
            <v>#N/A</v>
          </cell>
        </row>
        <row r="462">
          <cell r="A462">
            <v>459</v>
          </cell>
          <cell r="B462" t="e">
            <v>#N/A</v>
          </cell>
          <cell r="E462">
            <v>22</v>
          </cell>
          <cell r="G462">
            <v>26</v>
          </cell>
          <cell r="I462">
            <v>22</v>
          </cell>
          <cell r="K462">
            <v>22</v>
          </cell>
          <cell r="M462">
            <v>22</v>
          </cell>
          <cell r="N462">
            <v>114</v>
          </cell>
          <cell r="O462" t="e">
            <v>#N/A</v>
          </cell>
          <cell r="P462" t="e">
            <v>#N/A</v>
          </cell>
          <cell r="Q462" t="e">
            <v>#N/A</v>
          </cell>
          <cell r="R462" t="e">
            <v>#N/A</v>
          </cell>
          <cell r="S462" t="e">
            <v>#N/A</v>
          </cell>
          <cell r="T462" t="e">
            <v>#N/A</v>
          </cell>
          <cell r="U462" t="e">
            <v>#N/A</v>
          </cell>
          <cell r="V462" t="e">
            <v>#N/A</v>
          </cell>
        </row>
        <row r="463">
          <cell r="A463">
            <v>460</v>
          </cell>
          <cell r="B463" t="e">
            <v>#N/A</v>
          </cell>
          <cell r="E463">
            <v>22</v>
          </cell>
          <cell r="G463">
            <v>26</v>
          </cell>
          <cell r="I463">
            <v>22</v>
          </cell>
          <cell r="K463">
            <v>22</v>
          </cell>
          <cell r="M463">
            <v>22</v>
          </cell>
          <cell r="N463">
            <v>114</v>
          </cell>
          <cell r="O463" t="e">
            <v>#N/A</v>
          </cell>
          <cell r="P463" t="e">
            <v>#N/A</v>
          </cell>
          <cell r="Q463" t="e">
            <v>#N/A</v>
          </cell>
          <cell r="R463" t="e">
            <v>#N/A</v>
          </cell>
          <cell r="S463" t="e">
            <v>#N/A</v>
          </cell>
          <cell r="T463" t="e">
            <v>#N/A</v>
          </cell>
          <cell r="U463" t="e">
            <v>#N/A</v>
          </cell>
          <cell r="V463" t="e">
            <v>#N/A</v>
          </cell>
        </row>
        <row r="464">
          <cell r="A464">
            <v>461</v>
          </cell>
          <cell r="B464" t="e">
            <v>#N/A</v>
          </cell>
          <cell r="E464">
            <v>22</v>
          </cell>
          <cell r="G464">
            <v>26</v>
          </cell>
          <cell r="I464">
            <v>22</v>
          </cell>
          <cell r="K464">
            <v>22</v>
          </cell>
          <cell r="M464">
            <v>22</v>
          </cell>
          <cell r="N464">
            <v>114</v>
          </cell>
          <cell r="O464" t="e">
            <v>#N/A</v>
          </cell>
          <cell r="P464" t="e">
            <v>#N/A</v>
          </cell>
          <cell r="Q464" t="e">
            <v>#N/A</v>
          </cell>
          <cell r="R464" t="e">
            <v>#N/A</v>
          </cell>
          <cell r="S464" t="e">
            <v>#N/A</v>
          </cell>
          <cell r="T464" t="e">
            <v>#N/A</v>
          </cell>
          <cell r="U464" t="e">
            <v>#N/A</v>
          </cell>
          <cell r="V464" t="e">
            <v>#N/A</v>
          </cell>
        </row>
        <row r="465">
          <cell r="A465">
            <v>462</v>
          </cell>
          <cell r="B465" t="e">
            <v>#N/A</v>
          </cell>
          <cell r="E465">
            <v>22</v>
          </cell>
          <cell r="G465">
            <v>26</v>
          </cell>
          <cell r="I465">
            <v>22</v>
          </cell>
          <cell r="K465">
            <v>22</v>
          </cell>
          <cell r="M465">
            <v>22</v>
          </cell>
          <cell r="N465">
            <v>114</v>
          </cell>
          <cell r="O465" t="e">
            <v>#N/A</v>
          </cell>
          <cell r="P465" t="e">
            <v>#N/A</v>
          </cell>
          <cell r="Q465" t="e">
            <v>#N/A</v>
          </cell>
          <cell r="R465" t="e">
            <v>#N/A</v>
          </cell>
          <cell r="S465" t="e">
            <v>#N/A</v>
          </cell>
          <cell r="T465" t="e">
            <v>#N/A</v>
          </cell>
          <cell r="U465" t="e">
            <v>#N/A</v>
          </cell>
          <cell r="V465" t="e">
            <v>#N/A</v>
          </cell>
        </row>
        <row r="466">
          <cell r="A466">
            <v>463</v>
          </cell>
          <cell r="B466" t="e">
            <v>#N/A</v>
          </cell>
          <cell r="E466">
            <v>22</v>
          </cell>
          <cell r="G466">
            <v>26</v>
          </cell>
          <cell r="I466">
            <v>22</v>
          </cell>
          <cell r="K466">
            <v>22</v>
          </cell>
          <cell r="M466">
            <v>22</v>
          </cell>
          <cell r="N466">
            <v>114</v>
          </cell>
          <cell r="O466" t="e">
            <v>#N/A</v>
          </cell>
          <cell r="P466" t="e">
            <v>#N/A</v>
          </cell>
          <cell r="Q466" t="e">
            <v>#N/A</v>
          </cell>
          <cell r="R466" t="e">
            <v>#N/A</v>
          </cell>
          <cell r="S466" t="e">
            <v>#N/A</v>
          </cell>
          <cell r="T466" t="e">
            <v>#N/A</v>
          </cell>
          <cell r="U466" t="e">
            <v>#N/A</v>
          </cell>
          <cell r="V466" t="e">
            <v>#N/A</v>
          </cell>
        </row>
        <row r="467">
          <cell r="A467">
            <v>464</v>
          </cell>
          <cell r="B467" t="e">
            <v>#N/A</v>
          </cell>
          <cell r="E467">
            <v>22</v>
          </cell>
          <cell r="G467">
            <v>26</v>
          </cell>
          <cell r="I467">
            <v>22</v>
          </cell>
          <cell r="K467">
            <v>22</v>
          </cell>
          <cell r="M467">
            <v>22</v>
          </cell>
          <cell r="N467">
            <v>114</v>
          </cell>
          <cell r="O467" t="e">
            <v>#N/A</v>
          </cell>
          <cell r="P467" t="e">
            <v>#N/A</v>
          </cell>
          <cell r="Q467" t="e">
            <v>#N/A</v>
          </cell>
          <cell r="R467" t="e">
            <v>#N/A</v>
          </cell>
          <cell r="S467" t="e">
            <v>#N/A</v>
          </cell>
          <cell r="T467" t="e">
            <v>#N/A</v>
          </cell>
          <cell r="U467" t="e">
            <v>#N/A</v>
          </cell>
          <cell r="V467" t="e">
            <v>#N/A</v>
          </cell>
        </row>
        <row r="468">
          <cell r="A468">
            <v>465</v>
          </cell>
          <cell r="B468" t="e">
            <v>#N/A</v>
          </cell>
          <cell r="E468">
            <v>22</v>
          </cell>
          <cell r="G468">
            <v>26</v>
          </cell>
          <cell r="I468">
            <v>22</v>
          </cell>
          <cell r="K468">
            <v>22</v>
          </cell>
          <cell r="M468">
            <v>22</v>
          </cell>
          <cell r="N468">
            <v>114</v>
          </cell>
          <cell r="O468" t="e">
            <v>#N/A</v>
          </cell>
          <cell r="P468" t="e">
            <v>#N/A</v>
          </cell>
          <cell r="Q468" t="e">
            <v>#N/A</v>
          </cell>
          <cell r="R468" t="e">
            <v>#N/A</v>
          </cell>
          <cell r="S468" t="e">
            <v>#N/A</v>
          </cell>
          <cell r="T468" t="e">
            <v>#N/A</v>
          </cell>
          <cell r="U468" t="e">
            <v>#N/A</v>
          </cell>
          <cell r="V468" t="e">
            <v>#N/A</v>
          </cell>
        </row>
        <row r="469">
          <cell r="A469">
            <v>466</v>
          </cell>
          <cell r="B469" t="e">
            <v>#N/A</v>
          </cell>
          <cell r="E469">
            <v>22</v>
          </cell>
          <cell r="G469">
            <v>26</v>
          </cell>
          <cell r="I469">
            <v>22</v>
          </cell>
          <cell r="K469">
            <v>22</v>
          </cell>
          <cell r="M469">
            <v>22</v>
          </cell>
          <cell r="N469">
            <v>114</v>
          </cell>
          <cell r="O469" t="e">
            <v>#N/A</v>
          </cell>
          <cell r="P469" t="e">
            <v>#N/A</v>
          </cell>
          <cell r="Q469" t="e">
            <v>#N/A</v>
          </cell>
          <cell r="R469" t="e">
            <v>#N/A</v>
          </cell>
          <cell r="S469" t="e">
            <v>#N/A</v>
          </cell>
          <cell r="T469" t="e">
            <v>#N/A</v>
          </cell>
          <cell r="U469" t="e">
            <v>#N/A</v>
          </cell>
          <cell r="V469" t="e">
            <v>#N/A</v>
          </cell>
        </row>
        <row r="470">
          <cell r="A470">
            <v>467</v>
          </cell>
          <cell r="B470" t="e">
            <v>#N/A</v>
          </cell>
          <cell r="E470">
            <v>22</v>
          </cell>
          <cell r="G470">
            <v>26</v>
          </cell>
          <cell r="I470">
            <v>22</v>
          </cell>
          <cell r="K470">
            <v>22</v>
          </cell>
          <cell r="M470">
            <v>22</v>
          </cell>
          <cell r="N470">
            <v>114</v>
          </cell>
          <cell r="O470" t="e">
            <v>#N/A</v>
          </cell>
          <cell r="P470" t="e">
            <v>#N/A</v>
          </cell>
          <cell r="Q470" t="e">
            <v>#N/A</v>
          </cell>
          <cell r="R470" t="e">
            <v>#N/A</v>
          </cell>
          <cell r="S470" t="e">
            <v>#N/A</v>
          </cell>
          <cell r="T470" t="e">
            <v>#N/A</v>
          </cell>
          <cell r="U470" t="e">
            <v>#N/A</v>
          </cell>
          <cell r="V470" t="e">
            <v>#N/A</v>
          </cell>
        </row>
        <row r="471">
          <cell r="A471">
            <v>468</v>
          </cell>
          <cell r="B471" t="e">
            <v>#N/A</v>
          </cell>
          <cell r="E471">
            <v>22</v>
          </cell>
          <cell r="G471">
            <v>26</v>
          </cell>
          <cell r="I471">
            <v>22</v>
          </cell>
          <cell r="K471">
            <v>22</v>
          </cell>
          <cell r="M471">
            <v>22</v>
          </cell>
          <cell r="N471">
            <v>114</v>
          </cell>
          <cell r="O471" t="e">
            <v>#N/A</v>
          </cell>
          <cell r="P471" t="e">
            <v>#N/A</v>
          </cell>
          <cell r="Q471" t="e">
            <v>#N/A</v>
          </cell>
          <cell r="R471" t="e">
            <v>#N/A</v>
          </cell>
          <cell r="S471" t="e">
            <v>#N/A</v>
          </cell>
          <cell r="T471" t="e">
            <v>#N/A</v>
          </cell>
          <cell r="U471" t="e">
            <v>#N/A</v>
          </cell>
          <cell r="V471" t="e">
            <v>#N/A</v>
          </cell>
        </row>
        <row r="472">
          <cell r="A472">
            <v>469</v>
          </cell>
          <cell r="B472" t="e">
            <v>#N/A</v>
          </cell>
          <cell r="E472">
            <v>22</v>
          </cell>
          <cell r="G472">
            <v>26</v>
          </cell>
          <cell r="I472">
            <v>22</v>
          </cell>
          <cell r="K472">
            <v>22</v>
          </cell>
          <cell r="M472">
            <v>22</v>
          </cell>
          <cell r="N472">
            <v>114</v>
          </cell>
          <cell r="O472" t="e">
            <v>#N/A</v>
          </cell>
          <cell r="P472" t="e">
            <v>#N/A</v>
          </cell>
          <cell r="Q472" t="e">
            <v>#N/A</v>
          </cell>
          <cell r="R472" t="e">
            <v>#N/A</v>
          </cell>
          <cell r="S472" t="e">
            <v>#N/A</v>
          </cell>
          <cell r="T472" t="e">
            <v>#N/A</v>
          </cell>
          <cell r="U472" t="e">
            <v>#N/A</v>
          </cell>
          <cell r="V472" t="e">
            <v>#N/A</v>
          </cell>
        </row>
        <row r="473">
          <cell r="A473">
            <v>470</v>
          </cell>
          <cell r="B473" t="e">
            <v>#N/A</v>
          </cell>
          <cell r="E473">
            <v>22</v>
          </cell>
          <cell r="G473">
            <v>26</v>
          </cell>
          <cell r="I473">
            <v>22</v>
          </cell>
          <cell r="K473">
            <v>22</v>
          </cell>
          <cell r="M473">
            <v>22</v>
          </cell>
          <cell r="N473">
            <v>114</v>
          </cell>
          <cell r="O473" t="e">
            <v>#N/A</v>
          </cell>
          <cell r="P473" t="e">
            <v>#N/A</v>
          </cell>
          <cell r="Q473" t="e">
            <v>#N/A</v>
          </cell>
          <cell r="R473" t="e">
            <v>#N/A</v>
          </cell>
          <cell r="S473" t="e">
            <v>#N/A</v>
          </cell>
          <cell r="T473" t="e">
            <v>#N/A</v>
          </cell>
          <cell r="U473" t="e">
            <v>#N/A</v>
          </cell>
          <cell r="V473" t="e">
            <v>#N/A</v>
          </cell>
        </row>
        <row r="474">
          <cell r="A474">
            <v>471</v>
          </cell>
          <cell r="B474" t="e">
            <v>#N/A</v>
          </cell>
          <cell r="E474">
            <v>22</v>
          </cell>
          <cell r="G474">
            <v>26</v>
          </cell>
          <cell r="I474">
            <v>22</v>
          </cell>
          <cell r="K474">
            <v>22</v>
          </cell>
          <cell r="M474">
            <v>22</v>
          </cell>
          <cell r="N474">
            <v>114</v>
          </cell>
          <cell r="O474" t="e">
            <v>#N/A</v>
          </cell>
          <cell r="P474" t="e">
            <v>#N/A</v>
          </cell>
          <cell r="Q474" t="e">
            <v>#N/A</v>
          </cell>
          <cell r="R474" t="e">
            <v>#N/A</v>
          </cell>
          <cell r="S474" t="e">
            <v>#N/A</v>
          </cell>
          <cell r="T474" t="e">
            <v>#N/A</v>
          </cell>
          <cell r="U474" t="e">
            <v>#N/A</v>
          </cell>
          <cell r="V474" t="e">
            <v>#N/A</v>
          </cell>
        </row>
        <row r="475">
          <cell r="A475">
            <v>472</v>
          </cell>
          <cell r="B475" t="e">
            <v>#N/A</v>
          </cell>
          <cell r="E475">
            <v>22</v>
          </cell>
          <cell r="G475">
            <v>26</v>
          </cell>
          <cell r="I475">
            <v>22</v>
          </cell>
          <cell r="K475">
            <v>22</v>
          </cell>
          <cell r="M475">
            <v>22</v>
          </cell>
          <cell r="N475">
            <v>114</v>
          </cell>
          <cell r="O475" t="e">
            <v>#N/A</v>
          </cell>
          <cell r="P475" t="e">
            <v>#N/A</v>
          </cell>
          <cell r="Q475" t="e">
            <v>#N/A</v>
          </cell>
          <cell r="R475" t="e">
            <v>#N/A</v>
          </cell>
          <cell r="S475" t="e">
            <v>#N/A</v>
          </cell>
          <cell r="T475" t="e">
            <v>#N/A</v>
          </cell>
          <cell r="U475" t="e">
            <v>#N/A</v>
          </cell>
          <cell r="V475" t="e">
            <v>#N/A</v>
          </cell>
        </row>
        <row r="476">
          <cell r="A476">
            <v>473</v>
          </cell>
          <cell r="B476" t="e">
            <v>#N/A</v>
          </cell>
          <cell r="E476">
            <v>22</v>
          </cell>
          <cell r="G476">
            <v>26</v>
          </cell>
          <cell r="I476">
            <v>22</v>
          </cell>
          <cell r="K476">
            <v>22</v>
          </cell>
          <cell r="M476">
            <v>22</v>
          </cell>
          <cell r="N476">
            <v>114</v>
          </cell>
          <cell r="O476" t="e">
            <v>#N/A</v>
          </cell>
          <cell r="P476" t="e">
            <v>#N/A</v>
          </cell>
          <cell r="Q476" t="e">
            <v>#N/A</v>
          </cell>
          <cell r="R476" t="e">
            <v>#N/A</v>
          </cell>
          <cell r="S476" t="e">
            <v>#N/A</v>
          </cell>
          <cell r="T476" t="e">
            <v>#N/A</v>
          </cell>
          <cell r="U476" t="e">
            <v>#N/A</v>
          </cell>
          <cell r="V476" t="e">
            <v>#N/A</v>
          </cell>
        </row>
        <row r="477">
          <cell r="A477">
            <v>474</v>
          </cell>
          <cell r="B477" t="e">
            <v>#N/A</v>
          </cell>
          <cell r="E477">
            <v>22</v>
          </cell>
          <cell r="G477">
            <v>26</v>
          </cell>
          <cell r="I477">
            <v>22</v>
          </cell>
          <cell r="K477">
            <v>22</v>
          </cell>
          <cell r="M477">
            <v>22</v>
          </cell>
          <cell r="N477">
            <v>114</v>
          </cell>
          <cell r="O477" t="e">
            <v>#N/A</v>
          </cell>
          <cell r="P477" t="e">
            <v>#N/A</v>
          </cell>
          <cell r="Q477" t="e">
            <v>#N/A</v>
          </cell>
          <cell r="R477" t="e">
            <v>#N/A</v>
          </cell>
          <cell r="S477" t="e">
            <v>#N/A</v>
          </cell>
          <cell r="T477" t="e">
            <v>#N/A</v>
          </cell>
          <cell r="U477" t="e">
            <v>#N/A</v>
          </cell>
          <cell r="V477" t="e">
            <v>#N/A</v>
          </cell>
        </row>
        <row r="478">
          <cell r="A478">
            <v>475</v>
          </cell>
          <cell r="B478" t="e">
            <v>#N/A</v>
          </cell>
          <cell r="E478">
            <v>22</v>
          </cell>
          <cell r="G478">
            <v>26</v>
          </cell>
          <cell r="I478">
            <v>22</v>
          </cell>
          <cell r="K478">
            <v>22</v>
          </cell>
          <cell r="M478">
            <v>22</v>
          </cell>
          <cell r="N478">
            <v>114</v>
          </cell>
          <cell r="O478" t="e">
            <v>#N/A</v>
          </cell>
          <cell r="P478" t="e">
            <v>#N/A</v>
          </cell>
          <cell r="Q478" t="e">
            <v>#N/A</v>
          </cell>
          <cell r="R478" t="e">
            <v>#N/A</v>
          </cell>
          <cell r="S478" t="e">
            <v>#N/A</v>
          </cell>
          <cell r="T478" t="e">
            <v>#N/A</v>
          </cell>
          <cell r="U478" t="e">
            <v>#N/A</v>
          </cell>
          <cell r="V478" t="e">
            <v>#N/A</v>
          </cell>
        </row>
        <row r="479">
          <cell r="A479">
            <v>476</v>
          </cell>
          <cell r="B479" t="e">
            <v>#N/A</v>
          </cell>
          <cell r="E479">
            <v>22</v>
          </cell>
          <cell r="G479">
            <v>26</v>
          </cell>
          <cell r="I479">
            <v>22</v>
          </cell>
          <cell r="K479">
            <v>22</v>
          </cell>
          <cell r="M479">
            <v>22</v>
          </cell>
          <cell r="N479">
            <v>114</v>
          </cell>
          <cell r="O479" t="e">
            <v>#N/A</v>
          </cell>
          <cell r="P479" t="e">
            <v>#N/A</v>
          </cell>
          <cell r="Q479" t="e">
            <v>#N/A</v>
          </cell>
          <cell r="R479" t="e">
            <v>#N/A</v>
          </cell>
          <cell r="S479" t="e">
            <v>#N/A</v>
          </cell>
          <cell r="T479" t="e">
            <v>#N/A</v>
          </cell>
          <cell r="U479" t="e">
            <v>#N/A</v>
          </cell>
          <cell r="V479" t="e">
            <v>#N/A</v>
          </cell>
        </row>
        <row r="480">
          <cell r="A480">
            <v>477</v>
          </cell>
          <cell r="B480" t="e">
            <v>#N/A</v>
          </cell>
          <cell r="E480">
            <v>22</v>
          </cell>
          <cell r="G480">
            <v>26</v>
          </cell>
          <cell r="I480">
            <v>22</v>
          </cell>
          <cell r="K480">
            <v>22</v>
          </cell>
          <cell r="M480">
            <v>22</v>
          </cell>
          <cell r="N480">
            <v>114</v>
          </cell>
          <cell r="O480" t="e">
            <v>#N/A</v>
          </cell>
          <cell r="P480" t="e">
            <v>#N/A</v>
          </cell>
          <cell r="Q480" t="e">
            <v>#N/A</v>
          </cell>
          <cell r="R480" t="e">
            <v>#N/A</v>
          </cell>
          <cell r="S480" t="e">
            <v>#N/A</v>
          </cell>
          <cell r="T480" t="e">
            <v>#N/A</v>
          </cell>
          <cell r="U480" t="e">
            <v>#N/A</v>
          </cell>
          <cell r="V480" t="e">
            <v>#N/A</v>
          </cell>
        </row>
        <row r="481">
          <cell r="A481">
            <v>478</v>
          </cell>
          <cell r="B481" t="e">
            <v>#N/A</v>
          </cell>
          <cell r="E481">
            <v>22</v>
          </cell>
          <cell r="G481">
            <v>26</v>
          </cell>
          <cell r="I481">
            <v>22</v>
          </cell>
          <cell r="K481">
            <v>22</v>
          </cell>
          <cell r="M481">
            <v>22</v>
          </cell>
          <cell r="N481">
            <v>114</v>
          </cell>
          <cell r="O481" t="e">
            <v>#N/A</v>
          </cell>
          <cell r="P481" t="e">
            <v>#N/A</v>
          </cell>
          <cell r="Q481" t="e">
            <v>#N/A</v>
          </cell>
          <cell r="R481" t="e">
            <v>#N/A</v>
          </cell>
          <cell r="S481" t="e">
            <v>#N/A</v>
          </cell>
          <cell r="T481" t="e">
            <v>#N/A</v>
          </cell>
          <cell r="U481" t="e">
            <v>#N/A</v>
          </cell>
          <cell r="V481" t="e">
            <v>#N/A</v>
          </cell>
        </row>
        <row r="482">
          <cell r="A482">
            <v>479</v>
          </cell>
          <cell r="B482" t="e">
            <v>#N/A</v>
          </cell>
          <cell r="E482">
            <v>22</v>
          </cell>
          <cell r="G482">
            <v>26</v>
          </cell>
          <cell r="I482">
            <v>22</v>
          </cell>
          <cell r="K482">
            <v>22</v>
          </cell>
          <cell r="M482">
            <v>22</v>
          </cell>
          <cell r="N482">
            <v>114</v>
          </cell>
          <cell r="O482" t="e">
            <v>#N/A</v>
          </cell>
          <cell r="P482" t="e">
            <v>#N/A</v>
          </cell>
          <cell r="Q482" t="e">
            <v>#N/A</v>
          </cell>
          <cell r="R482" t="e">
            <v>#N/A</v>
          </cell>
          <cell r="S482" t="e">
            <v>#N/A</v>
          </cell>
          <cell r="T482" t="e">
            <v>#N/A</v>
          </cell>
          <cell r="U482" t="e">
            <v>#N/A</v>
          </cell>
          <cell r="V482" t="e">
            <v>#N/A</v>
          </cell>
        </row>
        <row r="483">
          <cell r="A483">
            <v>480</v>
          </cell>
          <cell r="B483" t="e">
            <v>#N/A</v>
          </cell>
          <cell r="E483">
            <v>22</v>
          </cell>
          <cell r="G483">
            <v>26</v>
          </cell>
          <cell r="I483">
            <v>22</v>
          </cell>
          <cell r="K483">
            <v>22</v>
          </cell>
          <cell r="M483">
            <v>22</v>
          </cell>
          <cell r="N483">
            <v>114</v>
          </cell>
          <cell r="O483" t="e">
            <v>#N/A</v>
          </cell>
          <cell r="P483" t="e">
            <v>#N/A</v>
          </cell>
          <cell r="Q483" t="e">
            <v>#N/A</v>
          </cell>
          <cell r="R483" t="e">
            <v>#N/A</v>
          </cell>
          <cell r="S483" t="e">
            <v>#N/A</v>
          </cell>
          <cell r="T483" t="e">
            <v>#N/A</v>
          </cell>
          <cell r="U483" t="e">
            <v>#N/A</v>
          </cell>
          <cell r="V483" t="e">
            <v>#N/A</v>
          </cell>
        </row>
        <row r="484">
          <cell r="A484">
            <v>481</v>
          </cell>
          <cell r="B484" t="e">
            <v>#N/A</v>
          </cell>
          <cell r="E484">
            <v>22</v>
          </cell>
          <cell r="G484">
            <v>26</v>
          </cell>
          <cell r="I484">
            <v>22</v>
          </cell>
          <cell r="K484">
            <v>22</v>
          </cell>
          <cell r="M484">
            <v>22</v>
          </cell>
          <cell r="N484">
            <v>114</v>
          </cell>
          <cell r="O484" t="e">
            <v>#N/A</v>
          </cell>
          <cell r="P484" t="e">
            <v>#N/A</v>
          </cell>
          <cell r="Q484" t="e">
            <v>#N/A</v>
          </cell>
          <cell r="R484" t="e">
            <v>#N/A</v>
          </cell>
          <cell r="S484" t="e">
            <v>#N/A</v>
          </cell>
          <cell r="T484" t="e">
            <v>#N/A</v>
          </cell>
          <cell r="U484" t="e">
            <v>#N/A</v>
          </cell>
          <cell r="V484" t="e">
            <v>#N/A</v>
          </cell>
        </row>
        <row r="485">
          <cell r="A485">
            <v>482</v>
          </cell>
          <cell r="B485" t="e">
            <v>#N/A</v>
          </cell>
          <cell r="E485">
            <v>22</v>
          </cell>
          <cell r="G485">
            <v>26</v>
          </cell>
          <cell r="I485">
            <v>22</v>
          </cell>
          <cell r="K485">
            <v>22</v>
          </cell>
          <cell r="M485">
            <v>22</v>
          </cell>
          <cell r="N485">
            <v>114</v>
          </cell>
          <cell r="O485" t="e">
            <v>#N/A</v>
          </cell>
          <cell r="P485" t="e">
            <v>#N/A</v>
          </cell>
          <cell r="Q485" t="e">
            <v>#N/A</v>
          </cell>
          <cell r="R485" t="e">
            <v>#N/A</v>
          </cell>
          <cell r="S485" t="e">
            <v>#N/A</v>
          </cell>
          <cell r="T485" t="e">
            <v>#N/A</v>
          </cell>
          <cell r="U485" t="e">
            <v>#N/A</v>
          </cell>
          <cell r="V485" t="e">
            <v>#N/A</v>
          </cell>
        </row>
        <row r="486">
          <cell r="A486">
            <v>483</v>
          </cell>
          <cell r="B486" t="e">
            <v>#N/A</v>
          </cell>
          <cell r="E486">
            <v>22</v>
          </cell>
          <cell r="G486">
            <v>26</v>
          </cell>
          <cell r="I486">
            <v>22</v>
          </cell>
          <cell r="K486">
            <v>22</v>
          </cell>
          <cell r="M486">
            <v>22</v>
          </cell>
          <cell r="N486">
            <v>114</v>
          </cell>
          <cell r="O486" t="e">
            <v>#N/A</v>
          </cell>
          <cell r="P486" t="e">
            <v>#N/A</v>
          </cell>
          <cell r="Q486" t="e">
            <v>#N/A</v>
          </cell>
          <cell r="R486" t="e">
            <v>#N/A</v>
          </cell>
          <cell r="S486" t="e">
            <v>#N/A</v>
          </cell>
          <cell r="T486" t="e">
            <v>#N/A</v>
          </cell>
          <cell r="U486" t="e">
            <v>#N/A</v>
          </cell>
          <cell r="V486" t="e">
            <v>#N/A</v>
          </cell>
        </row>
        <row r="487">
          <cell r="A487">
            <v>484</v>
          </cell>
          <cell r="B487" t="e">
            <v>#N/A</v>
          </cell>
          <cell r="E487">
            <v>22</v>
          </cell>
          <cell r="G487">
            <v>26</v>
          </cell>
          <cell r="I487">
            <v>22</v>
          </cell>
          <cell r="K487">
            <v>22</v>
          </cell>
          <cell r="M487">
            <v>22</v>
          </cell>
          <cell r="N487">
            <v>114</v>
          </cell>
          <cell r="O487" t="e">
            <v>#N/A</v>
          </cell>
          <cell r="P487" t="e">
            <v>#N/A</v>
          </cell>
          <cell r="Q487" t="e">
            <v>#N/A</v>
          </cell>
          <cell r="R487" t="e">
            <v>#N/A</v>
          </cell>
          <cell r="S487" t="e">
            <v>#N/A</v>
          </cell>
          <cell r="T487" t="e">
            <v>#N/A</v>
          </cell>
          <cell r="U487" t="e">
            <v>#N/A</v>
          </cell>
          <cell r="V487" t="e">
            <v>#N/A</v>
          </cell>
        </row>
        <row r="488">
          <cell r="A488">
            <v>485</v>
          </cell>
          <cell r="B488" t="e">
            <v>#N/A</v>
          </cell>
          <cell r="E488">
            <v>22</v>
          </cell>
          <cell r="G488">
            <v>26</v>
          </cell>
          <cell r="I488">
            <v>22</v>
          </cell>
          <cell r="K488">
            <v>22</v>
          </cell>
          <cell r="M488">
            <v>22</v>
          </cell>
          <cell r="N488">
            <v>114</v>
          </cell>
          <cell r="O488" t="e">
            <v>#N/A</v>
          </cell>
          <cell r="P488" t="e">
            <v>#N/A</v>
          </cell>
          <cell r="Q488" t="e">
            <v>#N/A</v>
          </cell>
          <cell r="R488" t="e">
            <v>#N/A</v>
          </cell>
          <cell r="S488" t="e">
            <v>#N/A</v>
          </cell>
          <cell r="T488" t="e">
            <v>#N/A</v>
          </cell>
          <cell r="U488" t="e">
            <v>#N/A</v>
          </cell>
          <cell r="V488" t="e">
            <v>#N/A</v>
          </cell>
        </row>
        <row r="489">
          <cell r="A489">
            <v>486</v>
          </cell>
          <cell r="B489" t="e">
            <v>#N/A</v>
          </cell>
          <cell r="E489">
            <v>22</v>
          </cell>
          <cell r="G489">
            <v>26</v>
          </cell>
          <cell r="I489">
            <v>22</v>
          </cell>
          <cell r="K489">
            <v>22</v>
          </cell>
          <cell r="M489">
            <v>22</v>
          </cell>
          <cell r="N489">
            <v>114</v>
          </cell>
          <cell r="O489" t="e">
            <v>#N/A</v>
          </cell>
          <cell r="P489" t="e">
            <v>#N/A</v>
          </cell>
          <cell r="Q489" t="e">
            <v>#N/A</v>
          </cell>
          <cell r="R489" t="e">
            <v>#N/A</v>
          </cell>
          <cell r="S489" t="e">
            <v>#N/A</v>
          </cell>
          <cell r="T489" t="e">
            <v>#N/A</v>
          </cell>
          <cell r="U489" t="e">
            <v>#N/A</v>
          </cell>
          <cell r="V489" t="e">
            <v>#N/A</v>
          </cell>
        </row>
        <row r="490">
          <cell r="A490">
            <v>487</v>
          </cell>
          <cell r="B490" t="e">
            <v>#N/A</v>
          </cell>
          <cell r="E490">
            <v>22</v>
          </cell>
          <cell r="G490">
            <v>26</v>
          </cell>
          <cell r="I490">
            <v>22</v>
          </cell>
          <cell r="K490">
            <v>22</v>
          </cell>
          <cell r="M490">
            <v>22</v>
          </cell>
          <cell r="N490">
            <v>114</v>
          </cell>
          <cell r="O490" t="e">
            <v>#N/A</v>
          </cell>
          <cell r="P490" t="e">
            <v>#N/A</v>
          </cell>
          <cell r="Q490" t="e">
            <v>#N/A</v>
          </cell>
          <cell r="R490" t="e">
            <v>#N/A</v>
          </cell>
          <cell r="S490" t="e">
            <v>#N/A</v>
          </cell>
          <cell r="T490" t="e">
            <v>#N/A</v>
          </cell>
          <cell r="U490" t="e">
            <v>#N/A</v>
          </cell>
          <cell r="V490" t="e">
            <v>#N/A</v>
          </cell>
        </row>
        <row r="491">
          <cell r="A491">
            <v>488</v>
          </cell>
          <cell r="B491" t="e">
            <v>#N/A</v>
          </cell>
          <cell r="E491">
            <v>22</v>
          </cell>
          <cell r="G491">
            <v>26</v>
          </cell>
          <cell r="I491">
            <v>22</v>
          </cell>
          <cell r="K491">
            <v>22</v>
          </cell>
          <cell r="M491">
            <v>22</v>
          </cell>
          <cell r="N491">
            <v>114</v>
          </cell>
          <cell r="O491" t="e">
            <v>#N/A</v>
          </cell>
          <cell r="P491" t="e">
            <v>#N/A</v>
          </cell>
          <cell r="Q491" t="e">
            <v>#N/A</v>
          </cell>
          <cell r="R491" t="e">
            <v>#N/A</v>
          </cell>
          <cell r="S491" t="e">
            <v>#N/A</v>
          </cell>
          <cell r="T491" t="e">
            <v>#N/A</v>
          </cell>
          <cell r="U491" t="e">
            <v>#N/A</v>
          </cell>
          <cell r="V491" t="e">
            <v>#N/A</v>
          </cell>
        </row>
        <row r="492">
          <cell r="A492">
            <v>489</v>
          </cell>
          <cell r="B492" t="e">
            <v>#N/A</v>
          </cell>
          <cell r="E492">
            <v>22</v>
          </cell>
          <cell r="G492">
            <v>26</v>
          </cell>
          <cell r="I492">
            <v>22</v>
          </cell>
          <cell r="K492">
            <v>22</v>
          </cell>
          <cell r="M492">
            <v>22</v>
          </cell>
          <cell r="N492">
            <v>114</v>
          </cell>
          <cell r="O492" t="e">
            <v>#N/A</v>
          </cell>
          <cell r="P492" t="e">
            <v>#N/A</v>
          </cell>
          <cell r="Q492" t="e">
            <v>#N/A</v>
          </cell>
          <cell r="R492" t="e">
            <v>#N/A</v>
          </cell>
          <cell r="S492" t="e">
            <v>#N/A</v>
          </cell>
          <cell r="T492" t="e">
            <v>#N/A</v>
          </cell>
          <cell r="U492" t="e">
            <v>#N/A</v>
          </cell>
          <cell r="V492" t="e">
            <v>#N/A</v>
          </cell>
        </row>
        <row r="493">
          <cell r="A493">
            <v>490</v>
          </cell>
          <cell r="B493" t="e">
            <v>#N/A</v>
          </cell>
          <cell r="E493">
            <v>22</v>
          </cell>
          <cell r="G493">
            <v>26</v>
          </cell>
          <cell r="I493">
            <v>22</v>
          </cell>
          <cell r="K493">
            <v>22</v>
          </cell>
          <cell r="M493">
            <v>22</v>
          </cell>
          <cell r="N493">
            <v>114</v>
          </cell>
          <cell r="O493" t="e">
            <v>#N/A</v>
          </cell>
          <cell r="P493" t="e">
            <v>#N/A</v>
          </cell>
          <cell r="Q493" t="e">
            <v>#N/A</v>
          </cell>
          <cell r="R493" t="e">
            <v>#N/A</v>
          </cell>
          <cell r="S493" t="e">
            <v>#N/A</v>
          </cell>
          <cell r="T493" t="e">
            <v>#N/A</v>
          </cell>
          <cell r="U493" t="e">
            <v>#N/A</v>
          </cell>
          <cell r="V493" t="e">
            <v>#N/A</v>
          </cell>
        </row>
        <row r="494">
          <cell r="A494">
            <v>491</v>
          </cell>
          <cell r="B494" t="e">
            <v>#N/A</v>
          </cell>
          <cell r="E494">
            <v>22</v>
          </cell>
          <cell r="G494">
            <v>26</v>
          </cell>
          <cell r="I494">
            <v>22</v>
          </cell>
          <cell r="K494">
            <v>22</v>
          </cell>
          <cell r="M494">
            <v>22</v>
          </cell>
          <cell r="N494">
            <v>114</v>
          </cell>
          <cell r="O494" t="e">
            <v>#N/A</v>
          </cell>
          <cell r="P494" t="e">
            <v>#N/A</v>
          </cell>
          <cell r="Q494" t="e">
            <v>#N/A</v>
          </cell>
          <cell r="R494" t="e">
            <v>#N/A</v>
          </cell>
          <cell r="S494" t="e">
            <v>#N/A</v>
          </cell>
          <cell r="T494" t="e">
            <v>#N/A</v>
          </cell>
          <cell r="U494" t="e">
            <v>#N/A</v>
          </cell>
          <cell r="V494" t="e">
            <v>#N/A</v>
          </cell>
        </row>
        <row r="495">
          <cell r="A495">
            <v>492</v>
          </cell>
          <cell r="B495" t="e">
            <v>#N/A</v>
          </cell>
          <cell r="E495">
            <v>22</v>
          </cell>
          <cell r="G495">
            <v>26</v>
          </cell>
          <cell r="I495">
            <v>22</v>
          </cell>
          <cell r="K495">
            <v>22</v>
          </cell>
          <cell r="M495">
            <v>22</v>
          </cell>
          <cell r="N495">
            <v>114</v>
          </cell>
          <cell r="O495" t="e">
            <v>#N/A</v>
          </cell>
          <cell r="P495" t="e">
            <v>#N/A</v>
          </cell>
          <cell r="Q495" t="e">
            <v>#N/A</v>
          </cell>
          <cell r="R495" t="e">
            <v>#N/A</v>
          </cell>
          <cell r="S495" t="e">
            <v>#N/A</v>
          </cell>
          <cell r="T495" t="e">
            <v>#N/A</v>
          </cell>
          <cell r="U495" t="e">
            <v>#N/A</v>
          </cell>
          <cell r="V495" t="e">
            <v>#N/A</v>
          </cell>
        </row>
        <row r="496">
          <cell r="A496">
            <v>493</v>
          </cell>
          <cell r="B496" t="e">
            <v>#N/A</v>
          </cell>
          <cell r="E496">
            <v>22</v>
          </cell>
          <cell r="G496">
            <v>26</v>
          </cell>
          <cell r="I496">
            <v>22</v>
          </cell>
          <cell r="K496">
            <v>22</v>
          </cell>
          <cell r="M496">
            <v>22</v>
          </cell>
          <cell r="N496">
            <v>114</v>
          </cell>
          <cell r="O496" t="e">
            <v>#N/A</v>
          </cell>
          <cell r="P496" t="e">
            <v>#N/A</v>
          </cell>
          <cell r="Q496" t="e">
            <v>#N/A</v>
          </cell>
          <cell r="R496" t="e">
            <v>#N/A</v>
          </cell>
          <cell r="S496" t="e">
            <v>#N/A</v>
          </cell>
          <cell r="T496" t="e">
            <v>#N/A</v>
          </cell>
          <cell r="U496" t="e">
            <v>#N/A</v>
          </cell>
          <cell r="V496" t="e">
            <v>#N/A</v>
          </cell>
        </row>
        <row r="497">
          <cell r="A497">
            <v>494</v>
          </cell>
          <cell r="B497" t="e">
            <v>#N/A</v>
          </cell>
          <cell r="E497">
            <v>22</v>
          </cell>
          <cell r="G497">
            <v>26</v>
          </cell>
          <cell r="I497">
            <v>22</v>
          </cell>
          <cell r="K497">
            <v>22</v>
          </cell>
          <cell r="M497">
            <v>22</v>
          </cell>
          <cell r="N497">
            <v>114</v>
          </cell>
          <cell r="O497" t="e">
            <v>#N/A</v>
          </cell>
          <cell r="P497" t="e">
            <v>#N/A</v>
          </cell>
          <cell r="Q497" t="e">
            <v>#N/A</v>
          </cell>
          <cell r="R497" t="e">
            <v>#N/A</v>
          </cell>
          <cell r="S497" t="e">
            <v>#N/A</v>
          </cell>
          <cell r="T497" t="e">
            <v>#N/A</v>
          </cell>
          <cell r="U497" t="e">
            <v>#N/A</v>
          </cell>
          <cell r="V497" t="e">
            <v>#N/A</v>
          </cell>
        </row>
        <row r="498">
          <cell r="A498">
            <v>495</v>
          </cell>
          <cell r="B498" t="e">
            <v>#N/A</v>
          </cell>
          <cell r="E498">
            <v>22</v>
          </cell>
          <cell r="G498">
            <v>26</v>
          </cell>
          <cell r="I498">
            <v>22</v>
          </cell>
          <cell r="K498">
            <v>22</v>
          </cell>
          <cell r="M498">
            <v>22</v>
          </cell>
          <cell r="N498">
            <v>114</v>
          </cell>
          <cell r="O498" t="e">
            <v>#N/A</v>
          </cell>
          <cell r="P498" t="e">
            <v>#N/A</v>
          </cell>
          <cell r="Q498" t="e">
            <v>#N/A</v>
          </cell>
          <cell r="R498" t="e">
            <v>#N/A</v>
          </cell>
          <cell r="S498" t="e">
            <v>#N/A</v>
          </cell>
          <cell r="T498" t="e">
            <v>#N/A</v>
          </cell>
          <cell r="U498" t="e">
            <v>#N/A</v>
          </cell>
          <cell r="V498" t="e">
            <v>#N/A</v>
          </cell>
        </row>
        <row r="499">
          <cell r="A499">
            <v>496</v>
          </cell>
          <cell r="B499" t="e">
            <v>#N/A</v>
          </cell>
          <cell r="E499">
            <v>22</v>
          </cell>
          <cell r="G499">
            <v>26</v>
          </cell>
          <cell r="I499">
            <v>22</v>
          </cell>
          <cell r="K499">
            <v>22</v>
          </cell>
          <cell r="M499">
            <v>22</v>
          </cell>
          <cell r="N499">
            <v>114</v>
          </cell>
          <cell r="O499" t="e">
            <v>#N/A</v>
          </cell>
          <cell r="P499" t="e">
            <v>#N/A</v>
          </cell>
          <cell r="Q499" t="e">
            <v>#N/A</v>
          </cell>
          <cell r="R499" t="e">
            <v>#N/A</v>
          </cell>
          <cell r="S499" t="e">
            <v>#N/A</v>
          </cell>
          <cell r="T499" t="e">
            <v>#N/A</v>
          </cell>
          <cell r="U499" t="e">
            <v>#N/A</v>
          </cell>
          <cell r="V499" t="e">
            <v>#N/A</v>
          </cell>
        </row>
        <row r="500">
          <cell r="A500">
            <v>497</v>
          </cell>
          <cell r="B500" t="e">
            <v>#N/A</v>
          </cell>
          <cell r="E500">
            <v>22</v>
          </cell>
          <cell r="G500">
            <v>26</v>
          </cell>
          <cell r="I500">
            <v>22</v>
          </cell>
          <cell r="K500">
            <v>22</v>
          </cell>
          <cell r="M500">
            <v>22</v>
          </cell>
          <cell r="N500">
            <v>114</v>
          </cell>
          <cell r="O500" t="e">
            <v>#N/A</v>
          </cell>
          <cell r="P500" t="e">
            <v>#N/A</v>
          </cell>
          <cell r="Q500" t="e">
            <v>#N/A</v>
          </cell>
          <cell r="R500" t="e">
            <v>#N/A</v>
          </cell>
          <cell r="S500" t="e">
            <v>#N/A</v>
          </cell>
          <cell r="T500" t="e">
            <v>#N/A</v>
          </cell>
          <cell r="U500" t="e">
            <v>#N/A</v>
          </cell>
          <cell r="V500" t="e">
            <v>#N/A</v>
          </cell>
        </row>
        <row r="501">
          <cell r="A501">
            <v>498</v>
          </cell>
          <cell r="B501" t="e">
            <v>#N/A</v>
          </cell>
          <cell r="E501">
            <v>22</v>
          </cell>
          <cell r="G501">
            <v>26</v>
          </cell>
          <cell r="I501">
            <v>22</v>
          </cell>
          <cell r="K501">
            <v>22</v>
          </cell>
          <cell r="M501">
            <v>22</v>
          </cell>
          <cell r="N501">
            <v>114</v>
          </cell>
          <cell r="O501" t="e">
            <v>#N/A</v>
          </cell>
          <cell r="P501" t="e">
            <v>#N/A</v>
          </cell>
          <cell r="Q501" t="e">
            <v>#N/A</v>
          </cell>
          <cell r="R501" t="e">
            <v>#N/A</v>
          </cell>
          <cell r="S501" t="e">
            <v>#N/A</v>
          </cell>
          <cell r="T501" t="e">
            <v>#N/A</v>
          </cell>
          <cell r="U501" t="e">
            <v>#N/A</v>
          </cell>
          <cell r="V501" t="e">
            <v>#N/A</v>
          </cell>
        </row>
        <row r="502">
          <cell r="A502">
            <v>499</v>
          </cell>
          <cell r="B502" t="e">
            <v>#N/A</v>
          </cell>
          <cell r="E502">
            <v>22</v>
          </cell>
          <cell r="G502">
            <v>26</v>
          </cell>
          <cell r="I502">
            <v>22</v>
          </cell>
          <cell r="K502">
            <v>22</v>
          </cell>
          <cell r="M502">
            <v>22</v>
          </cell>
          <cell r="N502">
            <v>114</v>
          </cell>
          <cell r="O502" t="e">
            <v>#N/A</v>
          </cell>
          <cell r="P502" t="e">
            <v>#N/A</v>
          </cell>
          <cell r="Q502" t="e">
            <v>#N/A</v>
          </cell>
          <cell r="R502" t="e">
            <v>#N/A</v>
          </cell>
          <cell r="S502" t="e">
            <v>#N/A</v>
          </cell>
          <cell r="T502" t="e">
            <v>#N/A</v>
          </cell>
          <cell r="U502" t="e">
            <v>#N/A</v>
          </cell>
          <cell r="V502" t="e">
            <v>#N/A</v>
          </cell>
        </row>
        <row r="503">
          <cell r="A503">
            <v>500</v>
          </cell>
          <cell r="B503" t="e">
            <v>#N/A</v>
          </cell>
          <cell r="E503">
            <v>22</v>
          </cell>
          <cell r="G503">
            <v>26</v>
          </cell>
          <cell r="I503">
            <v>22</v>
          </cell>
          <cell r="K503">
            <v>22</v>
          </cell>
          <cell r="M503">
            <v>22</v>
          </cell>
          <cell r="N503">
            <v>114</v>
          </cell>
          <cell r="O503" t="e">
            <v>#N/A</v>
          </cell>
          <cell r="P503" t="e">
            <v>#N/A</v>
          </cell>
          <cell r="Q503" t="e">
            <v>#N/A</v>
          </cell>
          <cell r="R503" t="e">
            <v>#N/A</v>
          </cell>
          <cell r="S503" t="e">
            <v>#N/A</v>
          </cell>
          <cell r="T503" t="e">
            <v>#N/A</v>
          </cell>
          <cell r="U503" t="e">
            <v>#N/A</v>
          </cell>
          <cell r="V503" t="e">
            <v>#N/A</v>
          </cell>
        </row>
        <row r="504">
          <cell r="A504">
            <v>501</v>
          </cell>
          <cell r="B504" t="e">
            <v>#N/A</v>
          </cell>
          <cell r="E504">
            <v>22</v>
          </cell>
          <cell r="G504">
            <v>26</v>
          </cell>
          <cell r="I504">
            <v>22</v>
          </cell>
          <cell r="K504">
            <v>22</v>
          </cell>
          <cell r="M504">
            <v>22</v>
          </cell>
          <cell r="N504">
            <v>114</v>
          </cell>
          <cell r="O504" t="e">
            <v>#N/A</v>
          </cell>
          <cell r="P504" t="e">
            <v>#N/A</v>
          </cell>
          <cell r="Q504" t="e">
            <v>#N/A</v>
          </cell>
          <cell r="R504" t="e">
            <v>#N/A</v>
          </cell>
          <cell r="S504" t="e">
            <v>#N/A</v>
          </cell>
          <cell r="T504" t="e">
            <v>#N/A</v>
          </cell>
          <cell r="U504" t="e">
            <v>#N/A</v>
          </cell>
          <cell r="V504" t="e">
            <v>#N/A</v>
          </cell>
        </row>
        <row r="505">
          <cell r="A505">
            <v>502</v>
          </cell>
          <cell r="B505" t="e">
            <v>#N/A</v>
          </cell>
          <cell r="E505">
            <v>22</v>
          </cell>
          <cell r="G505">
            <v>26</v>
          </cell>
          <cell r="I505">
            <v>22</v>
          </cell>
          <cell r="K505">
            <v>22</v>
          </cell>
          <cell r="M505">
            <v>22</v>
          </cell>
          <cell r="N505">
            <v>114</v>
          </cell>
          <cell r="O505" t="e">
            <v>#N/A</v>
          </cell>
          <cell r="P505" t="e">
            <v>#N/A</v>
          </cell>
          <cell r="Q505" t="e">
            <v>#N/A</v>
          </cell>
          <cell r="R505" t="e">
            <v>#N/A</v>
          </cell>
          <cell r="S505" t="e">
            <v>#N/A</v>
          </cell>
          <cell r="T505" t="e">
            <v>#N/A</v>
          </cell>
          <cell r="U505" t="e">
            <v>#N/A</v>
          </cell>
          <cell r="V505" t="e">
            <v>#N/A</v>
          </cell>
        </row>
        <row r="506">
          <cell r="A506">
            <v>503</v>
          </cell>
          <cell r="B506" t="e">
            <v>#N/A</v>
          </cell>
          <cell r="E506">
            <v>22</v>
          </cell>
          <cell r="G506">
            <v>26</v>
          </cell>
          <cell r="I506">
            <v>22</v>
          </cell>
          <cell r="K506">
            <v>22</v>
          </cell>
          <cell r="M506">
            <v>22</v>
          </cell>
          <cell r="N506">
            <v>114</v>
          </cell>
          <cell r="O506" t="e">
            <v>#N/A</v>
          </cell>
          <cell r="P506" t="e">
            <v>#N/A</v>
          </cell>
          <cell r="Q506" t="e">
            <v>#N/A</v>
          </cell>
          <cell r="R506" t="e">
            <v>#N/A</v>
          </cell>
          <cell r="S506" t="e">
            <v>#N/A</v>
          </cell>
          <cell r="T506" t="e">
            <v>#N/A</v>
          </cell>
          <cell r="U506" t="e">
            <v>#N/A</v>
          </cell>
          <cell r="V506" t="e">
            <v>#N/A</v>
          </cell>
        </row>
        <row r="507">
          <cell r="A507">
            <v>504</v>
          </cell>
          <cell r="B507" t="e">
            <v>#N/A</v>
          </cell>
          <cell r="E507">
            <v>22</v>
          </cell>
          <cell r="G507">
            <v>26</v>
          </cell>
          <cell r="I507">
            <v>22</v>
          </cell>
          <cell r="K507">
            <v>22</v>
          </cell>
          <cell r="M507">
            <v>22</v>
          </cell>
          <cell r="N507">
            <v>114</v>
          </cell>
          <cell r="O507" t="e">
            <v>#N/A</v>
          </cell>
          <cell r="P507" t="e">
            <v>#N/A</v>
          </cell>
          <cell r="Q507" t="e">
            <v>#N/A</v>
          </cell>
          <cell r="R507" t="e">
            <v>#N/A</v>
          </cell>
          <cell r="S507" t="e">
            <v>#N/A</v>
          </cell>
          <cell r="T507" t="e">
            <v>#N/A</v>
          </cell>
          <cell r="U507" t="e">
            <v>#N/A</v>
          </cell>
          <cell r="V507" t="e">
            <v>#N/A</v>
          </cell>
        </row>
        <row r="508">
          <cell r="A508">
            <v>505</v>
          </cell>
          <cell r="B508" t="e">
            <v>#N/A</v>
          </cell>
          <cell r="E508">
            <v>22</v>
          </cell>
          <cell r="G508">
            <v>26</v>
          </cell>
          <cell r="I508">
            <v>22</v>
          </cell>
          <cell r="K508">
            <v>22</v>
          </cell>
          <cell r="M508">
            <v>22</v>
          </cell>
          <cell r="N508">
            <v>114</v>
          </cell>
          <cell r="O508" t="e">
            <v>#N/A</v>
          </cell>
          <cell r="P508" t="e">
            <v>#N/A</v>
          </cell>
          <cell r="Q508" t="e">
            <v>#N/A</v>
          </cell>
          <cell r="R508" t="e">
            <v>#N/A</v>
          </cell>
          <cell r="S508" t="e">
            <v>#N/A</v>
          </cell>
          <cell r="T508" t="e">
            <v>#N/A</v>
          </cell>
          <cell r="U508" t="e">
            <v>#N/A</v>
          </cell>
          <cell r="V508" t="e">
            <v>#N/A</v>
          </cell>
        </row>
        <row r="509">
          <cell r="A509">
            <v>506</v>
          </cell>
          <cell r="B509" t="e">
            <v>#N/A</v>
          </cell>
          <cell r="E509">
            <v>22</v>
          </cell>
          <cell r="G509">
            <v>26</v>
          </cell>
          <cell r="I509">
            <v>22</v>
          </cell>
          <cell r="K509">
            <v>22</v>
          </cell>
          <cell r="M509">
            <v>22</v>
          </cell>
          <cell r="N509">
            <v>114</v>
          </cell>
          <cell r="O509" t="e">
            <v>#N/A</v>
          </cell>
          <cell r="P509" t="e">
            <v>#N/A</v>
          </cell>
          <cell r="Q509" t="e">
            <v>#N/A</v>
          </cell>
          <cell r="R509" t="e">
            <v>#N/A</v>
          </cell>
          <cell r="S509" t="e">
            <v>#N/A</v>
          </cell>
          <cell r="T509" t="e">
            <v>#N/A</v>
          </cell>
          <cell r="U509" t="e">
            <v>#N/A</v>
          </cell>
          <cell r="V509" t="e">
            <v>#N/A</v>
          </cell>
        </row>
        <row r="510">
          <cell r="A510">
            <v>507</v>
          </cell>
          <cell r="B510" t="e">
            <v>#N/A</v>
          </cell>
          <cell r="E510">
            <v>22</v>
          </cell>
          <cell r="G510">
            <v>26</v>
          </cell>
          <cell r="I510">
            <v>22</v>
          </cell>
          <cell r="K510">
            <v>22</v>
          </cell>
          <cell r="M510">
            <v>22</v>
          </cell>
          <cell r="N510">
            <v>114</v>
          </cell>
          <cell r="O510" t="e">
            <v>#N/A</v>
          </cell>
          <cell r="P510" t="e">
            <v>#N/A</v>
          </cell>
          <cell r="Q510" t="e">
            <v>#N/A</v>
          </cell>
          <cell r="R510" t="e">
            <v>#N/A</v>
          </cell>
          <cell r="S510" t="e">
            <v>#N/A</v>
          </cell>
          <cell r="T510" t="e">
            <v>#N/A</v>
          </cell>
          <cell r="U510" t="e">
            <v>#N/A</v>
          </cell>
          <cell r="V510" t="e">
            <v>#N/A</v>
          </cell>
        </row>
        <row r="511">
          <cell r="A511">
            <v>508</v>
          </cell>
          <cell r="B511" t="e">
            <v>#N/A</v>
          </cell>
          <cell r="E511">
            <v>22</v>
          </cell>
          <cell r="G511">
            <v>26</v>
          </cell>
          <cell r="I511">
            <v>22</v>
          </cell>
          <cell r="K511">
            <v>22</v>
          </cell>
          <cell r="M511">
            <v>22</v>
          </cell>
          <cell r="N511">
            <v>114</v>
          </cell>
          <cell r="O511" t="e">
            <v>#N/A</v>
          </cell>
          <cell r="P511" t="e">
            <v>#N/A</v>
          </cell>
          <cell r="Q511" t="e">
            <v>#N/A</v>
          </cell>
          <cell r="R511" t="e">
            <v>#N/A</v>
          </cell>
          <cell r="S511" t="e">
            <v>#N/A</v>
          </cell>
          <cell r="T511" t="e">
            <v>#N/A</v>
          </cell>
          <cell r="U511" t="e">
            <v>#N/A</v>
          </cell>
          <cell r="V511" t="e">
            <v>#N/A</v>
          </cell>
        </row>
        <row r="512">
          <cell r="A512">
            <v>509</v>
          </cell>
          <cell r="B512" t="e">
            <v>#N/A</v>
          </cell>
          <cell r="E512">
            <v>22</v>
          </cell>
          <cell r="G512">
            <v>26</v>
          </cell>
          <cell r="I512">
            <v>22</v>
          </cell>
          <cell r="K512">
            <v>22</v>
          </cell>
          <cell r="M512">
            <v>22</v>
          </cell>
          <cell r="N512">
            <v>114</v>
          </cell>
          <cell r="O512" t="e">
            <v>#N/A</v>
          </cell>
          <cell r="P512" t="e">
            <v>#N/A</v>
          </cell>
          <cell r="Q512" t="e">
            <v>#N/A</v>
          </cell>
          <cell r="R512" t="e">
            <v>#N/A</v>
          </cell>
          <cell r="S512" t="e">
            <v>#N/A</v>
          </cell>
          <cell r="T512" t="e">
            <v>#N/A</v>
          </cell>
          <cell r="U512" t="e">
            <v>#N/A</v>
          </cell>
          <cell r="V512" t="e">
            <v>#N/A</v>
          </cell>
        </row>
        <row r="513">
          <cell r="A513">
            <v>510</v>
          </cell>
          <cell r="B513" t="e">
            <v>#N/A</v>
          </cell>
          <cell r="E513">
            <v>22</v>
          </cell>
          <cell r="G513">
            <v>26</v>
          </cell>
          <cell r="I513">
            <v>22</v>
          </cell>
          <cell r="K513">
            <v>22</v>
          </cell>
          <cell r="M513">
            <v>22</v>
          </cell>
          <cell r="N513">
            <v>114</v>
          </cell>
          <cell r="O513" t="e">
            <v>#N/A</v>
          </cell>
          <cell r="P513" t="e">
            <v>#N/A</v>
          </cell>
          <cell r="Q513" t="e">
            <v>#N/A</v>
          </cell>
          <cell r="R513" t="e">
            <v>#N/A</v>
          </cell>
          <cell r="S513" t="e">
            <v>#N/A</v>
          </cell>
          <cell r="T513" t="e">
            <v>#N/A</v>
          </cell>
          <cell r="U513" t="e">
            <v>#N/A</v>
          </cell>
          <cell r="V513" t="e">
            <v>#N/A</v>
          </cell>
        </row>
        <row r="514">
          <cell r="A514">
            <v>511</v>
          </cell>
          <cell r="B514" t="e">
            <v>#N/A</v>
          </cell>
          <cell r="E514">
            <v>22</v>
          </cell>
          <cell r="G514">
            <v>26</v>
          </cell>
          <cell r="I514">
            <v>22</v>
          </cell>
          <cell r="K514">
            <v>22</v>
          </cell>
          <cell r="M514">
            <v>22</v>
          </cell>
          <cell r="N514">
            <v>114</v>
          </cell>
          <cell r="O514" t="e">
            <v>#N/A</v>
          </cell>
          <cell r="P514" t="e">
            <v>#N/A</v>
          </cell>
          <cell r="Q514" t="e">
            <v>#N/A</v>
          </cell>
          <cell r="R514" t="e">
            <v>#N/A</v>
          </cell>
          <cell r="S514" t="e">
            <v>#N/A</v>
          </cell>
          <cell r="T514" t="e">
            <v>#N/A</v>
          </cell>
          <cell r="U514" t="e">
            <v>#N/A</v>
          </cell>
          <cell r="V514" t="e">
            <v>#N/A</v>
          </cell>
        </row>
        <row r="515">
          <cell r="A515">
            <v>512</v>
          </cell>
          <cell r="B515" t="e">
            <v>#N/A</v>
          </cell>
          <cell r="E515">
            <v>22</v>
          </cell>
          <cell r="G515">
            <v>26</v>
          </cell>
          <cell r="I515">
            <v>22</v>
          </cell>
          <cell r="K515">
            <v>22</v>
          </cell>
          <cell r="M515">
            <v>22</v>
          </cell>
          <cell r="N515">
            <v>114</v>
          </cell>
          <cell r="O515" t="e">
            <v>#N/A</v>
          </cell>
          <cell r="P515" t="e">
            <v>#N/A</v>
          </cell>
          <cell r="Q515" t="e">
            <v>#N/A</v>
          </cell>
          <cell r="R515" t="e">
            <v>#N/A</v>
          </cell>
          <cell r="S515" t="e">
            <v>#N/A</v>
          </cell>
          <cell r="T515" t="e">
            <v>#N/A</v>
          </cell>
          <cell r="U515" t="e">
            <v>#N/A</v>
          </cell>
          <cell r="V515" t="e">
            <v>#N/A</v>
          </cell>
        </row>
        <row r="516">
          <cell r="A516">
            <v>513</v>
          </cell>
          <cell r="B516" t="e">
            <v>#N/A</v>
          </cell>
          <cell r="E516">
            <v>22</v>
          </cell>
          <cell r="G516">
            <v>26</v>
          </cell>
          <cell r="I516">
            <v>22</v>
          </cell>
          <cell r="K516">
            <v>22</v>
          </cell>
          <cell r="M516">
            <v>22</v>
          </cell>
          <cell r="N516">
            <v>114</v>
          </cell>
          <cell r="O516" t="e">
            <v>#N/A</v>
          </cell>
          <cell r="P516" t="e">
            <v>#N/A</v>
          </cell>
          <cell r="Q516" t="e">
            <v>#N/A</v>
          </cell>
          <cell r="R516" t="e">
            <v>#N/A</v>
          </cell>
          <cell r="S516" t="e">
            <v>#N/A</v>
          </cell>
          <cell r="T516" t="e">
            <v>#N/A</v>
          </cell>
          <cell r="U516" t="e">
            <v>#N/A</v>
          </cell>
          <cell r="V516" t="e">
            <v>#N/A</v>
          </cell>
        </row>
        <row r="517">
          <cell r="A517">
            <v>514</v>
          </cell>
          <cell r="B517" t="e">
            <v>#N/A</v>
          </cell>
          <cell r="E517">
            <v>22</v>
          </cell>
          <cell r="G517">
            <v>26</v>
          </cell>
          <cell r="I517">
            <v>22</v>
          </cell>
          <cell r="K517">
            <v>22</v>
          </cell>
          <cell r="M517">
            <v>22</v>
          </cell>
          <cell r="N517">
            <v>114</v>
          </cell>
          <cell r="O517" t="e">
            <v>#N/A</v>
          </cell>
          <cell r="P517" t="e">
            <v>#N/A</v>
          </cell>
          <cell r="Q517" t="e">
            <v>#N/A</v>
          </cell>
          <cell r="R517" t="e">
            <v>#N/A</v>
          </cell>
          <cell r="S517" t="e">
            <v>#N/A</v>
          </cell>
          <cell r="T517" t="e">
            <v>#N/A</v>
          </cell>
          <cell r="U517" t="e">
            <v>#N/A</v>
          </cell>
          <cell r="V517" t="e">
            <v>#N/A</v>
          </cell>
        </row>
        <row r="518">
          <cell r="A518">
            <v>515</v>
          </cell>
          <cell r="B518" t="e">
            <v>#N/A</v>
          </cell>
          <cell r="E518">
            <v>22</v>
          </cell>
          <cell r="G518">
            <v>26</v>
          </cell>
          <cell r="I518">
            <v>22</v>
          </cell>
          <cell r="K518">
            <v>22</v>
          </cell>
          <cell r="M518">
            <v>22</v>
          </cell>
          <cell r="N518">
            <v>114</v>
          </cell>
          <cell r="O518" t="e">
            <v>#N/A</v>
          </cell>
          <cell r="P518" t="e">
            <v>#N/A</v>
          </cell>
          <cell r="Q518" t="e">
            <v>#N/A</v>
          </cell>
          <cell r="R518" t="e">
            <v>#N/A</v>
          </cell>
          <cell r="S518" t="e">
            <v>#N/A</v>
          </cell>
          <cell r="T518" t="e">
            <v>#N/A</v>
          </cell>
          <cell r="U518" t="e">
            <v>#N/A</v>
          </cell>
          <cell r="V518" t="e">
            <v>#N/A</v>
          </cell>
        </row>
        <row r="519">
          <cell r="A519">
            <v>516</v>
          </cell>
          <cell r="B519" t="e">
            <v>#N/A</v>
          </cell>
          <cell r="E519">
            <v>22</v>
          </cell>
          <cell r="G519">
            <v>26</v>
          </cell>
          <cell r="I519">
            <v>22</v>
          </cell>
          <cell r="K519">
            <v>22</v>
          </cell>
          <cell r="M519">
            <v>22</v>
          </cell>
          <cell r="N519">
            <v>114</v>
          </cell>
          <cell r="O519" t="e">
            <v>#N/A</v>
          </cell>
          <cell r="P519" t="e">
            <v>#N/A</v>
          </cell>
          <cell r="Q519" t="e">
            <v>#N/A</v>
          </cell>
          <cell r="R519" t="e">
            <v>#N/A</v>
          </cell>
          <cell r="S519" t="e">
            <v>#N/A</v>
          </cell>
          <cell r="T519" t="e">
            <v>#N/A</v>
          </cell>
          <cell r="U519" t="e">
            <v>#N/A</v>
          </cell>
          <cell r="V519" t="e">
            <v>#N/A</v>
          </cell>
        </row>
        <row r="520">
          <cell r="A520">
            <v>517</v>
          </cell>
          <cell r="B520" t="e">
            <v>#N/A</v>
          </cell>
          <cell r="E520">
            <v>22</v>
          </cell>
          <cell r="G520">
            <v>26</v>
          </cell>
          <cell r="I520">
            <v>22</v>
          </cell>
          <cell r="K520">
            <v>22</v>
          </cell>
          <cell r="M520">
            <v>22</v>
          </cell>
          <cell r="N520">
            <v>114</v>
          </cell>
          <cell r="O520" t="e">
            <v>#N/A</v>
          </cell>
          <cell r="P520" t="e">
            <v>#N/A</v>
          </cell>
          <cell r="Q520" t="e">
            <v>#N/A</v>
          </cell>
          <cell r="R520" t="e">
            <v>#N/A</v>
          </cell>
          <cell r="S520" t="e">
            <v>#N/A</v>
          </cell>
          <cell r="T520" t="e">
            <v>#N/A</v>
          </cell>
          <cell r="U520" t="e">
            <v>#N/A</v>
          </cell>
          <cell r="V520" t="e">
            <v>#N/A</v>
          </cell>
        </row>
        <row r="521">
          <cell r="A521">
            <v>518</v>
          </cell>
          <cell r="B521" t="e">
            <v>#N/A</v>
          </cell>
          <cell r="E521">
            <v>22</v>
          </cell>
          <cell r="G521">
            <v>26</v>
          </cell>
          <cell r="I521">
            <v>22</v>
          </cell>
          <cell r="K521">
            <v>22</v>
          </cell>
          <cell r="M521">
            <v>22</v>
          </cell>
          <cell r="N521">
            <v>114</v>
          </cell>
          <cell r="O521" t="e">
            <v>#N/A</v>
          </cell>
          <cell r="P521" t="e">
            <v>#N/A</v>
          </cell>
          <cell r="Q521" t="e">
            <v>#N/A</v>
          </cell>
          <cell r="R521" t="e">
            <v>#N/A</v>
          </cell>
          <cell r="S521" t="e">
            <v>#N/A</v>
          </cell>
          <cell r="T521" t="e">
            <v>#N/A</v>
          </cell>
          <cell r="U521" t="e">
            <v>#N/A</v>
          </cell>
          <cell r="V521" t="e">
            <v>#N/A</v>
          </cell>
        </row>
        <row r="522">
          <cell r="A522">
            <v>519</v>
          </cell>
          <cell r="B522" t="e">
            <v>#N/A</v>
          </cell>
          <cell r="E522">
            <v>22</v>
          </cell>
          <cell r="G522">
            <v>26</v>
          </cell>
          <cell r="I522">
            <v>22</v>
          </cell>
          <cell r="K522">
            <v>22</v>
          </cell>
          <cell r="M522">
            <v>22</v>
          </cell>
          <cell r="N522">
            <v>114</v>
          </cell>
          <cell r="O522" t="e">
            <v>#N/A</v>
          </cell>
          <cell r="P522" t="e">
            <v>#N/A</v>
          </cell>
          <cell r="Q522" t="e">
            <v>#N/A</v>
          </cell>
          <cell r="R522" t="e">
            <v>#N/A</v>
          </cell>
          <cell r="S522" t="e">
            <v>#N/A</v>
          </cell>
          <cell r="T522" t="e">
            <v>#N/A</v>
          </cell>
          <cell r="U522" t="e">
            <v>#N/A</v>
          </cell>
          <cell r="V522" t="e">
            <v>#N/A</v>
          </cell>
        </row>
        <row r="523">
          <cell r="A523">
            <v>520</v>
          </cell>
          <cell r="B523" t="e">
            <v>#N/A</v>
          </cell>
          <cell r="E523">
            <v>22</v>
          </cell>
          <cell r="G523">
            <v>26</v>
          </cell>
          <cell r="I523">
            <v>22</v>
          </cell>
          <cell r="K523">
            <v>22</v>
          </cell>
          <cell r="M523">
            <v>22</v>
          </cell>
          <cell r="N523">
            <v>114</v>
          </cell>
          <cell r="O523" t="e">
            <v>#N/A</v>
          </cell>
          <cell r="P523" t="e">
            <v>#N/A</v>
          </cell>
          <cell r="Q523" t="e">
            <v>#N/A</v>
          </cell>
          <cell r="R523" t="e">
            <v>#N/A</v>
          </cell>
          <cell r="S523" t="e">
            <v>#N/A</v>
          </cell>
          <cell r="T523" t="e">
            <v>#N/A</v>
          </cell>
          <cell r="U523" t="e">
            <v>#N/A</v>
          </cell>
          <cell r="V523" t="e">
            <v>#N/A</v>
          </cell>
        </row>
        <row r="524">
          <cell r="A524">
            <v>521</v>
          </cell>
          <cell r="B524" t="e">
            <v>#N/A</v>
          </cell>
          <cell r="E524">
            <v>22</v>
          </cell>
          <cell r="G524">
            <v>26</v>
          </cell>
          <cell r="I524">
            <v>22</v>
          </cell>
          <cell r="K524">
            <v>22</v>
          </cell>
          <cell r="M524">
            <v>22</v>
          </cell>
          <cell r="N524">
            <v>114</v>
          </cell>
          <cell r="O524" t="e">
            <v>#N/A</v>
          </cell>
          <cell r="P524" t="e">
            <v>#N/A</v>
          </cell>
          <cell r="Q524" t="e">
            <v>#N/A</v>
          </cell>
          <cell r="R524" t="e">
            <v>#N/A</v>
          </cell>
          <cell r="S524" t="e">
            <v>#N/A</v>
          </cell>
          <cell r="T524" t="e">
            <v>#N/A</v>
          </cell>
          <cell r="U524" t="e">
            <v>#N/A</v>
          </cell>
          <cell r="V524" t="e">
            <v>#N/A</v>
          </cell>
        </row>
        <row r="525">
          <cell r="A525">
            <v>522</v>
          </cell>
          <cell r="B525" t="e">
            <v>#N/A</v>
          </cell>
          <cell r="E525">
            <v>22</v>
          </cell>
          <cell r="G525">
            <v>26</v>
          </cell>
          <cell r="I525">
            <v>22</v>
          </cell>
          <cell r="K525">
            <v>22</v>
          </cell>
          <cell r="M525">
            <v>22</v>
          </cell>
          <cell r="N525">
            <v>114</v>
          </cell>
          <cell r="O525" t="e">
            <v>#N/A</v>
          </cell>
          <cell r="P525" t="e">
            <v>#N/A</v>
          </cell>
          <cell r="Q525" t="e">
            <v>#N/A</v>
          </cell>
          <cell r="R525" t="e">
            <v>#N/A</v>
          </cell>
          <cell r="S525" t="e">
            <v>#N/A</v>
          </cell>
          <cell r="T525" t="e">
            <v>#N/A</v>
          </cell>
          <cell r="U525" t="e">
            <v>#N/A</v>
          </cell>
          <cell r="V525" t="e">
            <v>#N/A</v>
          </cell>
        </row>
        <row r="526">
          <cell r="A526">
            <v>523</v>
          </cell>
          <cell r="B526" t="e">
            <v>#N/A</v>
          </cell>
          <cell r="E526">
            <v>22</v>
          </cell>
          <cell r="G526">
            <v>26</v>
          </cell>
          <cell r="I526">
            <v>22</v>
          </cell>
          <cell r="K526">
            <v>22</v>
          </cell>
          <cell r="M526">
            <v>22</v>
          </cell>
          <cell r="N526">
            <v>114</v>
          </cell>
          <cell r="O526" t="e">
            <v>#N/A</v>
          </cell>
          <cell r="P526" t="e">
            <v>#N/A</v>
          </cell>
          <cell r="Q526" t="e">
            <v>#N/A</v>
          </cell>
          <cell r="R526" t="e">
            <v>#N/A</v>
          </cell>
          <cell r="S526" t="e">
            <v>#N/A</v>
          </cell>
          <cell r="T526" t="e">
            <v>#N/A</v>
          </cell>
          <cell r="U526" t="e">
            <v>#N/A</v>
          </cell>
          <cell r="V526" t="e">
            <v>#N/A</v>
          </cell>
        </row>
        <row r="527">
          <cell r="A527">
            <v>524</v>
          </cell>
          <cell r="B527" t="e">
            <v>#N/A</v>
          </cell>
          <cell r="E527">
            <v>22</v>
          </cell>
          <cell r="G527">
            <v>26</v>
          </cell>
          <cell r="I527">
            <v>22</v>
          </cell>
          <cell r="K527">
            <v>22</v>
          </cell>
          <cell r="M527">
            <v>22</v>
          </cell>
          <cell r="N527">
            <v>114</v>
          </cell>
          <cell r="O527" t="e">
            <v>#N/A</v>
          </cell>
          <cell r="P527" t="e">
            <v>#N/A</v>
          </cell>
          <cell r="Q527" t="e">
            <v>#N/A</v>
          </cell>
          <cell r="R527" t="e">
            <v>#N/A</v>
          </cell>
          <cell r="S527" t="e">
            <v>#N/A</v>
          </cell>
          <cell r="T527" t="e">
            <v>#N/A</v>
          </cell>
          <cell r="U527" t="e">
            <v>#N/A</v>
          </cell>
          <cell r="V527" t="e">
            <v>#N/A</v>
          </cell>
        </row>
        <row r="528">
          <cell r="A528">
            <v>525</v>
          </cell>
          <cell r="B528" t="e">
            <v>#N/A</v>
          </cell>
          <cell r="E528">
            <v>22</v>
          </cell>
          <cell r="G528">
            <v>26</v>
          </cell>
          <cell r="I528">
            <v>22</v>
          </cell>
          <cell r="K528">
            <v>22</v>
          </cell>
          <cell r="M528">
            <v>22</v>
          </cell>
          <cell r="N528">
            <v>114</v>
          </cell>
          <cell r="O528" t="e">
            <v>#N/A</v>
          </cell>
          <cell r="P528" t="e">
            <v>#N/A</v>
          </cell>
          <cell r="Q528" t="e">
            <v>#N/A</v>
          </cell>
          <cell r="R528" t="e">
            <v>#N/A</v>
          </cell>
          <cell r="S528" t="e">
            <v>#N/A</v>
          </cell>
          <cell r="T528" t="e">
            <v>#N/A</v>
          </cell>
          <cell r="U528" t="e">
            <v>#N/A</v>
          </cell>
          <cell r="V528" t="e">
            <v>#N/A</v>
          </cell>
        </row>
        <row r="529">
          <cell r="A529">
            <v>526</v>
          </cell>
          <cell r="B529" t="e">
            <v>#N/A</v>
          </cell>
          <cell r="E529">
            <v>22</v>
          </cell>
          <cell r="G529">
            <v>26</v>
          </cell>
          <cell r="I529">
            <v>22</v>
          </cell>
          <cell r="K529">
            <v>22</v>
          </cell>
          <cell r="M529">
            <v>22</v>
          </cell>
          <cell r="N529">
            <v>114</v>
          </cell>
          <cell r="O529" t="e">
            <v>#N/A</v>
          </cell>
          <cell r="P529" t="e">
            <v>#N/A</v>
          </cell>
          <cell r="Q529" t="e">
            <v>#N/A</v>
          </cell>
          <cell r="R529" t="e">
            <v>#N/A</v>
          </cell>
          <cell r="S529" t="e">
            <v>#N/A</v>
          </cell>
          <cell r="T529" t="e">
            <v>#N/A</v>
          </cell>
          <cell r="U529" t="e">
            <v>#N/A</v>
          </cell>
          <cell r="V529" t="e">
            <v>#N/A</v>
          </cell>
        </row>
        <row r="530">
          <cell r="A530">
            <v>527</v>
          </cell>
          <cell r="B530" t="e">
            <v>#N/A</v>
          </cell>
          <cell r="E530">
            <v>22</v>
          </cell>
          <cell r="G530">
            <v>26</v>
          </cell>
          <cell r="I530">
            <v>22</v>
          </cell>
          <cell r="K530">
            <v>22</v>
          </cell>
          <cell r="M530">
            <v>22</v>
          </cell>
          <cell r="N530">
            <v>114</v>
          </cell>
          <cell r="O530" t="e">
            <v>#N/A</v>
          </cell>
          <cell r="P530" t="e">
            <v>#N/A</v>
          </cell>
          <cell r="Q530" t="e">
            <v>#N/A</v>
          </cell>
          <cell r="R530" t="e">
            <v>#N/A</v>
          </cell>
          <cell r="S530" t="e">
            <v>#N/A</v>
          </cell>
          <cell r="T530" t="e">
            <v>#N/A</v>
          </cell>
          <cell r="U530" t="e">
            <v>#N/A</v>
          </cell>
          <cell r="V530" t="e">
            <v>#N/A</v>
          </cell>
        </row>
        <row r="531">
          <cell r="A531">
            <v>528</v>
          </cell>
          <cell r="B531" t="e">
            <v>#N/A</v>
          </cell>
          <cell r="E531">
            <v>22</v>
          </cell>
          <cell r="G531">
            <v>26</v>
          </cell>
          <cell r="I531">
            <v>22</v>
          </cell>
          <cell r="K531">
            <v>22</v>
          </cell>
          <cell r="M531">
            <v>22</v>
          </cell>
          <cell r="N531">
            <v>114</v>
          </cell>
          <cell r="O531" t="e">
            <v>#N/A</v>
          </cell>
          <cell r="P531" t="e">
            <v>#N/A</v>
          </cell>
          <cell r="Q531" t="e">
            <v>#N/A</v>
          </cell>
          <cell r="R531" t="e">
            <v>#N/A</v>
          </cell>
          <cell r="S531" t="e">
            <v>#N/A</v>
          </cell>
          <cell r="T531" t="e">
            <v>#N/A</v>
          </cell>
          <cell r="U531" t="e">
            <v>#N/A</v>
          </cell>
          <cell r="V531" t="e">
            <v>#N/A</v>
          </cell>
        </row>
        <row r="532">
          <cell r="A532">
            <v>529</v>
          </cell>
          <cell r="B532" t="e">
            <v>#N/A</v>
          </cell>
          <cell r="E532">
            <v>22</v>
          </cell>
          <cell r="G532">
            <v>26</v>
          </cell>
          <cell r="I532">
            <v>22</v>
          </cell>
          <cell r="K532">
            <v>22</v>
          </cell>
          <cell r="M532">
            <v>22</v>
          </cell>
          <cell r="N532">
            <v>114</v>
          </cell>
          <cell r="O532" t="e">
            <v>#N/A</v>
          </cell>
          <cell r="P532" t="e">
            <v>#N/A</v>
          </cell>
          <cell r="Q532" t="e">
            <v>#N/A</v>
          </cell>
          <cell r="R532" t="e">
            <v>#N/A</v>
          </cell>
          <cell r="S532" t="e">
            <v>#N/A</v>
          </cell>
          <cell r="T532" t="e">
            <v>#N/A</v>
          </cell>
          <cell r="U532" t="e">
            <v>#N/A</v>
          </cell>
          <cell r="V532" t="e">
            <v>#N/A</v>
          </cell>
        </row>
        <row r="533">
          <cell r="A533">
            <v>530</v>
          </cell>
          <cell r="B533" t="e">
            <v>#N/A</v>
          </cell>
          <cell r="E533">
            <v>22</v>
          </cell>
          <cell r="G533">
            <v>26</v>
          </cell>
          <cell r="I533">
            <v>22</v>
          </cell>
          <cell r="K533">
            <v>22</v>
          </cell>
          <cell r="M533">
            <v>22</v>
          </cell>
          <cell r="N533">
            <v>114</v>
          </cell>
          <cell r="O533" t="e">
            <v>#N/A</v>
          </cell>
          <cell r="P533" t="e">
            <v>#N/A</v>
          </cell>
          <cell r="Q533" t="e">
            <v>#N/A</v>
          </cell>
          <cell r="R533" t="e">
            <v>#N/A</v>
          </cell>
          <cell r="S533" t="e">
            <v>#N/A</v>
          </cell>
          <cell r="T533" t="e">
            <v>#N/A</v>
          </cell>
          <cell r="U533" t="e">
            <v>#N/A</v>
          </cell>
          <cell r="V533" t="e">
            <v>#N/A</v>
          </cell>
        </row>
        <row r="534">
          <cell r="A534">
            <v>531</v>
          </cell>
          <cell r="B534" t="e">
            <v>#N/A</v>
          </cell>
          <cell r="E534">
            <v>22</v>
          </cell>
          <cell r="G534">
            <v>26</v>
          </cell>
          <cell r="I534">
            <v>22</v>
          </cell>
          <cell r="K534">
            <v>22</v>
          </cell>
          <cell r="M534">
            <v>22</v>
          </cell>
          <cell r="N534">
            <v>114</v>
          </cell>
          <cell r="O534" t="e">
            <v>#N/A</v>
          </cell>
          <cell r="P534" t="e">
            <v>#N/A</v>
          </cell>
          <cell r="Q534" t="e">
            <v>#N/A</v>
          </cell>
          <cell r="R534" t="e">
            <v>#N/A</v>
          </cell>
          <cell r="S534" t="e">
            <v>#N/A</v>
          </cell>
          <cell r="T534" t="e">
            <v>#N/A</v>
          </cell>
          <cell r="U534" t="e">
            <v>#N/A</v>
          </cell>
          <cell r="V534" t="e">
            <v>#N/A</v>
          </cell>
        </row>
        <row r="535">
          <cell r="A535">
            <v>532</v>
          </cell>
          <cell r="B535" t="e">
            <v>#N/A</v>
          </cell>
          <cell r="E535">
            <v>22</v>
          </cell>
          <cell r="G535">
            <v>26</v>
          </cell>
          <cell r="I535">
            <v>22</v>
          </cell>
          <cell r="K535">
            <v>22</v>
          </cell>
          <cell r="M535">
            <v>22</v>
          </cell>
          <cell r="N535">
            <v>114</v>
          </cell>
          <cell r="O535" t="e">
            <v>#N/A</v>
          </cell>
          <cell r="P535" t="e">
            <v>#N/A</v>
          </cell>
          <cell r="Q535" t="e">
            <v>#N/A</v>
          </cell>
          <cell r="R535" t="e">
            <v>#N/A</v>
          </cell>
          <cell r="S535" t="e">
            <v>#N/A</v>
          </cell>
          <cell r="T535" t="e">
            <v>#N/A</v>
          </cell>
          <cell r="U535" t="e">
            <v>#N/A</v>
          </cell>
          <cell r="V535" t="e">
            <v>#N/A</v>
          </cell>
        </row>
        <row r="536">
          <cell r="A536">
            <v>533</v>
          </cell>
          <cell r="B536" t="e">
            <v>#N/A</v>
          </cell>
          <cell r="E536">
            <v>22</v>
          </cell>
          <cell r="G536">
            <v>26</v>
          </cell>
          <cell r="I536">
            <v>22</v>
          </cell>
          <cell r="K536">
            <v>22</v>
          </cell>
          <cell r="M536">
            <v>22</v>
          </cell>
          <cell r="N536">
            <v>114</v>
          </cell>
          <cell r="O536" t="e">
            <v>#N/A</v>
          </cell>
          <cell r="P536" t="e">
            <v>#N/A</v>
          </cell>
          <cell r="Q536" t="e">
            <v>#N/A</v>
          </cell>
          <cell r="R536" t="e">
            <v>#N/A</v>
          </cell>
          <cell r="S536" t="e">
            <v>#N/A</v>
          </cell>
          <cell r="T536" t="e">
            <v>#N/A</v>
          </cell>
          <cell r="U536" t="e">
            <v>#N/A</v>
          </cell>
          <cell r="V536" t="e">
            <v>#N/A</v>
          </cell>
        </row>
        <row r="537">
          <cell r="A537">
            <v>534</v>
          </cell>
          <cell r="B537" t="e">
            <v>#N/A</v>
          </cell>
          <cell r="E537">
            <v>22</v>
          </cell>
          <cell r="G537">
            <v>26</v>
          </cell>
          <cell r="I537">
            <v>22</v>
          </cell>
          <cell r="K537">
            <v>22</v>
          </cell>
          <cell r="M537">
            <v>22</v>
          </cell>
          <cell r="N537">
            <v>114</v>
          </cell>
          <cell r="O537" t="e">
            <v>#N/A</v>
          </cell>
          <cell r="P537" t="e">
            <v>#N/A</v>
          </cell>
          <cell r="Q537" t="e">
            <v>#N/A</v>
          </cell>
          <cell r="R537" t="e">
            <v>#N/A</v>
          </cell>
          <cell r="S537" t="e">
            <v>#N/A</v>
          </cell>
          <cell r="T537" t="e">
            <v>#N/A</v>
          </cell>
          <cell r="U537" t="e">
            <v>#N/A</v>
          </cell>
          <cell r="V537" t="e">
            <v>#N/A</v>
          </cell>
        </row>
        <row r="538">
          <cell r="A538">
            <v>535</v>
          </cell>
          <cell r="B538" t="e">
            <v>#N/A</v>
          </cell>
          <cell r="E538">
            <v>22</v>
          </cell>
          <cell r="G538">
            <v>26</v>
          </cell>
          <cell r="I538">
            <v>22</v>
          </cell>
          <cell r="K538">
            <v>22</v>
          </cell>
          <cell r="M538">
            <v>22</v>
          </cell>
          <cell r="N538">
            <v>114</v>
          </cell>
          <cell r="O538" t="e">
            <v>#N/A</v>
          </cell>
          <cell r="P538" t="e">
            <v>#N/A</v>
          </cell>
          <cell r="Q538" t="e">
            <v>#N/A</v>
          </cell>
          <cell r="R538" t="e">
            <v>#N/A</v>
          </cell>
          <cell r="S538" t="e">
            <v>#N/A</v>
          </cell>
          <cell r="T538" t="e">
            <v>#N/A</v>
          </cell>
          <cell r="U538" t="e">
            <v>#N/A</v>
          </cell>
          <cell r="V538" t="e">
            <v>#N/A</v>
          </cell>
        </row>
        <row r="539">
          <cell r="A539">
            <v>536</v>
          </cell>
          <cell r="B539" t="e">
            <v>#N/A</v>
          </cell>
          <cell r="E539">
            <v>22</v>
          </cell>
          <cell r="G539">
            <v>26</v>
          </cell>
          <cell r="I539">
            <v>22</v>
          </cell>
          <cell r="K539">
            <v>22</v>
          </cell>
          <cell r="M539">
            <v>22</v>
          </cell>
          <cell r="N539">
            <v>114</v>
          </cell>
          <cell r="O539" t="e">
            <v>#N/A</v>
          </cell>
          <cell r="P539" t="e">
            <v>#N/A</v>
          </cell>
          <cell r="Q539" t="e">
            <v>#N/A</v>
          </cell>
          <cell r="R539" t="e">
            <v>#N/A</v>
          </cell>
          <cell r="S539" t="e">
            <v>#N/A</v>
          </cell>
          <cell r="T539" t="e">
            <v>#N/A</v>
          </cell>
          <cell r="U539" t="e">
            <v>#N/A</v>
          </cell>
          <cell r="V539" t="e">
            <v>#N/A</v>
          </cell>
        </row>
        <row r="540">
          <cell r="A540">
            <v>537</v>
          </cell>
          <cell r="B540" t="e">
            <v>#N/A</v>
          </cell>
          <cell r="E540">
            <v>22</v>
          </cell>
          <cell r="G540">
            <v>26</v>
          </cell>
          <cell r="I540">
            <v>22</v>
          </cell>
          <cell r="K540">
            <v>22</v>
          </cell>
          <cell r="M540">
            <v>22</v>
          </cell>
          <cell r="N540">
            <v>114</v>
          </cell>
          <cell r="O540" t="e">
            <v>#N/A</v>
          </cell>
          <cell r="P540" t="e">
            <v>#N/A</v>
          </cell>
          <cell r="Q540" t="e">
            <v>#N/A</v>
          </cell>
          <cell r="R540" t="e">
            <v>#N/A</v>
          </cell>
          <cell r="S540" t="e">
            <v>#N/A</v>
          </cell>
          <cell r="T540" t="e">
            <v>#N/A</v>
          </cell>
          <cell r="U540" t="e">
            <v>#N/A</v>
          </cell>
          <cell r="V540" t="e">
            <v>#N/A</v>
          </cell>
        </row>
        <row r="541">
          <cell r="A541">
            <v>538</v>
          </cell>
          <cell r="B541" t="e">
            <v>#N/A</v>
          </cell>
          <cell r="E541">
            <v>22</v>
          </cell>
          <cell r="G541">
            <v>26</v>
          </cell>
          <cell r="I541">
            <v>22</v>
          </cell>
          <cell r="K541">
            <v>22</v>
          </cell>
          <cell r="M541">
            <v>22</v>
          </cell>
          <cell r="N541">
            <v>114</v>
          </cell>
          <cell r="O541" t="e">
            <v>#N/A</v>
          </cell>
          <cell r="P541" t="e">
            <v>#N/A</v>
          </cell>
          <cell r="Q541" t="e">
            <v>#N/A</v>
          </cell>
          <cell r="R541" t="e">
            <v>#N/A</v>
          </cell>
          <cell r="S541" t="e">
            <v>#N/A</v>
          </cell>
          <cell r="T541" t="e">
            <v>#N/A</v>
          </cell>
          <cell r="U541" t="e">
            <v>#N/A</v>
          </cell>
          <cell r="V541" t="e">
            <v>#N/A</v>
          </cell>
        </row>
        <row r="542">
          <cell r="A542">
            <v>539</v>
          </cell>
          <cell r="B542" t="e">
            <v>#N/A</v>
          </cell>
          <cell r="E542">
            <v>22</v>
          </cell>
          <cell r="G542">
            <v>26</v>
          </cell>
          <cell r="I542">
            <v>22</v>
          </cell>
          <cell r="K542">
            <v>22</v>
          </cell>
          <cell r="M542">
            <v>22</v>
          </cell>
          <cell r="N542">
            <v>114</v>
          </cell>
          <cell r="O542" t="e">
            <v>#N/A</v>
          </cell>
          <cell r="P542" t="e">
            <v>#N/A</v>
          </cell>
          <cell r="Q542" t="e">
            <v>#N/A</v>
          </cell>
          <cell r="R542" t="e">
            <v>#N/A</v>
          </cell>
          <cell r="S542" t="e">
            <v>#N/A</v>
          </cell>
          <cell r="T542" t="e">
            <v>#N/A</v>
          </cell>
          <cell r="U542" t="e">
            <v>#N/A</v>
          </cell>
          <cell r="V542" t="e">
            <v>#N/A</v>
          </cell>
        </row>
        <row r="543">
          <cell r="A543">
            <v>540</v>
          </cell>
          <cell r="B543" t="e">
            <v>#N/A</v>
          </cell>
          <cell r="E543">
            <v>22</v>
          </cell>
          <cell r="G543">
            <v>26</v>
          </cell>
          <cell r="I543">
            <v>22</v>
          </cell>
          <cell r="K543">
            <v>22</v>
          </cell>
          <cell r="M543">
            <v>22</v>
          </cell>
          <cell r="N543">
            <v>114</v>
          </cell>
          <cell r="O543" t="e">
            <v>#N/A</v>
          </cell>
          <cell r="P543" t="e">
            <v>#N/A</v>
          </cell>
          <cell r="Q543" t="e">
            <v>#N/A</v>
          </cell>
          <cell r="R543" t="e">
            <v>#N/A</v>
          </cell>
          <cell r="S543" t="e">
            <v>#N/A</v>
          </cell>
          <cell r="T543" t="e">
            <v>#N/A</v>
          </cell>
          <cell r="U543" t="e">
            <v>#N/A</v>
          </cell>
          <cell r="V543" t="e">
            <v>#N/A</v>
          </cell>
        </row>
        <row r="544">
          <cell r="A544">
            <v>541</v>
          </cell>
          <cell r="B544" t="e">
            <v>#N/A</v>
          </cell>
          <cell r="E544">
            <v>22</v>
          </cell>
          <cell r="G544">
            <v>26</v>
          </cell>
          <cell r="I544">
            <v>22</v>
          </cell>
          <cell r="K544">
            <v>22</v>
          </cell>
          <cell r="M544">
            <v>22</v>
          </cell>
          <cell r="N544">
            <v>114</v>
          </cell>
          <cell r="O544" t="e">
            <v>#N/A</v>
          </cell>
          <cell r="P544" t="e">
            <v>#N/A</v>
          </cell>
          <cell r="Q544" t="e">
            <v>#N/A</v>
          </cell>
          <cell r="R544" t="e">
            <v>#N/A</v>
          </cell>
          <cell r="S544" t="e">
            <v>#N/A</v>
          </cell>
          <cell r="T544" t="e">
            <v>#N/A</v>
          </cell>
          <cell r="U544" t="e">
            <v>#N/A</v>
          </cell>
          <cell r="V544" t="e">
            <v>#N/A</v>
          </cell>
        </row>
        <row r="545">
          <cell r="A545">
            <v>542</v>
          </cell>
          <cell r="B545" t="e">
            <v>#N/A</v>
          </cell>
          <cell r="E545">
            <v>22</v>
          </cell>
          <cell r="G545">
            <v>26</v>
          </cell>
          <cell r="I545">
            <v>22</v>
          </cell>
          <cell r="K545">
            <v>22</v>
          </cell>
          <cell r="M545">
            <v>22</v>
          </cell>
          <cell r="N545">
            <v>114</v>
          </cell>
          <cell r="O545" t="e">
            <v>#N/A</v>
          </cell>
          <cell r="P545" t="e">
            <v>#N/A</v>
          </cell>
          <cell r="Q545" t="e">
            <v>#N/A</v>
          </cell>
          <cell r="R545" t="e">
            <v>#N/A</v>
          </cell>
          <cell r="S545" t="e">
            <v>#N/A</v>
          </cell>
          <cell r="T545" t="e">
            <v>#N/A</v>
          </cell>
          <cell r="U545" t="e">
            <v>#N/A</v>
          </cell>
          <cell r="V545" t="e">
            <v>#N/A</v>
          </cell>
        </row>
        <row r="546">
          <cell r="A546">
            <v>543</v>
          </cell>
          <cell r="B546" t="e">
            <v>#N/A</v>
          </cell>
          <cell r="E546">
            <v>22</v>
          </cell>
          <cell r="G546">
            <v>26</v>
          </cell>
          <cell r="I546">
            <v>22</v>
          </cell>
          <cell r="K546">
            <v>22</v>
          </cell>
          <cell r="M546">
            <v>22</v>
          </cell>
          <cell r="N546">
            <v>114</v>
          </cell>
          <cell r="O546" t="e">
            <v>#N/A</v>
          </cell>
          <cell r="P546" t="e">
            <v>#N/A</v>
          </cell>
          <cell r="Q546" t="e">
            <v>#N/A</v>
          </cell>
          <cell r="R546" t="e">
            <v>#N/A</v>
          </cell>
          <cell r="S546" t="e">
            <v>#N/A</v>
          </cell>
          <cell r="T546" t="e">
            <v>#N/A</v>
          </cell>
          <cell r="U546" t="e">
            <v>#N/A</v>
          </cell>
          <cell r="V546" t="e">
            <v>#N/A</v>
          </cell>
        </row>
        <row r="547">
          <cell r="A547">
            <v>544</v>
          </cell>
          <cell r="B547" t="e">
            <v>#N/A</v>
          </cell>
          <cell r="E547">
            <v>22</v>
          </cell>
          <cell r="G547">
            <v>26</v>
          </cell>
          <cell r="I547">
            <v>22</v>
          </cell>
          <cell r="K547">
            <v>22</v>
          </cell>
          <cell r="M547">
            <v>22</v>
          </cell>
          <cell r="N547">
            <v>114</v>
          </cell>
          <cell r="O547" t="e">
            <v>#N/A</v>
          </cell>
          <cell r="P547" t="e">
            <v>#N/A</v>
          </cell>
          <cell r="Q547" t="e">
            <v>#N/A</v>
          </cell>
          <cell r="R547" t="e">
            <v>#N/A</v>
          </cell>
          <cell r="S547" t="e">
            <v>#N/A</v>
          </cell>
          <cell r="T547" t="e">
            <v>#N/A</v>
          </cell>
          <cell r="U547" t="e">
            <v>#N/A</v>
          </cell>
          <cell r="V547" t="e">
            <v>#N/A</v>
          </cell>
        </row>
        <row r="548">
          <cell r="A548">
            <v>545</v>
          </cell>
          <cell r="B548" t="e">
            <v>#N/A</v>
          </cell>
          <cell r="E548">
            <v>22</v>
          </cell>
          <cell r="G548">
            <v>26</v>
          </cell>
          <cell r="I548">
            <v>22</v>
          </cell>
          <cell r="K548">
            <v>22</v>
          </cell>
          <cell r="M548">
            <v>22</v>
          </cell>
          <cell r="N548">
            <v>114</v>
          </cell>
          <cell r="O548" t="e">
            <v>#N/A</v>
          </cell>
          <cell r="P548" t="e">
            <v>#N/A</v>
          </cell>
          <cell r="Q548" t="e">
            <v>#N/A</v>
          </cell>
          <cell r="R548" t="e">
            <v>#N/A</v>
          </cell>
          <cell r="S548" t="e">
            <v>#N/A</v>
          </cell>
          <cell r="T548" t="e">
            <v>#N/A</v>
          </cell>
          <cell r="U548" t="e">
            <v>#N/A</v>
          </cell>
          <cell r="V548" t="e">
            <v>#N/A</v>
          </cell>
        </row>
        <row r="549">
          <cell r="A549">
            <v>546</v>
          </cell>
          <cell r="B549" t="e">
            <v>#N/A</v>
          </cell>
          <cell r="E549">
            <v>22</v>
          </cell>
          <cell r="G549">
            <v>26</v>
          </cell>
          <cell r="I549">
            <v>22</v>
          </cell>
          <cell r="K549">
            <v>22</v>
          </cell>
          <cell r="M549">
            <v>22</v>
          </cell>
          <cell r="N549">
            <v>114</v>
          </cell>
          <cell r="O549" t="e">
            <v>#N/A</v>
          </cell>
          <cell r="P549" t="e">
            <v>#N/A</v>
          </cell>
          <cell r="Q549" t="e">
            <v>#N/A</v>
          </cell>
          <cell r="R549" t="e">
            <v>#N/A</v>
          </cell>
          <cell r="S549" t="e">
            <v>#N/A</v>
          </cell>
          <cell r="T549" t="e">
            <v>#N/A</v>
          </cell>
          <cell r="U549" t="e">
            <v>#N/A</v>
          </cell>
          <cell r="V549" t="e">
            <v>#N/A</v>
          </cell>
        </row>
        <row r="550">
          <cell r="A550">
            <v>547</v>
          </cell>
          <cell r="B550" t="e">
            <v>#N/A</v>
          </cell>
          <cell r="E550">
            <v>22</v>
          </cell>
          <cell r="G550">
            <v>26</v>
          </cell>
          <cell r="I550">
            <v>22</v>
          </cell>
          <cell r="K550">
            <v>22</v>
          </cell>
          <cell r="M550">
            <v>22</v>
          </cell>
          <cell r="N550">
            <v>114</v>
          </cell>
          <cell r="O550" t="e">
            <v>#N/A</v>
          </cell>
          <cell r="P550" t="e">
            <v>#N/A</v>
          </cell>
          <cell r="Q550" t="e">
            <v>#N/A</v>
          </cell>
          <cell r="R550" t="e">
            <v>#N/A</v>
          </cell>
          <cell r="S550" t="e">
            <v>#N/A</v>
          </cell>
          <cell r="T550" t="e">
            <v>#N/A</v>
          </cell>
          <cell r="U550" t="e">
            <v>#N/A</v>
          </cell>
          <cell r="V550" t="e">
            <v>#N/A</v>
          </cell>
        </row>
        <row r="551">
          <cell r="A551">
            <v>548</v>
          </cell>
          <cell r="B551" t="e">
            <v>#N/A</v>
          </cell>
          <cell r="E551">
            <v>22</v>
          </cell>
          <cell r="G551">
            <v>26</v>
          </cell>
          <cell r="I551">
            <v>22</v>
          </cell>
          <cell r="K551">
            <v>22</v>
          </cell>
          <cell r="M551">
            <v>22</v>
          </cell>
          <cell r="N551">
            <v>114</v>
          </cell>
          <cell r="O551" t="e">
            <v>#N/A</v>
          </cell>
          <cell r="P551" t="e">
            <v>#N/A</v>
          </cell>
          <cell r="Q551" t="e">
            <v>#N/A</v>
          </cell>
          <cell r="R551" t="e">
            <v>#N/A</v>
          </cell>
          <cell r="S551" t="e">
            <v>#N/A</v>
          </cell>
          <cell r="T551" t="e">
            <v>#N/A</v>
          </cell>
          <cell r="U551" t="e">
            <v>#N/A</v>
          </cell>
          <cell r="V551" t="e">
            <v>#N/A</v>
          </cell>
        </row>
        <row r="552">
          <cell r="A552">
            <v>549</v>
          </cell>
          <cell r="B552" t="e">
            <v>#N/A</v>
          </cell>
          <cell r="E552">
            <v>22</v>
          </cell>
          <cell r="G552">
            <v>26</v>
          </cell>
          <cell r="I552">
            <v>22</v>
          </cell>
          <cell r="K552">
            <v>22</v>
          </cell>
          <cell r="M552">
            <v>22</v>
          </cell>
          <cell r="N552">
            <v>114</v>
          </cell>
          <cell r="O552" t="e">
            <v>#N/A</v>
          </cell>
          <cell r="P552" t="e">
            <v>#N/A</v>
          </cell>
          <cell r="Q552" t="e">
            <v>#N/A</v>
          </cell>
          <cell r="R552" t="e">
            <v>#N/A</v>
          </cell>
          <cell r="S552" t="e">
            <v>#N/A</v>
          </cell>
          <cell r="T552" t="e">
            <v>#N/A</v>
          </cell>
          <cell r="U552" t="e">
            <v>#N/A</v>
          </cell>
          <cell r="V552" t="e">
            <v>#N/A</v>
          </cell>
        </row>
        <row r="553">
          <cell r="A553">
            <v>550</v>
          </cell>
          <cell r="B553" t="e">
            <v>#N/A</v>
          </cell>
          <cell r="E553">
            <v>22</v>
          </cell>
          <cell r="G553">
            <v>26</v>
          </cell>
          <cell r="I553">
            <v>22</v>
          </cell>
          <cell r="K553">
            <v>22</v>
          </cell>
          <cell r="M553">
            <v>22</v>
          </cell>
          <cell r="N553">
            <v>114</v>
          </cell>
          <cell r="O553" t="e">
            <v>#N/A</v>
          </cell>
          <cell r="P553" t="e">
            <v>#N/A</v>
          </cell>
          <cell r="Q553" t="e">
            <v>#N/A</v>
          </cell>
          <cell r="R553" t="e">
            <v>#N/A</v>
          </cell>
          <cell r="S553" t="e">
            <v>#N/A</v>
          </cell>
          <cell r="T553" t="e">
            <v>#N/A</v>
          </cell>
          <cell r="U553" t="e">
            <v>#N/A</v>
          </cell>
          <cell r="V553" t="e">
            <v>#N/A</v>
          </cell>
        </row>
        <row r="554">
          <cell r="A554">
            <v>551</v>
          </cell>
          <cell r="B554" t="e">
            <v>#N/A</v>
          </cell>
          <cell r="E554">
            <v>22</v>
          </cell>
          <cell r="G554">
            <v>26</v>
          </cell>
          <cell r="I554">
            <v>22</v>
          </cell>
          <cell r="K554">
            <v>22</v>
          </cell>
          <cell r="M554">
            <v>22</v>
          </cell>
          <cell r="N554">
            <v>114</v>
          </cell>
          <cell r="O554" t="e">
            <v>#N/A</v>
          </cell>
          <cell r="P554" t="e">
            <v>#N/A</v>
          </cell>
          <cell r="Q554" t="e">
            <v>#N/A</v>
          </cell>
          <cell r="R554" t="e">
            <v>#N/A</v>
          </cell>
          <cell r="S554" t="e">
            <v>#N/A</v>
          </cell>
          <cell r="T554" t="e">
            <v>#N/A</v>
          </cell>
          <cell r="U554" t="e">
            <v>#N/A</v>
          </cell>
          <cell r="V554" t="e">
            <v>#N/A</v>
          </cell>
        </row>
        <row r="555">
          <cell r="A555">
            <v>552</v>
          </cell>
          <cell r="B555" t="e">
            <v>#N/A</v>
          </cell>
          <cell r="E555">
            <v>22</v>
          </cell>
          <cell r="G555">
            <v>26</v>
          </cell>
          <cell r="I555">
            <v>22</v>
          </cell>
          <cell r="K555">
            <v>22</v>
          </cell>
          <cell r="M555">
            <v>22</v>
          </cell>
          <cell r="N555">
            <v>114</v>
          </cell>
          <cell r="O555" t="e">
            <v>#N/A</v>
          </cell>
          <cell r="P555" t="e">
            <v>#N/A</v>
          </cell>
          <cell r="Q555" t="e">
            <v>#N/A</v>
          </cell>
          <cell r="R555" t="e">
            <v>#N/A</v>
          </cell>
          <cell r="S555" t="e">
            <v>#N/A</v>
          </cell>
          <cell r="T555" t="e">
            <v>#N/A</v>
          </cell>
          <cell r="U555" t="e">
            <v>#N/A</v>
          </cell>
          <cell r="V555" t="e">
            <v>#N/A</v>
          </cell>
        </row>
        <row r="556">
          <cell r="A556">
            <v>553</v>
          </cell>
          <cell r="B556" t="e">
            <v>#N/A</v>
          </cell>
          <cell r="E556">
            <v>22</v>
          </cell>
          <cell r="G556">
            <v>26</v>
          </cell>
          <cell r="I556">
            <v>22</v>
          </cell>
          <cell r="K556">
            <v>22</v>
          </cell>
          <cell r="M556">
            <v>22</v>
          </cell>
          <cell r="N556">
            <v>114</v>
          </cell>
          <cell r="O556" t="e">
            <v>#N/A</v>
          </cell>
          <cell r="P556" t="e">
            <v>#N/A</v>
          </cell>
          <cell r="Q556" t="e">
            <v>#N/A</v>
          </cell>
          <cell r="R556" t="e">
            <v>#N/A</v>
          </cell>
          <cell r="S556" t="e">
            <v>#N/A</v>
          </cell>
          <cell r="T556" t="e">
            <v>#N/A</v>
          </cell>
          <cell r="U556" t="e">
            <v>#N/A</v>
          </cell>
          <cell r="V556" t="e">
            <v>#N/A</v>
          </cell>
        </row>
        <row r="557">
          <cell r="A557">
            <v>554</v>
          </cell>
          <cell r="B557" t="e">
            <v>#N/A</v>
          </cell>
          <cell r="E557">
            <v>22</v>
          </cell>
          <cell r="G557">
            <v>26</v>
          </cell>
          <cell r="I557">
            <v>22</v>
          </cell>
          <cell r="K557">
            <v>22</v>
          </cell>
          <cell r="M557">
            <v>22</v>
          </cell>
          <cell r="N557">
            <v>114</v>
          </cell>
          <cell r="O557" t="e">
            <v>#N/A</v>
          </cell>
          <cell r="P557" t="e">
            <v>#N/A</v>
          </cell>
          <cell r="Q557" t="e">
            <v>#N/A</v>
          </cell>
          <cell r="R557" t="e">
            <v>#N/A</v>
          </cell>
          <cell r="S557" t="e">
            <v>#N/A</v>
          </cell>
          <cell r="T557" t="e">
            <v>#N/A</v>
          </cell>
          <cell r="U557" t="e">
            <v>#N/A</v>
          </cell>
          <cell r="V557" t="e">
            <v>#N/A</v>
          </cell>
        </row>
        <row r="558">
          <cell r="A558">
            <v>555</v>
          </cell>
          <cell r="B558" t="e">
            <v>#N/A</v>
          </cell>
          <cell r="E558">
            <v>22</v>
          </cell>
          <cell r="G558">
            <v>26</v>
          </cell>
          <cell r="I558">
            <v>22</v>
          </cell>
          <cell r="K558">
            <v>22</v>
          </cell>
          <cell r="M558">
            <v>22</v>
          </cell>
          <cell r="N558">
            <v>114</v>
          </cell>
          <cell r="O558" t="e">
            <v>#N/A</v>
          </cell>
          <cell r="P558" t="e">
            <v>#N/A</v>
          </cell>
          <cell r="Q558" t="e">
            <v>#N/A</v>
          </cell>
          <cell r="R558" t="e">
            <v>#N/A</v>
          </cell>
          <cell r="S558" t="e">
            <v>#N/A</v>
          </cell>
          <cell r="T558" t="e">
            <v>#N/A</v>
          </cell>
          <cell r="U558" t="e">
            <v>#N/A</v>
          </cell>
          <cell r="V558" t="e">
            <v>#N/A</v>
          </cell>
        </row>
        <row r="559">
          <cell r="A559">
            <v>556</v>
          </cell>
          <cell r="B559" t="e">
            <v>#N/A</v>
          </cell>
          <cell r="E559">
            <v>22</v>
          </cell>
          <cell r="G559">
            <v>26</v>
          </cell>
          <cell r="I559">
            <v>22</v>
          </cell>
          <cell r="K559">
            <v>22</v>
          </cell>
          <cell r="M559">
            <v>22</v>
          </cell>
          <cell r="N559">
            <v>114</v>
          </cell>
          <cell r="O559" t="e">
            <v>#N/A</v>
          </cell>
          <cell r="P559" t="e">
            <v>#N/A</v>
          </cell>
          <cell r="Q559" t="e">
            <v>#N/A</v>
          </cell>
          <cell r="R559" t="e">
            <v>#N/A</v>
          </cell>
          <cell r="S559" t="e">
            <v>#N/A</v>
          </cell>
          <cell r="T559" t="e">
            <v>#N/A</v>
          </cell>
          <cell r="U559" t="e">
            <v>#N/A</v>
          </cell>
          <cell r="V559" t="e">
            <v>#N/A</v>
          </cell>
        </row>
        <row r="560">
          <cell r="A560">
            <v>557</v>
          </cell>
          <cell r="B560" t="e">
            <v>#N/A</v>
          </cell>
          <cell r="E560">
            <v>22</v>
          </cell>
          <cell r="G560">
            <v>26</v>
          </cell>
          <cell r="I560">
            <v>22</v>
          </cell>
          <cell r="K560">
            <v>22</v>
          </cell>
          <cell r="M560">
            <v>22</v>
          </cell>
          <cell r="N560">
            <v>114</v>
          </cell>
          <cell r="O560" t="e">
            <v>#N/A</v>
          </cell>
          <cell r="P560" t="e">
            <v>#N/A</v>
          </cell>
          <cell r="Q560" t="e">
            <v>#N/A</v>
          </cell>
          <cell r="R560" t="e">
            <v>#N/A</v>
          </cell>
          <cell r="S560" t="e">
            <v>#N/A</v>
          </cell>
          <cell r="T560" t="e">
            <v>#N/A</v>
          </cell>
          <cell r="U560" t="e">
            <v>#N/A</v>
          </cell>
          <cell r="V560" t="e">
            <v>#N/A</v>
          </cell>
        </row>
        <row r="561">
          <cell r="A561">
            <v>558</v>
          </cell>
          <cell r="B561" t="e">
            <v>#N/A</v>
          </cell>
          <cell r="E561">
            <v>22</v>
          </cell>
          <cell r="G561">
            <v>26</v>
          </cell>
          <cell r="I561">
            <v>22</v>
          </cell>
          <cell r="K561">
            <v>22</v>
          </cell>
          <cell r="M561">
            <v>22</v>
          </cell>
          <cell r="N561">
            <v>114</v>
          </cell>
          <cell r="O561" t="e">
            <v>#N/A</v>
          </cell>
          <cell r="P561" t="e">
            <v>#N/A</v>
          </cell>
          <cell r="Q561" t="e">
            <v>#N/A</v>
          </cell>
          <cell r="R561" t="e">
            <v>#N/A</v>
          </cell>
          <cell r="S561" t="e">
            <v>#N/A</v>
          </cell>
          <cell r="T561" t="e">
            <v>#N/A</v>
          </cell>
          <cell r="U561" t="e">
            <v>#N/A</v>
          </cell>
          <cell r="V561" t="e">
            <v>#N/A</v>
          </cell>
        </row>
        <row r="562">
          <cell r="A562">
            <v>559</v>
          </cell>
          <cell r="B562" t="e">
            <v>#N/A</v>
          </cell>
          <cell r="E562">
            <v>22</v>
          </cell>
          <cell r="G562">
            <v>26</v>
          </cell>
          <cell r="I562">
            <v>22</v>
          </cell>
          <cell r="K562">
            <v>22</v>
          </cell>
          <cell r="M562">
            <v>22</v>
          </cell>
          <cell r="N562">
            <v>114</v>
          </cell>
          <cell r="O562" t="e">
            <v>#N/A</v>
          </cell>
          <cell r="P562" t="e">
            <v>#N/A</v>
          </cell>
          <cell r="Q562" t="e">
            <v>#N/A</v>
          </cell>
          <cell r="R562" t="e">
            <v>#N/A</v>
          </cell>
          <cell r="S562" t="e">
            <v>#N/A</v>
          </cell>
          <cell r="T562" t="e">
            <v>#N/A</v>
          </cell>
          <cell r="U562" t="e">
            <v>#N/A</v>
          </cell>
          <cell r="V562" t="e">
            <v>#N/A</v>
          </cell>
        </row>
        <row r="563">
          <cell r="A563">
            <v>560</v>
          </cell>
          <cell r="B563" t="e">
            <v>#N/A</v>
          </cell>
          <cell r="E563">
            <v>22</v>
          </cell>
          <cell r="G563">
            <v>26</v>
          </cell>
          <cell r="I563">
            <v>22</v>
          </cell>
          <cell r="K563">
            <v>22</v>
          </cell>
          <cell r="M563">
            <v>22</v>
          </cell>
          <cell r="N563">
            <v>114</v>
          </cell>
          <cell r="O563" t="e">
            <v>#N/A</v>
          </cell>
          <cell r="P563" t="e">
            <v>#N/A</v>
          </cell>
          <cell r="Q563" t="e">
            <v>#N/A</v>
          </cell>
          <cell r="R563" t="e">
            <v>#N/A</v>
          </cell>
          <cell r="S563" t="e">
            <v>#N/A</v>
          </cell>
          <cell r="T563" t="e">
            <v>#N/A</v>
          </cell>
          <cell r="U563" t="e">
            <v>#N/A</v>
          </cell>
          <cell r="V563" t="e">
            <v>#N/A</v>
          </cell>
        </row>
        <row r="564">
          <cell r="A564">
            <v>561</v>
          </cell>
          <cell r="B564" t="e">
            <v>#N/A</v>
          </cell>
          <cell r="E564">
            <v>22</v>
          </cell>
          <cell r="G564">
            <v>26</v>
          </cell>
          <cell r="I564">
            <v>22</v>
          </cell>
          <cell r="K564">
            <v>22</v>
          </cell>
          <cell r="M564">
            <v>22</v>
          </cell>
          <cell r="N564">
            <v>114</v>
          </cell>
          <cell r="O564" t="e">
            <v>#N/A</v>
          </cell>
          <cell r="P564" t="e">
            <v>#N/A</v>
          </cell>
          <cell r="Q564" t="e">
            <v>#N/A</v>
          </cell>
          <cell r="R564" t="e">
            <v>#N/A</v>
          </cell>
          <cell r="S564" t="e">
            <v>#N/A</v>
          </cell>
          <cell r="T564" t="e">
            <v>#N/A</v>
          </cell>
          <cell r="U564" t="e">
            <v>#N/A</v>
          </cell>
          <cell r="V564" t="e">
            <v>#N/A</v>
          </cell>
        </row>
        <row r="565">
          <cell r="A565">
            <v>562</v>
          </cell>
          <cell r="B565" t="e">
            <v>#N/A</v>
          </cell>
          <cell r="E565">
            <v>22</v>
          </cell>
          <cell r="G565">
            <v>26</v>
          </cell>
          <cell r="I565">
            <v>22</v>
          </cell>
          <cell r="K565">
            <v>22</v>
          </cell>
          <cell r="M565">
            <v>22</v>
          </cell>
          <cell r="N565">
            <v>114</v>
          </cell>
          <cell r="O565" t="e">
            <v>#N/A</v>
          </cell>
          <cell r="P565" t="e">
            <v>#N/A</v>
          </cell>
          <cell r="Q565" t="e">
            <v>#N/A</v>
          </cell>
          <cell r="R565" t="e">
            <v>#N/A</v>
          </cell>
          <cell r="S565" t="e">
            <v>#N/A</v>
          </cell>
          <cell r="T565" t="e">
            <v>#N/A</v>
          </cell>
          <cell r="U565" t="e">
            <v>#N/A</v>
          </cell>
          <cell r="V565" t="e">
            <v>#N/A</v>
          </cell>
        </row>
        <row r="566">
          <cell r="A566">
            <v>563</v>
          </cell>
          <cell r="B566" t="e">
            <v>#N/A</v>
          </cell>
          <cell r="E566">
            <v>22</v>
          </cell>
          <cell r="G566">
            <v>26</v>
          </cell>
          <cell r="I566">
            <v>22</v>
          </cell>
          <cell r="K566">
            <v>22</v>
          </cell>
          <cell r="M566">
            <v>22</v>
          </cell>
          <cell r="N566">
            <v>114</v>
          </cell>
          <cell r="O566" t="e">
            <v>#N/A</v>
          </cell>
          <cell r="P566" t="e">
            <v>#N/A</v>
          </cell>
          <cell r="Q566" t="e">
            <v>#N/A</v>
          </cell>
          <cell r="R566" t="e">
            <v>#N/A</v>
          </cell>
          <cell r="S566" t="e">
            <v>#N/A</v>
          </cell>
          <cell r="T566" t="e">
            <v>#N/A</v>
          </cell>
          <cell r="U566" t="e">
            <v>#N/A</v>
          </cell>
          <cell r="V566" t="e">
            <v>#N/A</v>
          </cell>
        </row>
        <row r="567">
          <cell r="A567">
            <v>564</v>
          </cell>
          <cell r="B567" t="e">
            <v>#N/A</v>
          </cell>
          <cell r="E567">
            <v>22</v>
          </cell>
          <cell r="G567">
            <v>26</v>
          </cell>
          <cell r="I567">
            <v>22</v>
          </cell>
          <cell r="K567">
            <v>22</v>
          </cell>
          <cell r="M567">
            <v>22</v>
          </cell>
          <cell r="N567">
            <v>114</v>
          </cell>
          <cell r="O567" t="e">
            <v>#N/A</v>
          </cell>
          <cell r="P567" t="e">
            <v>#N/A</v>
          </cell>
          <cell r="Q567" t="e">
            <v>#N/A</v>
          </cell>
          <cell r="R567" t="e">
            <v>#N/A</v>
          </cell>
          <cell r="S567" t="e">
            <v>#N/A</v>
          </cell>
          <cell r="T567" t="e">
            <v>#N/A</v>
          </cell>
          <cell r="U567" t="e">
            <v>#N/A</v>
          </cell>
          <cell r="V567" t="e">
            <v>#N/A</v>
          </cell>
        </row>
        <row r="568">
          <cell r="A568">
            <v>565</v>
          </cell>
          <cell r="B568" t="e">
            <v>#N/A</v>
          </cell>
          <cell r="E568">
            <v>22</v>
          </cell>
          <cell r="G568">
            <v>26</v>
          </cell>
          <cell r="I568">
            <v>22</v>
          </cell>
          <cell r="K568">
            <v>22</v>
          </cell>
          <cell r="M568">
            <v>22</v>
          </cell>
          <cell r="N568">
            <v>114</v>
          </cell>
          <cell r="O568" t="e">
            <v>#N/A</v>
          </cell>
          <cell r="P568" t="e">
            <v>#N/A</v>
          </cell>
          <cell r="Q568" t="e">
            <v>#N/A</v>
          </cell>
          <cell r="R568" t="e">
            <v>#N/A</v>
          </cell>
          <cell r="S568" t="e">
            <v>#N/A</v>
          </cell>
          <cell r="T568" t="e">
            <v>#N/A</v>
          </cell>
          <cell r="U568" t="e">
            <v>#N/A</v>
          </cell>
          <cell r="V568" t="e">
            <v>#N/A</v>
          </cell>
        </row>
        <row r="569">
          <cell r="A569">
            <v>566</v>
          </cell>
          <cell r="B569" t="e">
            <v>#N/A</v>
          </cell>
          <cell r="E569">
            <v>22</v>
          </cell>
          <cell r="G569">
            <v>26</v>
          </cell>
          <cell r="I569">
            <v>22</v>
          </cell>
          <cell r="K569">
            <v>22</v>
          </cell>
          <cell r="M569">
            <v>22</v>
          </cell>
          <cell r="N569">
            <v>114</v>
          </cell>
          <cell r="O569" t="e">
            <v>#N/A</v>
          </cell>
          <cell r="P569" t="e">
            <v>#N/A</v>
          </cell>
          <cell r="Q569" t="e">
            <v>#N/A</v>
          </cell>
          <cell r="R569" t="e">
            <v>#N/A</v>
          </cell>
          <cell r="S569" t="e">
            <v>#N/A</v>
          </cell>
          <cell r="T569" t="e">
            <v>#N/A</v>
          </cell>
          <cell r="U569" t="e">
            <v>#N/A</v>
          </cell>
          <cell r="V569" t="e">
            <v>#N/A</v>
          </cell>
        </row>
        <row r="570">
          <cell r="A570">
            <v>567</v>
          </cell>
          <cell r="B570" t="e">
            <v>#N/A</v>
          </cell>
          <cell r="E570">
            <v>22</v>
          </cell>
          <cell r="G570">
            <v>26</v>
          </cell>
          <cell r="I570">
            <v>22</v>
          </cell>
          <cell r="K570">
            <v>22</v>
          </cell>
          <cell r="M570">
            <v>22</v>
          </cell>
          <cell r="N570">
            <v>114</v>
          </cell>
          <cell r="O570" t="e">
            <v>#N/A</v>
          </cell>
          <cell r="P570" t="e">
            <v>#N/A</v>
          </cell>
          <cell r="Q570" t="e">
            <v>#N/A</v>
          </cell>
          <cell r="R570" t="e">
            <v>#N/A</v>
          </cell>
          <cell r="S570" t="e">
            <v>#N/A</v>
          </cell>
          <cell r="T570" t="e">
            <v>#N/A</v>
          </cell>
          <cell r="U570" t="e">
            <v>#N/A</v>
          </cell>
          <cell r="V570" t="e">
            <v>#N/A</v>
          </cell>
        </row>
        <row r="571">
          <cell r="A571">
            <v>568</v>
          </cell>
          <cell r="B571" t="e">
            <v>#N/A</v>
          </cell>
          <cell r="E571">
            <v>22</v>
          </cell>
          <cell r="G571">
            <v>26</v>
          </cell>
          <cell r="I571">
            <v>22</v>
          </cell>
          <cell r="K571">
            <v>22</v>
          </cell>
          <cell r="M571">
            <v>22</v>
          </cell>
          <cell r="N571">
            <v>114</v>
          </cell>
          <cell r="O571" t="e">
            <v>#N/A</v>
          </cell>
          <cell r="P571" t="e">
            <v>#N/A</v>
          </cell>
          <cell r="Q571" t="e">
            <v>#N/A</v>
          </cell>
          <cell r="R571" t="e">
            <v>#N/A</v>
          </cell>
          <cell r="S571" t="e">
            <v>#N/A</v>
          </cell>
          <cell r="T571" t="e">
            <v>#N/A</v>
          </cell>
          <cell r="U571" t="e">
            <v>#N/A</v>
          </cell>
          <cell r="V571" t="e">
            <v>#N/A</v>
          </cell>
        </row>
        <row r="572">
          <cell r="A572">
            <v>569</v>
          </cell>
          <cell r="B572" t="e">
            <v>#N/A</v>
          </cell>
          <cell r="E572">
            <v>22</v>
          </cell>
          <cell r="G572">
            <v>26</v>
          </cell>
          <cell r="I572">
            <v>22</v>
          </cell>
          <cell r="K572">
            <v>22</v>
          </cell>
          <cell r="M572">
            <v>22</v>
          </cell>
          <cell r="N572">
            <v>114</v>
          </cell>
          <cell r="O572" t="e">
            <v>#N/A</v>
          </cell>
          <cell r="P572" t="e">
            <v>#N/A</v>
          </cell>
          <cell r="Q572" t="e">
            <v>#N/A</v>
          </cell>
          <cell r="R572" t="e">
            <v>#N/A</v>
          </cell>
          <cell r="S572" t="e">
            <v>#N/A</v>
          </cell>
          <cell r="T572" t="e">
            <v>#N/A</v>
          </cell>
          <cell r="U572" t="e">
            <v>#N/A</v>
          </cell>
          <cell r="V572" t="e">
            <v>#N/A</v>
          </cell>
        </row>
        <row r="573">
          <cell r="A573">
            <v>570</v>
          </cell>
          <cell r="B573" t="e">
            <v>#N/A</v>
          </cell>
          <cell r="E573">
            <v>22</v>
          </cell>
          <cell r="G573">
            <v>26</v>
          </cell>
          <cell r="I573">
            <v>22</v>
          </cell>
          <cell r="K573">
            <v>22</v>
          </cell>
          <cell r="M573">
            <v>22</v>
          </cell>
          <cell r="N573">
            <v>114</v>
          </cell>
          <cell r="O573" t="e">
            <v>#N/A</v>
          </cell>
          <cell r="P573" t="e">
            <v>#N/A</v>
          </cell>
          <cell r="Q573" t="e">
            <v>#N/A</v>
          </cell>
          <cell r="R573" t="e">
            <v>#N/A</v>
          </cell>
          <cell r="S573" t="e">
            <v>#N/A</v>
          </cell>
          <cell r="T573" t="e">
            <v>#N/A</v>
          </cell>
          <cell r="U573" t="e">
            <v>#N/A</v>
          </cell>
          <cell r="V573" t="e">
            <v>#N/A</v>
          </cell>
        </row>
        <row r="574">
          <cell r="A574">
            <v>571</v>
          </cell>
          <cell r="B574" t="e">
            <v>#N/A</v>
          </cell>
          <cell r="E574">
            <v>22</v>
          </cell>
          <cell r="G574">
            <v>26</v>
          </cell>
          <cell r="I574">
            <v>22</v>
          </cell>
          <cell r="K574">
            <v>22</v>
          </cell>
          <cell r="M574">
            <v>22</v>
          </cell>
          <cell r="N574">
            <v>114</v>
          </cell>
          <cell r="O574" t="e">
            <v>#N/A</v>
          </cell>
          <cell r="P574" t="e">
            <v>#N/A</v>
          </cell>
          <cell r="Q574" t="e">
            <v>#N/A</v>
          </cell>
          <cell r="R574" t="e">
            <v>#N/A</v>
          </cell>
          <cell r="S574" t="e">
            <v>#N/A</v>
          </cell>
          <cell r="T574" t="e">
            <v>#N/A</v>
          </cell>
          <cell r="U574" t="e">
            <v>#N/A</v>
          </cell>
          <cell r="V574" t="e">
            <v>#N/A</v>
          </cell>
        </row>
        <row r="575">
          <cell r="A575">
            <v>572</v>
          </cell>
          <cell r="B575" t="e">
            <v>#N/A</v>
          </cell>
          <cell r="E575">
            <v>22</v>
          </cell>
          <cell r="G575">
            <v>26</v>
          </cell>
          <cell r="I575">
            <v>22</v>
          </cell>
          <cell r="K575">
            <v>22</v>
          </cell>
          <cell r="M575">
            <v>22</v>
          </cell>
          <cell r="N575">
            <v>114</v>
          </cell>
          <cell r="O575" t="e">
            <v>#N/A</v>
          </cell>
          <cell r="P575" t="e">
            <v>#N/A</v>
          </cell>
          <cell r="Q575" t="e">
            <v>#N/A</v>
          </cell>
          <cell r="R575" t="e">
            <v>#N/A</v>
          </cell>
          <cell r="S575" t="e">
            <v>#N/A</v>
          </cell>
          <cell r="T575" t="e">
            <v>#N/A</v>
          </cell>
          <cell r="U575" t="e">
            <v>#N/A</v>
          </cell>
          <cell r="V575" t="e">
            <v>#N/A</v>
          </cell>
        </row>
        <row r="576">
          <cell r="A576">
            <v>573</v>
          </cell>
          <cell r="B576" t="e">
            <v>#N/A</v>
          </cell>
          <cell r="E576">
            <v>22</v>
          </cell>
          <cell r="G576">
            <v>26</v>
          </cell>
          <cell r="I576">
            <v>22</v>
          </cell>
          <cell r="K576">
            <v>22</v>
          </cell>
          <cell r="M576">
            <v>22</v>
          </cell>
          <cell r="N576">
            <v>114</v>
          </cell>
          <cell r="O576" t="e">
            <v>#N/A</v>
          </cell>
          <cell r="P576" t="e">
            <v>#N/A</v>
          </cell>
          <cell r="Q576" t="e">
            <v>#N/A</v>
          </cell>
          <cell r="R576" t="e">
            <v>#N/A</v>
          </cell>
          <cell r="S576" t="e">
            <v>#N/A</v>
          </cell>
          <cell r="T576" t="e">
            <v>#N/A</v>
          </cell>
          <cell r="U576" t="e">
            <v>#N/A</v>
          </cell>
          <cell r="V576" t="e">
            <v>#N/A</v>
          </cell>
        </row>
        <row r="577">
          <cell r="A577">
            <v>574</v>
          </cell>
          <cell r="B577" t="e">
            <v>#N/A</v>
          </cell>
          <cell r="E577">
            <v>22</v>
          </cell>
          <cell r="G577">
            <v>26</v>
          </cell>
          <cell r="I577">
            <v>22</v>
          </cell>
          <cell r="K577">
            <v>22</v>
          </cell>
          <cell r="M577">
            <v>22</v>
          </cell>
          <cell r="N577">
            <v>114</v>
          </cell>
          <cell r="O577" t="e">
            <v>#N/A</v>
          </cell>
          <cell r="P577" t="e">
            <v>#N/A</v>
          </cell>
          <cell r="Q577" t="e">
            <v>#N/A</v>
          </cell>
          <cell r="R577" t="e">
            <v>#N/A</v>
          </cell>
          <cell r="S577" t="e">
            <v>#N/A</v>
          </cell>
          <cell r="T577" t="e">
            <v>#N/A</v>
          </cell>
          <cell r="U577" t="e">
            <v>#N/A</v>
          </cell>
          <cell r="V577" t="e">
            <v>#N/A</v>
          </cell>
        </row>
        <row r="578">
          <cell r="A578">
            <v>575</v>
          </cell>
          <cell r="B578" t="e">
            <v>#N/A</v>
          </cell>
          <cell r="E578">
            <v>22</v>
          </cell>
          <cell r="G578">
            <v>26</v>
          </cell>
          <cell r="I578">
            <v>22</v>
          </cell>
          <cell r="K578">
            <v>22</v>
          </cell>
          <cell r="M578">
            <v>22</v>
          </cell>
          <cell r="N578">
            <v>114</v>
          </cell>
          <cell r="O578" t="e">
            <v>#N/A</v>
          </cell>
          <cell r="P578" t="e">
            <v>#N/A</v>
          </cell>
          <cell r="Q578" t="e">
            <v>#N/A</v>
          </cell>
          <cell r="R578" t="e">
            <v>#N/A</v>
          </cell>
          <cell r="S578" t="e">
            <v>#N/A</v>
          </cell>
          <cell r="T578" t="e">
            <v>#N/A</v>
          </cell>
          <cell r="U578" t="e">
            <v>#N/A</v>
          </cell>
          <cell r="V578" t="e">
            <v>#N/A</v>
          </cell>
        </row>
        <row r="579">
          <cell r="A579">
            <v>576</v>
          </cell>
          <cell r="B579" t="e">
            <v>#N/A</v>
          </cell>
          <cell r="E579">
            <v>22</v>
          </cell>
          <cell r="G579">
            <v>26</v>
          </cell>
          <cell r="I579">
            <v>22</v>
          </cell>
          <cell r="K579">
            <v>22</v>
          </cell>
          <cell r="M579">
            <v>22</v>
          </cell>
          <cell r="N579">
            <v>114</v>
          </cell>
          <cell r="O579" t="e">
            <v>#N/A</v>
          </cell>
          <cell r="P579" t="e">
            <v>#N/A</v>
          </cell>
          <cell r="Q579" t="e">
            <v>#N/A</v>
          </cell>
          <cell r="R579" t="e">
            <v>#N/A</v>
          </cell>
          <cell r="S579" t="e">
            <v>#N/A</v>
          </cell>
          <cell r="T579" t="e">
            <v>#N/A</v>
          </cell>
          <cell r="U579" t="e">
            <v>#N/A</v>
          </cell>
          <cell r="V579" t="e">
            <v>#N/A</v>
          </cell>
        </row>
      </sheetData>
      <sheetData sheetId="3">
        <row r="7">
          <cell r="A7">
            <v>1</v>
          </cell>
          <cell r="B7">
            <v>200</v>
          </cell>
          <cell r="C7">
            <v>241</v>
          </cell>
          <cell r="D7">
            <v>282</v>
          </cell>
          <cell r="E7">
            <v>19473.714079012618</v>
          </cell>
          <cell r="F7">
            <v>22082.058312965473</v>
          </cell>
          <cell r="G7">
            <v>23386.230429941901</v>
          </cell>
          <cell r="H7">
            <v>24690.402546918329</v>
          </cell>
          <cell r="I7">
            <v>27298.746780871184</v>
          </cell>
          <cell r="J7">
            <v>1</v>
          </cell>
          <cell r="K7">
            <v>0.40182538729434408</v>
          </cell>
        </row>
        <row r="8">
          <cell r="A8">
            <v>2</v>
          </cell>
          <cell r="B8">
            <v>283</v>
          </cell>
          <cell r="C8">
            <v>324</v>
          </cell>
          <cell r="D8">
            <v>364</v>
          </cell>
          <cell r="E8">
            <v>23307.345126148499</v>
          </cell>
          <cell r="F8">
            <v>26480.85647280456</v>
          </cell>
          <cell r="G8">
            <v>28067.612146132589</v>
          </cell>
          <cell r="H8">
            <v>29654.367819460618</v>
          </cell>
          <cell r="I8">
            <v>32827.879166116676</v>
          </cell>
          <cell r="J8">
            <v>2</v>
          </cell>
          <cell r="K8">
            <v>0.40847784200385373</v>
          </cell>
        </row>
        <row r="9">
          <cell r="A9">
            <v>3</v>
          </cell>
          <cell r="B9">
            <v>365</v>
          </cell>
          <cell r="C9">
            <v>406</v>
          </cell>
          <cell r="D9">
            <v>446</v>
          </cell>
          <cell r="E9">
            <v>27128.588567278111</v>
          </cell>
          <cell r="F9">
            <v>30882.889074233881</v>
          </cell>
          <cell r="G9">
            <v>32760.039327711766</v>
          </cell>
          <cell r="H9">
            <v>34637.189581189654</v>
          </cell>
          <cell r="I9">
            <v>38391.490088145423</v>
          </cell>
          <cell r="J9">
            <v>3</v>
          </cell>
          <cell r="K9">
            <v>0.41516725033208579</v>
          </cell>
        </row>
        <row r="10">
          <cell r="A10">
            <v>4</v>
          </cell>
          <cell r="B10">
            <v>447</v>
          </cell>
          <cell r="C10">
            <v>488</v>
          </cell>
          <cell r="D10">
            <v>528</v>
          </cell>
          <cell r="E10">
            <v>30983.607551364268</v>
          </cell>
          <cell r="F10">
            <v>35340.872777365439</v>
          </cell>
          <cell r="G10">
            <v>37519.50539036603</v>
          </cell>
          <cell r="H10">
            <v>39698.138003366621</v>
          </cell>
          <cell r="I10">
            <v>44055.403229367796</v>
          </cell>
          <cell r="J10">
            <v>4</v>
          </cell>
          <cell r="K10">
            <v>0.42189392104625822</v>
          </cell>
        </row>
        <row r="11">
          <cell r="A11">
            <v>5</v>
          </cell>
          <cell r="B11">
            <v>529</v>
          </cell>
          <cell r="C11">
            <v>570</v>
          </cell>
          <cell r="D11">
            <v>610</v>
          </cell>
          <cell r="E11">
            <v>34871.939510127559</v>
          </cell>
          <cell r="F11">
            <v>39854.653392772787</v>
          </cell>
          <cell r="G11">
            <v>42346.010334095401</v>
          </cell>
          <cell r="H11">
            <v>44837.367275418015</v>
          </cell>
          <cell r="I11">
            <v>49820.081158063243</v>
          </cell>
          <cell r="J11">
            <v>5</v>
          </cell>
          <cell r="K11">
            <v>0.42865816636308468</v>
          </cell>
        </row>
        <row r="12">
          <cell r="A12">
            <v>6</v>
          </cell>
          <cell r="B12">
            <v>611</v>
          </cell>
          <cell r="C12">
            <v>652</v>
          </cell>
          <cell r="D12">
            <v>692</v>
          </cell>
          <cell r="E12">
            <v>38793.121875288547</v>
          </cell>
          <cell r="F12">
            <v>44424.07673102941</v>
          </cell>
          <cell r="G12">
            <v>47239.554158899839</v>
          </cell>
          <cell r="H12">
            <v>50055.031586770267</v>
          </cell>
          <cell r="I12">
            <v>55685.98644251113</v>
          </cell>
          <cell r="J12">
            <v>6</v>
          </cell>
          <cell r="K12">
            <v>0.43546030199707747</v>
          </cell>
        </row>
        <row r="13">
          <cell r="A13">
            <v>7</v>
          </cell>
          <cell r="B13">
            <v>693</v>
          </cell>
          <cell r="C13">
            <v>734</v>
          </cell>
          <cell r="D13">
            <v>774</v>
          </cell>
          <cell r="E13">
            <v>42746.692078567838</v>
          </cell>
          <cell r="F13">
            <v>49048.988602708872</v>
          </cell>
          <cell r="G13">
            <v>52200.136864779386</v>
          </cell>
          <cell r="H13">
            <v>55351.2851268499</v>
          </cell>
          <cell r="I13">
            <v>61653.581650990935</v>
          </cell>
          <cell r="J13">
            <v>7</v>
          </cell>
          <cell r="K13">
            <v>0.4423006472096716</v>
          </cell>
        </row>
        <row r="14">
          <cell r="A14">
            <v>8</v>
          </cell>
          <cell r="B14">
            <v>775</v>
          </cell>
          <cell r="C14">
            <v>816</v>
          </cell>
          <cell r="D14">
            <v>856</v>
          </cell>
          <cell r="E14">
            <v>46732.187551685995</v>
          </cell>
          <cell r="F14">
            <v>53729.234818384677</v>
          </cell>
          <cell r="G14">
            <v>57227.758451734015</v>
          </cell>
          <cell r="H14">
            <v>60726.282085083352</v>
          </cell>
          <cell r="I14">
            <v>67723.329351782028</v>
          </cell>
          <cell r="J14">
            <v>8</v>
          </cell>
          <cell r="K14">
            <v>0.44917952485917212</v>
          </cell>
        </row>
        <row r="15">
          <cell r="A15">
            <v>9</v>
          </cell>
          <cell r="B15">
            <v>857</v>
          </cell>
          <cell r="C15">
            <v>898</v>
          </cell>
          <cell r="D15">
            <v>938</v>
          </cell>
          <cell r="E15">
            <v>50749.145726363618</v>
          </cell>
          <cell r="F15">
            <v>58464.661188630373</v>
          </cell>
          <cell r="G15">
            <v>62322.418919763746</v>
          </cell>
          <cell r="H15">
            <v>66180.17665089712</v>
          </cell>
          <cell r="I15">
            <v>73895.692113163881</v>
          </cell>
          <cell r="J15">
            <v>9</v>
          </cell>
          <cell r="K15">
            <v>0.4560972614515536</v>
          </cell>
        </row>
        <row r="16">
          <cell r="A16">
            <v>10</v>
          </cell>
          <cell r="B16">
            <v>939</v>
          </cell>
          <cell r="C16">
            <v>980</v>
          </cell>
          <cell r="D16">
            <v>1020</v>
          </cell>
          <cell r="E16">
            <v>54797.104034321266</v>
          </cell>
          <cell r="F16">
            <v>63255.113524019456</v>
          </cell>
          <cell r="G16">
            <v>67484.118268868551</v>
          </cell>
          <cell r="H16">
            <v>71713.123013717646</v>
          </cell>
          <cell r="I16">
            <v>80171.132503415851</v>
          </cell>
          <cell r="J16">
            <v>10</v>
          </cell>
          <cell r="K16">
            <v>0.46305418719211838</v>
          </cell>
        </row>
        <row r="17">
          <cell r="A17">
            <v>11</v>
          </cell>
          <cell r="B17">
            <v>1021</v>
          </cell>
          <cell r="C17">
            <v>1062</v>
          </cell>
          <cell r="D17">
            <v>1102</v>
          </cell>
          <cell r="E17">
            <v>58875.599907279538</v>
          </cell>
          <cell r="F17">
            <v>68100.43763512549</v>
          </cell>
          <cell r="G17">
            <v>72712.856499048459</v>
          </cell>
          <cell r="H17">
            <v>77325.275362971428</v>
          </cell>
          <cell r="I17">
            <v>86550.11309081738</v>
          </cell>
          <cell r="J17">
            <v>11</v>
          </cell>
          <cell r="K17">
            <v>0.47005063603803876</v>
          </cell>
        </row>
        <row r="18">
          <cell r="A18">
            <v>12</v>
          </cell>
          <cell r="B18">
            <v>1103</v>
          </cell>
          <cell r="C18">
            <v>1144</v>
          </cell>
          <cell r="D18">
            <v>1184</v>
          </cell>
          <cell r="E18">
            <v>62984.170776959021</v>
          </cell>
          <cell r="F18">
            <v>73000.47933252198</v>
          </cell>
          <cell r="G18">
            <v>78008.63361030347</v>
          </cell>
          <cell r="H18">
            <v>83016.78788808496</v>
          </cell>
          <cell r="I18">
            <v>93033.096443647926</v>
          </cell>
          <cell r="J18">
            <v>12</v>
          </cell>
          <cell r="K18">
            <v>0.477086945751796</v>
          </cell>
        </row>
        <row r="19">
          <cell r="A19">
            <v>13</v>
          </cell>
          <cell r="B19">
            <v>1185</v>
          </cell>
          <cell r="C19">
            <v>1226</v>
          </cell>
          <cell r="D19">
            <v>1266</v>
          </cell>
          <cell r="E19">
            <v>67122.354075080264</v>
          </cell>
          <cell r="F19">
            <v>77955.084426782458</v>
          </cell>
          <cell r="G19">
            <v>83371.449602633555</v>
          </cell>
          <cell r="H19">
            <v>88787.814778484651</v>
          </cell>
          <cell r="I19">
            <v>99620.545130186845</v>
          </cell>
          <cell r="J19">
            <v>13</v>
          </cell>
          <cell r="K19">
            <v>0.48416345795553389</v>
          </cell>
        </row>
        <row r="20">
          <cell r="A20">
            <v>14</v>
          </cell>
          <cell r="B20">
            <v>1267</v>
          </cell>
          <cell r="C20">
            <v>1308</v>
          </cell>
          <cell r="D20">
            <v>1348</v>
          </cell>
          <cell r="E20">
            <v>71289.687233363889</v>
          </cell>
          <cell r="F20">
            <v>82964.098728480458</v>
          </cell>
          <cell r="G20">
            <v>88801.304476038742</v>
          </cell>
          <cell r="H20">
            <v>94638.510223597026</v>
          </cell>
          <cell r="I20">
            <v>106312.92171871359</v>
          </cell>
          <cell r="J20">
            <v>14</v>
          </cell>
          <cell r="K20">
            <v>0.49128051818634821</v>
          </cell>
        </row>
        <row r="21">
          <cell r="A21">
            <v>15</v>
          </cell>
          <cell r="B21">
            <v>1349</v>
          </cell>
          <cell r="C21">
            <v>1390</v>
          </cell>
          <cell r="D21">
            <v>1430</v>
          </cell>
          <cell r="E21">
            <v>75485.707683530476</v>
          </cell>
          <cell r="F21">
            <v>88027.368048189499</v>
          </cell>
          <cell r="G21">
            <v>94298.198230519018</v>
          </cell>
          <cell r="H21">
            <v>100569.02841284854</v>
          </cell>
          <cell r="I21">
            <v>113110.68877750756</v>
          </cell>
          <cell r="J21">
            <v>15</v>
          </cell>
          <cell r="K21">
            <v>0.4984384759525296</v>
          </cell>
        </row>
        <row r="22">
          <cell r="A22">
            <v>16</v>
          </cell>
          <cell r="B22">
            <v>1431</v>
          </cell>
          <cell r="C22">
            <v>1472</v>
          </cell>
          <cell r="D22">
            <v>1512</v>
          </cell>
          <cell r="E22">
            <v>79709.952857300552</v>
          </cell>
          <cell r="F22">
            <v>93144.7381964831</v>
          </cell>
          <cell r="G22">
            <v>99862.130866074367</v>
          </cell>
          <cell r="H22">
            <v>106579.52353566563</v>
          </cell>
          <cell r="I22">
            <v>120014.30887484818</v>
          </cell>
          <cell r="J22">
            <v>16</v>
          </cell>
          <cell r="K22">
            <v>0.50563768479077953</v>
          </cell>
        </row>
        <row r="23">
          <cell r="A23">
            <v>17</v>
          </cell>
          <cell r="B23">
            <v>1513</v>
          </cell>
          <cell r="C23">
            <v>1554</v>
          </cell>
          <cell r="D23">
            <v>1594</v>
          </cell>
          <cell r="E23">
            <v>83961.960186394761</v>
          </cell>
          <cell r="F23">
            <v>98316.054983934795</v>
          </cell>
          <cell r="G23">
            <v>105493.10238270482</v>
          </cell>
          <cell r="H23">
            <v>112670.14978147484</v>
          </cell>
          <cell r="I23">
            <v>127024.24457901488</v>
          </cell>
          <cell r="J23">
            <v>17</v>
          </cell>
          <cell r="K23">
            <v>0.51287850232441279</v>
          </cell>
        </row>
        <row r="24">
          <cell r="A24">
            <v>18</v>
          </cell>
          <cell r="B24">
            <v>1595</v>
          </cell>
          <cell r="C24">
            <v>1636</v>
          </cell>
          <cell r="D24">
            <v>1676</v>
          </cell>
          <cell r="E24">
            <v>88241.26710253366</v>
          </cell>
          <cell r="F24">
            <v>103541.16422111813</v>
          </cell>
          <cell r="G24">
            <v>111191.11278041036</v>
          </cell>
          <cell r="H24">
            <v>118841.06133970259</v>
          </cell>
          <cell r="I24">
            <v>134140.95845828706</v>
          </cell>
          <cell r="J24">
            <v>18</v>
          </cell>
          <cell r="K24">
            <v>0.52016129032258063</v>
          </cell>
        </row>
        <row r="25">
          <cell r="A25">
            <v>19</v>
          </cell>
          <cell r="B25">
            <v>1677</v>
          </cell>
          <cell r="C25">
            <v>1718</v>
          </cell>
          <cell r="D25">
            <v>1758</v>
          </cell>
          <cell r="E25">
            <v>92547.411037437836</v>
          </cell>
          <cell r="F25">
            <v>108819.91171860661</v>
          </cell>
          <cell r="G25">
            <v>116956.162059191</v>
          </cell>
          <cell r="H25">
            <v>125092.41239977539</v>
          </cell>
          <cell r="I25">
            <v>141364.91308094416</v>
          </cell>
          <cell r="J25">
            <v>19</v>
          </cell>
          <cell r="K25">
            <v>0.52748641476052061</v>
          </cell>
        </row>
        <row r="26">
          <cell r="A26">
            <v>20</v>
          </cell>
          <cell r="B26">
            <v>1759</v>
          </cell>
          <cell r="C26">
            <v>1800</v>
          </cell>
          <cell r="D26">
            <v>1840</v>
          </cell>
          <cell r="E26">
            <v>96879.92942282786</v>
          </cell>
          <cell r="F26">
            <v>114152.14328697376</v>
          </cell>
          <cell r="G26">
            <v>122788.25021904672</v>
          </cell>
          <cell r="H26">
            <v>131424.35715111968</v>
          </cell>
          <cell r="I26">
            <v>148696.57101526557</v>
          </cell>
          <cell r="J26">
            <v>20</v>
          </cell>
          <cell r="K26">
            <v>0.53485424588086172</v>
          </cell>
        </row>
        <row r="27">
          <cell r="A27">
            <v>21</v>
          </cell>
          <cell r="B27">
            <v>1841</v>
          </cell>
          <cell r="C27">
            <v>1882</v>
          </cell>
          <cell r="D27">
            <v>1922</v>
          </cell>
          <cell r="E27">
            <v>101238.35969042432</v>
          </cell>
          <cell r="F27">
            <v>119537.70473679314</v>
          </cell>
          <cell r="G27">
            <v>128687.37725997754</v>
          </cell>
          <cell r="H27">
            <v>137837.04978316196</v>
          </cell>
          <cell r="I27">
            <v>156136.39482953073</v>
          </cell>
          <cell r="J27">
            <v>21</v>
          </cell>
          <cell r="K27">
            <v>0.54226515825600619</v>
          </cell>
        </row>
        <row r="28">
          <cell r="A28">
            <v>22</v>
          </cell>
          <cell r="B28">
            <v>1923</v>
          </cell>
          <cell r="C28">
            <v>1964</v>
          </cell>
          <cell r="D28">
            <v>2000</v>
          </cell>
          <cell r="E28">
            <v>105622.23927194782</v>
          </cell>
          <cell r="F28">
            <v>124976.44187863824</v>
          </cell>
          <cell r="G28">
            <v>134653.54318198346</v>
          </cell>
          <cell r="H28">
            <v>144330.64448532867</v>
          </cell>
          <cell r="I28">
            <v>163684.8470920191</v>
          </cell>
          <cell r="J28">
            <v>22</v>
          </cell>
          <cell r="K28">
            <v>0.54971953085160641</v>
          </cell>
        </row>
        <row r="36">
          <cell r="H36">
            <v>0.16500000000000001</v>
          </cell>
        </row>
        <row r="37">
          <cell r="H37">
            <v>2.3E-3</v>
          </cell>
        </row>
      </sheetData>
      <sheetData sheetId="4" refreshError="1"/>
      <sheetData sheetId="5" refreshError="1"/>
      <sheetData sheetId="6" refreshError="1"/>
      <sheetData sheetId="7">
        <row r="7">
          <cell r="B7">
            <v>0.55000000000000004</v>
          </cell>
          <cell r="C7">
            <v>0.6</v>
          </cell>
          <cell r="D7">
            <v>0.65</v>
          </cell>
          <cell r="E7">
            <v>0.75</v>
          </cell>
          <cell r="F7">
            <v>0.8</v>
          </cell>
          <cell r="G7">
            <v>0.85</v>
          </cell>
          <cell r="H7">
            <v>0.9</v>
          </cell>
          <cell r="I7">
            <v>0.95</v>
          </cell>
          <cell r="J7">
            <v>1</v>
          </cell>
          <cell r="K7">
            <v>1.05</v>
          </cell>
          <cell r="L7">
            <v>1.1000000000000001</v>
          </cell>
          <cell r="M7">
            <v>1.1499999999999999</v>
          </cell>
        </row>
        <row r="8">
          <cell r="A8">
            <v>1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2</v>
          </cell>
          <cell r="B9">
            <v>0.01</v>
          </cell>
          <cell r="C9">
            <v>0.01</v>
          </cell>
          <cell r="D9">
            <v>0.01</v>
          </cell>
          <cell r="E9">
            <v>0.01</v>
          </cell>
          <cell r="F9">
            <v>0.01</v>
          </cell>
          <cell r="G9">
            <v>0.01</v>
          </cell>
          <cell r="H9">
            <v>0.01</v>
          </cell>
          <cell r="I9">
            <v>0.01</v>
          </cell>
          <cell r="J9">
            <v>8.5000000000000006E-3</v>
          </cell>
          <cell r="K9">
            <v>7.000000000000001E-3</v>
          </cell>
          <cell r="L9">
            <v>5.5000000000000014E-3</v>
          </cell>
          <cell r="M9">
            <v>4.0000000000000018E-3</v>
          </cell>
        </row>
        <row r="10">
          <cell r="A10">
            <v>3</v>
          </cell>
          <cell r="B10">
            <v>3.9000000000000007E-2</v>
          </cell>
          <cell r="C10">
            <v>3.7500000000000006E-2</v>
          </cell>
          <cell r="D10">
            <v>3.6000000000000004E-2</v>
          </cell>
          <cell r="E10">
            <v>3.4500000000000003E-2</v>
          </cell>
          <cell r="F10">
            <v>3.3000000000000002E-2</v>
          </cell>
          <cell r="G10">
            <v>3.15E-2</v>
          </cell>
          <cell r="H10">
            <v>3.0000000000000002E-2</v>
          </cell>
          <cell r="I10">
            <v>2.8500000000000001E-2</v>
          </cell>
          <cell r="J10">
            <v>2.7E-2</v>
          </cell>
          <cell r="K10">
            <v>2.5499999999999998E-2</v>
          </cell>
          <cell r="L10">
            <v>2.3999999999999997E-2</v>
          </cell>
          <cell r="M10">
            <v>2.2499999999999996E-2</v>
          </cell>
        </row>
        <row r="11">
          <cell r="A11">
            <v>4</v>
          </cell>
          <cell r="B11">
            <v>4.4000000000000011E-2</v>
          </cell>
          <cell r="C11">
            <v>4.250000000000001E-2</v>
          </cell>
          <cell r="D11">
            <v>4.1000000000000009E-2</v>
          </cell>
          <cell r="E11">
            <v>3.9500000000000007E-2</v>
          </cell>
          <cell r="F11">
            <v>3.8000000000000006E-2</v>
          </cell>
          <cell r="G11">
            <v>3.6500000000000005E-2</v>
          </cell>
          <cell r="H11">
            <v>3.5000000000000003E-2</v>
          </cell>
          <cell r="I11">
            <v>3.3500000000000002E-2</v>
          </cell>
          <cell r="J11">
            <v>3.2000000000000001E-2</v>
          </cell>
          <cell r="K11">
            <v>3.0499999999999999E-2</v>
          </cell>
          <cell r="L11">
            <v>2.8999999999999998E-2</v>
          </cell>
          <cell r="M11">
            <v>2.7499999999999997E-2</v>
          </cell>
        </row>
        <row r="12">
          <cell r="A12">
            <v>5</v>
          </cell>
          <cell r="B12">
            <v>4.9000000000000009E-2</v>
          </cell>
          <cell r="C12">
            <v>4.7500000000000007E-2</v>
          </cell>
          <cell r="D12">
            <v>4.6000000000000006E-2</v>
          </cell>
          <cell r="E12">
            <v>4.4500000000000005E-2</v>
          </cell>
          <cell r="F12">
            <v>4.3000000000000003E-2</v>
          </cell>
          <cell r="G12">
            <v>4.1500000000000002E-2</v>
          </cell>
          <cell r="H12">
            <v>0.04</v>
          </cell>
          <cell r="I12">
            <v>3.85E-2</v>
          </cell>
          <cell r="J12">
            <v>3.6999999999999998E-2</v>
          </cell>
          <cell r="K12">
            <v>3.5499999999999997E-2</v>
          </cell>
          <cell r="L12">
            <v>3.3999999999999996E-2</v>
          </cell>
          <cell r="M12">
            <v>3.2499999999999994E-2</v>
          </cell>
        </row>
      </sheetData>
      <sheetData sheetId="8">
        <row r="5">
          <cell r="A5">
            <v>38</v>
          </cell>
          <cell r="B5" t="str">
            <v>Roberts, Sue</v>
          </cell>
          <cell r="C5" t="str">
            <v>CSR/Cashier</v>
          </cell>
          <cell r="D5">
            <v>16.71</v>
          </cell>
          <cell r="E5">
            <v>34756.800000000003</v>
          </cell>
          <cell r="F5">
            <v>0.92636615643991371</v>
          </cell>
          <cell r="G5">
            <v>4</v>
          </cell>
          <cell r="H5">
            <v>484</v>
          </cell>
          <cell r="I5">
            <v>30983.607551364268</v>
          </cell>
          <cell r="J5">
            <v>0</v>
          </cell>
          <cell r="K5">
            <v>35340.872777365439</v>
          </cell>
          <cell r="L5">
            <v>584.0727773654362</v>
          </cell>
          <cell r="M5">
            <v>37519.50539036603</v>
          </cell>
          <cell r="N5">
            <v>2762.7053903660271</v>
          </cell>
          <cell r="O5">
            <v>39698.138003366621</v>
          </cell>
          <cell r="P5">
            <v>4941.3380033666181</v>
          </cell>
          <cell r="Q5">
            <v>44055.403229367796</v>
          </cell>
        </row>
        <row r="6">
          <cell r="A6">
            <v>10</v>
          </cell>
          <cell r="B6" t="str">
            <v>Martin, Donnie</v>
          </cell>
          <cell r="C6" t="str">
            <v>Groundman 15 years service</v>
          </cell>
          <cell r="D6">
            <v>32.799999999999997</v>
          </cell>
          <cell r="E6">
            <v>68224</v>
          </cell>
          <cell r="F6">
            <v>1.6111080940503295</v>
          </cell>
          <cell r="G6">
            <v>5</v>
          </cell>
          <cell r="H6">
            <v>538</v>
          </cell>
          <cell r="I6">
            <v>34871.939510127559</v>
          </cell>
          <cell r="J6">
            <v>0</v>
          </cell>
          <cell r="K6">
            <v>39854.653392772787</v>
          </cell>
          <cell r="L6">
            <v>0</v>
          </cell>
          <cell r="M6">
            <v>42346.010334095401</v>
          </cell>
          <cell r="N6">
            <v>0</v>
          </cell>
          <cell r="O6">
            <v>44837.367275418015</v>
          </cell>
          <cell r="P6">
            <v>0</v>
          </cell>
          <cell r="Q6">
            <v>49820.081158063243</v>
          </cell>
        </row>
        <row r="7">
          <cell r="A7">
            <v>23</v>
          </cell>
          <cell r="B7" t="str">
            <v>Bender, Becca</v>
          </cell>
          <cell r="C7" t="str">
            <v>Member Service Representative</v>
          </cell>
          <cell r="D7">
            <v>14.7</v>
          </cell>
          <cell r="E7">
            <v>30576</v>
          </cell>
          <cell r="F7">
            <v>0.64725420348277229</v>
          </cell>
          <cell r="G7">
            <v>6</v>
          </cell>
          <cell r="H7">
            <v>682</v>
          </cell>
          <cell r="I7">
            <v>38793.121875288547</v>
          </cell>
          <cell r="J7">
            <v>8217.121875288547</v>
          </cell>
          <cell r="K7">
            <v>44424.07673102941</v>
          </cell>
          <cell r="L7">
            <v>13848.07673102941</v>
          </cell>
          <cell r="M7">
            <v>47239.554158899839</v>
          </cell>
          <cell r="N7">
            <v>16663.554158899839</v>
          </cell>
          <cell r="O7">
            <v>50055.031586770267</v>
          </cell>
          <cell r="P7">
            <v>19479.031586770267</v>
          </cell>
          <cell r="Q7">
            <v>55685.98644251113</v>
          </cell>
        </row>
        <row r="8">
          <cell r="A8">
            <v>30</v>
          </cell>
          <cell r="B8" t="str">
            <v>Hutchinson, Caitlin</v>
          </cell>
          <cell r="C8" t="str">
            <v>Division Assistant - Accounting &amp; Finance</v>
          </cell>
          <cell r="D8">
            <v>16.09</v>
          </cell>
          <cell r="E8">
            <v>33467.199999999997</v>
          </cell>
          <cell r="F8">
            <v>0.70845715197536097</v>
          </cell>
          <cell r="G8">
            <v>6</v>
          </cell>
          <cell r="H8">
            <v>646</v>
          </cell>
          <cell r="I8">
            <v>38793.121875288547</v>
          </cell>
          <cell r="J8">
            <v>5325.9218752885499</v>
          </cell>
          <cell r="K8">
            <v>44424.07673102941</v>
          </cell>
          <cell r="L8">
            <v>10956.876731029413</v>
          </cell>
          <cell r="M8">
            <v>47239.554158899839</v>
          </cell>
          <cell r="N8">
            <v>13772.354158899841</v>
          </cell>
          <cell r="O8">
            <v>50055.031586770267</v>
          </cell>
          <cell r="P8">
            <v>16587.831586770269</v>
          </cell>
          <cell r="Q8">
            <v>55685.98644251113</v>
          </cell>
        </row>
        <row r="9">
          <cell r="A9">
            <v>33</v>
          </cell>
          <cell r="B9" t="str">
            <v>Madden, Nancy</v>
          </cell>
          <cell r="C9" t="str">
            <v>Division Assistant - Operations</v>
          </cell>
          <cell r="D9">
            <v>17.13</v>
          </cell>
          <cell r="E9">
            <v>35630.400000000001</v>
          </cell>
          <cell r="F9">
            <v>0.7542492860993123</v>
          </cell>
          <cell r="G9">
            <v>6</v>
          </cell>
          <cell r="H9">
            <v>664</v>
          </cell>
          <cell r="I9">
            <v>38793.121875288547</v>
          </cell>
          <cell r="J9">
            <v>3162.7218752885456</v>
          </cell>
          <cell r="K9">
            <v>44424.07673102941</v>
          </cell>
          <cell r="L9">
            <v>8793.676731029409</v>
          </cell>
          <cell r="M9">
            <v>47239.554158899839</v>
          </cell>
          <cell r="N9">
            <v>11609.154158899837</v>
          </cell>
          <cell r="O9">
            <v>50055.031586770267</v>
          </cell>
          <cell r="P9">
            <v>14424.631586770265</v>
          </cell>
          <cell r="Q9">
            <v>55685.98644251113</v>
          </cell>
        </row>
        <row r="10">
          <cell r="A10">
            <v>43</v>
          </cell>
          <cell r="B10" t="str">
            <v>Whitt, Janet</v>
          </cell>
          <cell r="C10" t="str">
            <v>Member Service Representative</v>
          </cell>
          <cell r="D10">
            <v>17.649999999999999</v>
          </cell>
          <cell r="E10">
            <v>36712</v>
          </cell>
          <cell r="F10">
            <v>0.77714535316128786</v>
          </cell>
          <cell r="G10">
            <v>6</v>
          </cell>
          <cell r="H10">
            <v>682</v>
          </cell>
          <cell r="I10">
            <v>38793.121875288547</v>
          </cell>
          <cell r="J10">
            <v>2081.121875288547</v>
          </cell>
          <cell r="K10">
            <v>44424.07673102941</v>
          </cell>
          <cell r="L10">
            <v>7712.0767310294104</v>
          </cell>
          <cell r="M10">
            <v>47239.554158899839</v>
          </cell>
          <cell r="N10">
            <v>10527.554158899839</v>
          </cell>
          <cell r="O10">
            <v>50055.031586770267</v>
          </cell>
          <cell r="P10">
            <v>13343.031586770267</v>
          </cell>
          <cell r="Q10">
            <v>55685.98644251113</v>
          </cell>
        </row>
        <row r="11">
          <cell r="A11">
            <v>29</v>
          </cell>
          <cell r="B11" t="str">
            <v>Conley, Sherry</v>
          </cell>
          <cell r="C11" t="str">
            <v>Member Service Representative</v>
          </cell>
          <cell r="D11">
            <v>18.14</v>
          </cell>
          <cell r="E11">
            <v>37731.200000000004</v>
          </cell>
          <cell r="F11">
            <v>0.79872049327738037</v>
          </cell>
          <cell r="G11">
            <v>6</v>
          </cell>
          <cell r="H11">
            <v>682</v>
          </cell>
          <cell r="I11">
            <v>38793.121875288547</v>
          </cell>
          <cell r="J11">
            <v>1061.9218752885427</v>
          </cell>
          <cell r="K11">
            <v>44424.07673102941</v>
          </cell>
          <cell r="L11">
            <v>6692.8767310294061</v>
          </cell>
          <cell r="M11">
            <v>47239.554158899839</v>
          </cell>
          <cell r="N11">
            <v>9508.3541588998341</v>
          </cell>
          <cell r="O11">
            <v>50055.031586770267</v>
          </cell>
          <cell r="P11">
            <v>12323.831586770262</v>
          </cell>
          <cell r="Q11">
            <v>55685.98644251113</v>
          </cell>
        </row>
        <row r="12">
          <cell r="A12">
            <v>42</v>
          </cell>
          <cell r="B12" t="str">
            <v>Wells, Peggy</v>
          </cell>
          <cell r="C12" t="str">
            <v>Member Service Representative</v>
          </cell>
          <cell r="D12">
            <v>20.07</v>
          </cell>
          <cell r="E12">
            <v>41745.599999999999</v>
          </cell>
          <cell r="F12">
            <v>0.88370012679586674</v>
          </cell>
          <cell r="G12">
            <v>6</v>
          </cell>
          <cell r="H12">
            <v>682</v>
          </cell>
          <cell r="I12">
            <v>38793.121875288547</v>
          </cell>
          <cell r="J12">
            <v>0</v>
          </cell>
          <cell r="K12">
            <v>44424.07673102941</v>
          </cell>
          <cell r="L12">
            <v>2678.4767310294119</v>
          </cell>
          <cell r="M12">
            <v>47239.554158899839</v>
          </cell>
          <cell r="N12">
            <v>5493.95415889984</v>
          </cell>
          <cell r="O12">
            <v>50055.031586770267</v>
          </cell>
          <cell r="P12">
            <v>8309.431586770268</v>
          </cell>
          <cell r="Q12">
            <v>55685.98644251113</v>
          </cell>
        </row>
        <row r="13">
          <cell r="A13">
            <v>31</v>
          </cell>
          <cell r="B13" t="str">
            <v>Lewis, Julie</v>
          </cell>
          <cell r="C13" t="str">
            <v>Division Assistant - Member Services</v>
          </cell>
          <cell r="D13">
            <v>20.95</v>
          </cell>
          <cell r="E13">
            <v>43576</v>
          </cell>
          <cell r="F13">
            <v>0.92244731720844086</v>
          </cell>
          <cell r="G13">
            <v>6</v>
          </cell>
          <cell r="H13">
            <v>682</v>
          </cell>
          <cell r="I13">
            <v>38793.121875288547</v>
          </cell>
          <cell r="J13">
            <v>0</v>
          </cell>
          <cell r="K13">
            <v>44424.07673102941</v>
          </cell>
          <cell r="L13">
            <v>848.07673102941044</v>
          </cell>
          <cell r="M13">
            <v>47239.554158899839</v>
          </cell>
          <cell r="N13">
            <v>3663.5541588998385</v>
          </cell>
          <cell r="O13">
            <v>50055.031586770267</v>
          </cell>
          <cell r="P13">
            <v>6479.0315867702666</v>
          </cell>
          <cell r="Q13">
            <v>55685.98644251113</v>
          </cell>
        </row>
        <row r="14">
          <cell r="A14">
            <v>22</v>
          </cell>
          <cell r="B14" t="str">
            <v>Bellew, Anita</v>
          </cell>
          <cell r="C14" t="str">
            <v>Billing Administrator</v>
          </cell>
          <cell r="D14">
            <v>20.07</v>
          </cell>
          <cell r="E14">
            <v>41745.599999999999</v>
          </cell>
          <cell r="F14">
            <v>0.79972204111531175</v>
          </cell>
          <cell r="G14">
            <v>7</v>
          </cell>
          <cell r="H14">
            <v>718</v>
          </cell>
          <cell r="I14">
            <v>42746.692078567838</v>
          </cell>
          <cell r="J14">
            <v>1001.0920785678391</v>
          </cell>
          <cell r="K14">
            <v>49048.988602708872</v>
          </cell>
          <cell r="L14">
            <v>7303.3886027088738</v>
          </cell>
          <cell r="M14">
            <v>52200.136864779386</v>
          </cell>
          <cell r="N14">
            <v>10454.536864779388</v>
          </cell>
          <cell r="O14">
            <v>55351.2851268499</v>
          </cell>
          <cell r="P14">
            <v>13605.685126849901</v>
          </cell>
          <cell r="Q14">
            <v>61653.581650990935</v>
          </cell>
        </row>
        <row r="15">
          <cell r="A15">
            <v>12</v>
          </cell>
          <cell r="B15" t="str">
            <v>McGuire, Scott</v>
          </cell>
          <cell r="C15" t="str">
            <v>Meterman 2nd Class</v>
          </cell>
          <cell r="D15">
            <v>32.93</v>
          </cell>
          <cell r="E15">
            <v>68494.399999999994</v>
          </cell>
          <cell r="F15">
            <v>1.3121498163391736</v>
          </cell>
          <cell r="G15">
            <v>7</v>
          </cell>
          <cell r="H15">
            <v>736</v>
          </cell>
          <cell r="I15">
            <v>42746.692078567838</v>
          </cell>
          <cell r="J15">
            <v>0</v>
          </cell>
          <cell r="K15">
            <v>49048.988602708872</v>
          </cell>
          <cell r="L15">
            <v>0</v>
          </cell>
          <cell r="M15">
            <v>52200.136864779386</v>
          </cell>
          <cell r="N15">
            <v>0</v>
          </cell>
          <cell r="O15">
            <v>55351.2851268499</v>
          </cell>
          <cell r="P15">
            <v>0</v>
          </cell>
          <cell r="Q15">
            <v>61653.581650990935</v>
          </cell>
        </row>
        <row r="16">
          <cell r="A16">
            <v>39</v>
          </cell>
          <cell r="B16" t="str">
            <v>Skaggs, Peggy</v>
          </cell>
          <cell r="C16" t="str">
            <v>AMI Administrator</v>
          </cell>
          <cell r="D16">
            <v>21.8</v>
          </cell>
          <cell r="E16">
            <v>45344</v>
          </cell>
          <cell r="F16">
            <v>0.79234275859752923</v>
          </cell>
          <cell r="G16">
            <v>8</v>
          </cell>
          <cell r="H16">
            <v>808</v>
          </cell>
          <cell r="I16">
            <v>46732.187551685995</v>
          </cell>
          <cell r="J16">
            <v>1388.1875516859945</v>
          </cell>
          <cell r="K16">
            <v>53729.234818384677</v>
          </cell>
          <cell r="L16">
            <v>8385.2348183846771</v>
          </cell>
          <cell r="M16">
            <v>57227.758451734015</v>
          </cell>
          <cell r="N16">
            <v>11883.758451734015</v>
          </cell>
          <cell r="O16">
            <v>60726.282085083352</v>
          </cell>
          <cell r="P16">
            <v>15382.282085083352</v>
          </cell>
          <cell r="Q16">
            <v>67723.329351782028</v>
          </cell>
        </row>
        <row r="17">
          <cell r="A17">
            <v>41</v>
          </cell>
          <cell r="B17" t="str">
            <v>Thacker, Marsha</v>
          </cell>
          <cell r="C17" t="str">
            <v>Plant Accountant</v>
          </cell>
          <cell r="D17">
            <v>29.24</v>
          </cell>
          <cell r="E17">
            <v>60819.199999999997</v>
          </cell>
          <cell r="F17">
            <v>1.0627569844675118</v>
          </cell>
          <cell r="G17">
            <v>8</v>
          </cell>
          <cell r="H17">
            <v>844</v>
          </cell>
          <cell r="I17">
            <v>46732.187551685995</v>
          </cell>
          <cell r="J17">
            <v>0</v>
          </cell>
          <cell r="K17">
            <v>53729.234818384677</v>
          </cell>
          <cell r="L17">
            <v>0</v>
          </cell>
          <cell r="M17">
            <v>57227.758451734015</v>
          </cell>
          <cell r="N17">
            <v>0</v>
          </cell>
          <cell r="O17">
            <v>60726.282085083352</v>
          </cell>
          <cell r="P17">
            <v>0</v>
          </cell>
          <cell r="Q17">
            <v>67723.329351782028</v>
          </cell>
        </row>
        <row r="18">
          <cell r="A18">
            <v>37</v>
          </cell>
          <cell r="B18" t="str">
            <v>Preece, Tina</v>
          </cell>
          <cell r="C18" t="str">
            <v>Energy Advisor</v>
          </cell>
          <cell r="D18">
            <v>29.58</v>
          </cell>
          <cell r="E18">
            <v>61526.399999999994</v>
          </cell>
          <cell r="F18">
            <v>1.075114623821785</v>
          </cell>
          <cell r="G18">
            <v>8</v>
          </cell>
          <cell r="H18">
            <v>826</v>
          </cell>
          <cell r="I18">
            <v>46732.187551685995</v>
          </cell>
          <cell r="J18">
            <v>0</v>
          </cell>
          <cell r="K18">
            <v>53729.234818384677</v>
          </cell>
          <cell r="L18">
            <v>0</v>
          </cell>
          <cell r="M18">
            <v>57227.758451734015</v>
          </cell>
          <cell r="N18">
            <v>0</v>
          </cell>
          <cell r="O18">
            <v>60726.282085083352</v>
          </cell>
          <cell r="P18">
            <v>0</v>
          </cell>
          <cell r="Q18">
            <v>67723.329351782028</v>
          </cell>
        </row>
        <row r="19">
          <cell r="A19">
            <v>32</v>
          </cell>
          <cell r="B19" t="str">
            <v>Litteral, Joan</v>
          </cell>
          <cell r="C19" t="str">
            <v>Payroll Bookkeeper</v>
          </cell>
          <cell r="D19">
            <v>30.35</v>
          </cell>
          <cell r="E19">
            <v>63128</v>
          </cell>
          <cell r="F19">
            <v>1.1031010423594043</v>
          </cell>
          <cell r="G19">
            <v>8</v>
          </cell>
          <cell r="H19">
            <v>808</v>
          </cell>
          <cell r="I19">
            <v>46732.187551685995</v>
          </cell>
          <cell r="J19">
            <v>0</v>
          </cell>
          <cell r="K19">
            <v>53729.234818384677</v>
          </cell>
          <cell r="L19">
            <v>0</v>
          </cell>
          <cell r="M19">
            <v>57227.758451734015</v>
          </cell>
          <cell r="N19">
            <v>0</v>
          </cell>
          <cell r="O19">
            <v>60726.282085083352</v>
          </cell>
          <cell r="P19">
            <v>0</v>
          </cell>
          <cell r="Q19">
            <v>67723.329351782028</v>
          </cell>
        </row>
        <row r="20">
          <cell r="A20">
            <v>19</v>
          </cell>
          <cell r="B20" t="str">
            <v>Staniford, Justin</v>
          </cell>
          <cell r="C20" t="str">
            <v>Apprentice/Third Year</v>
          </cell>
          <cell r="D20">
            <v>31.82</v>
          </cell>
          <cell r="E20">
            <v>66185.600000000006</v>
          </cell>
          <cell r="F20">
            <v>1.1565296595675865</v>
          </cell>
          <cell r="G20">
            <v>8</v>
          </cell>
          <cell r="H20">
            <v>786</v>
          </cell>
          <cell r="I20">
            <v>46732.187551685995</v>
          </cell>
          <cell r="J20">
            <v>0</v>
          </cell>
          <cell r="K20">
            <v>53729.234818384677</v>
          </cell>
          <cell r="L20">
            <v>0</v>
          </cell>
          <cell r="M20">
            <v>57227.758451734015</v>
          </cell>
          <cell r="N20">
            <v>0</v>
          </cell>
          <cell r="O20">
            <v>60726.282085083352</v>
          </cell>
          <cell r="P20">
            <v>0</v>
          </cell>
          <cell r="Q20">
            <v>67723.329351782028</v>
          </cell>
        </row>
        <row r="21">
          <cell r="A21">
            <v>3</v>
          </cell>
          <cell r="B21" t="str">
            <v>Brewer, Tony</v>
          </cell>
          <cell r="C21" t="str">
            <v>Apprentice/Fourth Year</v>
          </cell>
          <cell r="D21">
            <v>33.58</v>
          </cell>
          <cell r="E21">
            <v>69846.399999999994</v>
          </cell>
          <cell r="F21">
            <v>1.1207267177790854</v>
          </cell>
          <cell r="G21">
            <v>9</v>
          </cell>
          <cell r="H21">
            <v>872</v>
          </cell>
          <cell r="I21">
            <v>50749.145726363618</v>
          </cell>
          <cell r="J21">
            <v>0</v>
          </cell>
          <cell r="K21">
            <v>58464.661188630373</v>
          </cell>
          <cell r="L21">
            <v>0</v>
          </cell>
          <cell r="M21">
            <v>62322.418919763746</v>
          </cell>
          <cell r="N21">
            <v>0</v>
          </cell>
          <cell r="O21">
            <v>66180.17665089712</v>
          </cell>
          <cell r="P21">
            <v>0</v>
          </cell>
          <cell r="Q21">
            <v>73895.692113163881</v>
          </cell>
        </row>
        <row r="22">
          <cell r="A22">
            <v>40</v>
          </cell>
          <cell r="B22" t="str">
            <v>Sparks, Priscilla</v>
          </cell>
          <cell r="C22" t="str">
            <v xml:space="preserve">Executive Assistant </v>
          </cell>
          <cell r="D22">
            <v>6055.5</v>
          </cell>
          <cell r="E22">
            <v>72666</v>
          </cell>
          <cell r="F22">
            <v>1.165968864166729</v>
          </cell>
          <cell r="G22">
            <v>9</v>
          </cell>
          <cell r="H22">
            <v>862</v>
          </cell>
          <cell r="I22">
            <v>50749.145726363618</v>
          </cell>
          <cell r="J22">
            <v>0</v>
          </cell>
          <cell r="K22">
            <v>58464.661188630373</v>
          </cell>
          <cell r="L22">
            <v>0</v>
          </cell>
          <cell r="M22">
            <v>62322.418919763746</v>
          </cell>
          <cell r="N22">
            <v>0</v>
          </cell>
          <cell r="O22">
            <v>66180.17665089712</v>
          </cell>
          <cell r="P22">
            <v>0</v>
          </cell>
          <cell r="Q22">
            <v>73895.692113163881</v>
          </cell>
        </row>
        <row r="23">
          <cell r="A23">
            <v>1</v>
          </cell>
          <cell r="B23" t="str">
            <v>Barker, Willis</v>
          </cell>
          <cell r="C23" t="str">
            <v>Mechanic</v>
          </cell>
          <cell r="D23">
            <v>32.93</v>
          </cell>
          <cell r="E23">
            <v>68494.399999999994</v>
          </cell>
          <cell r="F23">
            <v>1.0149706591276233</v>
          </cell>
          <cell r="G23">
            <v>10</v>
          </cell>
          <cell r="H23">
            <v>988</v>
          </cell>
          <cell r="I23">
            <v>54797.104034321266</v>
          </cell>
          <cell r="J23">
            <v>0</v>
          </cell>
          <cell r="K23">
            <v>63255.113524019456</v>
          </cell>
          <cell r="L23">
            <v>0</v>
          </cell>
          <cell r="M23">
            <v>67484.118268868551</v>
          </cell>
          <cell r="N23">
            <v>0</v>
          </cell>
          <cell r="O23">
            <v>71713.123013717646</v>
          </cell>
          <cell r="P23">
            <v>3218.7230137176521</v>
          </cell>
          <cell r="Q23">
            <v>80171.132503415851</v>
          </cell>
        </row>
        <row r="24">
          <cell r="A24">
            <v>5</v>
          </cell>
          <cell r="B24" t="str">
            <v>Bush, Steven</v>
          </cell>
          <cell r="C24" t="str">
            <v>Meterman 1st Class</v>
          </cell>
          <cell r="D24">
            <v>34.869999999999997</v>
          </cell>
          <cell r="E24">
            <v>72529.599999999991</v>
          </cell>
          <cell r="F24">
            <v>1.074765468684489</v>
          </cell>
          <cell r="G24">
            <v>10</v>
          </cell>
          <cell r="H24">
            <v>958</v>
          </cell>
          <cell r="I24">
            <v>54797.104034321266</v>
          </cell>
          <cell r="J24">
            <v>0</v>
          </cell>
          <cell r="K24">
            <v>63255.113524019456</v>
          </cell>
          <cell r="L24">
            <v>0</v>
          </cell>
          <cell r="M24">
            <v>67484.118268868551</v>
          </cell>
          <cell r="N24">
            <v>0</v>
          </cell>
          <cell r="O24">
            <v>71713.123013717646</v>
          </cell>
          <cell r="P24">
            <v>0</v>
          </cell>
          <cell r="Q24">
            <v>80171.132503415851</v>
          </cell>
        </row>
        <row r="25">
          <cell r="A25">
            <v>4</v>
          </cell>
          <cell r="B25" t="str">
            <v>Burton, Steven</v>
          </cell>
          <cell r="C25" t="str">
            <v>Lineman 1st Class</v>
          </cell>
          <cell r="D25">
            <v>35.35</v>
          </cell>
          <cell r="E25">
            <v>73528</v>
          </cell>
          <cell r="F25">
            <v>1.0895600607397962</v>
          </cell>
          <cell r="G25">
            <v>10</v>
          </cell>
          <cell r="H25">
            <v>994</v>
          </cell>
          <cell r="I25">
            <v>54797.104034321266</v>
          </cell>
          <cell r="J25">
            <v>0</v>
          </cell>
          <cell r="K25">
            <v>63255.113524019456</v>
          </cell>
          <cell r="L25">
            <v>0</v>
          </cell>
          <cell r="M25">
            <v>67484.118268868551</v>
          </cell>
          <cell r="N25">
            <v>0</v>
          </cell>
          <cell r="O25">
            <v>71713.123013717646</v>
          </cell>
          <cell r="P25">
            <v>0</v>
          </cell>
          <cell r="Q25">
            <v>80171.132503415851</v>
          </cell>
        </row>
        <row r="26">
          <cell r="A26">
            <v>11</v>
          </cell>
          <cell r="B26" t="str">
            <v>McDavid, Shane</v>
          </cell>
          <cell r="C26" t="str">
            <v>Lineman 1st Class</v>
          </cell>
          <cell r="D26">
            <v>35.35</v>
          </cell>
          <cell r="E26">
            <v>73528</v>
          </cell>
          <cell r="F26">
            <v>1.0895600607397962</v>
          </cell>
          <cell r="G26">
            <v>10</v>
          </cell>
          <cell r="H26">
            <v>994</v>
          </cell>
          <cell r="I26">
            <v>54797.104034321266</v>
          </cell>
          <cell r="J26">
            <v>0</v>
          </cell>
          <cell r="K26">
            <v>63255.113524019456</v>
          </cell>
          <cell r="L26">
            <v>0</v>
          </cell>
          <cell r="M26">
            <v>67484.118268868551</v>
          </cell>
          <cell r="N26">
            <v>0</v>
          </cell>
          <cell r="O26">
            <v>71713.123013717646</v>
          </cell>
          <cell r="P26">
            <v>0</v>
          </cell>
          <cell r="Q26">
            <v>80171.132503415851</v>
          </cell>
        </row>
        <row r="27">
          <cell r="A27">
            <v>15</v>
          </cell>
          <cell r="B27" t="str">
            <v>Rice, Ryan</v>
          </cell>
          <cell r="C27" t="str">
            <v>Lineman 1st Class</v>
          </cell>
          <cell r="D27">
            <v>35.35</v>
          </cell>
          <cell r="E27">
            <v>73528</v>
          </cell>
          <cell r="F27">
            <v>1.0895600607397962</v>
          </cell>
          <cell r="G27">
            <v>10</v>
          </cell>
          <cell r="H27">
            <v>994</v>
          </cell>
          <cell r="I27">
            <v>54797.104034321266</v>
          </cell>
          <cell r="J27">
            <v>0</v>
          </cell>
          <cell r="K27">
            <v>63255.113524019456</v>
          </cell>
          <cell r="L27">
            <v>0</v>
          </cell>
          <cell r="M27">
            <v>67484.118268868551</v>
          </cell>
          <cell r="N27">
            <v>0</v>
          </cell>
          <cell r="O27">
            <v>71713.123013717646</v>
          </cell>
          <cell r="P27">
            <v>0</v>
          </cell>
          <cell r="Q27">
            <v>80171.132503415851</v>
          </cell>
        </row>
        <row r="28">
          <cell r="A28">
            <v>16</v>
          </cell>
          <cell r="B28" t="str">
            <v>Rogers, Bryan</v>
          </cell>
          <cell r="C28" t="str">
            <v>Lineman 1st Class</v>
          </cell>
          <cell r="D28">
            <v>35.35</v>
          </cell>
          <cell r="E28">
            <v>73528</v>
          </cell>
          <cell r="F28">
            <v>1.0895600607397962</v>
          </cell>
          <cell r="G28">
            <v>10</v>
          </cell>
          <cell r="H28">
            <v>994</v>
          </cell>
          <cell r="I28">
            <v>54797.104034321266</v>
          </cell>
          <cell r="J28">
            <v>0</v>
          </cell>
          <cell r="K28">
            <v>63255.113524019456</v>
          </cell>
          <cell r="L28">
            <v>0</v>
          </cell>
          <cell r="M28">
            <v>67484.118268868551</v>
          </cell>
          <cell r="N28">
            <v>0</v>
          </cell>
          <cell r="O28">
            <v>71713.123013717646</v>
          </cell>
          <cell r="P28">
            <v>0</v>
          </cell>
          <cell r="Q28">
            <v>80171.132503415851</v>
          </cell>
        </row>
        <row r="29">
          <cell r="A29">
            <v>9</v>
          </cell>
          <cell r="B29" t="str">
            <v>Kitchen, Roger</v>
          </cell>
          <cell r="C29" t="str">
            <v>Warehouseman</v>
          </cell>
          <cell r="D29">
            <v>36.61</v>
          </cell>
          <cell r="E29">
            <v>76148.800000000003</v>
          </cell>
          <cell r="F29">
            <v>1.128395864884977</v>
          </cell>
          <cell r="G29">
            <v>10</v>
          </cell>
          <cell r="H29">
            <v>948</v>
          </cell>
          <cell r="I29">
            <v>54797.104034321266</v>
          </cell>
          <cell r="J29">
            <v>0</v>
          </cell>
          <cell r="K29">
            <v>63255.113524019456</v>
          </cell>
          <cell r="L29">
            <v>0</v>
          </cell>
          <cell r="M29">
            <v>67484.118268868551</v>
          </cell>
          <cell r="N29">
            <v>0</v>
          </cell>
          <cell r="O29">
            <v>71713.123013717646</v>
          </cell>
          <cell r="P29">
            <v>0</v>
          </cell>
          <cell r="Q29">
            <v>80171.132503415851</v>
          </cell>
        </row>
        <row r="30">
          <cell r="A30">
            <v>17</v>
          </cell>
          <cell r="B30" t="str">
            <v>Sargent, Joe</v>
          </cell>
          <cell r="C30" t="str">
            <v>Engineering Party Chief</v>
          </cell>
          <cell r="D30">
            <v>35.64</v>
          </cell>
          <cell r="E30">
            <v>74131.199999999997</v>
          </cell>
          <cell r="F30">
            <v>1.019506089696395</v>
          </cell>
          <cell r="G30">
            <v>11</v>
          </cell>
          <cell r="H30">
            <v>1024</v>
          </cell>
          <cell r="I30">
            <v>58875.599907279538</v>
          </cell>
          <cell r="J30">
            <v>0</v>
          </cell>
          <cell r="K30">
            <v>68100.43763512549</v>
          </cell>
          <cell r="L30">
            <v>0</v>
          </cell>
          <cell r="M30">
            <v>72712.856499048459</v>
          </cell>
          <cell r="N30">
            <v>0</v>
          </cell>
          <cell r="O30">
            <v>77325.275362971428</v>
          </cell>
          <cell r="P30">
            <v>3194.0753629714309</v>
          </cell>
          <cell r="Q30">
            <v>86550.11309081738</v>
          </cell>
        </row>
        <row r="31">
          <cell r="A31">
            <v>18</v>
          </cell>
          <cell r="B31" t="str">
            <v>Speaks, Scott</v>
          </cell>
          <cell r="C31" t="str">
            <v>Engineering Party Chief</v>
          </cell>
          <cell r="D31">
            <v>35.64</v>
          </cell>
          <cell r="E31">
            <v>74131.199999999997</v>
          </cell>
          <cell r="F31">
            <v>1.019506089696395</v>
          </cell>
          <cell r="G31">
            <v>11</v>
          </cell>
          <cell r="H31">
            <v>1024</v>
          </cell>
          <cell r="I31">
            <v>58875.599907279538</v>
          </cell>
          <cell r="J31">
            <v>0</v>
          </cell>
          <cell r="K31">
            <v>68100.43763512549</v>
          </cell>
          <cell r="L31">
            <v>0</v>
          </cell>
          <cell r="M31">
            <v>72712.856499048459</v>
          </cell>
          <cell r="N31">
            <v>0</v>
          </cell>
          <cell r="O31">
            <v>77325.275362971428</v>
          </cell>
          <cell r="P31">
            <v>3194.0753629714309</v>
          </cell>
          <cell r="Q31">
            <v>86550.11309081738</v>
          </cell>
        </row>
        <row r="32">
          <cell r="A32">
            <v>7</v>
          </cell>
          <cell r="B32" t="str">
            <v>Holbrook, Cheyenne</v>
          </cell>
          <cell r="C32" t="str">
            <v>Maintenance Leadman</v>
          </cell>
          <cell r="D32">
            <v>36.47</v>
          </cell>
          <cell r="E32">
            <v>75857.599999999991</v>
          </cell>
          <cell r="F32">
            <v>1.0432487960501549</v>
          </cell>
          <cell r="G32">
            <v>11</v>
          </cell>
          <cell r="H32">
            <v>1048</v>
          </cell>
          <cell r="I32">
            <v>58875.599907279538</v>
          </cell>
          <cell r="J32">
            <v>0</v>
          </cell>
          <cell r="K32">
            <v>68100.43763512549</v>
          </cell>
          <cell r="L32">
            <v>0</v>
          </cell>
          <cell r="M32">
            <v>72712.856499048459</v>
          </cell>
          <cell r="N32">
            <v>0</v>
          </cell>
          <cell r="O32">
            <v>77325.275362971428</v>
          </cell>
          <cell r="P32">
            <v>1467.6753629714367</v>
          </cell>
          <cell r="Q32">
            <v>86550.11309081738</v>
          </cell>
        </row>
        <row r="33">
          <cell r="A33">
            <v>13</v>
          </cell>
          <cell r="B33" t="str">
            <v>Mosier, Chris</v>
          </cell>
          <cell r="C33" t="str">
            <v>Maintenance Leadman</v>
          </cell>
          <cell r="D33">
            <v>36.47</v>
          </cell>
          <cell r="E33">
            <v>75857.599999999991</v>
          </cell>
          <cell r="F33">
            <v>1.0432487960501549</v>
          </cell>
          <cell r="G33">
            <v>11</v>
          </cell>
          <cell r="H33">
            <v>1048</v>
          </cell>
          <cell r="I33">
            <v>58875.599907279538</v>
          </cell>
          <cell r="J33">
            <v>0</v>
          </cell>
          <cell r="K33">
            <v>68100.43763512549</v>
          </cell>
          <cell r="L33">
            <v>0</v>
          </cell>
          <cell r="M33">
            <v>72712.856499048459</v>
          </cell>
          <cell r="N33">
            <v>0</v>
          </cell>
          <cell r="O33">
            <v>77325.275362971428</v>
          </cell>
          <cell r="P33">
            <v>1467.6753629714367</v>
          </cell>
          <cell r="Q33">
            <v>86550.11309081738</v>
          </cell>
        </row>
        <row r="34">
          <cell r="A34">
            <v>14</v>
          </cell>
          <cell r="B34" t="str">
            <v>Reynolds, Mike</v>
          </cell>
          <cell r="C34" t="str">
            <v>Maintenance Leadman</v>
          </cell>
          <cell r="D34">
            <v>36.47</v>
          </cell>
          <cell r="E34">
            <v>75857.599999999991</v>
          </cell>
          <cell r="F34">
            <v>1.0432487960501549</v>
          </cell>
          <cell r="G34">
            <v>11</v>
          </cell>
          <cell r="H34">
            <v>1048</v>
          </cell>
          <cell r="I34">
            <v>58875.599907279538</v>
          </cell>
          <cell r="J34">
            <v>0</v>
          </cell>
          <cell r="K34">
            <v>68100.43763512549</v>
          </cell>
          <cell r="L34">
            <v>0</v>
          </cell>
          <cell r="M34">
            <v>72712.856499048459</v>
          </cell>
          <cell r="N34">
            <v>0</v>
          </cell>
          <cell r="O34">
            <v>77325.275362971428</v>
          </cell>
          <cell r="P34">
            <v>1467.6753629714367</v>
          </cell>
          <cell r="Q34">
            <v>86550.11309081738</v>
          </cell>
        </row>
        <row r="35">
          <cell r="A35">
            <v>2</v>
          </cell>
          <cell r="B35" t="str">
            <v>Blevins, Mike</v>
          </cell>
          <cell r="C35" t="str">
            <v>Maintenance Leadman</v>
          </cell>
          <cell r="D35">
            <v>36.72</v>
          </cell>
          <cell r="E35">
            <v>76377.599999999991</v>
          </cell>
          <cell r="F35">
            <v>1.0504002136265886</v>
          </cell>
          <cell r="G35">
            <v>11</v>
          </cell>
          <cell r="H35">
            <v>1048</v>
          </cell>
          <cell r="I35">
            <v>58875.599907279538</v>
          </cell>
          <cell r="J35">
            <v>0</v>
          </cell>
          <cell r="K35">
            <v>68100.43763512549</v>
          </cell>
          <cell r="L35">
            <v>0</v>
          </cell>
          <cell r="M35">
            <v>72712.856499048459</v>
          </cell>
          <cell r="N35">
            <v>0</v>
          </cell>
          <cell r="O35">
            <v>77325.275362971428</v>
          </cell>
          <cell r="P35">
            <v>947.6753629714367</v>
          </cell>
          <cell r="Q35">
            <v>86550.11309081738</v>
          </cell>
        </row>
        <row r="36">
          <cell r="A36">
            <v>6</v>
          </cell>
          <cell r="B36" t="str">
            <v>Easton, Richard</v>
          </cell>
          <cell r="C36" t="str">
            <v>Maintenance Leadman</v>
          </cell>
          <cell r="D36">
            <v>36.72</v>
          </cell>
          <cell r="E36">
            <v>76377.599999999991</v>
          </cell>
          <cell r="F36">
            <v>1.0504002136265886</v>
          </cell>
          <cell r="G36">
            <v>11</v>
          </cell>
          <cell r="H36">
            <v>1048</v>
          </cell>
          <cell r="I36">
            <v>58875.599907279538</v>
          </cell>
          <cell r="J36">
            <v>0</v>
          </cell>
          <cell r="K36">
            <v>68100.43763512549</v>
          </cell>
          <cell r="L36">
            <v>0</v>
          </cell>
          <cell r="M36">
            <v>72712.856499048459</v>
          </cell>
          <cell r="N36">
            <v>0</v>
          </cell>
          <cell r="O36">
            <v>77325.275362971428</v>
          </cell>
          <cell r="P36">
            <v>947.6753629714367</v>
          </cell>
          <cell r="Q36">
            <v>86550.11309081738</v>
          </cell>
        </row>
        <row r="37">
          <cell r="A37">
            <v>8</v>
          </cell>
          <cell r="B37" t="str">
            <v>Hutchinson, Mark</v>
          </cell>
          <cell r="C37" t="str">
            <v>Maintenance Leadman</v>
          </cell>
          <cell r="D37">
            <v>36.72</v>
          </cell>
          <cell r="E37">
            <v>76377.599999999991</v>
          </cell>
          <cell r="F37">
            <v>1.0504002136265886</v>
          </cell>
          <cell r="G37">
            <v>11</v>
          </cell>
          <cell r="H37">
            <v>1048</v>
          </cell>
          <cell r="I37">
            <v>58875.599907279538</v>
          </cell>
          <cell r="J37">
            <v>0</v>
          </cell>
          <cell r="K37">
            <v>68100.43763512549</v>
          </cell>
          <cell r="L37">
            <v>0</v>
          </cell>
          <cell r="M37">
            <v>72712.856499048459</v>
          </cell>
          <cell r="N37">
            <v>0</v>
          </cell>
          <cell r="O37">
            <v>77325.275362971428</v>
          </cell>
          <cell r="P37">
            <v>947.6753629714367</v>
          </cell>
          <cell r="Q37">
            <v>86550.11309081738</v>
          </cell>
        </row>
        <row r="38">
          <cell r="A38">
            <v>21</v>
          </cell>
          <cell r="B38" t="str">
            <v>Withrow, Janie</v>
          </cell>
          <cell r="C38" t="str">
            <v>Construction Leadman</v>
          </cell>
          <cell r="D38">
            <v>37.47</v>
          </cell>
          <cell r="E38">
            <v>77937.599999999991</v>
          </cell>
          <cell r="F38">
            <v>1.07185446635589</v>
          </cell>
          <cell r="G38">
            <v>11</v>
          </cell>
          <cell r="H38">
            <v>1094</v>
          </cell>
          <cell r="I38">
            <v>58875.599907279538</v>
          </cell>
          <cell r="J38">
            <v>0</v>
          </cell>
          <cell r="K38">
            <v>68100.43763512549</v>
          </cell>
          <cell r="L38">
            <v>0</v>
          </cell>
          <cell r="M38">
            <v>72712.856499048459</v>
          </cell>
          <cell r="N38">
            <v>0</v>
          </cell>
          <cell r="O38">
            <v>77325.275362971428</v>
          </cell>
          <cell r="P38">
            <v>0</v>
          </cell>
          <cell r="Q38">
            <v>86550.11309081738</v>
          </cell>
        </row>
        <row r="39">
          <cell r="A39">
            <v>20</v>
          </cell>
          <cell r="B39" t="str">
            <v>Steagall, Herbie</v>
          </cell>
          <cell r="C39" t="str">
            <v>Construction Leadman</v>
          </cell>
          <cell r="D39">
            <v>37.72</v>
          </cell>
          <cell r="E39">
            <v>78457.599999999991</v>
          </cell>
          <cell r="F39">
            <v>1.0790058839323238</v>
          </cell>
          <cell r="G39">
            <v>11</v>
          </cell>
          <cell r="H39">
            <v>1094</v>
          </cell>
          <cell r="I39">
            <v>58875.599907279538</v>
          </cell>
          <cell r="J39">
            <v>0</v>
          </cell>
          <cell r="K39">
            <v>68100.43763512549</v>
          </cell>
          <cell r="L39">
            <v>0</v>
          </cell>
          <cell r="M39">
            <v>72712.856499048459</v>
          </cell>
          <cell r="N39">
            <v>0</v>
          </cell>
          <cell r="O39">
            <v>77325.275362971428</v>
          </cell>
          <cell r="P39">
            <v>0</v>
          </cell>
          <cell r="Q39">
            <v>86550.11309081738</v>
          </cell>
        </row>
        <row r="40">
          <cell r="A40">
            <v>35</v>
          </cell>
          <cell r="B40" t="str">
            <v>McCleese, Andrea</v>
          </cell>
          <cell r="C40" t="str">
            <v>Technical Services Supervisor</v>
          </cell>
          <cell r="D40">
            <v>4994.24</v>
          </cell>
          <cell r="E40">
            <v>59930.879999999997</v>
          </cell>
          <cell r="F40">
            <v>0.76825957879724038</v>
          </cell>
          <cell r="G40">
            <v>12</v>
          </cell>
          <cell r="H40">
            <v>1154</v>
          </cell>
          <cell r="I40">
            <v>62984.170776959021</v>
          </cell>
          <cell r="J40">
            <v>3053.2907769590238</v>
          </cell>
          <cell r="K40">
            <v>73000.47933252198</v>
          </cell>
          <cell r="L40">
            <v>13069.599332521982</v>
          </cell>
          <cell r="M40">
            <v>78008.63361030347</v>
          </cell>
          <cell r="N40">
            <v>18077.753610303473</v>
          </cell>
          <cell r="O40">
            <v>83016.78788808496</v>
          </cell>
          <cell r="P40">
            <v>23085.907888084963</v>
          </cell>
          <cell r="Q40">
            <v>93033.096443647926</v>
          </cell>
        </row>
        <row r="41">
          <cell r="A41">
            <v>24</v>
          </cell>
          <cell r="B41" t="str">
            <v>Brown, Robert</v>
          </cell>
          <cell r="C41" t="str">
            <v>GIS Technician</v>
          </cell>
          <cell r="D41">
            <v>6425.15</v>
          </cell>
          <cell r="E41">
            <v>77101.799999999988</v>
          </cell>
          <cell r="F41">
            <v>0.98837521478925494</v>
          </cell>
          <cell r="G41">
            <v>12</v>
          </cell>
          <cell r="H41">
            <v>1114</v>
          </cell>
          <cell r="I41">
            <v>62984.170776959021</v>
          </cell>
          <cell r="J41">
            <v>0</v>
          </cell>
          <cell r="K41">
            <v>73000.47933252198</v>
          </cell>
          <cell r="L41">
            <v>0</v>
          </cell>
          <cell r="M41">
            <v>78008.63361030347</v>
          </cell>
          <cell r="N41">
            <v>906.83361030348169</v>
          </cell>
          <cell r="O41">
            <v>83016.78788808496</v>
          </cell>
          <cell r="P41">
            <v>5914.9878880849719</v>
          </cell>
          <cell r="Q41">
            <v>93033.096443647926</v>
          </cell>
        </row>
        <row r="42">
          <cell r="A42">
            <v>26</v>
          </cell>
          <cell r="B42" t="str">
            <v>Bush, Kim</v>
          </cell>
          <cell r="C42" t="str">
            <v>Manager of Marketing &amp; Member Services</v>
          </cell>
          <cell r="D42">
            <v>6123.15</v>
          </cell>
          <cell r="E42">
            <v>73477.799999999988</v>
          </cell>
          <cell r="F42">
            <v>0.82744054756342578</v>
          </cell>
          <cell r="G42">
            <v>14</v>
          </cell>
          <cell r="H42">
            <v>1336</v>
          </cell>
          <cell r="I42">
            <v>71289.687233363889</v>
          </cell>
          <cell r="J42">
            <v>0</v>
          </cell>
          <cell r="K42">
            <v>82964.098728480458</v>
          </cell>
          <cell r="L42">
            <v>9486.2987284804694</v>
          </cell>
          <cell r="M42">
            <v>88801.304476038742</v>
          </cell>
          <cell r="N42">
            <v>15323.504476038754</v>
          </cell>
          <cell r="O42">
            <v>94638.510223597026</v>
          </cell>
          <cell r="P42">
            <v>21160.710223597038</v>
          </cell>
          <cell r="Q42">
            <v>106312.92171871359</v>
          </cell>
        </row>
        <row r="43">
          <cell r="A43">
            <v>25</v>
          </cell>
          <cell r="B43" t="str">
            <v>Buckler, Sherry</v>
          </cell>
          <cell r="C43" t="str">
            <v>Manager of Accounting &amp; Human Resources</v>
          </cell>
          <cell r="D43">
            <v>6295.38</v>
          </cell>
          <cell r="E43">
            <v>75544.56</v>
          </cell>
          <cell r="F43">
            <v>0.85071452999188979</v>
          </cell>
          <cell r="G43">
            <v>14</v>
          </cell>
          <cell r="H43">
            <v>1276</v>
          </cell>
          <cell r="I43">
            <v>71289.687233363889</v>
          </cell>
          <cell r="J43">
            <v>0</v>
          </cell>
          <cell r="K43">
            <v>82964.098728480458</v>
          </cell>
          <cell r="L43">
            <v>7419.5387284804601</v>
          </cell>
          <cell r="M43">
            <v>88801.304476038742</v>
          </cell>
          <cell r="N43">
            <v>13256.744476038744</v>
          </cell>
          <cell r="O43">
            <v>94638.510223597026</v>
          </cell>
          <cell r="P43">
            <v>19093.950223597029</v>
          </cell>
          <cell r="Q43">
            <v>106312.92171871359</v>
          </cell>
        </row>
        <row r="44">
          <cell r="A44">
            <v>27</v>
          </cell>
          <cell r="B44" t="str">
            <v>Cherry, Bradley</v>
          </cell>
          <cell r="C44" t="str">
            <v>Manager of Finance &amp; Accounting</v>
          </cell>
          <cell r="D44">
            <v>6872.6</v>
          </cell>
          <cell r="E44">
            <v>82471.200000000012</v>
          </cell>
          <cell r="F44">
            <v>0.74170675998963276</v>
          </cell>
          <cell r="G44">
            <v>18</v>
          </cell>
          <cell r="H44">
            <v>1636</v>
          </cell>
          <cell r="I44">
            <v>88241.26710253366</v>
          </cell>
          <cell r="J44">
            <v>5770.0671025336487</v>
          </cell>
          <cell r="K44">
            <v>103541.16422111813</v>
          </cell>
          <cell r="L44">
            <v>21069.96422111812</v>
          </cell>
          <cell r="M44">
            <v>111191.11278041036</v>
          </cell>
          <cell r="N44">
            <v>28719.912780410348</v>
          </cell>
          <cell r="O44">
            <v>118841.06133970259</v>
          </cell>
          <cell r="P44">
            <v>36369.861339702577</v>
          </cell>
          <cell r="Q44">
            <v>134140.95845828706</v>
          </cell>
        </row>
        <row r="45">
          <cell r="A45">
            <v>34</v>
          </cell>
          <cell r="B45" t="str">
            <v>Martin, Mike</v>
          </cell>
          <cell r="C45" t="str">
            <v>Assistant Manager of Operations</v>
          </cell>
          <cell r="D45">
            <v>8089.92</v>
          </cell>
          <cell r="E45">
            <v>97079.040000000008</v>
          </cell>
          <cell r="F45">
            <v>0.87308272731940306</v>
          </cell>
          <cell r="G45">
            <v>18</v>
          </cell>
          <cell r="H45">
            <v>1596</v>
          </cell>
          <cell r="I45">
            <v>88241.26710253366</v>
          </cell>
          <cell r="J45">
            <v>0</v>
          </cell>
          <cell r="K45">
            <v>103541.16422111813</v>
          </cell>
          <cell r="L45">
            <v>6462.1242211181234</v>
          </cell>
          <cell r="M45">
            <v>111191.11278041036</v>
          </cell>
          <cell r="N45">
            <v>14112.072780410352</v>
          </cell>
          <cell r="O45">
            <v>118841.06133970259</v>
          </cell>
          <cell r="P45">
            <v>21762.02133970258</v>
          </cell>
          <cell r="Q45">
            <v>134140.95845828706</v>
          </cell>
        </row>
        <row r="46">
          <cell r="A46">
            <v>36</v>
          </cell>
          <cell r="B46" t="str">
            <v>Poling, Brian</v>
          </cell>
          <cell r="C46" t="str">
            <v>Manager of Technical Services</v>
          </cell>
          <cell r="D46">
            <v>8619.2099999999991</v>
          </cell>
          <cell r="E46">
            <v>103430.51999999999</v>
          </cell>
          <cell r="F46">
            <v>0.93020491848357834</v>
          </cell>
          <cell r="G46">
            <v>18</v>
          </cell>
          <cell r="H46">
            <v>1636</v>
          </cell>
          <cell r="I46">
            <v>88241.26710253366</v>
          </cell>
          <cell r="J46">
            <v>0</v>
          </cell>
          <cell r="K46">
            <v>103541.16422111813</v>
          </cell>
          <cell r="L46">
            <v>110.64422111814201</v>
          </cell>
          <cell r="M46">
            <v>111191.11278041036</v>
          </cell>
          <cell r="N46">
            <v>7760.5927804103703</v>
          </cell>
          <cell r="O46">
            <v>118841.06133970259</v>
          </cell>
          <cell r="P46">
            <v>15410.541339702599</v>
          </cell>
          <cell r="Q46">
            <v>134140.95845828706</v>
          </cell>
        </row>
        <row r="47">
          <cell r="A47">
            <v>28</v>
          </cell>
          <cell r="B47" t="str">
            <v>Clevenger, Kyle</v>
          </cell>
          <cell r="C47" t="str">
            <v>Manager of Operations</v>
          </cell>
          <cell r="D47">
            <v>8479.74</v>
          </cell>
          <cell r="E47">
            <v>101756.88</v>
          </cell>
          <cell r="F47">
            <v>0.87004291358758246</v>
          </cell>
          <cell r="G47">
            <v>19</v>
          </cell>
          <cell r="H47">
            <v>1678</v>
          </cell>
          <cell r="I47">
            <v>92547.411037437836</v>
          </cell>
          <cell r="J47">
            <v>0</v>
          </cell>
          <cell r="K47">
            <v>108819.91171860661</v>
          </cell>
          <cell r="L47">
            <v>7063.0317186066095</v>
          </cell>
          <cell r="M47">
            <v>116956.162059191</v>
          </cell>
          <cell r="N47">
            <v>15199.282059190999</v>
          </cell>
          <cell r="O47">
            <v>125092.41239977539</v>
          </cell>
          <cell r="P47">
            <v>23335.532399775388</v>
          </cell>
          <cell r="Q47">
            <v>141364.91308094416</v>
          </cell>
        </row>
        <row r="48">
          <cell r="A48">
            <v>45</v>
          </cell>
          <cell r="E48">
            <v>0</v>
          </cell>
          <cell r="F48" t="e">
            <v>#N/A</v>
          </cell>
          <cell r="G48" t="e">
            <v>#N/A</v>
          </cell>
          <cell r="H48">
            <v>114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  <cell r="M48" t="e">
            <v>#N/A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</row>
        <row r="49">
          <cell r="A49">
            <v>46</v>
          </cell>
          <cell r="E49">
            <v>0</v>
          </cell>
          <cell r="F49" t="e">
            <v>#N/A</v>
          </cell>
          <cell r="G49" t="e">
            <v>#N/A</v>
          </cell>
          <cell r="H49">
            <v>114</v>
          </cell>
          <cell r="I49" t="e">
            <v>#N/A</v>
          </cell>
          <cell r="J49" t="e">
            <v>#N/A</v>
          </cell>
          <cell r="K49" t="e">
            <v>#N/A</v>
          </cell>
          <cell r="L49" t="e">
            <v>#N/A</v>
          </cell>
          <cell r="M49" t="e">
            <v>#N/A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</row>
        <row r="50">
          <cell r="A50">
            <v>47</v>
          </cell>
          <cell r="E50">
            <v>0</v>
          </cell>
          <cell r="F50" t="e">
            <v>#N/A</v>
          </cell>
          <cell r="G50" t="e">
            <v>#N/A</v>
          </cell>
          <cell r="H50">
            <v>114</v>
          </cell>
          <cell r="I50" t="e">
            <v>#N/A</v>
          </cell>
          <cell r="J50" t="e">
            <v>#N/A</v>
          </cell>
          <cell r="K50" t="e">
            <v>#N/A</v>
          </cell>
          <cell r="L50" t="e">
            <v>#N/A</v>
          </cell>
          <cell r="M50" t="e">
            <v>#N/A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</row>
        <row r="51">
          <cell r="A51">
            <v>48</v>
          </cell>
          <cell r="E51">
            <v>0</v>
          </cell>
          <cell r="F51" t="e">
            <v>#N/A</v>
          </cell>
          <cell r="G51" t="e">
            <v>#N/A</v>
          </cell>
          <cell r="H51">
            <v>114</v>
          </cell>
          <cell r="I51" t="e">
            <v>#N/A</v>
          </cell>
          <cell r="J51" t="e">
            <v>#N/A</v>
          </cell>
          <cell r="K51" t="e">
            <v>#N/A</v>
          </cell>
          <cell r="L51" t="e">
            <v>#N/A</v>
          </cell>
          <cell r="M51" t="e">
            <v>#N/A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</row>
        <row r="52">
          <cell r="A52">
            <v>49</v>
          </cell>
          <cell r="E52">
            <v>0</v>
          </cell>
          <cell r="F52" t="e">
            <v>#N/A</v>
          </cell>
          <cell r="G52" t="e">
            <v>#N/A</v>
          </cell>
          <cell r="H52">
            <v>114</v>
          </cell>
          <cell r="I52" t="e">
            <v>#N/A</v>
          </cell>
          <cell r="J52" t="e">
            <v>#N/A</v>
          </cell>
          <cell r="K52" t="e">
            <v>#N/A</v>
          </cell>
          <cell r="L52" t="e">
            <v>#N/A</v>
          </cell>
          <cell r="M52" t="e">
            <v>#N/A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</row>
        <row r="53">
          <cell r="A53">
            <v>50</v>
          </cell>
          <cell r="E53">
            <v>0</v>
          </cell>
          <cell r="F53" t="e">
            <v>#N/A</v>
          </cell>
          <cell r="G53" t="e">
            <v>#N/A</v>
          </cell>
          <cell r="H53">
            <v>114</v>
          </cell>
          <cell r="I53" t="e">
            <v>#N/A</v>
          </cell>
          <cell r="J53" t="e">
            <v>#N/A</v>
          </cell>
          <cell r="K53" t="e">
            <v>#N/A</v>
          </cell>
          <cell r="L53" t="e">
            <v>#N/A</v>
          </cell>
          <cell r="M53" t="e">
            <v>#N/A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</row>
        <row r="54">
          <cell r="A54">
            <v>51</v>
          </cell>
          <cell r="E54">
            <v>0</v>
          </cell>
          <cell r="F54" t="e">
            <v>#N/A</v>
          </cell>
          <cell r="G54" t="e">
            <v>#N/A</v>
          </cell>
          <cell r="H54">
            <v>114</v>
          </cell>
          <cell r="I54" t="e">
            <v>#N/A</v>
          </cell>
          <cell r="J54" t="e">
            <v>#N/A</v>
          </cell>
          <cell r="K54" t="e">
            <v>#N/A</v>
          </cell>
          <cell r="L54" t="e">
            <v>#N/A</v>
          </cell>
          <cell r="M54" t="e">
            <v>#N/A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</row>
        <row r="55">
          <cell r="A55">
            <v>52</v>
          </cell>
          <cell r="E55">
            <v>0</v>
          </cell>
          <cell r="F55" t="e">
            <v>#N/A</v>
          </cell>
          <cell r="G55" t="e">
            <v>#N/A</v>
          </cell>
          <cell r="H55">
            <v>114</v>
          </cell>
          <cell r="I55" t="e">
            <v>#N/A</v>
          </cell>
          <cell r="J55" t="e">
            <v>#N/A</v>
          </cell>
          <cell r="K55" t="e">
            <v>#N/A</v>
          </cell>
          <cell r="L55" t="e">
            <v>#N/A</v>
          </cell>
          <cell r="M55" t="e">
            <v>#N/A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</row>
        <row r="56">
          <cell r="A56">
            <v>53</v>
          </cell>
          <cell r="E56">
            <v>0</v>
          </cell>
          <cell r="F56" t="e">
            <v>#N/A</v>
          </cell>
          <cell r="G56" t="e">
            <v>#N/A</v>
          </cell>
          <cell r="H56">
            <v>114</v>
          </cell>
          <cell r="I56" t="e">
            <v>#N/A</v>
          </cell>
          <cell r="J56" t="e">
            <v>#N/A</v>
          </cell>
          <cell r="K56" t="e">
            <v>#N/A</v>
          </cell>
          <cell r="L56" t="e">
            <v>#N/A</v>
          </cell>
          <cell r="M56" t="e">
            <v>#N/A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</row>
        <row r="57">
          <cell r="A57">
            <v>54</v>
          </cell>
          <cell r="E57">
            <v>0</v>
          </cell>
          <cell r="F57" t="e">
            <v>#N/A</v>
          </cell>
          <cell r="G57" t="e">
            <v>#N/A</v>
          </cell>
          <cell r="H57">
            <v>114</v>
          </cell>
          <cell r="I57" t="e">
            <v>#N/A</v>
          </cell>
          <cell r="J57" t="e">
            <v>#N/A</v>
          </cell>
          <cell r="K57" t="e">
            <v>#N/A</v>
          </cell>
          <cell r="L57" t="e">
            <v>#N/A</v>
          </cell>
          <cell r="M57" t="e">
            <v>#N/A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</row>
        <row r="58">
          <cell r="A58">
            <v>55</v>
          </cell>
          <cell r="E58">
            <v>0</v>
          </cell>
          <cell r="F58" t="e">
            <v>#N/A</v>
          </cell>
          <cell r="G58" t="e">
            <v>#N/A</v>
          </cell>
          <cell r="H58">
            <v>114</v>
          </cell>
          <cell r="I58" t="e">
            <v>#N/A</v>
          </cell>
          <cell r="J58" t="e">
            <v>#N/A</v>
          </cell>
          <cell r="K58" t="e">
            <v>#N/A</v>
          </cell>
          <cell r="L58" t="e">
            <v>#N/A</v>
          </cell>
          <cell r="M58" t="e">
            <v>#N/A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</row>
        <row r="59">
          <cell r="A59">
            <v>56</v>
          </cell>
          <cell r="E59">
            <v>0</v>
          </cell>
          <cell r="F59" t="e">
            <v>#N/A</v>
          </cell>
          <cell r="G59" t="e">
            <v>#N/A</v>
          </cell>
          <cell r="H59">
            <v>114</v>
          </cell>
          <cell r="I59" t="e">
            <v>#N/A</v>
          </cell>
          <cell r="J59" t="e">
            <v>#N/A</v>
          </cell>
          <cell r="K59" t="e">
            <v>#N/A</v>
          </cell>
          <cell r="L59" t="e">
            <v>#N/A</v>
          </cell>
          <cell r="M59" t="e">
            <v>#N/A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</row>
        <row r="60">
          <cell r="A60">
            <v>57</v>
          </cell>
          <cell r="E60">
            <v>0</v>
          </cell>
          <cell r="F60" t="e">
            <v>#N/A</v>
          </cell>
          <cell r="G60" t="e">
            <v>#N/A</v>
          </cell>
          <cell r="H60">
            <v>114</v>
          </cell>
          <cell r="I60" t="e">
            <v>#N/A</v>
          </cell>
          <cell r="J60" t="e">
            <v>#N/A</v>
          </cell>
          <cell r="K60" t="e">
            <v>#N/A</v>
          </cell>
          <cell r="L60" t="e">
            <v>#N/A</v>
          </cell>
          <cell r="M60" t="e">
            <v>#N/A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</row>
        <row r="61">
          <cell r="A61">
            <v>58</v>
          </cell>
          <cell r="E61">
            <v>0</v>
          </cell>
          <cell r="F61" t="e">
            <v>#N/A</v>
          </cell>
          <cell r="G61" t="e">
            <v>#N/A</v>
          </cell>
          <cell r="H61">
            <v>114</v>
          </cell>
          <cell r="I61" t="e">
            <v>#N/A</v>
          </cell>
          <cell r="J61" t="e">
            <v>#N/A</v>
          </cell>
          <cell r="K61" t="e">
            <v>#N/A</v>
          </cell>
          <cell r="L61" t="e">
            <v>#N/A</v>
          </cell>
          <cell r="M61" t="e">
            <v>#N/A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</row>
        <row r="62">
          <cell r="A62">
            <v>59</v>
          </cell>
          <cell r="E62">
            <v>0</v>
          </cell>
          <cell r="F62" t="e">
            <v>#N/A</v>
          </cell>
          <cell r="G62" t="e">
            <v>#N/A</v>
          </cell>
          <cell r="H62">
            <v>114</v>
          </cell>
          <cell r="I62" t="e">
            <v>#N/A</v>
          </cell>
          <cell r="J62" t="e">
            <v>#N/A</v>
          </cell>
          <cell r="K62" t="e">
            <v>#N/A</v>
          </cell>
          <cell r="L62" t="e">
            <v>#N/A</v>
          </cell>
          <cell r="M62" t="e">
            <v>#N/A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</row>
        <row r="63">
          <cell r="A63">
            <v>60</v>
          </cell>
          <cell r="E63">
            <v>0</v>
          </cell>
          <cell r="F63" t="e">
            <v>#N/A</v>
          </cell>
          <cell r="G63" t="e">
            <v>#N/A</v>
          </cell>
          <cell r="H63">
            <v>114</v>
          </cell>
          <cell r="I63" t="e">
            <v>#N/A</v>
          </cell>
          <cell r="J63" t="e">
            <v>#N/A</v>
          </cell>
          <cell r="K63" t="e">
            <v>#N/A</v>
          </cell>
          <cell r="L63" t="e">
            <v>#N/A</v>
          </cell>
          <cell r="M63" t="e">
            <v>#N/A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</row>
        <row r="64">
          <cell r="A64">
            <v>61</v>
          </cell>
          <cell r="E64">
            <v>0</v>
          </cell>
          <cell r="F64" t="e">
            <v>#N/A</v>
          </cell>
          <cell r="G64" t="e">
            <v>#N/A</v>
          </cell>
          <cell r="H64">
            <v>114</v>
          </cell>
          <cell r="I64" t="e">
            <v>#N/A</v>
          </cell>
          <cell r="J64" t="e">
            <v>#N/A</v>
          </cell>
          <cell r="K64" t="e">
            <v>#N/A</v>
          </cell>
          <cell r="L64" t="e">
            <v>#N/A</v>
          </cell>
          <cell r="M64" t="e">
            <v>#N/A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</row>
        <row r="65">
          <cell r="A65">
            <v>62</v>
          </cell>
          <cell r="E65">
            <v>0</v>
          </cell>
          <cell r="F65" t="e">
            <v>#N/A</v>
          </cell>
          <cell r="G65" t="e">
            <v>#N/A</v>
          </cell>
          <cell r="H65">
            <v>114</v>
          </cell>
          <cell r="I65" t="e">
            <v>#N/A</v>
          </cell>
          <cell r="J65" t="e">
            <v>#N/A</v>
          </cell>
          <cell r="K65" t="e">
            <v>#N/A</v>
          </cell>
          <cell r="L65" t="e">
            <v>#N/A</v>
          </cell>
          <cell r="M65" t="e">
            <v>#N/A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</row>
        <row r="66">
          <cell r="A66">
            <v>63</v>
          </cell>
          <cell r="E66">
            <v>0</v>
          </cell>
          <cell r="F66" t="e">
            <v>#N/A</v>
          </cell>
          <cell r="G66" t="e">
            <v>#N/A</v>
          </cell>
          <cell r="H66">
            <v>114</v>
          </cell>
          <cell r="I66" t="e">
            <v>#N/A</v>
          </cell>
          <cell r="J66" t="e">
            <v>#N/A</v>
          </cell>
          <cell r="K66" t="e">
            <v>#N/A</v>
          </cell>
          <cell r="L66" t="e">
            <v>#N/A</v>
          </cell>
          <cell r="M66" t="e">
            <v>#N/A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</row>
        <row r="67">
          <cell r="A67">
            <v>64</v>
          </cell>
          <cell r="E67">
            <v>0</v>
          </cell>
          <cell r="F67" t="e">
            <v>#N/A</v>
          </cell>
          <cell r="G67" t="e">
            <v>#N/A</v>
          </cell>
          <cell r="H67">
            <v>114</v>
          </cell>
          <cell r="I67" t="e">
            <v>#N/A</v>
          </cell>
          <cell r="J67" t="e">
            <v>#N/A</v>
          </cell>
          <cell r="K67" t="e">
            <v>#N/A</v>
          </cell>
          <cell r="L67" t="e">
            <v>#N/A</v>
          </cell>
          <cell r="M67" t="e">
            <v>#N/A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</row>
        <row r="68">
          <cell r="A68">
            <v>65</v>
          </cell>
          <cell r="E68">
            <v>0</v>
          </cell>
          <cell r="F68" t="e">
            <v>#N/A</v>
          </cell>
          <cell r="G68" t="e">
            <v>#N/A</v>
          </cell>
          <cell r="H68">
            <v>114</v>
          </cell>
          <cell r="I68" t="e">
            <v>#N/A</v>
          </cell>
          <cell r="J68" t="e">
            <v>#N/A</v>
          </cell>
          <cell r="K68" t="e">
            <v>#N/A</v>
          </cell>
          <cell r="L68" t="e">
            <v>#N/A</v>
          </cell>
          <cell r="M68" t="e">
            <v>#N/A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</row>
        <row r="69">
          <cell r="A69">
            <v>66</v>
          </cell>
          <cell r="E69">
            <v>0</v>
          </cell>
          <cell r="F69" t="e">
            <v>#N/A</v>
          </cell>
          <cell r="G69" t="e">
            <v>#N/A</v>
          </cell>
          <cell r="H69">
            <v>114</v>
          </cell>
          <cell r="I69" t="e">
            <v>#N/A</v>
          </cell>
          <cell r="J69" t="e">
            <v>#N/A</v>
          </cell>
          <cell r="K69" t="e">
            <v>#N/A</v>
          </cell>
          <cell r="L69" t="e">
            <v>#N/A</v>
          </cell>
          <cell r="M69" t="e">
            <v>#N/A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</row>
        <row r="70">
          <cell r="A70">
            <v>67</v>
          </cell>
          <cell r="E70">
            <v>0</v>
          </cell>
          <cell r="F70" t="e">
            <v>#N/A</v>
          </cell>
          <cell r="G70" t="e">
            <v>#N/A</v>
          </cell>
          <cell r="H70">
            <v>114</v>
          </cell>
          <cell r="I70" t="e">
            <v>#N/A</v>
          </cell>
          <cell r="J70" t="e">
            <v>#N/A</v>
          </cell>
          <cell r="K70" t="e">
            <v>#N/A</v>
          </cell>
          <cell r="L70" t="e">
            <v>#N/A</v>
          </cell>
          <cell r="M70" t="e">
            <v>#N/A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</row>
        <row r="71">
          <cell r="A71">
            <v>68</v>
          </cell>
          <cell r="E71">
            <v>0</v>
          </cell>
          <cell r="F71" t="e">
            <v>#N/A</v>
          </cell>
          <cell r="G71" t="e">
            <v>#N/A</v>
          </cell>
          <cell r="H71">
            <v>114</v>
          </cell>
          <cell r="I71" t="e">
            <v>#N/A</v>
          </cell>
          <cell r="J71" t="e">
            <v>#N/A</v>
          </cell>
          <cell r="K71" t="e">
            <v>#N/A</v>
          </cell>
          <cell r="L71" t="e">
            <v>#N/A</v>
          </cell>
          <cell r="M71" t="e">
            <v>#N/A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</row>
        <row r="72">
          <cell r="A72">
            <v>69</v>
          </cell>
          <cell r="E72">
            <v>0</v>
          </cell>
          <cell r="F72" t="e">
            <v>#N/A</v>
          </cell>
          <cell r="G72" t="e">
            <v>#N/A</v>
          </cell>
          <cell r="H72">
            <v>114</v>
          </cell>
          <cell r="I72" t="e">
            <v>#N/A</v>
          </cell>
          <cell r="J72" t="e">
            <v>#N/A</v>
          </cell>
          <cell r="K72" t="e">
            <v>#N/A</v>
          </cell>
          <cell r="L72" t="e">
            <v>#N/A</v>
          </cell>
          <cell r="M72" t="e">
            <v>#N/A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</row>
        <row r="73">
          <cell r="A73">
            <v>70</v>
          </cell>
          <cell r="E73">
            <v>0</v>
          </cell>
          <cell r="F73" t="e">
            <v>#N/A</v>
          </cell>
          <cell r="G73" t="e">
            <v>#N/A</v>
          </cell>
          <cell r="H73">
            <v>114</v>
          </cell>
          <cell r="I73" t="e">
            <v>#N/A</v>
          </cell>
          <cell r="J73" t="e">
            <v>#N/A</v>
          </cell>
          <cell r="K73" t="e">
            <v>#N/A</v>
          </cell>
          <cell r="L73" t="e">
            <v>#N/A</v>
          </cell>
          <cell r="M73" t="e">
            <v>#N/A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</row>
        <row r="74">
          <cell r="A74">
            <v>71</v>
          </cell>
          <cell r="E74">
            <v>0</v>
          </cell>
          <cell r="F74" t="e">
            <v>#N/A</v>
          </cell>
          <cell r="G74" t="e">
            <v>#N/A</v>
          </cell>
          <cell r="H74">
            <v>114</v>
          </cell>
          <cell r="I74" t="e">
            <v>#N/A</v>
          </cell>
          <cell r="J74" t="e">
            <v>#N/A</v>
          </cell>
          <cell r="K74" t="e">
            <v>#N/A</v>
          </cell>
          <cell r="L74" t="e">
            <v>#N/A</v>
          </cell>
          <cell r="M74" t="e">
            <v>#N/A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</row>
        <row r="75">
          <cell r="A75">
            <v>72</v>
          </cell>
          <cell r="E75">
            <v>0</v>
          </cell>
          <cell r="F75" t="e">
            <v>#N/A</v>
          </cell>
          <cell r="G75" t="e">
            <v>#N/A</v>
          </cell>
          <cell r="H75">
            <v>114</v>
          </cell>
          <cell r="I75" t="e">
            <v>#N/A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</row>
        <row r="76">
          <cell r="A76">
            <v>73</v>
          </cell>
          <cell r="E76">
            <v>0</v>
          </cell>
          <cell r="F76" t="e">
            <v>#N/A</v>
          </cell>
          <cell r="G76" t="e">
            <v>#N/A</v>
          </cell>
          <cell r="H76">
            <v>114</v>
          </cell>
          <cell r="I76" t="e">
            <v>#N/A</v>
          </cell>
          <cell r="J76" t="e">
            <v>#N/A</v>
          </cell>
          <cell r="K76" t="e">
            <v>#N/A</v>
          </cell>
          <cell r="L76" t="e">
            <v>#N/A</v>
          </cell>
          <cell r="M76" t="e">
            <v>#N/A</v>
          </cell>
          <cell r="N76" t="e">
            <v>#N/A</v>
          </cell>
          <cell r="O76" t="e">
            <v>#N/A</v>
          </cell>
          <cell r="P76" t="e">
            <v>#N/A</v>
          </cell>
          <cell r="Q76" t="e">
            <v>#N/A</v>
          </cell>
        </row>
        <row r="77">
          <cell r="A77">
            <v>74</v>
          </cell>
          <cell r="E77">
            <v>0</v>
          </cell>
          <cell r="F77" t="e">
            <v>#N/A</v>
          </cell>
          <cell r="G77" t="e">
            <v>#N/A</v>
          </cell>
          <cell r="H77">
            <v>114</v>
          </cell>
          <cell r="I77" t="e">
            <v>#N/A</v>
          </cell>
          <cell r="J77" t="e">
            <v>#N/A</v>
          </cell>
          <cell r="K77" t="e">
            <v>#N/A</v>
          </cell>
          <cell r="L77" t="e">
            <v>#N/A</v>
          </cell>
          <cell r="M77" t="e">
            <v>#N/A</v>
          </cell>
          <cell r="N77" t="e">
            <v>#N/A</v>
          </cell>
          <cell r="O77" t="e">
            <v>#N/A</v>
          </cell>
          <cell r="P77" t="e">
            <v>#N/A</v>
          </cell>
          <cell r="Q77" t="e">
            <v>#N/A</v>
          </cell>
        </row>
        <row r="78">
          <cell r="A78">
            <v>75</v>
          </cell>
          <cell r="E78">
            <v>0</v>
          </cell>
          <cell r="F78" t="e">
            <v>#N/A</v>
          </cell>
          <cell r="G78" t="e">
            <v>#N/A</v>
          </cell>
          <cell r="H78">
            <v>114</v>
          </cell>
          <cell r="I78" t="e">
            <v>#N/A</v>
          </cell>
          <cell r="J78" t="e">
            <v>#N/A</v>
          </cell>
          <cell r="K78" t="e">
            <v>#N/A</v>
          </cell>
          <cell r="L78" t="e">
            <v>#N/A</v>
          </cell>
          <cell r="M78" t="e">
            <v>#N/A</v>
          </cell>
          <cell r="N78" t="e">
            <v>#N/A</v>
          </cell>
          <cell r="O78" t="e">
            <v>#N/A</v>
          </cell>
          <cell r="P78" t="e">
            <v>#N/A</v>
          </cell>
          <cell r="Q78" t="e">
            <v>#N/A</v>
          </cell>
        </row>
        <row r="79">
          <cell r="A79">
            <v>76</v>
          </cell>
          <cell r="E79">
            <v>0</v>
          </cell>
          <cell r="F79" t="e">
            <v>#N/A</v>
          </cell>
          <cell r="G79" t="e">
            <v>#N/A</v>
          </cell>
          <cell r="H79">
            <v>114</v>
          </cell>
          <cell r="I79" t="e">
            <v>#N/A</v>
          </cell>
          <cell r="J79" t="e">
            <v>#N/A</v>
          </cell>
          <cell r="K79" t="e">
            <v>#N/A</v>
          </cell>
          <cell r="L79" t="e">
            <v>#N/A</v>
          </cell>
          <cell r="M79" t="e">
            <v>#N/A</v>
          </cell>
          <cell r="N79" t="e">
            <v>#N/A</v>
          </cell>
          <cell r="O79" t="e">
            <v>#N/A</v>
          </cell>
          <cell r="P79" t="e">
            <v>#N/A</v>
          </cell>
          <cell r="Q79" t="e">
            <v>#N/A</v>
          </cell>
        </row>
        <row r="80">
          <cell r="A80">
            <v>77</v>
          </cell>
          <cell r="E80">
            <v>0</v>
          </cell>
          <cell r="F80" t="e">
            <v>#N/A</v>
          </cell>
          <cell r="G80" t="e">
            <v>#N/A</v>
          </cell>
          <cell r="H80">
            <v>114</v>
          </cell>
          <cell r="I80" t="e">
            <v>#N/A</v>
          </cell>
          <cell r="J80" t="e">
            <v>#N/A</v>
          </cell>
          <cell r="K80" t="e">
            <v>#N/A</v>
          </cell>
          <cell r="L80" t="e">
            <v>#N/A</v>
          </cell>
          <cell r="M80" t="e">
            <v>#N/A</v>
          </cell>
          <cell r="N80" t="e">
            <v>#N/A</v>
          </cell>
          <cell r="O80" t="e">
            <v>#N/A</v>
          </cell>
          <cell r="P80" t="e">
            <v>#N/A</v>
          </cell>
          <cell r="Q80" t="e">
            <v>#N/A</v>
          </cell>
        </row>
        <row r="81">
          <cell r="A81">
            <v>78</v>
          </cell>
          <cell r="E81">
            <v>0</v>
          </cell>
          <cell r="F81" t="e">
            <v>#N/A</v>
          </cell>
          <cell r="G81" t="e">
            <v>#N/A</v>
          </cell>
          <cell r="H81">
            <v>114</v>
          </cell>
          <cell r="I81" t="e">
            <v>#N/A</v>
          </cell>
          <cell r="J81" t="e">
            <v>#N/A</v>
          </cell>
          <cell r="K81" t="e">
            <v>#N/A</v>
          </cell>
          <cell r="L81" t="e">
            <v>#N/A</v>
          </cell>
          <cell r="M81" t="e">
            <v>#N/A</v>
          </cell>
          <cell r="N81" t="e">
            <v>#N/A</v>
          </cell>
          <cell r="O81" t="e">
            <v>#N/A</v>
          </cell>
          <cell r="P81" t="e">
            <v>#N/A</v>
          </cell>
          <cell r="Q81" t="e">
            <v>#N/A</v>
          </cell>
        </row>
        <row r="82">
          <cell r="A82">
            <v>79</v>
          </cell>
          <cell r="E82">
            <v>0</v>
          </cell>
          <cell r="F82" t="e">
            <v>#N/A</v>
          </cell>
          <cell r="G82" t="e">
            <v>#N/A</v>
          </cell>
          <cell r="H82">
            <v>114</v>
          </cell>
          <cell r="I82" t="e">
            <v>#N/A</v>
          </cell>
          <cell r="J82" t="e">
            <v>#N/A</v>
          </cell>
          <cell r="K82" t="e">
            <v>#N/A</v>
          </cell>
          <cell r="L82" t="e">
            <v>#N/A</v>
          </cell>
          <cell r="M82" t="e">
            <v>#N/A</v>
          </cell>
          <cell r="N82" t="e">
            <v>#N/A</v>
          </cell>
          <cell r="O82" t="e">
            <v>#N/A</v>
          </cell>
          <cell r="P82" t="e">
            <v>#N/A</v>
          </cell>
          <cell r="Q82" t="e">
            <v>#N/A</v>
          </cell>
        </row>
        <row r="83">
          <cell r="A83">
            <v>80</v>
          </cell>
          <cell r="E83">
            <v>0</v>
          </cell>
          <cell r="F83" t="e">
            <v>#N/A</v>
          </cell>
          <cell r="G83" t="e">
            <v>#N/A</v>
          </cell>
          <cell r="H83">
            <v>114</v>
          </cell>
          <cell r="I83" t="e">
            <v>#N/A</v>
          </cell>
          <cell r="J83" t="e">
            <v>#N/A</v>
          </cell>
          <cell r="K83" t="e">
            <v>#N/A</v>
          </cell>
          <cell r="L83" t="e">
            <v>#N/A</v>
          </cell>
          <cell r="M83" t="e">
            <v>#N/A</v>
          </cell>
          <cell r="N83" t="e">
            <v>#N/A</v>
          </cell>
          <cell r="O83" t="e">
            <v>#N/A</v>
          </cell>
          <cell r="P83" t="e">
            <v>#N/A</v>
          </cell>
          <cell r="Q83" t="e">
            <v>#N/A</v>
          </cell>
        </row>
        <row r="84">
          <cell r="A84">
            <v>81</v>
          </cell>
          <cell r="E84">
            <v>0</v>
          </cell>
          <cell r="F84" t="e">
            <v>#N/A</v>
          </cell>
          <cell r="G84" t="e">
            <v>#N/A</v>
          </cell>
          <cell r="H84">
            <v>114</v>
          </cell>
          <cell r="I84" t="e">
            <v>#N/A</v>
          </cell>
          <cell r="J84" t="e">
            <v>#N/A</v>
          </cell>
          <cell r="K84" t="e">
            <v>#N/A</v>
          </cell>
          <cell r="L84" t="e">
            <v>#N/A</v>
          </cell>
          <cell r="M84" t="e">
            <v>#N/A</v>
          </cell>
          <cell r="N84" t="e">
            <v>#N/A</v>
          </cell>
          <cell r="O84" t="e">
            <v>#N/A</v>
          </cell>
          <cell r="P84" t="e">
            <v>#N/A</v>
          </cell>
          <cell r="Q84" t="e">
            <v>#N/A</v>
          </cell>
        </row>
        <row r="85">
          <cell r="A85">
            <v>82</v>
          </cell>
          <cell r="E85">
            <v>0</v>
          </cell>
          <cell r="F85" t="e">
            <v>#N/A</v>
          </cell>
          <cell r="G85" t="e">
            <v>#N/A</v>
          </cell>
          <cell r="H85">
            <v>114</v>
          </cell>
          <cell r="I85" t="e">
            <v>#N/A</v>
          </cell>
          <cell r="J85" t="e">
            <v>#N/A</v>
          </cell>
          <cell r="K85" t="e">
            <v>#N/A</v>
          </cell>
          <cell r="L85" t="e">
            <v>#N/A</v>
          </cell>
          <cell r="M85" t="e">
            <v>#N/A</v>
          </cell>
          <cell r="N85" t="e">
            <v>#N/A</v>
          </cell>
          <cell r="O85" t="e">
            <v>#N/A</v>
          </cell>
          <cell r="P85" t="e">
            <v>#N/A</v>
          </cell>
          <cell r="Q85" t="e">
            <v>#N/A</v>
          </cell>
        </row>
        <row r="86">
          <cell r="A86">
            <v>83</v>
          </cell>
          <cell r="E86">
            <v>0</v>
          </cell>
          <cell r="F86" t="e">
            <v>#N/A</v>
          </cell>
          <cell r="G86" t="e">
            <v>#N/A</v>
          </cell>
          <cell r="H86">
            <v>114</v>
          </cell>
          <cell r="I86" t="e">
            <v>#N/A</v>
          </cell>
          <cell r="J86" t="e">
            <v>#N/A</v>
          </cell>
          <cell r="K86" t="e">
            <v>#N/A</v>
          </cell>
          <cell r="L86" t="e">
            <v>#N/A</v>
          </cell>
          <cell r="M86" t="e">
            <v>#N/A</v>
          </cell>
          <cell r="N86" t="e">
            <v>#N/A</v>
          </cell>
          <cell r="O86" t="e">
            <v>#N/A</v>
          </cell>
          <cell r="P86" t="e">
            <v>#N/A</v>
          </cell>
          <cell r="Q86" t="e">
            <v>#N/A</v>
          </cell>
        </row>
        <row r="87">
          <cell r="A87">
            <v>84</v>
          </cell>
          <cell r="E87">
            <v>0</v>
          </cell>
          <cell r="F87" t="e">
            <v>#N/A</v>
          </cell>
          <cell r="G87" t="e">
            <v>#N/A</v>
          </cell>
          <cell r="H87">
            <v>114</v>
          </cell>
          <cell r="I87" t="e">
            <v>#N/A</v>
          </cell>
          <cell r="J87" t="e">
            <v>#N/A</v>
          </cell>
          <cell r="K87" t="e">
            <v>#N/A</v>
          </cell>
          <cell r="L87" t="e">
            <v>#N/A</v>
          </cell>
          <cell r="M87" t="e">
            <v>#N/A</v>
          </cell>
          <cell r="N87" t="e">
            <v>#N/A</v>
          </cell>
          <cell r="O87" t="e">
            <v>#N/A</v>
          </cell>
          <cell r="P87" t="e">
            <v>#N/A</v>
          </cell>
          <cell r="Q87" t="e">
            <v>#N/A</v>
          </cell>
        </row>
        <row r="88">
          <cell r="A88">
            <v>85</v>
          </cell>
          <cell r="E88">
            <v>0</v>
          </cell>
          <cell r="F88" t="e">
            <v>#N/A</v>
          </cell>
          <cell r="G88" t="e">
            <v>#N/A</v>
          </cell>
          <cell r="H88">
            <v>114</v>
          </cell>
          <cell r="I88" t="e">
            <v>#N/A</v>
          </cell>
          <cell r="J88" t="e">
            <v>#N/A</v>
          </cell>
          <cell r="K88" t="e">
            <v>#N/A</v>
          </cell>
          <cell r="L88" t="e">
            <v>#N/A</v>
          </cell>
          <cell r="M88" t="e">
            <v>#N/A</v>
          </cell>
          <cell r="N88" t="e">
            <v>#N/A</v>
          </cell>
          <cell r="O88" t="e">
            <v>#N/A</v>
          </cell>
          <cell r="P88" t="e">
            <v>#N/A</v>
          </cell>
          <cell r="Q88" t="e">
            <v>#N/A</v>
          </cell>
        </row>
        <row r="89">
          <cell r="A89">
            <v>86</v>
          </cell>
          <cell r="E89">
            <v>0</v>
          </cell>
          <cell r="F89" t="e">
            <v>#N/A</v>
          </cell>
          <cell r="G89" t="e">
            <v>#N/A</v>
          </cell>
          <cell r="H89">
            <v>114</v>
          </cell>
          <cell r="I89" t="e">
            <v>#N/A</v>
          </cell>
          <cell r="J89" t="e">
            <v>#N/A</v>
          </cell>
          <cell r="K89" t="e">
            <v>#N/A</v>
          </cell>
          <cell r="L89" t="e">
            <v>#N/A</v>
          </cell>
          <cell r="M89" t="e">
            <v>#N/A</v>
          </cell>
          <cell r="N89" t="e">
            <v>#N/A</v>
          </cell>
          <cell r="O89" t="e">
            <v>#N/A</v>
          </cell>
          <cell r="P89" t="e">
            <v>#N/A</v>
          </cell>
          <cell r="Q89" t="e">
            <v>#N/A</v>
          </cell>
        </row>
        <row r="90">
          <cell r="A90">
            <v>87</v>
          </cell>
          <cell r="E90">
            <v>0</v>
          </cell>
          <cell r="F90" t="e">
            <v>#N/A</v>
          </cell>
          <cell r="G90" t="e">
            <v>#N/A</v>
          </cell>
          <cell r="H90">
            <v>114</v>
          </cell>
          <cell r="I90" t="e">
            <v>#N/A</v>
          </cell>
          <cell r="J90" t="e">
            <v>#N/A</v>
          </cell>
          <cell r="K90" t="e">
            <v>#N/A</v>
          </cell>
          <cell r="L90" t="e">
            <v>#N/A</v>
          </cell>
          <cell r="M90" t="e">
            <v>#N/A</v>
          </cell>
          <cell r="N90" t="e">
            <v>#N/A</v>
          </cell>
          <cell r="O90" t="e">
            <v>#N/A</v>
          </cell>
          <cell r="P90" t="e">
            <v>#N/A</v>
          </cell>
          <cell r="Q90" t="e">
            <v>#N/A</v>
          </cell>
        </row>
        <row r="91">
          <cell r="A91">
            <v>88</v>
          </cell>
          <cell r="E91">
            <v>0</v>
          </cell>
          <cell r="F91" t="e">
            <v>#N/A</v>
          </cell>
          <cell r="G91" t="e">
            <v>#N/A</v>
          </cell>
          <cell r="H91">
            <v>114</v>
          </cell>
          <cell r="I91" t="e">
            <v>#N/A</v>
          </cell>
          <cell r="J91" t="e">
            <v>#N/A</v>
          </cell>
          <cell r="K91" t="e">
            <v>#N/A</v>
          </cell>
          <cell r="L91" t="e">
            <v>#N/A</v>
          </cell>
          <cell r="M91" t="e">
            <v>#N/A</v>
          </cell>
          <cell r="N91" t="e">
            <v>#N/A</v>
          </cell>
          <cell r="O91" t="e">
            <v>#N/A</v>
          </cell>
          <cell r="P91" t="e">
            <v>#N/A</v>
          </cell>
          <cell r="Q91" t="e">
            <v>#N/A</v>
          </cell>
        </row>
        <row r="92">
          <cell r="A92">
            <v>89</v>
          </cell>
          <cell r="E92">
            <v>0</v>
          </cell>
          <cell r="F92" t="e">
            <v>#N/A</v>
          </cell>
          <cell r="G92" t="e">
            <v>#N/A</v>
          </cell>
          <cell r="H92">
            <v>114</v>
          </cell>
          <cell r="I92" t="e">
            <v>#N/A</v>
          </cell>
          <cell r="J92" t="e">
            <v>#N/A</v>
          </cell>
          <cell r="K92" t="e">
            <v>#N/A</v>
          </cell>
          <cell r="L92" t="e">
            <v>#N/A</v>
          </cell>
          <cell r="M92" t="e">
            <v>#N/A</v>
          </cell>
          <cell r="N92" t="e">
            <v>#N/A</v>
          </cell>
          <cell r="O92" t="e">
            <v>#N/A</v>
          </cell>
          <cell r="P92" t="e">
            <v>#N/A</v>
          </cell>
          <cell r="Q92" t="e">
            <v>#N/A</v>
          </cell>
        </row>
        <row r="93">
          <cell r="A93">
            <v>90</v>
          </cell>
          <cell r="E93">
            <v>0</v>
          </cell>
          <cell r="F93" t="e">
            <v>#N/A</v>
          </cell>
          <cell r="G93" t="e">
            <v>#N/A</v>
          </cell>
          <cell r="H93">
            <v>114</v>
          </cell>
          <cell r="I93" t="e">
            <v>#N/A</v>
          </cell>
          <cell r="J93" t="e">
            <v>#N/A</v>
          </cell>
          <cell r="K93" t="e">
            <v>#N/A</v>
          </cell>
          <cell r="L93" t="e">
            <v>#N/A</v>
          </cell>
          <cell r="M93" t="e">
            <v>#N/A</v>
          </cell>
          <cell r="N93" t="e">
            <v>#N/A</v>
          </cell>
          <cell r="O93" t="e">
            <v>#N/A</v>
          </cell>
          <cell r="P93" t="e">
            <v>#N/A</v>
          </cell>
          <cell r="Q93" t="e">
            <v>#N/A</v>
          </cell>
        </row>
        <row r="94">
          <cell r="A94">
            <v>91</v>
          </cell>
          <cell r="E94">
            <v>0</v>
          </cell>
          <cell r="F94" t="e">
            <v>#N/A</v>
          </cell>
          <cell r="G94" t="e">
            <v>#N/A</v>
          </cell>
          <cell r="H94">
            <v>114</v>
          </cell>
          <cell r="I94" t="e">
            <v>#N/A</v>
          </cell>
          <cell r="J94" t="e">
            <v>#N/A</v>
          </cell>
          <cell r="K94" t="e">
            <v>#N/A</v>
          </cell>
          <cell r="L94" t="e">
            <v>#N/A</v>
          </cell>
          <cell r="M94" t="e">
            <v>#N/A</v>
          </cell>
          <cell r="N94" t="e">
            <v>#N/A</v>
          </cell>
          <cell r="O94" t="e">
            <v>#N/A</v>
          </cell>
          <cell r="P94" t="e">
            <v>#N/A</v>
          </cell>
          <cell r="Q94" t="e">
            <v>#N/A</v>
          </cell>
        </row>
        <row r="95">
          <cell r="A95">
            <v>92</v>
          </cell>
          <cell r="E95">
            <v>0</v>
          </cell>
          <cell r="F95" t="e">
            <v>#N/A</v>
          </cell>
          <cell r="G95" t="e">
            <v>#N/A</v>
          </cell>
          <cell r="H95">
            <v>114</v>
          </cell>
          <cell r="I95" t="e">
            <v>#N/A</v>
          </cell>
          <cell r="J95" t="e">
            <v>#N/A</v>
          </cell>
          <cell r="K95" t="e">
            <v>#N/A</v>
          </cell>
          <cell r="L95" t="e">
            <v>#N/A</v>
          </cell>
          <cell r="M95" t="e">
            <v>#N/A</v>
          </cell>
          <cell r="N95" t="e">
            <v>#N/A</v>
          </cell>
          <cell r="O95" t="e">
            <v>#N/A</v>
          </cell>
          <cell r="P95" t="e">
            <v>#N/A</v>
          </cell>
          <cell r="Q95" t="e">
            <v>#N/A</v>
          </cell>
        </row>
        <row r="96">
          <cell r="A96">
            <v>93</v>
          </cell>
          <cell r="E96">
            <v>0</v>
          </cell>
          <cell r="F96" t="e">
            <v>#N/A</v>
          </cell>
          <cell r="G96" t="e">
            <v>#N/A</v>
          </cell>
          <cell r="H96">
            <v>114</v>
          </cell>
          <cell r="I96" t="e">
            <v>#N/A</v>
          </cell>
          <cell r="J96" t="e">
            <v>#N/A</v>
          </cell>
          <cell r="K96" t="e">
            <v>#N/A</v>
          </cell>
          <cell r="L96" t="e">
            <v>#N/A</v>
          </cell>
          <cell r="M96" t="e">
            <v>#N/A</v>
          </cell>
          <cell r="N96" t="e">
            <v>#N/A</v>
          </cell>
          <cell r="O96" t="e">
            <v>#N/A</v>
          </cell>
          <cell r="P96" t="e">
            <v>#N/A</v>
          </cell>
          <cell r="Q96" t="e">
            <v>#N/A</v>
          </cell>
        </row>
        <row r="97">
          <cell r="A97">
            <v>94</v>
          </cell>
          <cell r="E97">
            <v>0</v>
          </cell>
          <cell r="F97" t="e">
            <v>#N/A</v>
          </cell>
          <cell r="G97" t="e">
            <v>#N/A</v>
          </cell>
          <cell r="H97">
            <v>114</v>
          </cell>
          <cell r="I97" t="e">
            <v>#N/A</v>
          </cell>
          <cell r="J97" t="e">
            <v>#N/A</v>
          </cell>
          <cell r="K97" t="e">
            <v>#N/A</v>
          </cell>
          <cell r="L97" t="e">
            <v>#N/A</v>
          </cell>
          <cell r="M97" t="e">
            <v>#N/A</v>
          </cell>
          <cell r="N97" t="e">
            <v>#N/A</v>
          </cell>
          <cell r="O97" t="e">
            <v>#N/A</v>
          </cell>
          <cell r="P97" t="e">
            <v>#N/A</v>
          </cell>
          <cell r="Q97" t="e">
            <v>#N/A</v>
          </cell>
        </row>
        <row r="98">
          <cell r="A98">
            <v>95</v>
          </cell>
          <cell r="E98">
            <v>0</v>
          </cell>
          <cell r="F98" t="e">
            <v>#N/A</v>
          </cell>
          <cell r="G98" t="e">
            <v>#N/A</v>
          </cell>
          <cell r="H98">
            <v>114</v>
          </cell>
          <cell r="I98" t="e">
            <v>#N/A</v>
          </cell>
          <cell r="J98" t="e">
            <v>#N/A</v>
          </cell>
          <cell r="K98" t="e">
            <v>#N/A</v>
          </cell>
          <cell r="L98" t="e">
            <v>#N/A</v>
          </cell>
          <cell r="M98" t="e">
            <v>#N/A</v>
          </cell>
          <cell r="N98" t="e">
            <v>#N/A</v>
          </cell>
          <cell r="O98" t="e">
            <v>#N/A</v>
          </cell>
          <cell r="P98" t="e">
            <v>#N/A</v>
          </cell>
          <cell r="Q98" t="e">
            <v>#N/A</v>
          </cell>
        </row>
        <row r="99">
          <cell r="A99">
            <v>96</v>
          </cell>
          <cell r="E99">
            <v>0</v>
          </cell>
          <cell r="F99" t="e">
            <v>#N/A</v>
          </cell>
          <cell r="G99" t="e">
            <v>#N/A</v>
          </cell>
          <cell r="H99">
            <v>114</v>
          </cell>
          <cell r="I99" t="e">
            <v>#N/A</v>
          </cell>
          <cell r="J99" t="e">
            <v>#N/A</v>
          </cell>
          <cell r="K99" t="e">
            <v>#N/A</v>
          </cell>
          <cell r="L99" t="e">
            <v>#N/A</v>
          </cell>
          <cell r="M99" t="e">
            <v>#N/A</v>
          </cell>
          <cell r="N99" t="e">
            <v>#N/A</v>
          </cell>
          <cell r="O99" t="e">
            <v>#N/A</v>
          </cell>
          <cell r="P99" t="e">
            <v>#N/A</v>
          </cell>
          <cell r="Q99" t="e">
            <v>#N/A</v>
          </cell>
        </row>
        <row r="100">
          <cell r="A100">
            <v>97</v>
          </cell>
          <cell r="E100">
            <v>0</v>
          </cell>
          <cell r="F100" t="e">
            <v>#N/A</v>
          </cell>
          <cell r="G100" t="e">
            <v>#N/A</v>
          </cell>
          <cell r="H100">
            <v>114</v>
          </cell>
          <cell r="I100" t="e">
            <v>#N/A</v>
          </cell>
          <cell r="J100" t="e">
            <v>#N/A</v>
          </cell>
          <cell r="K100" t="e">
            <v>#N/A</v>
          </cell>
          <cell r="L100" t="e">
            <v>#N/A</v>
          </cell>
          <cell r="M100" t="e">
            <v>#N/A</v>
          </cell>
          <cell r="N100" t="e">
            <v>#N/A</v>
          </cell>
          <cell r="O100" t="e">
            <v>#N/A</v>
          </cell>
          <cell r="P100" t="e">
            <v>#N/A</v>
          </cell>
          <cell r="Q100" t="e">
            <v>#N/A</v>
          </cell>
        </row>
        <row r="101">
          <cell r="A101">
            <v>98</v>
          </cell>
          <cell r="E101">
            <v>0</v>
          </cell>
          <cell r="F101" t="e">
            <v>#N/A</v>
          </cell>
          <cell r="G101" t="e">
            <v>#N/A</v>
          </cell>
          <cell r="H101">
            <v>114</v>
          </cell>
          <cell r="I101" t="e">
            <v>#N/A</v>
          </cell>
          <cell r="J101" t="e">
            <v>#N/A</v>
          </cell>
          <cell r="K101" t="e">
            <v>#N/A</v>
          </cell>
          <cell r="L101" t="e">
            <v>#N/A</v>
          </cell>
          <cell r="M101" t="e">
            <v>#N/A</v>
          </cell>
          <cell r="N101" t="e">
            <v>#N/A</v>
          </cell>
          <cell r="O101" t="e">
            <v>#N/A</v>
          </cell>
          <cell r="P101" t="e">
            <v>#N/A</v>
          </cell>
          <cell r="Q101" t="e">
            <v>#N/A</v>
          </cell>
        </row>
        <row r="102">
          <cell r="A102">
            <v>99</v>
          </cell>
          <cell r="E102">
            <v>0</v>
          </cell>
          <cell r="F102" t="e">
            <v>#N/A</v>
          </cell>
          <cell r="G102" t="e">
            <v>#N/A</v>
          </cell>
          <cell r="H102">
            <v>114</v>
          </cell>
          <cell r="I102" t="e">
            <v>#N/A</v>
          </cell>
          <cell r="J102" t="e">
            <v>#N/A</v>
          </cell>
          <cell r="K102" t="e">
            <v>#N/A</v>
          </cell>
          <cell r="L102" t="e">
            <v>#N/A</v>
          </cell>
          <cell r="M102" t="e">
            <v>#N/A</v>
          </cell>
          <cell r="N102" t="e">
            <v>#N/A</v>
          </cell>
          <cell r="O102" t="e">
            <v>#N/A</v>
          </cell>
          <cell r="P102" t="e">
            <v>#N/A</v>
          </cell>
          <cell r="Q102" t="e">
            <v>#N/A</v>
          </cell>
        </row>
        <row r="103">
          <cell r="A103">
            <v>100</v>
          </cell>
          <cell r="E103">
            <v>0</v>
          </cell>
          <cell r="F103" t="e">
            <v>#N/A</v>
          </cell>
          <cell r="G103" t="e">
            <v>#N/A</v>
          </cell>
          <cell r="H103">
            <v>114</v>
          </cell>
          <cell r="I103" t="e">
            <v>#N/A</v>
          </cell>
          <cell r="J103" t="e">
            <v>#N/A</v>
          </cell>
          <cell r="K103" t="e">
            <v>#N/A</v>
          </cell>
          <cell r="L103" t="e">
            <v>#N/A</v>
          </cell>
          <cell r="M103" t="e">
            <v>#N/A</v>
          </cell>
          <cell r="N103" t="e">
            <v>#N/A</v>
          </cell>
          <cell r="O103" t="e">
            <v>#N/A</v>
          </cell>
          <cell r="P103" t="e">
            <v>#N/A</v>
          </cell>
          <cell r="Q103" t="e">
            <v>#N/A</v>
          </cell>
        </row>
        <row r="104">
          <cell r="A104">
            <v>101</v>
          </cell>
          <cell r="E104">
            <v>0</v>
          </cell>
          <cell r="F104" t="e">
            <v>#N/A</v>
          </cell>
          <cell r="G104" t="e">
            <v>#N/A</v>
          </cell>
          <cell r="H104">
            <v>114</v>
          </cell>
          <cell r="I104" t="e">
            <v>#N/A</v>
          </cell>
          <cell r="J104" t="e">
            <v>#N/A</v>
          </cell>
          <cell r="K104" t="e">
            <v>#N/A</v>
          </cell>
          <cell r="L104" t="e">
            <v>#N/A</v>
          </cell>
          <cell r="M104" t="e">
            <v>#N/A</v>
          </cell>
          <cell r="N104" t="e">
            <v>#N/A</v>
          </cell>
          <cell r="O104" t="e">
            <v>#N/A</v>
          </cell>
          <cell r="P104" t="e">
            <v>#N/A</v>
          </cell>
          <cell r="Q104" t="e">
            <v>#N/A</v>
          </cell>
        </row>
        <row r="105">
          <cell r="A105">
            <v>102</v>
          </cell>
          <cell r="E105">
            <v>0</v>
          </cell>
          <cell r="F105" t="e">
            <v>#N/A</v>
          </cell>
          <cell r="G105" t="e">
            <v>#N/A</v>
          </cell>
          <cell r="H105">
            <v>114</v>
          </cell>
          <cell r="I105" t="e">
            <v>#N/A</v>
          </cell>
          <cell r="J105" t="e">
            <v>#N/A</v>
          </cell>
          <cell r="K105" t="e">
            <v>#N/A</v>
          </cell>
          <cell r="L105" t="e">
            <v>#N/A</v>
          </cell>
          <cell r="M105" t="e">
            <v>#N/A</v>
          </cell>
          <cell r="N105" t="e">
            <v>#N/A</v>
          </cell>
          <cell r="O105" t="e">
            <v>#N/A</v>
          </cell>
          <cell r="P105" t="e">
            <v>#N/A</v>
          </cell>
          <cell r="Q105" t="e">
            <v>#N/A</v>
          </cell>
        </row>
        <row r="106">
          <cell r="A106">
            <v>103</v>
          </cell>
          <cell r="E106">
            <v>0</v>
          </cell>
          <cell r="F106" t="e">
            <v>#N/A</v>
          </cell>
          <cell r="G106" t="e">
            <v>#N/A</v>
          </cell>
          <cell r="H106">
            <v>114</v>
          </cell>
          <cell r="I106" t="e">
            <v>#N/A</v>
          </cell>
          <cell r="J106" t="e">
            <v>#N/A</v>
          </cell>
          <cell r="K106" t="e">
            <v>#N/A</v>
          </cell>
          <cell r="L106" t="e">
            <v>#N/A</v>
          </cell>
          <cell r="M106" t="e">
            <v>#N/A</v>
          </cell>
          <cell r="N106" t="e">
            <v>#N/A</v>
          </cell>
          <cell r="O106" t="e">
            <v>#N/A</v>
          </cell>
          <cell r="P106" t="e">
            <v>#N/A</v>
          </cell>
          <cell r="Q106" t="e">
            <v>#N/A</v>
          </cell>
        </row>
        <row r="107">
          <cell r="A107">
            <v>104</v>
          </cell>
          <cell r="E107">
            <v>0</v>
          </cell>
          <cell r="F107" t="e">
            <v>#N/A</v>
          </cell>
          <cell r="G107" t="e">
            <v>#N/A</v>
          </cell>
          <cell r="H107">
            <v>114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  <cell r="P107" t="e">
            <v>#N/A</v>
          </cell>
          <cell r="Q107" t="e">
            <v>#N/A</v>
          </cell>
        </row>
        <row r="108">
          <cell r="A108">
            <v>105</v>
          </cell>
          <cell r="E108">
            <v>0</v>
          </cell>
          <cell r="F108" t="e">
            <v>#N/A</v>
          </cell>
          <cell r="G108" t="e">
            <v>#N/A</v>
          </cell>
          <cell r="H108">
            <v>114</v>
          </cell>
          <cell r="I108" t="e">
            <v>#N/A</v>
          </cell>
          <cell r="J108" t="e">
            <v>#N/A</v>
          </cell>
          <cell r="K108" t="e">
            <v>#N/A</v>
          </cell>
          <cell r="L108" t="e">
            <v>#N/A</v>
          </cell>
          <cell r="M108" t="e">
            <v>#N/A</v>
          </cell>
          <cell r="N108" t="e">
            <v>#N/A</v>
          </cell>
          <cell r="O108" t="e">
            <v>#N/A</v>
          </cell>
          <cell r="P108" t="e">
            <v>#N/A</v>
          </cell>
          <cell r="Q108" t="e">
            <v>#N/A</v>
          </cell>
        </row>
        <row r="109">
          <cell r="A109">
            <v>106</v>
          </cell>
          <cell r="E109">
            <v>0</v>
          </cell>
          <cell r="F109" t="e">
            <v>#N/A</v>
          </cell>
          <cell r="G109" t="e">
            <v>#N/A</v>
          </cell>
          <cell r="H109">
            <v>114</v>
          </cell>
          <cell r="I109" t="e">
            <v>#N/A</v>
          </cell>
          <cell r="J109" t="e">
            <v>#N/A</v>
          </cell>
          <cell r="K109" t="e">
            <v>#N/A</v>
          </cell>
          <cell r="L109" t="e">
            <v>#N/A</v>
          </cell>
          <cell r="M109" t="e">
            <v>#N/A</v>
          </cell>
          <cell r="N109" t="e">
            <v>#N/A</v>
          </cell>
          <cell r="O109" t="e">
            <v>#N/A</v>
          </cell>
          <cell r="P109" t="e">
            <v>#N/A</v>
          </cell>
          <cell r="Q109" t="e">
            <v>#N/A</v>
          </cell>
        </row>
        <row r="110">
          <cell r="A110">
            <v>107</v>
          </cell>
          <cell r="E110">
            <v>0</v>
          </cell>
          <cell r="F110" t="e">
            <v>#N/A</v>
          </cell>
          <cell r="G110" t="e">
            <v>#N/A</v>
          </cell>
          <cell r="H110">
            <v>114</v>
          </cell>
          <cell r="I110" t="e">
            <v>#N/A</v>
          </cell>
          <cell r="J110" t="e">
            <v>#N/A</v>
          </cell>
          <cell r="K110" t="e">
            <v>#N/A</v>
          </cell>
          <cell r="L110" t="e">
            <v>#N/A</v>
          </cell>
          <cell r="M110" t="e">
            <v>#N/A</v>
          </cell>
          <cell r="N110" t="e">
            <v>#N/A</v>
          </cell>
          <cell r="O110" t="e">
            <v>#N/A</v>
          </cell>
          <cell r="P110" t="e">
            <v>#N/A</v>
          </cell>
          <cell r="Q110" t="e">
            <v>#N/A</v>
          </cell>
        </row>
        <row r="111">
          <cell r="A111">
            <v>108</v>
          </cell>
          <cell r="E111">
            <v>0</v>
          </cell>
          <cell r="F111" t="e">
            <v>#N/A</v>
          </cell>
          <cell r="G111" t="e">
            <v>#N/A</v>
          </cell>
          <cell r="H111">
            <v>114</v>
          </cell>
          <cell r="I111" t="e">
            <v>#N/A</v>
          </cell>
          <cell r="J111" t="e">
            <v>#N/A</v>
          </cell>
          <cell r="K111" t="e">
            <v>#N/A</v>
          </cell>
          <cell r="L111" t="e">
            <v>#N/A</v>
          </cell>
          <cell r="M111" t="e">
            <v>#N/A</v>
          </cell>
          <cell r="N111" t="e">
            <v>#N/A</v>
          </cell>
          <cell r="O111" t="e">
            <v>#N/A</v>
          </cell>
          <cell r="P111" t="e">
            <v>#N/A</v>
          </cell>
          <cell r="Q111" t="e">
            <v>#N/A</v>
          </cell>
        </row>
        <row r="112">
          <cell r="A112">
            <v>109</v>
          </cell>
          <cell r="E112">
            <v>0</v>
          </cell>
          <cell r="F112" t="e">
            <v>#N/A</v>
          </cell>
          <cell r="G112" t="e">
            <v>#N/A</v>
          </cell>
          <cell r="H112">
            <v>114</v>
          </cell>
          <cell r="I112" t="e">
            <v>#N/A</v>
          </cell>
          <cell r="J112" t="e">
            <v>#N/A</v>
          </cell>
          <cell r="K112" t="e">
            <v>#N/A</v>
          </cell>
          <cell r="L112" t="e">
            <v>#N/A</v>
          </cell>
          <cell r="M112" t="e">
            <v>#N/A</v>
          </cell>
          <cell r="N112" t="e">
            <v>#N/A</v>
          </cell>
          <cell r="O112" t="e">
            <v>#N/A</v>
          </cell>
          <cell r="P112" t="e">
            <v>#N/A</v>
          </cell>
          <cell r="Q112" t="e">
            <v>#N/A</v>
          </cell>
        </row>
        <row r="113">
          <cell r="A113">
            <v>110</v>
          </cell>
          <cell r="E113">
            <v>0</v>
          </cell>
          <cell r="F113" t="e">
            <v>#N/A</v>
          </cell>
          <cell r="G113" t="e">
            <v>#N/A</v>
          </cell>
          <cell r="H113">
            <v>114</v>
          </cell>
          <cell r="I113" t="e">
            <v>#N/A</v>
          </cell>
          <cell r="J113" t="e">
            <v>#N/A</v>
          </cell>
          <cell r="K113" t="e">
            <v>#N/A</v>
          </cell>
          <cell r="L113" t="e">
            <v>#N/A</v>
          </cell>
          <cell r="M113" t="e">
            <v>#N/A</v>
          </cell>
          <cell r="N113" t="e">
            <v>#N/A</v>
          </cell>
          <cell r="O113" t="e">
            <v>#N/A</v>
          </cell>
          <cell r="P113" t="e">
            <v>#N/A</v>
          </cell>
          <cell r="Q113" t="e">
            <v>#N/A</v>
          </cell>
        </row>
        <row r="114">
          <cell r="A114">
            <v>111</v>
          </cell>
          <cell r="E114">
            <v>0</v>
          </cell>
          <cell r="F114" t="e">
            <v>#N/A</v>
          </cell>
          <cell r="G114" t="e">
            <v>#N/A</v>
          </cell>
          <cell r="H114">
            <v>114</v>
          </cell>
          <cell r="I114" t="e">
            <v>#N/A</v>
          </cell>
          <cell r="J114" t="e">
            <v>#N/A</v>
          </cell>
          <cell r="K114" t="e">
            <v>#N/A</v>
          </cell>
          <cell r="L114" t="e">
            <v>#N/A</v>
          </cell>
          <cell r="M114" t="e">
            <v>#N/A</v>
          </cell>
          <cell r="N114" t="e">
            <v>#N/A</v>
          </cell>
          <cell r="O114" t="e">
            <v>#N/A</v>
          </cell>
          <cell r="P114" t="e">
            <v>#N/A</v>
          </cell>
          <cell r="Q114" t="e">
            <v>#N/A</v>
          </cell>
        </row>
        <row r="115">
          <cell r="A115">
            <v>112</v>
          </cell>
          <cell r="E115">
            <v>0</v>
          </cell>
          <cell r="F115" t="e">
            <v>#N/A</v>
          </cell>
          <cell r="G115" t="e">
            <v>#N/A</v>
          </cell>
          <cell r="H115">
            <v>114</v>
          </cell>
          <cell r="I115" t="e">
            <v>#N/A</v>
          </cell>
          <cell r="J115" t="e">
            <v>#N/A</v>
          </cell>
          <cell r="K115" t="e">
            <v>#N/A</v>
          </cell>
          <cell r="L115" t="e">
            <v>#N/A</v>
          </cell>
          <cell r="M115" t="e">
            <v>#N/A</v>
          </cell>
          <cell r="N115" t="e">
            <v>#N/A</v>
          </cell>
          <cell r="O115" t="e">
            <v>#N/A</v>
          </cell>
          <cell r="P115" t="e">
            <v>#N/A</v>
          </cell>
          <cell r="Q115" t="e">
            <v>#N/A</v>
          </cell>
        </row>
        <row r="116">
          <cell r="A116">
            <v>113</v>
          </cell>
          <cell r="E116">
            <v>0</v>
          </cell>
          <cell r="F116" t="e">
            <v>#N/A</v>
          </cell>
          <cell r="G116" t="e">
            <v>#N/A</v>
          </cell>
          <cell r="H116">
            <v>114</v>
          </cell>
          <cell r="I116" t="e">
            <v>#N/A</v>
          </cell>
          <cell r="J116" t="e">
            <v>#N/A</v>
          </cell>
          <cell r="K116" t="e">
            <v>#N/A</v>
          </cell>
          <cell r="L116" t="e">
            <v>#N/A</v>
          </cell>
          <cell r="M116" t="e">
            <v>#N/A</v>
          </cell>
          <cell r="N116" t="e">
            <v>#N/A</v>
          </cell>
          <cell r="O116" t="e">
            <v>#N/A</v>
          </cell>
          <cell r="P116" t="e">
            <v>#N/A</v>
          </cell>
          <cell r="Q116" t="e">
            <v>#N/A</v>
          </cell>
        </row>
        <row r="117">
          <cell r="A117">
            <v>114</v>
          </cell>
          <cell r="E117">
            <v>0</v>
          </cell>
          <cell r="F117" t="e">
            <v>#N/A</v>
          </cell>
          <cell r="G117" t="e">
            <v>#N/A</v>
          </cell>
          <cell r="H117">
            <v>114</v>
          </cell>
          <cell r="I117" t="e">
            <v>#N/A</v>
          </cell>
          <cell r="J117" t="e">
            <v>#N/A</v>
          </cell>
          <cell r="K117" t="e">
            <v>#N/A</v>
          </cell>
          <cell r="L117" t="e">
            <v>#N/A</v>
          </cell>
          <cell r="M117" t="e">
            <v>#N/A</v>
          </cell>
          <cell r="N117" t="e">
            <v>#N/A</v>
          </cell>
          <cell r="O117" t="e">
            <v>#N/A</v>
          </cell>
          <cell r="P117" t="e">
            <v>#N/A</v>
          </cell>
          <cell r="Q117" t="e">
            <v>#N/A</v>
          </cell>
        </row>
        <row r="118">
          <cell r="A118">
            <v>115</v>
          </cell>
          <cell r="E118">
            <v>0</v>
          </cell>
          <cell r="F118" t="e">
            <v>#N/A</v>
          </cell>
          <cell r="G118" t="e">
            <v>#N/A</v>
          </cell>
          <cell r="H118">
            <v>114</v>
          </cell>
          <cell r="I118" t="e">
            <v>#N/A</v>
          </cell>
          <cell r="J118" t="e">
            <v>#N/A</v>
          </cell>
          <cell r="K118" t="e">
            <v>#N/A</v>
          </cell>
          <cell r="L118" t="e">
            <v>#N/A</v>
          </cell>
          <cell r="M118" t="e">
            <v>#N/A</v>
          </cell>
          <cell r="N118" t="e">
            <v>#N/A</v>
          </cell>
          <cell r="O118" t="e">
            <v>#N/A</v>
          </cell>
          <cell r="P118" t="e">
            <v>#N/A</v>
          </cell>
          <cell r="Q118" t="e">
            <v>#N/A</v>
          </cell>
        </row>
        <row r="119">
          <cell r="A119">
            <v>116</v>
          </cell>
          <cell r="E119">
            <v>0</v>
          </cell>
          <cell r="F119" t="e">
            <v>#N/A</v>
          </cell>
          <cell r="G119" t="e">
            <v>#N/A</v>
          </cell>
          <cell r="H119">
            <v>114</v>
          </cell>
          <cell r="I119" t="e">
            <v>#N/A</v>
          </cell>
          <cell r="J119" t="e">
            <v>#N/A</v>
          </cell>
          <cell r="K119" t="e">
            <v>#N/A</v>
          </cell>
          <cell r="L119" t="e">
            <v>#N/A</v>
          </cell>
          <cell r="M119" t="e">
            <v>#N/A</v>
          </cell>
          <cell r="N119" t="e">
            <v>#N/A</v>
          </cell>
          <cell r="O119" t="e">
            <v>#N/A</v>
          </cell>
          <cell r="P119" t="e">
            <v>#N/A</v>
          </cell>
          <cell r="Q119" t="e">
            <v>#N/A</v>
          </cell>
        </row>
        <row r="120">
          <cell r="A120">
            <v>117</v>
          </cell>
          <cell r="E120">
            <v>0</v>
          </cell>
          <cell r="F120" t="e">
            <v>#N/A</v>
          </cell>
          <cell r="G120" t="e">
            <v>#N/A</v>
          </cell>
          <cell r="H120">
            <v>114</v>
          </cell>
          <cell r="I120" t="e">
            <v>#N/A</v>
          </cell>
          <cell r="J120" t="e">
            <v>#N/A</v>
          </cell>
          <cell r="K120" t="e">
            <v>#N/A</v>
          </cell>
          <cell r="L120" t="e">
            <v>#N/A</v>
          </cell>
          <cell r="M120" t="e">
            <v>#N/A</v>
          </cell>
          <cell r="N120" t="e">
            <v>#N/A</v>
          </cell>
          <cell r="O120" t="e">
            <v>#N/A</v>
          </cell>
          <cell r="P120" t="e">
            <v>#N/A</v>
          </cell>
          <cell r="Q120" t="e">
            <v>#N/A</v>
          </cell>
        </row>
        <row r="121">
          <cell r="A121">
            <v>118</v>
          </cell>
          <cell r="E121">
            <v>0</v>
          </cell>
          <cell r="F121" t="e">
            <v>#N/A</v>
          </cell>
          <cell r="G121" t="e">
            <v>#N/A</v>
          </cell>
          <cell r="H121">
            <v>114</v>
          </cell>
          <cell r="I121" t="e">
            <v>#N/A</v>
          </cell>
          <cell r="J121" t="e">
            <v>#N/A</v>
          </cell>
          <cell r="K121" t="e">
            <v>#N/A</v>
          </cell>
          <cell r="L121" t="e">
            <v>#N/A</v>
          </cell>
          <cell r="M121" t="e">
            <v>#N/A</v>
          </cell>
          <cell r="N121" t="e">
            <v>#N/A</v>
          </cell>
          <cell r="O121" t="e">
            <v>#N/A</v>
          </cell>
          <cell r="P121" t="e">
            <v>#N/A</v>
          </cell>
          <cell r="Q121" t="e">
            <v>#N/A</v>
          </cell>
        </row>
        <row r="122">
          <cell r="A122">
            <v>119</v>
          </cell>
          <cell r="E122">
            <v>0</v>
          </cell>
          <cell r="F122" t="e">
            <v>#N/A</v>
          </cell>
          <cell r="G122" t="e">
            <v>#N/A</v>
          </cell>
          <cell r="H122">
            <v>114</v>
          </cell>
          <cell r="I122" t="e">
            <v>#N/A</v>
          </cell>
          <cell r="J122" t="e">
            <v>#N/A</v>
          </cell>
          <cell r="K122" t="e">
            <v>#N/A</v>
          </cell>
          <cell r="L122" t="e">
            <v>#N/A</v>
          </cell>
          <cell r="M122" t="e">
            <v>#N/A</v>
          </cell>
          <cell r="N122" t="e">
            <v>#N/A</v>
          </cell>
          <cell r="O122" t="e">
            <v>#N/A</v>
          </cell>
          <cell r="P122" t="e">
            <v>#N/A</v>
          </cell>
          <cell r="Q122" t="e">
            <v>#N/A</v>
          </cell>
        </row>
        <row r="123">
          <cell r="A123">
            <v>120</v>
          </cell>
          <cell r="E123">
            <v>0</v>
          </cell>
          <cell r="F123" t="e">
            <v>#N/A</v>
          </cell>
          <cell r="G123" t="e">
            <v>#N/A</v>
          </cell>
          <cell r="H123">
            <v>114</v>
          </cell>
          <cell r="I123" t="e">
            <v>#N/A</v>
          </cell>
          <cell r="J123" t="e">
            <v>#N/A</v>
          </cell>
          <cell r="K123" t="e">
            <v>#N/A</v>
          </cell>
          <cell r="L123" t="e">
            <v>#N/A</v>
          </cell>
          <cell r="M123" t="e">
            <v>#N/A</v>
          </cell>
          <cell r="N123" t="e">
            <v>#N/A</v>
          </cell>
          <cell r="O123" t="e">
            <v>#N/A</v>
          </cell>
          <cell r="P123" t="e">
            <v>#N/A</v>
          </cell>
          <cell r="Q123" t="e">
            <v>#N/A</v>
          </cell>
        </row>
        <row r="124">
          <cell r="A124">
            <v>121</v>
          </cell>
          <cell r="E124">
            <v>0</v>
          </cell>
          <cell r="F124" t="e">
            <v>#N/A</v>
          </cell>
          <cell r="G124" t="e">
            <v>#N/A</v>
          </cell>
          <cell r="H124">
            <v>114</v>
          </cell>
          <cell r="I124" t="e">
            <v>#N/A</v>
          </cell>
          <cell r="J124" t="e">
            <v>#N/A</v>
          </cell>
          <cell r="K124" t="e">
            <v>#N/A</v>
          </cell>
          <cell r="L124" t="e">
            <v>#N/A</v>
          </cell>
          <cell r="M124" t="e">
            <v>#N/A</v>
          </cell>
          <cell r="N124" t="e">
            <v>#N/A</v>
          </cell>
          <cell r="O124" t="e">
            <v>#N/A</v>
          </cell>
          <cell r="P124" t="e">
            <v>#N/A</v>
          </cell>
          <cell r="Q124" t="e">
            <v>#N/A</v>
          </cell>
        </row>
        <row r="125">
          <cell r="A125">
            <v>122</v>
          </cell>
          <cell r="E125">
            <v>0</v>
          </cell>
          <cell r="F125" t="e">
            <v>#N/A</v>
          </cell>
          <cell r="G125" t="e">
            <v>#N/A</v>
          </cell>
          <cell r="H125">
            <v>114</v>
          </cell>
          <cell r="I125" t="e">
            <v>#N/A</v>
          </cell>
          <cell r="J125" t="e">
            <v>#N/A</v>
          </cell>
          <cell r="K125" t="e">
            <v>#N/A</v>
          </cell>
          <cell r="L125" t="e">
            <v>#N/A</v>
          </cell>
          <cell r="M125" t="e">
            <v>#N/A</v>
          </cell>
          <cell r="N125" t="e">
            <v>#N/A</v>
          </cell>
          <cell r="O125" t="e">
            <v>#N/A</v>
          </cell>
          <cell r="P125" t="e">
            <v>#N/A</v>
          </cell>
          <cell r="Q125" t="e">
            <v>#N/A</v>
          </cell>
        </row>
        <row r="126">
          <cell r="A126">
            <v>123</v>
          </cell>
          <cell r="E126">
            <v>0</v>
          </cell>
          <cell r="F126" t="e">
            <v>#N/A</v>
          </cell>
          <cell r="G126" t="e">
            <v>#N/A</v>
          </cell>
          <cell r="H126">
            <v>114</v>
          </cell>
          <cell r="I126" t="e">
            <v>#N/A</v>
          </cell>
          <cell r="J126" t="e">
            <v>#N/A</v>
          </cell>
          <cell r="K126" t="e">
            <v>#N/A</v>
          </cell>
          <cell r="L126" t="e">
            <v>#N/A</v>
          </cell>
          <cell r="M126" t="e">
            <v>#N/A</v>
          </cell>
          <cell r="N126" t="e">
            <v>#N/A</v>
          </cell>
          <cell r="O126" t="e">
            <v>#N/A</v>
          </cell>
          <cell r="P126" t="e">
            <v>#N/A</v>
          </cell>
          <cell r="Q126" t="e">
            <v>#N/A</v>
          </cell>
        </row>
        <row r="127">
          <cell r="A127">
            <v>124</v>
          </cell>
          <cell r="E127">
            <v>0</v>
          </cell>
          <cell r="F127" t="e">
            <v>#N/A</v>
          </cell>
          <cell r="G127" t="e">
            <v>#N/A</v>
          </cell>
          <cell r="H127">
            <v>114</v>
          </cell>
          <cell r="I127" t="e">
            <v>#N/A</v>
          </cell>
          <cell r="J127" t="e">
            <v>#N/A</v>
          </cell>
          <cell r="K127" t="e">
            <v>#N/A</v>
          </cell>
          <cell r="L127" t="e">
            <v>#N/A</v>
          </cell>
          <cell r="M127" t="e">
            <v>#N/A</v>
          </cell>
          <cell r="N127" t="e">
            <v>#N/A</v>
          </cell>
          <cell r="O127" t="e">
            <v>#N/A</v>
          </cell>
          <cell r="P127" t="e">
            <v>#N/A</v>
          </cell>
          <cell r="Q127" t="e">
            <v>#N/A</v>
          </cell>
        </row>
        <row r="128">
          <cell r="A128">
            <v>125</v>
          </cell>
          <cell r="E128">
            <v>0</v>
          </cell>
          <cell r="F128" t="e">
            <v>#N/A</v>
          </cell>
          <cell r="G128" t="e">
            <v>#N/A</v>
          </cell>
          <cell r="H128">
            <v>114</v>
          </cell>
          <cell r="I128" t="e">
            <v>#N/A</v>
          </cell>
          <cell r="J128" t="e">
            <v>#N/A</v>
          </cell>
          <cell r="K128" t="e">
            <v>#N/A</v>
          </cell>
          <cell r="L128" t="e">
            <v>#N/A</v>
          </cell>
          <cell r="M128" t="e">
            <v>#N/A</v>
          </cell>
          <cell r="N128" t="e">
            <v>#N/A</v>
          </cell>
          <cell r="O128" t="e">
            <v>#N/A</v>
          </cell>
          <cell r="P128" t="e">
            <v>#N/A</v>
          </cell>
          <cell r="Q128" t="e">
            <v>#N/A</v>
          </cell>
        </row>
        <row r="129">
          <cell r="A129">
            <v>126</v>
          </cell>
          <cell r="E129">
            <v>0</v>
          </cell>
          <cell r="F129" t="e">
            <v>#N/A</v>
          </cell>
          <cell r="G129" t="e">
            <v>#N/A</v>
          </cell>
          <cell r="H129">
            <v>114</v>
          </cell>
          <cell r="I129" t="e">
            <v>#N/A</v>
          </cell>
          <cell r="J129" t="e">
            <v>#N/A</v>
          </cell>
          <cell r="K129" t="e">
            <v>#N/A</v>
          </cell>
          <cell r="L129" t="e">
            <v>#N/A</v>
          </cell>
          <cell r="M129" t="e">
            <v>#N/A</v>
          </cell>
          <cell r="N129" t="e">
            <v>#N/A</v>
          </cell>
          <cell r="O129" t="e">
            <v>#N/A</v>
          </cell>
          <cell r="P129" t="e">
            <v>#N/A</v>
          </cell>
          <cell r="Q129" t="e">
            <v>#N/A</v>
          </cell>
        </row>
        <row r="130">
          <cell r="A130">
            <v>127</v>
          </cell>
          <cell r="E130">
            <v>0</v>
          </cell>
          <cell r="F130" t="e">
            <v>#N/A</v>
          </cell>
          <cell r="G130" t="e">
            <v>#N/A</v>
          </cell>
          <cell r="H130">
            <v>114</v>
          </cell>
          <cell r="I130" t="e">
            <v>#N/A</v>
          </cell>
          <cell r="J130" t="e">
            <v>#N/A</v>
          </cell>
          <cell r="K130" t="e">
            <v>#N/A</v>
          </cell>
          <cell r="L130" t="e">
            <v>#N/A</v>
          </cell>
          <cell r="M130" t="e">
            <v>#N/A</v>
          </cell>
          <cell r="N130" t="e">
            <v>#N/A</v>
          </cell>
          <cell r="O130" t="e">
            <v>#N/A</v>
          </cell>
          <cell r="P130" t="e">
            <v>#N/A</v>
          </cell>
          <cell r="Q130" t="e">
            <v>#N/A</v>
          </cell>
        </row>
        <row r="131">
          <cell r="A131">
            <v>128</v>
          </cell>
          <cell r="E131">
            <v>0</v>
          </cell>
          <cell r="F131" t="e">
            <v>#N/A</v>
          </cell>
          <cell r="G131" t="e">
            <v>#N/A</v>
          </cell>
          <cell r="H131">
            <v>114</v>
          </cell>
          <cell r="I131" t="e">
            <v>#N/A</v>
          </cell>
          <cell r="J131" t="e">
            <v>#N/A</v>
          </cell>
          <cell r="K131" t="e">
            <v>#N/A</v>
          </cell>
          <cell r="L131" t="e">
            <v>#N/A</v>
          </cell>
          <cell r="M131" t="e">
            <v>#N/A</v>
          </cell>
          <cell r="N131" t="e">
            <v>#N/A</v>
          </cell>
          <cell r="O131" t="e">
            <v>#N/A</v>
          </cell>
          <cell r="P131" t="e">
            <v>#N/A</v>
          </cell>
          <cell r="Q131" t="e">
            <v>#N/A</v>
          </cell>
        </row>
        <row r="132">
          <cell r="A132">
            <v>129</v>
          </cell>
          <cell r="E132">
            <v>0</v>
          </cell>
          <cell r="F132" t="e">
            <v>#N/A</v>
          </cell>
          <cell r="G132" t="e">
            <v>#N/A</v>
          </cell>
          <cell r="H132">
            <v>114</v>
          </cell>
          <cell r="I132" t="e">
            <v>#N/A</v>
          </cell>
          <cell r="J132" t="e">
            <v>#N/A</v>
          </cell>
          <cell r="K132" t="e">
            <v>#N/A</v>
          </cell>
          <cell r="L132" t="e">
            <v>#N/A</v>
          </cell>
          <cell r="M132" t="e">
            <v>#N/A</v>
          </cell>
          <cell r="N132" t="e">
            <v>#N/A</v>
          </cell>
          <cell r="O132" t="e">
            <v>#N/A</v>
          </cell>
          <cell r="P132" t="e">
            <v>#N/A</v>
          </cell>
          <cell r="Q132" t="e">
            <v>#N/A</v>
          </cell>
        </row>
        <row r="133">
          <cell r="A133">
            <v>130</v>
          </cell>
          <cell r="E133">
            <v>0</v>
          </cell>
          <cell r="F133" t="e">
            <v>#N/A</v>
          </cell>
          <cell r="G133" t="e">
            <v>#N/A</v>
          </cell>
          <cell r="H133">
            <v>114</v>
          </cell>
          <cell r="I133" t="e">
            <v>#N/A</v>
          </cell>
          <cell r="J133" t="e">
            <v>#N/A</v>
          </cell>
          <cell r="K133" t="e">
            <v>#N/A</v>
          </cell>
          <cell r="L133" t="e">
            <v>#N/A</v>
          </cell>
          <cell r="M133" t="e">
            <v>#N/A</v>
          </cell>
          <cell r="N133" t="e">
            <v>#N/A</v>
          </cell>
          <cell r="O133" t="e">
            <v>#N/A</v>
          </cell>
          <cell r="P133" t="e">
            <v>#N/A</v>
          </cell>
          <cell r="Q133" t="e">
            <v>#N/A</v>
          </cell>
        </row>
        <row r="134">
          <cell r="A134">
            <v>131</v>
          </cell>
          <cell r="E134">
            <v>0</v>
          </cell>
          <cell r="F134" t="e">
            <v>#N/A</v>
          </cell>
          <cell r="G134" t="e">
            <v>#N/A</v>
          </cell>
          <cell r="H134">
            <v>114</v>
          </cell>
          <cell r="I134" t="e">
            <v>#N/A</v>
          </cell>
          <cell r="J134" t="e">
            <v>#N/A</v>
          </cell>
          <cell r="K134" t="e">
            <v>#N/A</v>
          </cell>
          <cell r="L134" t="e">
            <v>#N/A</v>
          </cell>
          <cell r="M134" t="e">
            <v>#N/A</v>
          </cell>
          <cell r="N134" t="e">
            <v>#N/A</v>
          </cell>
          <cell r="O134" t="e">
            <v>#N/A</v>
          </cell>
          <cell r="P134" t="e">
            <v>#N/A</v>
          </cell>
          <cell r="Q134" t="e">
            <v>#N/A</v>
          </cell>
        </row>
        <row r="135">
          <cell r="A135">
            <v>132</v>
          </cell>
          <cell r="E135">
            <v>0</v>
          </cell>
          <cell r="F135" t="e">
            <v>#N/A</v>
          </cell>
          <cell r="G135" t="e">
            <v>#N/A</v>
          </cell>
          <cell r="H135">
            <v>114</v>
          </cell>
          <cell r="I135" t="e">
            <v>#N/A</v>
          </cell>
          <cell r="J135" t="e">
            <v>#N/A</v>
          </cell>
          <cell r="K135" t="e">
            <v>#N/A</v>
          </cell>
          <cell r="L135" t="e">
            <v>#N/A</v>
          </cell>
          <cell r="M135" t="e">
            <v>#N/A</v>
          </cell>
          <cell r="N135" t="e">
            <v>#N/A</v>
          </cell>
          <cell r="O135" t="e">
            <v>#N/A</v>
          </cell>
          <cell r="P135" t="e">
            <v>#N/A</v>
          </cell>
          <cell r="Q135" t="e">
            <v>#N/A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04"/>
      <sheetName val="Sheet2"/>
      <sheetName val="Structure"/>
      <sheetName val="BONUS POTENTIAL"/>
      <sheetName val="Regression"/>
      <sheetName val="regression test"/>
      <sheetName val="Bev eval05"/>
      <sheetName val="Evaluation-Model"/>
      <sheetName val="SalPrint"/>
      <sheetName val="Revised"/>
      <sheetName val="Legacy Structure"/>
      <sheetName val="Legacy Grades"/>
      <sheetName val="Base Report03"/>
      <sheetName val="Sheet1"/>
      <sheetName val="base report 04"/>
    </sheetNames>
    <sheetDataSet>
      <sheetData sheetId="0" refreshError="1"/>
      <sheetData sheetId="1" refreshError="1"/>
      <sheetData sheetId="2"/>
      <sheetData sheetId="3" refreshError="1">
        <row r="3">
          <cell r="A3">
            <v>1</v>
          </cell>
          <cell r="B3">
            <v>7.0000000000000007E-2</v>
          </cell>
        </row>
        <row r="4">
          <cell r="A4">
            <v>2</v>
          </cell>
          <cell r="B4">
            <v>7.0000000000000007E-2</v>
          </cell>
        </row>
        <row r="5">
          <cell r="A5">
            <v>3</v>
          </cell>
          <cell r="B5">
            <v>7.0000000000000007E-2</v>
          </cell>
        </row>
        <row r="6">
          <cell r="A6">
            <v>4</v>
          </cell>
          <cell r="B6">
            <v>7.0000000000000007E-2</v>
          </cell>
        </row>
        <row r="7">
          <cell r="A7">
            <v>5</v>
          </cell>
          <cell r="B7">
            <v>7.0000000000000007E-2</v>
          </cell>
        </row>
        <row r="8">
          <cell r="A8">
            <v>6</v>
          </cell>
          <cell r="B8">
            <v>7.0000000000000007E-2</v>
          </cell>
        </row>
        <row r="9">
          <cell r="A9">
            <v>7</v>
          </cell>
          <cell r="B9">
            <v>7.0000000000000007E-2</v>
          </cell>
        </row>
        <row r="10">
          <cell r="A10">
            <v>8</v>
          </cell>
          <cell r="B10">
            <v>7.0000000000000007E-2</v>
          </cell>
        </row>
        <row r="11">
          <cell r="A11">
            <v>9</v>
          </cell>
          <cell r="B11">
            <v>0.09</v>
          </cell>
        </row>
        <row r="12">
          <cell r="A12">
            <v>10</v>
          </cell>
          <cell r="B12">
            <v>0.09</v>
          </cell>
        </row>
        <row r="13">
          <cell r="A13">
            <v>11</v>
          </cell>
          <cell r="B13">
            <v>0.11</v>
          </cell>
        </row>
        <row r="14">
          <cell r="A14">
            <v>12</v>
          </cell>
          <cell r="B14">
            <v>0.11</v>
          </cell>
        </row>
        <row r="15">
          <cell r="A15">
            <v>13</v>
          </cell>
          <cell r="B15">
            <v>0.12</v>
          </cell>
        </row>
        <row r="16">
          <cell r="A16">
            <v>14</v>
          </cell>
          <cell r="B16">
            <v>0.12</v>
          </cell>
        </row>
        <row r="17">
          <cell r="A17">
            <v>15</v>
          </cell>
          <cell r="B17">
            <v>0.16</v>
          </cell>
        </row>
        <row r="18">
          <cell r="A18">
            <v>16</v>
          </cell>
          <cell r="B18">
            <v>0.16</v>
          </cell>
        </row>
        <row r="19">
          <cell r="A19">
            <v>17</v>
          </cell>
          <cell r="B19">
            <v>0.16</v>
          </cell>
        </row>
        <row r="20">
          <cell r="A20">
            <v>18</v>
          </cell>
          <cell r="B20">
            <v>0.25</v>
          </cell>
        </row>
        <row r="21">
          <cell r="A21">
            <v>19</v>
          </cell>
          <cell r="B21">
            <v>0.25</v>
          </cell>
        </row>
        <row r="22">
          <cell r="A22">
            <v>20</v>
          </cell>
          <cell r="B22">
            <v>0.25</v>
          </cell>
        </row>
        <row r="23">
          <cell r="A23">
            <v>21</v>
          </cell>
          <cell r="B23">
            <v>0.25</v>
          </cell>
        </row>
        <row r="24">
          <cell r="A24">
            <v>22</v>
          </cell>
          <cell r="B24">
            <v>0.25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4">
          <cell r="A4" t="str">
            <v>SA13</v>
          </cell>
          <cell r="B4" t="e">
            <v>#N/A</v>
          </cell>
          <cell r="C4" t="str">
            <v>T4</v>
          </cell>
          <cell r="D4">
            <v>34715.200000000004</v>
          </cell>
          <cell r="E4">
            <v>37772.800000000003</v>
          </cell>
          <cell r="F4">
            <v>40830.400000000001</v>
          </cell>
        </row>
        <row r="5">
          <cell r="A5" t="str">
            <v>CS03</v>
          </cell>
          <cell r="B5" t="e">
            <v>#N/A</v>
          </cell>
          <cell r="C5" t="str">
            <v>T7</v>
          </cell>
          <cell r="D5">
            <v>39145.599999999999</v>
          </cell>
          <cell r="E5">
            <v>42317.599999999999</v>
          </cell>
          <cell r="F5">
            <v>45489.599999999999</v>
          </cell>
        </row>
        <row r="6">
          <cell r="A6" t="str">
            <v>SP01</v>
          </cell>
          <cell r="B6" t="str">
            <v>01</v>
          </cell>
          <cell r="C6" t="str">
            <v>C</v>
          </cell>
          <cell r="D6">
            <v>34500</v>
          </cell>
          <cell r="E6">
            <v>43200</v>
          </cell>
          <cell r="F6">
            <v>51800</v>
          </cell>
        </row>
        <row r="7">
          <cell r="A7" t="str">
            <v>XO02</v>
          </cell>
          <cell r="B7" t="e">
            <v>#N/A</v>
          </cell>
          <cell r="C7" t="str">
            <v>C</v>
          </cell>
          <cell r="D7">
            <v>34500</v>
          </cell>
          <cell r="E7">
            <v>43200</v>
          </cell>
          <cell r="F7">
            <v>51800</v>
          </cell>
        </row>
        <row r="8">
          <cell r="A8" t="str">
            <v>SA14</v>
          </cell>
          <cell r="B8" t="e">
            <v>#N/A</v>
          </cell>
          <cell r="C8" t="str">
            <v>T6</v>
          </cell>
          <cell r="D8">
            <v>43742.400000000001</v>
          </cell>
          <cell r="E8">
            <v>43742.400000000001</v>
          </cell>
          <cell r="F8">
            <v>43742.400000000001</v>
          </cell>
        </row>
        <row r="9">
          <cell r="A9" t="str">
            <v>PR07</v>
          </cell>
          <cell r="B9" t="str">
            <v>11</v>
          </cell>
          <cell r="C9" t="str">
            <v>T8A</v>
          </cell>
          <cell r="D9">
            <v>44116.800000000003</v>
          </cell>
          <cell r="E9">
            <v>45884.800000000003</v>
          </cell>
          <cell r="F9">
            <v>47652.800000000003</v>
          </cell>
        </row>
        <row r="10">
          <cell r="A10" t="str">
            <v>SA05</v>
          </cell>
          <cell r="B10" t="e">
            <v>#N/A</v>
          </cell>
          <cell r="C10" t="str">
            <v>T12B</v>
          </cell>
          <cell r="D10">
            <v>41288</v>
          </cell>
          <cell r="E10">
            <v>50138.399999999994</v>
          </cell>
          <cell r="F10">
            <v>58988.799999999996</v>
          </cell>
        </row>
        <row r="11">
          <cell r="A11" t="str">
            <v>PR15</v>
          </cell>
          <cell r="B11" t="str">
            <v>09</v>
          </cell>
          <cell r="C11" t="str">
            <v>T10</v>
          </cell>
          <cell r="D11">
            <v>47715.200000000004</v>
          </cell>
          <cell r="E11">
            <v>50232</v>
          </cell>
          <cell r="F11">
            <v>52748.799999999996</v>
          </cell>
        </row>
        <row r="12">
          <cell r="A12" t="str">
            <v>PR08</v>
          </cell>
          <cell r="B12" t="str">
            <v>04</v>
          </cell>
          <cell r="C12" t="str">
            <v>T13</v>
          </cell>
          <cell r="D12">
            <v>43742.400000000001</v>
          </cell>
          <cell r="E12">
            <v>52000</v>
          </cell>
          <cell r="F12">
            <v>60257.599999999999</v>
          </cell>
        </row>
        <row r="13">
          <cell r="A13" t="str">
            <v>AC04</v>
          </cell>
          <cell r="B13" t="str">
            <v>02</v>
          </cell>
          <cell r="C13" t="str">
            <v>c</v>
          </cell>
          <cell r="D13">
            <v>34500</v>
          </cell>
          <cell r="E13">
            <v>43200</v>
          </cell>
          <cell r="F13">
            <v>51800</v>
          </cell>
        </row>
        <row r="14">
          <cell r="A14" t="str">
            <v>PR01</v>
          </cell>
          <cell r="B14" t="str">
            <v>01</v>
          </cell>
          <cell r="C14" t="str">
            <v>T13</v>
          </cell>
          <cell r="D14">
            <v>43742.400000000001</v>
          </cell>
          <cell r="E14">
            <v>52000</v>
          </cell>
          <cell r="F14">
            <v>60257.599999999999</v>
          </cell>
        </row>
        <row r="15">
          <cell r="A15" t="str">
            <v>CS12</v>
          </cell>
          <cell r="B15" t="e">
            <v>#N/A</v>
          </cell>
          <cell r="C15" t="str">
            <v>T13</v>
          </cell>
          <cell r="D15">
            <v>43742.400000000001</v>
          </cell>
          <cell r="E15">
            <v>52000</v>
          </cell>
          <cell r="F15">
            <v>60257.599999999999</v>
          </cell>
        </row>
        <row r="16">
          <cell r="A16" t="str">
            <v>CS13</v>
          </cell>
          <cell r="B16" t="e">
            <v>#N/A</v>
          </cell>
          <cell r="C16" t="str">
            <v>T13</v>
          </cell>
          <cell r="D16">
            <v>43742.400000000001</v>
          </cell>
          <cell r="E16">
            <v>52000</v>
          </cell>
          <cell r="F16">
            <v>60257.599999999999</v>
          </cell>
        </row>
        <row r="17">
          <cell r="A17" t="str">
            <v>SA06</v>
          </cell>
          <cell r="B17" t="e">
            <v>#N/A</v>
          </cell>
          <cell r="C17" t="str">
            <v>T14A</v>
          </cell>
          <cell r="D17">
            <v>42952</v>
          </cell>
          <cell r="E17">
            <v>52156</v>
          </cell>
          <cell r="F17">
            <v>61360</v>
          </cell>
        </row>
        <row r="18">
          <cell r="A18" t="str">
            <v>PR04</v>
          </cell>
          <cell r="B18" t="str">
            <v>08</v>
          </cell>
          <cell r="C18" t="str">
            <v>T14B</v>
          </cell>
          <cell r="D18">
            <v>43742.400000000001</v>
          </cell>
          <cell r="E18">
            <v>52551.199999999997</v>
          </cell>
          <cell r="F18">
            <v>61360</v>
          </cell>
        </row>
        <row r="19">
          <cell r="A19" t="str">
            <v>CS07</v>
          </cell>
          <cell r="B19" t="e">
            <v>#N/A</v>
          </cell>
          <cell r="C19" t="str">
            <v>T14B</v>
          </cell>
          <cell r="D19">
            <v>43742.400000000001</v>
          </cell>
          <cell r="E19">
            <v>52551.199999999997</v>
          </cell>
          <cell r="F19">
            <v>61360</v>
          </cell>
        </row>
        <row r="20">
          <cell r="A20" t="str">
            <v>SA07</v>
          </cell>
          <cell r="B20" t="e">
            <v>#N/A</v>
          </cell>
          <cell r="C20" t="str">
            <v>T14B</v>
          </cell>
          <cell r="D20">
            <v>43742.400000000001</v>
          </cell>
          <cell r="E20">
            <v>52551.199999999997</v>
          </cell>
          <cell r="F20">
            <v>61360</v>
          </cell>
        </row>
        <row r="21">
          <cell r="A21" t="str">
            <v>SA15</v>
          </cell>
          <cell r="B21" t="e">
            <v>#N/A</v>
          </cell>
          <cell r="C21" t="str">
            <v>T14B</v>
          </cell>
          <cell r="D21">
            <v>43742.400000000001</v>
          </cell>
          <cell r="E21">
            <v>52551.199999999997</v>
          </cell>
          <cell r="F21">
            <v>61360</v>
          </cell>
        </row>
        <row r="22">
          <cell r="A22" t="str">
            <v>AC01</v>
          </cell>
          <cell r="B22" t="str">
            <v>04</v>
          </cell>
          <cell r="C22">
            <v>3</v>
          </cell>
          <cell r="D22">
            <v>45600</v>
          </cell>
          <cell r="E22">
            <v>57000</v>
          </cell>
          <cell r="F22">
            <v>68400</v>
          </cell>
        </row>
        <row r="23">
          <cell r="A23" t="str">
            <v>SA03</v>
          </cell>
          <cell r="B23" t="e">
            <v>#N/A</v>
          </cell>
          <cell r="C23">
            <v>3</v>
          </cell>
          <cell r="D23">
            <v>45600</v>
          </cell>
          <cell r="E23">
            <v>57000</v>
          </cell>
          <cell r="F23">
            <v>68400</v>
          </cell>
        </row>
        <row r="24">
          <cell r="A24" t="str">
            <v>CS06</v>
          </cell>
          <cell r="B24" t="e">
            <v>#N/A</v>
          </cell>
          <cell r="C24" t="str">
            <v>T12C</v>
          </cell>
          <cell r="D24">
            <v>56867.199999999997</v>
          </cell>
          <cell r="E24">
            <v>57928</v>
          </cell>
          <cell r="F24">
            <v>58988.799999999996</v>
          </cell>
        </row>
        <row r="25">
          <cell r="A25" t="str">
            <v>PR10</v>
          </cell>
          <cell r="B25" t="str">
            <v>02</v>
          </cell>
          <cell r="C25" t="str">
            <v>T12C</v>
          </cell>
          <cell r="D25">
            <v>56867.199999999997</v>
          </cell>
          <cell r="E25">
            <v>57928</v>
          </cell>
          <cell r="F25">
            <v>58988.799999999996</v>
          </cell>
        </row>
        <row r="26">
          <cell r="A26" t="str">
            <v>SA17</v>
          </cell>
          <cell r="B26" t="e">
            <v>#N/A</v>
          </cell>
          <cell r="C26" t="str">
            <v>T12A</v>
          </cell>
          <cell r="D26">
            <v>58988.799999999996</v>
          </cell>
          <cell r="E26">
            <v>58988.799999999996</v>
          </cell>
          <cell r="F26">
            <v>58988.799999999996</v>
          </cell>
        </row>
        <row r="27">
          <cell r="A27" t="str">
            <v>AC02</v>
          </cell>
          <cell r="B27" t="str">
            <v>02</v>
          </cell>
          <cell r="C27">
            <v>4</v>
          </cell>
          <cell r="D27">
            <v>48600</v>
          </cell>
          <cell r="E27">
            <v>60800</v>
          </cell>
          <cell r="F27">
            <v>72900</v>
          </cell>
        </row>
        <row r="28">
          <cell r="A28" t="str">
            <v>HR01</v>
          </cell>
          <cell r="B28" t="e">
            <v>#N/A</v>
          </cell>
          <cell r="C28">
            <v>4</v>
          </cell>
          <cell r="D28">
            <v>48600</v>
          </cell>
          <cell r="E28">
            <v>60800</v>
          </cell>
          <cell r="F28">
            <v>72900</v>
          </cell>
        </row>
        <row r="29">
          <cell r="A29" t="str">
            <v>PR03</v>
          </cell>
          <cell r="B29" t="str">
            <v>07</v>
          </cell>
          <cell r="C29">
            <v>4</v>
          </cell>
          <cell r="D29">
            <v>48600</v>
          </cell>
          <cell r="E29">
            <v>60800</v>
          </cell>
          <cell r="F29">
            <v>72900</v>
          </cell>
        </row>
        <row r="30">
          <cell r="A30" t="str">
            <v>CS05</v>
          </cell>
          <cell r="B30" t="e">
            <v>#N/A</v>
          </cell>
          <cell r="C30">
            <v>4</v>
          </cell>
          <cell r="D30">
            <v>48600</v>
          </cell>
          <cell r="E30">
            <v>60800</v>
          </cell>
          <cell r="F30">
            <v>72900</v>
          </cell>
        </row>
        <row r="31">
          <cell r="A31" t="str">
            <v>HR02</v>
          </cell>
          <cell r="B31" t="str">
            <v>03</v>
          </cell>
          <cell r="C31">
            <v>4</v>
          </cell>
          <cell r="D31">
            <v>48600</v>
          </cell>
          <cell r="E31">
            <v>60800</v>
          </cell>
          <cell r="F31">
            <v>72900</v>
          </cell>
        </row>
        <row r="32">
          <cell r="A32" t="str">
            <v>CS16</v>
          </cell>
          <cell r="B32" t="e">
            <v>#N/A</v>
          </cell>
          <cell r="C32" t="str">
            <v>T15A</v>
          </cell>
          <cell r="D32">
            <v>62358.400000000001</v>
          </cell>
          <cell r="E32">
            <v>62358.400000000001</v>
          </cell>
          <cell r="F32">
            <v>62358.400000000001</v>
          </cell>
        </row>
        <row r="33">
          <cell r="A33" t="str">
            <v>SA21</v>
          </cell>
          <cell r="B33" t="e">
            <v>#N/A</v>
          </cell>
          <cell r="C33" t="str">
            <v>T15B</v>
          </cell>
          <cell r="D33">
            <v>62899.199999999997</v>
          </cell>
          <cell r="E33">
            <v>62899.199999999997</v>
          </cell>
          <cell r="F33">
            <v>62899.199999999997</v>
          </cell>
        </row>
        <row r="34">
          <cell r="A34" t="str">
            <v>SA04</v>
          </cell>
          <cell r="B34" t="e">
            <v>#N/A</v>
          </cell>
          <cell r="C34">
            <v>5</v>
          </cell>
          <cell r="D34">
            <v>51800</v>
          </cell>
          <cell r="E34">
            <v>64800</v>
          </cell>
          <cell r="F34">
            <v>77700</v>
          </cell>
        </row>
        <row r="35">
          <cell r="A35" t="str">
            <v>CS04</v>
          </cell>
          <cell r="B35" t="e">
            <v>#N/A</v>
          </cell>
          <cell r="C35">
            <v>5</v>
          </cell>
          <cell r="D35">
            <v>51800</v>
          </cell>
          <cell r="E35">
            <v>64800</v>
          </cell>
          <cell r="F35">
            <v>77700</v>
          </cell>
        </row>
        <row r="36">
          <cell r="A36" t="str">
            <v>CS02</v>
          </cell>
          <cell r="B36" t="e">
            <v>#N/A</v>
          </cell>
          <cell r="C36">
            <v>5</v>
          </cell>
          <cell r="D36">
            <v>51800</v>
          </cell>
          <cell r="E36">
            <v>64800</v>
          </cell>
          <cell r="F36">
            <v>77700</v>
          </cell>
        </row>
        <row r="37">
          <cell r="A37" t="str">
            <v>PR06</v>
          </cell>
          <cell r="B37" t="str">
            <v>10</v>
          </cell>
          <cell r="C37" t="str">
            <v>T17</v>
          </cell>
          <cell r="D37">
            <v>66393.600000000006</v>
          </cell>
          <cell r="E37">
            <v>66393.600000000006</v>
          </cell>
          <cell r="F37">
            <v>66393.600000000006</v>
          </cell>
        </row>
        <row r="38">
          <cell r="A38" t="str">
            <v>SA12</v>
          </cell>
          <cell r="B38" t="e">
            <v>#N/A</v>
          </cell>
          <cell r="C38" t="str">
            <v>T17</v>
          </cell>
          <cell r="D38">
            <v>66393.600000000006</v>
          </cell>
          <cell r="E38">
            <v>66393.600000000006</v>
          </cell>
          <cell r="F38">
            <v>66393.600000000006</v>
          </cell>
        </row>
        <row r="39">
          <cell r="A39" t="str">
            <v>SA18</v>
          </cell>
          <cell r="B39" t="e">
            <v>#N/A</v>
          </cell>
          <cell r="C39" t="str">
            <v>T17</v>
          </cell>
          <cell r="D39">
            <v>66393.600000000006</v>
          </cell>
          <cell r="E39">
            <v>66393.600000000006</v>
          </cell>
          <cell r="F39">
            <v>66393.600000000006</v>
          </cell>
        </row>
        <row r="40">
          <cell r="A40" t="str">
            <v>PR02</v>
          </cell>
          <cell r="B40" t="str">
            <v>15</v>
          </cell>
          <cell r="C40">
            <v>6</v>
          </cell>
          <cell r="D40">
            <v>55100</v>
          </cell>
          <cell r="E40">
            <v>68900</v>
          </cell>
          <cell r="F40">
            <v>82700</v>
          </cell>
        </row>
        <row r="41">
          <cell r="A41" t="str">
            <v>CS08</v>
          </cell>
          <cell r="B41" t="e">
            <v>#N/A</v>
          </cell>
          <cell r="C41">
            <v>6</v>
          </cell>
          <cell r="D41">
            <v>55100</v>
          </cell>
          <cell r="E41">
            <v>68900</v>
          </cell>
          <cell r="F41">
            <v>82700</v>
          </cell>
        </row>
        <row r="42">
          <cell r="A42" t="str">
            <v>SA11</v>
          </cell>
          <cell r="B42" t="e">
            <v>#N/A</v>
          </cell>
          <cell r="C42">
            <v>6</v>
          </cell>
          <cell r="D42">
            <v>55100</v>
          </cell>
          <cell r="E42">
            <v>68900</v>
          </cell>
          <cell r="F42">
            <v>82700</v>
          </cell>
        </row>
        <row r="43">
          <cell r="A43" t="str">
            <v>XO04</v>
          </cell>
          <cell r="B43" t="e">
            <v>#N/A</v>
          </cell>
          <cell r="C43">
            <v>6</v>
          </cell>
          <cell r="D43">
            <v>55100</v>
          </cell>
          <cell r="E43">
            <v>68900</v>
          </cell>
          <cell r="F43">
            <v>82700</v>
          </cell>
        </row>
        <row r="44">
          <cell r="A44" t="str">
            <v>AC06</v>
          </cell>
          <cell r="B44" t="str">
            <v>05</v>
          </cell>
          <cell r="C44">
            <v>6</v>
          </cell>
          <cell r="D44">
            <v>55100</v>
          </cell>
          <cell r="E44">
            <v>68900</v>
          </cell>
          <cell r="F44">
            <v>82700</v>
          </cell>
        </row>
        <row r="45">
          <cell r="A45" t="str">
            <v>SP04</v>
          </cell>
          <cell r="B45" t="str">
            <v>05</v>
          </cell>
          <cell r="C45">
            <v>6</v>
          </cell>
          <cell r="D45">
            <v>55100</v>
          </cell>
          <cell r="E45">
            <v>68900</v>
          </cell>
          <cell r="F45">
            <v>82700</v>
          </cell>
        </row>
        <row r="46">
          <cell r="A46" t="str">
            <v>PR14</v>
          </cell>
          <cell r="B46" t="str">
            <v>12</v>
          </cell>
          <cell r="C46">
            <v>6</v>
          </cell>
          <cell r="D46">
            <v>55100</v>
          </cell>
          <cell r="E46">
            <v>68900</v>
          </cell>
          <cell r="F46">
            <v>82700</v>
          </cell>
        </row>
        <row r="47">
          <cell r="A47" t="str">
            <v>SA20</v>
          </cell>
          <cell r="B47" t="e">
            <v>#N/A</v>
          </cell>
          <cell r="C47">
            <v>6</v>
          </cell>
          <cell r="D47">
            <v>55100</v>
          </cell>
          <cell r="E47">
            <v>68900</v>
          </cell>
          <cell r="F47">
            <v>82700</v>
          </cell>
        </row>
        <row r="48">
          <cell r="A48" t="str">
            <v>SA08</v>
          </cell>
          <cell r="B48" t="e">
            <v>#N/A</v>
          </cell>
          <cell r="C48">
            <v>7</v>
          </cell>
          <cell r="D48">
            <v>59300</v>
          </cell>
          <cell r="E48">
            <v>74100</v>
          </cell>
          <cell r="F48">
            <v>88900</v>
          </cell>
        </row>
        <row r="49">
          <cell r="A49" t="str">
            <v>SA09</v>
          </cell>
          <cell r="B49" t="e">
            <v>#N/A</v>
          </cell>
          <cell r="C49">
            <v>7</v>
          </cell>
          <cell r="D49">
            <v>59300</v>
          </cell>
          <cell r="E49">
            <v>74100</v>
          </cell>
          <cell r="F49">
            <v>88900</v>
          </cell>
        </row>
        <row r="50">
          <cell r="A50" t="str">
            <v>SP02</v>
          </cell>
          <cell r="B50" t="str">
            <v>04</v>
          </cell>
          <cell r="C50">
            <v>7</v>
          </cell>
          <cell r="D50">
            <v>59300</v>
          </cell>
          <cell r="E50">
            <v>74100</v>
          </cell>
          <cell r="F50">
            <v>88900</v>
          </cell>
        </row>
        <row r="51">
          <cell r="A51" t="str">
            <v>SA10</v>
          </cell>
          <cell r="B51" t="e">
            <v>#N/A</v>
          </cell>
          <cell r="C51">
            <v>7</v>
          </cell>
          <cell r="D51">
            <v>59300</v>
          </cell>
          <cell r="E51">
            <v>74100</v>
          </cell>
          <cell r="F51">
            <v>88900</v>
          </cell>
        </row>
        <row r="52">
          <cell r="A52" t="str">
            <v>IT02</v>
          </cell>
          <cell r="B52" t="str">
            <v>02</v>
          </cell>
          <cell r="C52">
            <v>7</v>
          </cell>
          <cell r="D52">
            <v>59300</v>
          </cell>
          <cell r="E52">
            <v>74100</v>
          </cell>
          <cell r="F52">
            <v>88900</v>
          </cell>
        </row>
        <row r="53">
          <cell r="A53" t="str">
            <v>SA19</v>
          </cell>
          <cell r="B53" t="e">
            <v>#N/A</v>
          </cell>
          <cell r="C53">
            <v>7</v>
          </cell>
          <cell r="D53">
            <v>59300</v>
          </cell>
          <cell r="E53">
            <v>74100</v>
          </cell>
          <cell r="F53">
            <v>88900</v>
          </cell>
        </row>
        <row r="54">
          <cell r="A54" t="str">
            <v>AC07</v>
          </cell>
          <cell r="B54" t="e">
            <v>#N/A</v>
          </cell>
          <cell r="C54">
            <v>7</v>
          </cell>
          <cell r="D54">
            <v>59300</v>
          </cell>
          <cell r="E54">
            <v>74100</v>
          </cell>
          <cell r="F54">
            <v>88900</v>
          </cell>
        </row>
        <row r="55">
          <cell r="A55" t="str">
            <v>IT01</v>
          </cell>
          <cell r="B55" t="str">
            <v>01</v>
          </cell>
          <cell r="C55">
            <v>8</v>
          </cell>
          <cell r="D55">
            <v>63400</v>
          </cell>
          <cell r="E55">
            <v>79300</v>
          </cell>
          <cell r="F55">
            <v>95100</v>
          </cell>
        </row>
        <row r="56">
          <cell r="A56" t="str">
            <v>PR05</v>
          </cell>
          <cell r="B56">
            <v>0</v>
          </cell>
          <cell r="C56">
            <v>8</v>
          </cell>
          <cell r="D56">
            <v>63400</v>
          </cell>
          <cell r="E56">
            <v>79300</v>
          </cell>
          <cell r="F56">
            <v>95100</v>
          </cell>
        </row>
        <row r="57">
          <cell r="A57" t="str">
            <v>HR05</v>
          </cell>
          <cell r="B57" t="str">
            <v>04</v>
          </cell>
          <cell r="C57">
            <v>8</v>
          </cell>
          <cell r="D57">
            <v>63400</v>
          </cell>
          <cell r="E57">
            <v>79300</v>
          </cell>
          <cell r="F57">
            <v>95100</v>
          </cell>
        </row>
        <row r="58">
          <cell r="A58" t="str">
            <v>HR04</v>
          </cell>
          <cell r="B58" t="str">
            <v>05</v>
          </cell>
          <cell r="C58">
            <v>9</v>
          </cell>
          <cell r="D58">
            <v>68200</v>
          </cell>
          <cell r="E58">
            <v>85300</v>
          </cell>
          <cell r="F58">
            <v>102300</v>
          </cell>
        </row>
        <row r="59">
          <cell r="A59" t="str">
            <v>PR12</v>
          </cell>
          <cell r="B59" t="str">
            <v>05</v>
          </cell>
          <cell r="C59">
            <v>9</v>
          </cell>
          <cell r="D59">
            <v>68200</v>
          </cell>
          <cell r="E59">
            <v>85300</v>
          </cell>
          <cell r="F59">
            <v>102300</v>
          </cell>
        </row>
        <row r="60">
          <cell r="A60" t="str">
            <v>PR13</v>
          </cell>
          <cell r="B60" t="str">
            <v>13</v>
          </cell>
          <cell r="C60">
            <v>9</v>
          </cell>
          <cell r="D60">
            <v>68200</v>
          </cell>
          <cell r="E60">
            <v>85300</v>
          </cell>
          <cell r="F60">
            <v>102300</v>
          </cell>
        </row>
        <row r="61">
          <cell r="A61" t="str">
            <v>IT03</v>
          </cell>
          <cell r="B61" t="str">
            <v>03</v>
          </cell>
          <cell r="C61">
            <v>10</v>
          </cell>
          <cell r="D61">
            <v>74100</v>
          </cell>
          <cell r="E61">
            <v>92600</v>
          </cell>
          <cell r="F61">
            <v>111200</v>
          </cell>
        </row>
        <row r="62">
          <cell r="A62" t="str">
            <v>CS11</v>
          </cell>
          <cell r="B62" t="e">
            <v>#N/A</v>
          </cell>
          <cell r="C62">
            <v>11</v>
          </cell>
          <cell r="D62">
            <v>80700</v>
          </cell>
          <cell r="E62">
            <v>100900</v>
          </cell>
          <cell r="F62">
            <v>121100</v>
          </cell>
        </row>
        <row r="63">
          <cell r="A63" t="str">
            <v>SP03</v>
          </cell>
          <cell r="B63" t="str">
            <v>02</v>
          </cell>
          <cell r="C63">
            <v>11</v>
          </cell>
          <cell r="D63">
            <v>80700</v>
          </cell>
          <cell r="E63">
            <v>100900</v>
          </cell>
          <cell r="F63">
            <v>121100</v>
          </cell>
        </row>
        <row r="64">
          <cell r="A64" t="str">
            <v>SA16</v>
          </cell>
          <cell r="B64" t="e">
            <v>#N/A</v>
          </cell>
          <cell r="C64">
            <v>12</v>
          </cell>
          <cell r="D64">
            <v>88300</v>
          </cell>
          <cell r="E64">
            <v>110400</v>
          </cell>
          <cell r="F64">
            <v>132500</v>
          </cell>
        </row>
        <row r="65">
          <cell r="A65" t="str">
            <v>PR09</v>
          </cell>
          <cell r="B65" t="str">
            <v>03</v>
          </cell>
          <cell r="C65">
            <v>13</v>
          </cell>
          <cell r="D65">
            <v>96800</v>
          </cell>
          <cell r="E65">
            <v>121000</v>
          </cell>
          <cell r="F65">
            <v>145200</v>
          </cell>
        </row>
        <row r="66">
          <cell r="A66" t="str">
            <v>XO01</v>
          </cell>
          <cell r="B66" t="e">
            <v>#N/A</v>
          </cell>
          <cell r="C66">
            <v>15</v>
          </cell>
          <cell r="D66">
            <v>118100</v>
          </cell>
          <cell r="E66">
            <v>147600</v>
          </cell>
          <cell r="F66">
            <v>177100</v>
          </cell>
        </row>
        <row r="67">
          <cell r="A67" t="str">
            <v>PR11</v>
          </cell>
          <cell r="B67" t="str">
            <v>14</v>
          </cell>
          <cell r="C67" t="str">
            <v>t16</v>
          </cell>
          <cell r="D67">
            <v>63481.599999999999</v>
          </cell>
          <cell r="E67">
            <v>63481.599999999999</v>
          </cell>
          <cell r="F67">
            <v>63481.599999999999</v>
          </cell>
        </row>
        <row r="68">
          <cell r="A68" t="str">
            <v>AC03</v>
          </cell>
          <cell r="B68" t="str">
            <v>01</v>
          </cell>
          <cell r="C68">
            <v>5</v>
          </cell>
          <cell r="D68">
            <v>51800</v>
          </cell>
          <cell r="E68">
            <v>64800</v>
          </cell>
          <cell r="F68">
            <v>77700</v>
          </cell>
        </row>
        <row r="69">
          <cell r="A69" t="str">
            <v>HR03</v>
          </cell>
          <cell r="B69" t="str">
            <v>01</v>
          </cell>
          <cell r="C69">
            <v>3</v>
          </cell>
          <cell r="D69">
            <v>45600</v>
          </cell>
          <cell r="E69">
            <v>57000</v>
          </cell>
          <cell r="F69">
            <v>68400</v>
          </cell>
        </row>
        <row r="70">
          <cell r="A70" t="str">
            <v>AC05</v>
          </cell>
          <cell r="B70" t="str">
            <v>06</v>
          </cell>
          <cell r="C70">
            <v>13</v>
          </cell>
          <cell r="D70">
            <v>96800</v>
          </cell>
          <cell r="E70">
            <v>121000</v>
          </cell>
          <cell r="F70">
            <v>145200</v>
          </cell>
        </row>
        <row r="71">
          <cell r="A71" t="str">
            <v>CS01</v>
          </cell>
          <cell r="B71" t="e">
            <v>#N/A</v>
          </cell>
          <cell r="C71" t="str">
            <v>T4</v>
          </cell>
          <cell r="D71">
            <v>34715.200000000004</v>
          </cell>
          <cell r="E71">
            <v>37772.800000000003</v>
          </cell>
          <cell r="F71">
            <v>40830.400000000001</v>
          </cell>
        </row>
        <row r="72">
          <cell r="A72" t="str">
            <v>SA01</v>
          </cell>
          <cell r="B72" t="e">
            <v>#N/A</v>
          </cell>
          <cell r="C72" t="str">
            <v>T12</v>
          </cell>
          <cell r="D72">
            <v>58988.799999999996</v>
          </cell>
          <cell r="E72">
            <v>58988.799999999996</v>
          </cell>
          <cell r="F72">
            <v>58988.799999999996</v>
          </cell>
        </row>
        <row r="73">
          <cell r="A73" t="str">
            <v>SA02</v>
          </cell>
          <cell r="B73" t="e">
            <v>#N/A</v>
          </cell>
          <cell r="C73" t="str">
            <v>T12</v>
          </cell>
          <cell r="D73">
            <v>58988.799999999996</v>
          </cell>
          <cell r="E73">
            <v>58988.799999999996</v>
          </cell>
          <cell r="F73">
            <v>58988.799999999996</v>
          </cell>
        </row>
        <row r="74">
          <cell r="A74" t="str">
            <v>XO03</v>
          </cell>
          <cell r="B74" t="e">
            <v>#N/A</v>
          </cell>
          <cell r="C74">
            <v>5</v>
          </cell>
          <cell r="D74">
            <v>51800</v>
          </cell>
          <cell r="E74">
            <v>64800</v>
          </cell>
          <cell r="F74">
            <v>77700</v>
          </cell>
        </row>
        <row r="75">
          <cell r="A75" t="str">
            <v>CS10</v>
          </cell>
          <cell r="B75" t="e">
            <v>#N/A</v>
          </cell>
          <cell r="C75" t="str">
            <v>T4</v>
          </cell>
          <cell r="D75">
            <v>34715.200000000004</v>
          </cell>
          <cell r="E75">
            <v>37772.800000000003</v>
          </cell>
          <cell r="F75">
            <v>40830.400000000001</v>
          </cell>
        </row>
        <row r="76">
          <cell r="A76" t="str">
            <v>CS14</v>
          </cell>
          <cell r="B76" t="e">
            <v>#N/A</v>
          </cell>
          <cell r="C76" t="str">
            <v>T13</v>
          </cell>
          <cell r="D76">
            <v>43742.400000000001</v>
          </cell>
          <cell r="E76">
            <v>52000</v>
          </cell>
          <cell r="F76">
            <v>60257.599999999999</v>
          </cell>
        </row>
        <row r="77">
          <cell r="A77" t="str">
            <v>CS15</v>
          </cell>
          <cell r="B77" t="e">
            <v>#N/A</v>
          </cell>
          <cell r="C77" t="str">
            <v>T13</v>
          </cell>
          <cell r="D77">
            <v>43742.400000000001</v>
          </cell>
          <cell r="E77">
            <v>52000</v>
          </cell>
          <cell r="F77">
            <v>60257.599999999999</v>
          </cell>
        </row>
        <row r="78">
          <cell r="A78" t="str">
            <v>SP05</v>
          </cell>
          <cell r="B78" t="str">
            <v>03</v>
          </cell>
          <cell r="C78">
            <v>11</v>
          </cell>
          <cell r="D78">
            <v>80700</v>
          </cell>
          <cell r="E78">
            <v>100900</v>
          </cell>
          <cell r="F78">
            <v>121100</v>
          </cell>
        </row>
      </sheetData>
      <sheetData sheetId="12" refreshError="1"/>
      <sheetData sheetId="13" refreshError="1"/>
      <sheetData sheetId="14" refreshError="1">
        <row r="2">
          <cell r="A2">
            <v>3114</v>
          </cell>
          <cell r="B2" t="str">
            <v>Acoba</v>
          </cell>
          <cell r="C2" t="str">
            <v>Christopher</v>
          </cell>
          <cell r="D2" t="str">
            <v>Acoba,Christopher</v>
          </cell>
          <cell r="E2" t="str">
            <v>M</v>
          </cell>
          <cell r="F2" t="str">
            <v>Asian</v>
          </cell>
          <cell r="G2">
            <v>32832</v>
          </cell>
          <cell r="H2" t="str">
            <v>EO12</v>
          </cell>
          <cell r="I2" t="str">
            <v>PR06</v>
          </cell>
          <cell r="J2" t="str">
            <v>Working Foreman-Construc</v>
          </cell>
          <cell r="K2" t="str">
            <v>Foreman, Working</v>
          </cell>
          <cell r="L2">
            <v>17</v>
          </cell>
          <cell r="M2" t="str">
            <v>x</v>
          </cell>
          <cell r="N2">
            <v>32.72</v>
          </cell>
          <cell r="O2">
            <v>68057.599999999991</v>
          </cell>
          <cell r="Q2" t="str">
            <v>BU</v>
          </cell>
          <cell r="R2" t="str">
            <v>Engineering &amp; Operations</v>
          </cell>
        </row>
        <row r="3">
          <cell r="A3">
            <v>3067</v>
          </cell>
          <cell r="B3" t="str">
            <v>Adviento</v>
          </cell>
          <cell r="C3" t="str">
            <v>John</v>
          </cell>
          <cell r="D3" t="str">
            <v>Adviento,John R.</v>
          </cell>
          <cell r="E3" t="str">
            <v>M</v>
          </cell>
          <cell r="F3" t="str">
            <v>Asian</v>
          </cell>
          <cell r="G3">
            <v>34151</v>
          </cell>
          <cell r="H3" t="str">
            <v>PR07</v>
          </cell>
          <cell r="I3" t="str">
            <v>PR10</v>
          </cell>
          <cell r="J3" t="str">
            <v>PP Operator</v>
          </cell>
          <cell r="K3" t="str">
            <v>Operator, Asst Pwr Plt</v>
          </cell>
          <cell r="L3">
            <v>16</v>
          </cell>
          <cell r="M3" t="str">
            <v>x</v>
          </cell>
          <cell r="N3">
            <v>31.28</v>
          </cell>
          <cell r="O3">
            <v>65062.400000000001</v>
          </cell>
          <cell r="Q3" t="str">
            <v>BU</v>
          </cell>
          <cell r="R3" t="str">
            <v>Production</v>
          </cell>
        </row>
        <row r="4">
          <cell r="A4">
            <v>3043</v>
          </cell>
          <cell r="B4" t="str">
            <v>Akasaki</v>
          </cell>
          <cell r="C4" t="str">
            <v>Faye</v>
          </cell>
          <cell r="D4" t="str">
            <v>Akasaki,Faye T.</v>
          </cell>
          <cell r="E4" t="str">
            <v>F</v>
          </cell>
          <cell r="F4" t="str">
            <v>Asian</v>
          </cell>
          <cell r="G4">
            <v>30455</v>
          </cell>
          <cell r="H4" t="str">
            <v>MS15</v>
          </cell>
          <cell r="I4" t="str">
            <v>CS11</v>
          </cell>
          <cell r="J4" t="str">
            <v>VP, Member Services</v>
          </cell>
          <cell r="K4" t="str">
            <v>Mgr, Customer Service</v>
          </cell>
          <cell r="L4">
            <v>16</v>
          </cell>
          <cell r="M4" t="e">
            <v>#N/A</v>
          </cell>
          <cell r="O4">
            <v>112109.92</v>
          </cell>
          <cell r="Q4" t="str">
            <v>NBU</v>
          </cell>
          <cell r="R4" t="str">
            <v>Member Services</v>
          </cell>
        </row>
        <row r="5">
          <cell r="A5">
            <v>7541</v>
          </cell>
          <cell r="B5" t="str">
            <v>Akita</v>
          </cell>
          <cell r="C5" t="str">
            <v>Kevin</v>
          </cell>
          <cell r="D5" t="str">
            <v>Akita,Kevin</v>
          </cell>
          <cell r="E5" t="str">
            <v>M</v>
          </cell>
          <cell r="F5" t="str">
            <v>White</v>
          </cell>
          <cell r="G5">
            <v>37088</v>
          </cell>
          <cell r="H5" t="str">
            <v>IT01</v>
          </cell>
          <cell r="I5" t="str">
            <v>IT01</v>
          </cell>
          <cell r="J5" t="str">
            <v>System Support Specialst</v>
          </cell>
          <cell r="K5" t="str">
            <v>System Support Specialist</v>
          </cell>
          <cell r="L5">
            <v>8</v>
          </cell>
          <cell r="M5" t="str">
            <v>x</v>
          </cell>
          <cell r="O5">
            <v>44618.080000000002</v>
          </cell>
          <cell r="Q5" t="str">
            <v>NBU</v>
          </cell>
          <cell r="R5" t="str">
            <v>Strategic Planning</v>
          </cell>
        </row>
        <row r="6">
          <cell r="A6">
            <v>3100</v>
          </cell>
          <cell r="B6" t="str">
            <v>Akita</v>
          </cell>
          <cell r="C6" t="str">
            <v>Dwight</v>
          </cell>
          <cell r="D6" t="str">
            <v>Akita,Dwight</v>
          </cell>
          <cell r="E6" t="str">
            <v>M</v>
          </cell>
          <cell r="F6" t="str">
            <v>White</v>
          </cell>
          <cell r="G6">
            <v>33658</v>
          </cell>
          <cell r="H6" t="str">
            <v>MS01</v>
          </cell>
          <cell r="I6" t="str">
            <v>CS10</v>
          </cell>
          <cell r="J6" t="str">
            <v>Meter Reader</v>
          </cell>
          <cell r="K6" t="str">
            <v>Meter Reader</v>
          </cell>
          <cell r="L6">
            <v>9</v>
          </cell>
          <cell r="M6" t="e">
            <v>#N/A</v>
          </cell>
          <cell r="N6">
            <v>21.21</v>
          </cell>
          <cell r="O6">
            <v>44116.800000000003</v>
          </cell>
          <cell r="Q6" t="str">
            <v>BU</v>
          </cell>
          <cell r="R6" t="str">
            <v>Member Services</v>
          </cell>
        </row>
        <row r="7">
          <cell r="A7">
            <v>6414</v>
          </cell>
          <cell r="B7" t="str">
            <v>Alcott</v>
          </cell>
          <cell r="C7" t="str">
            <v>Randal</v>
          </cell>
          <cell r="D7" t="str">
            <v>Alcott,Randal</v>
          </cell>
          <cell r="E7" t="str">
            <v>M</v>
          </cell>
          <cell r="F7" t="str">
            <v>White</v>
          </cell>
          <cell r="G7">
            <v>36642</v>
          </cell>
          <cell r="H7" t="str">
            <v>EO18</v>
          </cell>
          <cell r="I7" t="str">
            <v>SA04</v>
          </cell>
          <cell r="J7" t="str">
            <v>Construc Coord/Inspector</v>
          </cell>
          <cell r="K7" t="str">
            <v>Coord/Inspector, Construction</v>
          </cell>
          <cell r="L7">
            <v>10</v>
          </cell>
          <cell r="M7" t="e">
            <v>#N/A</v>
          </cell>
          <cell r="O7">
            <v>74010.559999999998</v>
          </cell>
          <cell r="Q7" t="str">
            <v>NBU</v>
          </cell>
          <cell r="R7" t="str">
            <v>Engineering &amp; Operations</v>
          </cell>
        </row>
        <row r="8">
          <cell r="A8">
            <v>3071</v>
          </cell>
          <cell r="B8" t="str">
            <v>Alfiler</v>
          </cell>
          <cell r="C8" t="str">
            <v>Maile</v>
          </cell>
          <cell r="D8" t="str">
            <v>Alfiler,Maile R.</v>
          </cell>
          <cell r="E8" t="str">
            <v>F</v>
          </cell>
          <cell r="F8" t="str">
            <v>Asian</v>
          </cell>
          <cell r="G8">
            <v>32972</v>
          </cell>
          <cell r="H8" t="str">
            <v>MS11</v>
          </cell>
          <cell r="I8" t="str">
            <v>CS05</v>
          </cell>
          <cell r="J8" t="str">
            <v>Manager, Member Systems</v>
          </cell>
          <cell r="K8" t="str">
            <v>Customer Svc Sys &amp; Process Adm</v>
          </cell>
          <cell r="L8">
            <v>9</v>
          </cell>
          <cell r="M8" t="e">
            <v>#N/A</v>
          </cell>
          <cell r="O8">
            <v>58050.720000000001</v>
          </cell>
          <cell r="Q8" t="str">
            <v>NBU</v>
          </cell>
          <cell r="R8" t="str">
            <v>Member Services</v>
          </cell>
        </row>
        <row r="9">
          <cell r="A9">
            <v>3130</v>
          </cell>
          <cell r="B9" t="str">
            <v>Aquino</v>
          </cell>
          <cell r="C9" t="str">
            <v>Myles</v>
          </cell>
          <cell r="D9" t="str">
            <v>Aquino,Myles I.</v>
          </cell>
          <cell r="E9" t="str">
            <v>M</v>
          </cell>
          <cell r="F9" t="str">
            <v>Asian</v>
          </cell>
          <cell r="G9">
            <v>33086</v>
          </cell>
          <cell r="H9" t="str">
            <v>IT03</v>
          </cell>
          <cell r="I9" t="str">
            <v>IT03</v>
          </cell>
          <cell r="J9" t="str">
            <v>Manager, Information Technology</v>
          </cell>
          <cell r="K9" t="str">
            <v>Supv., Information Technology</v>
          </cell>
          <cell r="L9">
            <v>12</v>
          </cell>
          <cell r="M9" t="str">
            <v>x</v>
          </cell>
          <cell r="O9">
            <v>76689.600000000006</v>
          </cell>
          <cell r="Q9" t="str">
            <v>NBU</v>
          </cell>
          <cell r="R9" t="str">
            <v>Strategic Planning</v>
          </cell>
        </row>
        <row r="10">
          <cell r="A10">
            <v>7798</v>
          </cell>
          <cell r="B10" t="str">
            <v>Balaan</v>
          </cell>
          <cell r="C10" t="str">
            <v>Roger</v>
          </cell>
          <cell r="D10" t="e">
            <v>#N/A</v>
          </cell>
          <cell r="E10" t="str">
            <v>M</v>
          </cell>
          <cell r="F10" t="str">
            <v>Asian</v>
          </cell>
          <cell r="G10">
            <v>37628</v>
          </cell>
          <cell r="H10" t="str">
            <v>PR08</v>
          </cell>
          <cell r="I10" t="e">
            <v>#N/A</v>
          </cell>
          <cell r="J10" t="str">
            <v>Inst &amp; Cnt Electrician</v>
          </cell>
          <cell r="K10" t="e">
            <v>#N/A</v>
          </cell>
          <cell r="L10">
            <v>14</v>
          </cell>
          <cell r="M10" t="e">
            <v>#N/A</v>
          </cell>
          <cell r="N10">
            <v>22.82</v>
          </cell>
          <cell r="O10">
            <v>47465.599999999999</v>
          </cell>
          <cell r="Q10" t="str">
            <v>BU</v>
          </cell>
          <cell r="R10" t="str">
            <v>Production</v>
          </cell>
        </row>
        <row r="11">
          <cell r="A11">
            <v>3123</v>
          </cell>
          <cell r="B11" t="str">
            <v>Balisacan</v>
          </cell>
          <cell r="C11" t="str">
            <v>Pedro</v>
          </cell>
          <cell r="D11" t="str">
            <v>Balisacan,Pedro G.</v>
          </cell>
          <cell r="E11" t="str">
            <v>M</v>
          </cell>
          <cell r="F11" t="str">
            <v>Asian</v>
          </cell>
          <cell r="G11">
            <v>33390</v>
          </cell>
          <cell r="H11" t="str">
            <v>PR07</v>
          </cell>
          <cell r="I11" t="str">
            <v>PR10</v>
          </cell>
          <cell r="J11" t="str">
            <v>PP Operator</v>
          </cell>
          <cell r="K11" t="str">
            <v>Operator, Pwr Plt</v>
          </cell>
          <cell r="L11">
            <v>16</v>
          </cell>
          <cell r="M11" t="str">
            <v>x</v>
          </cell>
          <cell r="N11">
            <v>31.28</v>
          </cell>
          <cell r="O11">
            <v>65062.400000000001</v>
          </cell>
          <cell r="Q11" t="str">
            <v>BU</v>
          </cell>
          <cell r="R11" t="str">
            <v>Production</v>
          </cell>
        </row>
        <row r="12">
          <cell r="A12">
            <v>7784</v>
          </cell>
          <cell r="B12" t="str">
            <v>Barnes</v>
          </cell>
          <cell r="C12" t="str">
            <v>Anne</v>
          </cell>
          <cell r="D12" t="e">
            <v>#N/A</v>
          </cell>
          <cell r="E12" t="str">
            <v>F</v>
          </cell>
          <cell r="F12" t="str">
            <v>White</v>
          </cell>
          <cell r="G12">
            <v>37574</v>
          </cell>
          <cell r="H12" t="str">
            <v>MS13</v>
          </cell>
          <cell r="I12" t="e">
            <v>#N/A</v>
          </cell>
          <cell r="J12" t="str">
            <v>Director, Communications</v>
          </cell>
          <cell r="K12" t="e">
            <v>#N/A</v>
          </cell>
          <cell r="L12">
            <v>10</v>
          </cell>
          <cell r="M12" t="e">
            <v>#N/A</v>
          </cell>
          <cell r="O12">
            <v>65000</v>
          </cell>
          <cell r="Q12" t="str">
            <v>NBU</v>
          </cell>
          <cell r="R12" t="str">
            <v>Member Services</v>
          </cell>
        </row>
        <row r="13">
          <cell r="A13">
            <v>3102</v>
          </cell>
          <cell r="B13" t="str">
            <v>Blume</v>
          </cell>
          <cell r="C13" t="str">
            <v>Timothy</v>
          </cell>
          <cell r="D13" t="str">
            <v>Blume,Timothy</v>
          </cell>
          <cell r="E13" t="str">
            <v>M</v>
          </cell>
          <cell r="F13" t="str">
            <v>White</v>
          </cell>
          <cell r="G13">
            <v>34274</v>
          </cell>
          <cell r="H13" t="str">
            <v>SP03</v>
          </cell>
          <cell r="I13" t="str">
            <v>SP02</v>
          </cell>
          <cell r="J13" t="str">
            <v>Energy Spec Engineer</v>
          </cell>
          <cell r="K13" t="str">
            <v>Engineer, Energy Specialist</v>
          </cell>
          <cell r="L13">
            <v>12</v>
          </cell>
          <cell r="M13" t="str">
            <v>x</v>
          </cell>
          <cell r="O13">
            <v>77652.639999999999</v>
          </cell>
          <cell r="Q13" t="str">
            <v>NBU</v>
          </cell>
          <cell r="R13" t="str">
            <v>Strategic Planning</v>
          </cell>
        </row>
        <row r="14">
          <cell r="A14">
            <v>3113</v>
          </cell>
          <cell r="B14" t="str">
            <v>Bonilla</v>
          </cell>
          <cell r="C14" t="str">
            <v>Dennis</v>
          </cell>
          <cell r="D14" t="str">
            <v>Bonilla,Dennis</v>
          </cell>
          <cell r="E14" t="str">
            <v>M</v>
          </cell>
          <cell r="F14" t="str">
            <v>Hispanic</v>
          </cell>
          <cell r="G14">
            <v>30410</v>
          </cell>
          <cell r="H14" t="str">
            <v>PR07</v>
          </cell>
          <cell r="I14" t="str">
            <v>PR10</v>
          </cell>
          <cell r="J14" t="str">
            <v>PP Operator</v>
          </cell>
          <cell r="K14" t="str">
            <v>Operator, Pwr Plt</v>
          </cell>
          <cell r="L14">
            <v>16</v>
          </cell>
          <cell r="M14" t="str">
            <v>x</v>
          </cell>
          <cell r="N14">
            <v>31.28</v>
          </cell>
          <cell r="O14">
            <v>65062.400000000001</v>
          </cell>
          <cell r="Q14" t="str">
            <v>BU</v>
          </cell>
          <cell r="R14" t="str">
            <v>Production</v>
          </cell>
        </row>
        <row r="15">
          <cell r="A15">
            <v>3039</v>
          </cell>
          <cell r="B15" t="str">
            <v>Braun</v>
          </cell>
          <cell r="C15" t="str">
            <v>Eric</v>
          </cell>
          <cell r="D15" t="str">
            <v>Braun,Eric A.</v>
          </cell>
          <cell r="E15" t="str">
            <v>M</v>
          </cell>
          <cell r="F15" t="str">
            <v>White</v>
          </cell>
          <cell r="G15">
            <v>27228</v>
          </cell>
          <cell r="H15" t="str">
            <v>EO13</v>
          </cell>
          <cell r="I15" t="str">
            <v>SA09</v>
          </cell>
          <cell r="J15" t="str">
            <v>Electronic Engineer</v>
          </cell>
          <cell r="K15" t="str">
            <v>Engineer, Electronic</v>
          </cell>
          <cell r="L15">
            <v>12</v>
          </cell>
          <cell r="M15" t="e">
            <v>#N/A</v>
          </cell>
          <cell r="O15">
            <v>79164.800000000003</v>
          </cell>
          <cell r="Q15" t="str">
            <v>NBU</v>
          </cell>
          <cell r="R15" t="str">
            <v>Engineering &amp; Operations</v>
          </cell>
        </row>
        <row r="16">
          <cell r="A16">
            <v>3125</v>
          </cell>
          <cell r="B16" t="str">
            <v>Briones</v>
          </cell>
          <cell r="C16" t="str">
            <v>Joseph</v>
          </cell>
          <cell r="D16" t="str">
            <v>Briones,Joseph D.</v>
          </cell>
          <cell r="E16" t="str">
            <v>M</v>
          </cell>
          <cell r="F16" t="str">
            <v>Asian</v>
          </cell>
          <cell r="G16">
            <v>34152</v>
          </cell>
          <cell r="H16" t="str">
            <v>PR07</v>
          </cell>
          <cell r="I16" t="str">
            <v>PR10</v>
          </cell>
          <cell r="J16" t="str">
            <v>PP Operator</v>
          </cell>
          <cell r="K16" t="str">
            <v>Operator, Pwr Plt</v>
          </cell>
          <cell r="L16">
            <v>16</v>
          </cell>
          <cell r="M16" t="str">
            <v>x</v>
          </cell>
          <cell r="N16">
            <v>31.28</v>
          </cell>
          <cell r="O16">
            <v>65062.400000000001</v>
          </cell>
          <cell r="Q16" t="str">
            <v>BU</v>
          </cell>
          <cell r="R16" t="str">
            <v>Production</v>
          </cell>
        </row>
        <row r="17">
          <cell r="A17">
            <v>7700</v>
          </cell>
          <cell r="B17" t="str">
            <v>Brozovich</v>
          </cell>
          <cell r="C17" t="str">
            <v>John</v>
          </cell>
          <cell r="D17" t="str">
            <v>Brozovich,John M</v>
          </cell>
          <cell r="E17" t="str">
            <v>M</v>
          </cell>
          <cell r="F17" t="str">
            <v>White</v>
          </cell>
          <cell r="G17">
            <v>37270</v>
          </cell>
          <cell r="H17" t="str">
            <v>PR12</v>
          </cell>
          <cell r="I17" t="str">
            <v>PR05</v>
          </cell>
          <cell r="J17" t="str">
            <v>Manager, I&amp;C</v>
          </cell>
          <cell r="K17" t="str">
            <v>Engineer, Pwr Plt Staff</v>
          </cell>
          <cell r="L17">
            <v>13</v>
          </cell>
          <cell r="M17" t="str">
            <v>x</v>
          </cell>
          <cell r="O17">
            <v>86519.679999999993</v>
          </cell>
          <cell r="Q17" t="str">
            <v>NBU</v>
          </cell>
          <cell r="R17" t="str">
            <v>Production</v>
          </cell>
        </row>
        <row r="18">
          <cell r="A18">
            <v>7772</v>
          </cell>
          <cell r="B18" t="str">
            <v>Bruijnooge</v>
          </cell>
          <cell r="C18" t="str">
            <v>Leendert</v>
          </cell>
          <cell r="D18" t="str">
            <v>Bruijnooge,Leendert</v>
          </cell>
          <cell r="E18" t="str">
            <v>M</v>
          </cell>
          <cell r="F18" t="str">
            <v>White</v>
          </cell>
          <cell r="G18">
            <v>37469</v>
          </cell>
          <cell r="H18" t="str">
            <v>PR11</v>
          </cell>
          <cell r="I18" t="str">
            <v>PR14</v>
          </cell>
          <cell r="J18" t="str">
            <v>Shift Supervisor</v>
          </cell>
          <cell r="K18" t="str">
            <v>Supv., Shift</v>
          </cell>
          <cell r="L18">
            <v>11</v>
          </cell>
          <cell r="M18" t="str">
            <v>x</v>
          </cell>
          <cell r="O18">
            <v>73440.639999999999</v>
          </cell>
          <cell r="Q18" t="str">
            <v>NBU</v>
          </cell>
          <cell r="R18" t="str">
            <v>Production</v>
          </cell>
        </row>
        <row r="19">
          <cell r="A19">
            <v>3047</v>
          </cell>
          <cell r="B19" t="str">
            <v>Bucasas</v>
          </cell>
          <cell r="C19" t="str">
            <v>Richard</v>
          </cell>
          <cell r="D19" t="str">
            <v>Bucasas,Richard</v>
          </cell>
          <cell r="E19" t="str">
            <v>M</v>
          </cell>
          <cell r="F19" t="str">
            <v>Asian</v>
          </cell>
          <cell r="G19">
            <v>29773</v>
          </cell>
          <cell r="H19" t="str">
            <v>EO06</v>
          </cell>
          <cell r="I19" t="str">
            <v>SA07</v>
          </cell>
          <cell r="J19" t="str">
            <v>System Electrician</v>
          </cell>
          <cell r="K19" t="str">
            <v>Electrician, System</v>
          </cell>
          <cell r="L19">
            <v>14</v>
          </cell>
          <cell r="M19" t="e">
            <v>#N/A</v>
          </cell>
          <cell r="N19">
            <v>30.24</v>
          </cell>
          <cell r="O19">
            <v>62899.199999999997</v>
          </cell>
          <cell r="Q19" t="str">
            <v>BU</v>
          </cell>
          <cell r="R19" t="str">
            <v>Engineering &amp; Operations</v>
          </cell>
        </row>
        <row r="20">
          <cell r="A20">
            <v>6573</v>
          </cell>
          <cell r="B20" t="str">
            <v>Bueno</v>
          </cell>
          <cell r="C20" t="str">
            <v>Claurino</v>
          </cell>
          <cell r="D20" t="str">
            <v>Bueno,Claurino</v>
          </cell>
          <cell r="E20" t="str">
            <v>M</v>
          </cell>
          <cell r="F20" t="str">
            <v>Asian</v>
          </cell>
          <cell r="G20">
            <v>36710</v>
          </cell>
          <cell r="H20" t="str">
            <v>MS04</v>
          </cell>
          <cell r="I20" t="str">
            <v>CS01</v>
          </cell>
          <cell r="J20" t="str">
            <v>Member Services Clerk</v>
          </cell>
          <cell r="K20" t="str">
            <v>Clerk, Customer Svc. Support</v>
          </cell>
          <cell r="L20">
            <v>9</v>
          </cell>
          <cell r="M20" t="e">
            <v>#N/A</v>
          </cell>
          <cell r="N20">
            <v>21.21</v>
          </cell>
          <cell r="O20">
            <v>44116.800000000003</v>
          </cell>
          <cell r="Q20" t="str">
            <v>BU</v>
          </cell>
          <cell r="R20" t="str">
            <v>Member Services</v>
          </cell>
        </row>
        <row r="21">
          <cell r="A21">
            <v>3121</v>
          </cell>
          <cell r="B21" t="str">
            <v>Cachero</v>
          </cell>
          <cell r="C21" t="str">
            <v>Jackie</v>
          </cell>
          <cell r="D21" t="str">
            <v>Cachero,Jackie J.</v>
          </cell>
          <cell r="E21" t="str">
            <v>F</v>
          </cell>
          <cell r="F21" t="str">
            <v>Asian</v>
          </cell>
          <cell r="G21">
            <v>33462</v>
          </cell>
          <cell r="H21" t="str">
            <v>HR03</v>
          </cell>
          <cell r="I21" t="str">
            <v>HR02</v>
          </cell>
          <cell r="J21" t="str">
            <v>Manager, Human Resources</v>
          </cell>
          <cell r="K21" t="str">
            <v>Admin, Employment &amp; HRIS</v>
          </cell>
          <cell r="L21">
            <v>9</v>
          </cell>
          <cell r="M21" t="str">
            <v>x</v>
          </cell>
          <cell r="O21">
            <v>57227.040000000001</v>
          </cell>
          <cell r="P21">
            <v>1500</v>
          </cell>
          <cell r="Q21" t="str">
            <v>NBU</v>
          </cell>
          <cell r="R21" t="str">
            <v>Human Resources</v>
          </cell>
        </row>
        <row r="22">
          <cell r="A22">
            <v>3105</v>
          </cell>
          <cell r="B22" t="str">
            <v>Caday Jr.</v>
          </cell>
          <cell r="C22" t="str">
            <v>Antonio</v>
          </cell>
          <cell r="D22" t="str">
            <v>Caday,Antonio</v>
          </cell>
          <cell r="E22" t="str">
            <v>M</v>
          </cell>
          <cell r="F22" t="str">
            <v>Asian</v>
          </cell>
          <cell r="G22">
            <v>28872</v>
          </cell>
          <cell r="H22" t="str">
            <v>MS09</v>
          </cell>
          <cell r="I22" t="str">
            <v>CS07</v>
          </cell>
          <cell r="J22" t="str">
            <v>Sr. Meter Electrician</v>
          </cell>
          <cell r="K22" t="str">
            <v>Electrician, Sr. Meter</v>
          </cell>
          <cell r="L22">
            <v>14</v>
          </cell>
          <cell r="M22" t="e">
            <v>#N/A</v>
          </cell>
          <cell r="N22">
            <v>30.24</v>
          </cell>
          <cell r="O22">
            <v>62899.199999999997</v>
          </cell>
          <cell r="Q22" t="str">
            <v>BU</v>
          </cell>
          <cell r="R22" t="str">
            <v>Member Services</v>
          </cell>
        </row>
        <row r="23">
          <cell r="A23">
            <v>7708</v>
          </cell>
          <cell r="B23" t="str">
            <v>Callejo</v>
          </cell>
          <cell r="C23" t="str">
            <v>Michael</v>
          </cell>
          <cell r="D23" t="str">
            <v>Callejo,Michael L</v>
          </cell>
          <cell r="E23" t="str">
            <v>M</v>
          </cell>
          <cell r="F23" t="str">
            <v>Asian</v>
          </cell>
          <cell r="G23">
            <v>37306</v>
          </cell>
          <cell r="H23" t="str">
            <v>EO06</v>
          </cell>
          <cell r="I23" t="str">
            <v>PR04</v>
          </cell>
          <cell r="J23" t="str">
            <v>System Electrician</v>
          </cell>
          <cell r="K23" t="str">
            <v>Electrician, Inst. &amp; Cntrl</v>
          </cell>
          <cell r="L23">
            <v>14</v>
          </cell>
          <cell r="M23" t="str">
            <v>x</v>
          </cell>
          <cell r="N23">
            <v>28.26</v>
          </cell>
          <cell r="O23">
            <v>58780.800000000003</v>
          </cell>
          <cell r="Q23" t="str">
            <v>BU</v>
          </cell>
          <cell r="R23" t="str">
            <v>Engineering &amp; Operations</v>
          </cell>
        </row>
        <row r="24">
          <cell r="A24">
            <v>3128</v>
          </cell>
          <cell r="B24" t="str">
            <v>Casticimo</v>
          </cell>
          <cell r="C24" t="str">
            <v>Flordelyn</v>
          </cell>
          <cell r="D24" t="str">
            <v>Casticimo,Flordelyn P.</v>
          </cell>
          <cell r="E24" t="str">
            <v>F</v>
          </cell>
          <cell r="F24" t="str">
            <v>Asian</v>
          </cell>
          <cell r="G24">
            <v>34029</v>
          </cell>
          <cell r="H24" t="str">
            <v>AC01</v>
          </cell>
          <cell r="I24" t="str">
            <v>CS15</v>
          </cell>
          <cell r="J24" t="str">
            <v>Accounting Clerk I</v>
          </cell>
          <cell r="K24" t="str">
            <v>Rep, Customer Assistance</v>
          </cell>
          <cell r="L24">
            <v>13</v>
          </cell>
          <cell r="M24" t="e">
            <v>#N/A</v>
          </cell>
          <cell r="N24">
            <v>26.65</v>
          </cell>
          <cell r="O24">
            <v>55432</v>
          </cell>
          <cell r="Q24" t="str">
            <v>BU</v>
          </cell>
          <cell r="R24" t="str">
            <v>Accounting</v>
          </cell>
        </row>
        <row r="25">
          <cell r="A25">
            <v>7780</v>
          </cell>
          <cell r="B25" t="str">
            <v>Chang</v>
          </cell>
          <cell r="C25" t="str">
            <v>Curran</v>
          </cell>
          <cell r="D25" t="str">
            <v>Chang,Curran Y</v>
          </cell>
          <cell r="E25" t="str">
            <v>M</v>
          </cell>
          <cell r="F25" t="str">
            <v>Asian</v>
          </cell>
          <cell r="G25">
            <v>37536</v>
          </cell>
          <cell r="H25" t="str">
            <v>EO08</v>
          </cell>
          <cell r="I25" t="str">
            <v>SA13</v>
          </cell>
          <cell r="J25" t="str">
            <v>Apprentice Lineman</v>
          </cell>
          <cell r="K25" t="str">
            <v>Helper Apprentice Qualified Cn</v>
          </cell>
          <cell r="M25" t="e">
            <v>#N/A</v>
          </cell>
          <cell r="N25">
            <v>22.98</v>
          </cell>
          <cell r="O25">
            <v>47798.400000000001</v>
          </cell>
          <cell r="Q25" t="str">
            <v>BU</v>
          </cell>
          <cell r="R25" t="str">
            <v>Engineering &amp; Operations</v>
          </cell>
        </row>
        <row r="26">
          <cell r="A26">
            <v>3059</v>
          </cell>
          <cell r="B26" t="str">
            <v>Chang</v>
          </cell>
          <cell r="C26" t="str">
            <v>Clyde</v>
          </cell>
          <cell r="D26" t="str">
            <v>Chang,Clyde Ky</v>
          </cell>
          <cell r="E26" t="str">
            <v>M</v>
          </cell>
          <cell r="F26" t="str">
            <v>Asian</v>
          </cell>
          <cell r="G26">
            <v>30103</v>
          </cell>
          <cell r="H26" t="str">
            <v>EO09</v>
          </cell>
          <cell r="I26" t="str">
            <v>SA14</v>
          </cell>
          <cell r="J26" t="str">
            <v>Utility Inspector</v>
          </cell>
          <cell r="K26" t="str">
            <v>Inspector, Utility</v>
          </cell>
          <cell r="L26">
            <v>6</v>
          </cell>
          <cell r="M26" t="e">
            <v>#N/A</v>
          </cell>
          <cell r="N26">
            <v>21.56</v>
          </cell>
          <cell r="O26">
            <v>44844.799999999996</v>
          </cell>
          <cell r="Q26" t="str">
            <v>BU</v>
          </cell>
          <cell r="R26" t="str">
            <v>Engineering &amp; Operations</v>
          </cell>
        </row>
        <row r="27">
          <cell r="A27">
            <v>6599</v>
          </cell>
          <cell r="B27" t="str">
            <v>Cox</v>
          </cell>
          <cell r="C27" t="str">
            <v>John</v>
          </cell>
          <cell r="D27" t="str">
            <v>Cox,John</v>
          </cell>
          <cell r="E27" t="str">
            <v>M</v>
          </cell>
          <cell r="F27" t="str">
            <v>White</v>
          </cell>
          <cell r="G27">
            <v>36724</v>
          </cell>
          <cell r="H27" t="str">
            <v>EO17</v>
          </cell>
          <cell r="I27" t="str">
            <v>SA20</v>
          </cell>
          <cell r="J27" t="str">
            <v>Substation Operation Eng</v>
          </cell>
          <cell r="K27" t="str">
            <v>System Engineer Planner</v>
          </cell>
          <cell r="L27">
            <v>12</v>
          </cell>
          <cell r="M27" t="e">
            <v>#N/A</v>
          </cell>
          <cell r="O27">
            <v>66135.16</v>
          </cell>
          <cell r="Q27" t="str">
            <v>NBU</v>
          </cell>
          <cell r="R27" t="str">
            <v>Engineering &amp; Operations</v>
          </cell>
        </row>
        <row r="28">
          <cell r="A28">
            <v>7782</v>
          </cell>
          <cell r="B28" t="str">
            <v>Crain</v>
          </cell>
          <cell r="C28" t="str">
            <v>Annie</v>
          </cell>
          <cell r="D28" t="e">
            <v>#N/A</v>
          </cell>
          <cell r="E28" t="str">
            <v>F</v>
          </cell>
          <cell r="F28" t="str">
            <v>White</v>
          </cell>
          <cell r="G28">
            <v>37561</v>
          </cell>
          <cell r="H28" t="str">
            <v>EX01</v>
          </cell>
          <cell r="I28" t="e">
            <v>#N/A</v>
          </cell>
          <cell r="J28" t="str">
            <v>Admin Assistant</v>
          </cell>
          <cell r="K28" t="e">
            <v>#N/A</v>
          </cell>
          <cell r="L28">
            <v>7</v>
          </cell>
          <cell r="M28" t="e">
            <v>#N/A</v>
          </cell>
          <cell r="O28">
            <v>40951.040000000001</v>
          </cell>
          <cell r="Q28" t="str">
            <v>SBU</v>
          </cell>
          <cell r="R28" t="str">
            <v>Executive</v>
          </cell>
        </row>
        <row r="29">
          <cell r="A29">
            <v>3120</v>
          </cell>
          <cell r="B29" t="str">
            <v>Cummings</v>
          </cell>
          <cell r="C29" t="str">
            <v>Dawn</v>
          </cell>
          <cell r="D29" t="str">
            <v>Cummings,Dawn K.</v>
          </cell>
          <cell r="E29" t="str">
            <v>F</v>
          </cell>
          <cell r="F29" t="str">
            <v>White</v>
          </cell>
          <cell r="G29">
            <v>34702</v>
          </cell>
          <cell r="H29" t="str">
            <v>MS05</v>
          </cell>
          <cell r="I29" t="str">
            <v>CS15</v>
          </cell>
          <cell r="J29" t="str">
            <v>Member Services Representative</v>
          </cell>
          <cell r="K29" t="str">
            <v>Rep, Customer Assistance</v>
          </cell>
          <cell r="L29" t="str">
            <v>12B</v>
          </cell>
          <cell r="M29" t="e">
            <v>#N/A</v>
          </cell>
          <cell r="N29">
            <v>25.97</v>
          </cell>
          <cell r="O29">
            <v>54017.599999999999</v>
          </cell>
          <cell r="Q29" t="str">
            <v>BU</v>
          </cell>
          <cell r="R29" t="str">
            <v>Member Services</v>
          </cell>
        </row>
        <row r="30">
          <cell r="A30">
            <v>7817</v>
          </cell>
          <cell r="B30" t="str">
            <v>Daubert</v>
          </cell>
          <cell r="C30" t="str">
            <v>Kenneth</v>
          </cell>
          <cell r="D30" t="e">
            <v>#N/A</v>
          </cell>
          <cell r="E30" t="str">
            <v>M</v>
          </cell>
          <cell r="F30" t="str">
            <v>White</v>
          </cell>
          <cell r="G30">
            <v>37973</v>
          </cell>
          <cell r="H30" t="str">
            <v>PR18</v>
          </cell>
          <cell r="I30" t="e">
            <v>#N/A</v>
          </cell>
          <cell r="J30" t="str">
            <v>Operating Technician</v>
          </cell>
          <cell r="K30" t="e">
            <v>#N/A</v>
          </cell>
          <cell r="L30" t="str">
            <v>14A</v>
          </cell>
          <cell r="M30" t="e">
            <v>#N/A</v>
          </cell>
          <cell r="N30">
            <v>30.49</v>
          </cell>
          <cell r="O30">
            <v>63419.199999999997</v>
          </cell>
          <cell r="Q30" t="str">
            <v>BU</v>
          </cell>
          <cell r="R30" t="str">
            <v>Production</v>
          </cell>
        </row>
        <row r="31">
          <cell r="A31">
            <v>7804</v>
          </cell>
          <cell r="B31" t="str">
            <v>Delos Reyes</v>
          </cell>
          <cell r="C31" t="str">
            <v>Imelda</v>
          </cell>
          <cell r="D31" t="e">
            <v>#N/A</v>
          </cell>
          <cell r="E31" t="str">
            <v>F</v>
          </cell>
          <cell r="F31" t="str">
            <v>Asian</v>
          </cell>
          <cell r="G31">
            <v>37662</v>
          </cell>
          <cell r="H31" t="str">
            <v>AC02</v>
          </cell>
          <cell r="I31" t="e">
            <v>#N/A</v>
          </cell>
          <cell r="J31" t="str">
            <v>Payroll Administrator</v>
          </cell>
          <cell r="K31" t="e">
            <v>#N/A</v>
          </cell>
          <cell r="L31">
            <v>9</v>
          </cell>
          <cell r="M31" t="e">
            <v>#N/A</v>
          </cell>
          <cell r="O31">
            <v>47421.919999999998</v>
          </cell>
          <cell r="P31">
            <v>1000</v>
          </cell>
          <cell r="Q31" t="str">
            <v>NBU</v>
          </cell>
          <cell r="R31" t="str">
            <v>Accounting</v>
          </cell>
        </row>
        <row r="32">
          <cell r="A32">
            <v>1914</v>
          </cell>
          <cell r="B32" t="str">
            <v>Demille</v>
          </cell>
          <cell r="C32" t="str">
            <v>Richard</v>
          </cell>
          <cell r="D32" t="str">
            <v>deMille,Richard S.</v>
          </cell>
          <cell r="E32" t="str">
            <v>M</v>
          </cell>
          <cell r="F32" t="str">
            <v>White</v>
          </cell>
          <cell r="G32">
            <v>33435</v>
          </cell>
          <cell r="H32" t="str">
            <v>PR14</v>
          </cell>
          <cell r="I32" t="str">
            <v>PR12</v>
          </cell>
          <cell r="J32" t="str">
            <v>Manager, Maintenance</v>
          </cell>
          <cell r="K32" t="str">
            <v>Supt, Maintenance</v>
          </cell>
          <cell r="L32">
            <v>14</v>
          </cell>
          <cell r="M32" t="str">
            <v>x</v>
          </cell>
          <cell r="O32">
            <v>93720.639999999999</v>
          </cell>
          <cell r="Q32" t="str">
            <v>NBU</v>
          </cell>
          <cell r="R32" t="str">
            <v>Production</v>
          </cell>
        </row>
        <row r="33">
          <cell r="A33">
            <v>7814</v>
          </cell>
          <cell r="B33" t="str">
            <v>Denson</v>
          </cell>
          <cell r="C33" t="str">
            <v>David</v>
          </cell>
          <cell r="D33" t="e">
            <v>#N/A</v>
          </cell>
          <cell r="E33" t="str">
            <v>M</v>
          </cell>
          <cell r="F33" t="str">
            <v>White</v>
          </cell>
          <cell r="G33">
            <v>37886</v>
          </cell>
          <cell r="H33" t="str">
            <v>PR08</v>
          </cell>
          <cell r="I33" t="e">
            <v>#N/A</v>
          </cell>
          <cell r="J33" t="str">
            <v>Inst &amp; Cnt Electrician</v>
          </cell>
          <cell r="K33" t="e">
            <v>#N/A</v>
          </cell>
          <cell r="L33">
            <v>14</v>
          </cell>
          <cell r="M33" t="e">
            <v>#N/A</v>
          </cell>
          <cell r="N33">
            <v>25.28</v>
          </cell>
          <cell r="O33">
            <v>52582.400000000001</v>
          </cell>
          <cell r="Q33" t="str">
            <v>BU</v>
          </cell>
          <cell r="R33" t="str">
            <v>Production</v>
          </cell>
        </row>
        <row r="34">
          <cell r="A34">
            <v>6591</v>
          </cell>
          <cell r="B34" t="str">
            <v>Deren</v>
          </cell>
          <cell r="C34" t="str">
            <v>Jeffrey</v>
          </cell>
          <cell r="D34" t="str">
            <v>Deren,Jeffrey</v>
          </cell>
          <cell r="E34" t="str">
            <v>M</v>
          </cell>
          <cell r="F34" t="str">
            <v>White</v>
          </cell>
          <cell r="G34">
            <v>36689</v>
          </cell>
          <cell r="H34" t="str">
            <v>PR10</v>
          </cell>
          <cell r="I34" t="str">
            <v>PR02</v>
          </cell>
          <cell r="J34" t="str">
            <v>Maintenance Coordinator</v>
          </cell>
          <cell r="K34" t="str">
            <v>Coord, Maintenance</v>
          </cell>
          <cell r="L34">
            <v>11</v>
          </cell>
          <cell r="M34" t="str">
            <v>x</v>
          </cell>
          <cell r="O34">
            <v>78917.279999999999</v>
          </cell>
          <cell r="Q34" t="str">
            <v>NBU</v>
          </cell>
          <cell r="R34" t="str">
            <v>Production</v>
          </cell>
        </row>
        <row r="35">
          <cell r="A35">
            <v>7818</v>
          </cell>
          <cell r="B35" t="str">
            <v>Estes Jr.</v>
          </cell>
          <cell r="C35" t="str">
            <v>Clarence</v>
          </cell>
          <cell r="D35" t="e">
            <v>#N/A</v>
          </cell>
          <cell r="E35" t="str">
            <v>M</v>
          </cell>
          <cell r="F35" t="str">
            <v>White</v>
          </cell>
          <cell r="G35">
            <v>37973</v>
          </cell>
          <cell r="H35" t="str">
            <v>PR18</v>
          </cell>
          <cell r="I35" t="e">
            <v>#N/A</v>
          </cell>
          <cell r="J35" t="str">
            <v>Operating Technician</v>
          </cell>
          <cell r="K35" t="e">
            <v>#N/A</v>
          </cell>
          <cell r="L35" t="str">
            <v>14A</v>
          </cell>
          <cell r="M35" t="e">
            <v>#N/A</v>
          </cell>
          <cell r="N35">
            <v>30.49</v>
          </cell>
          <cell r="O35">
            <v>63419.199999999997</v>
          </cell>
          <cell r="Q35" t="str">
            <v>BU</v>
          </cell>
          <cell r="R35" t="str">
            <v>Production</v>
          </cell>
        </row>
        <row r="36">
          <cell r="A36">
            <v>3107</v>
          </cell>
          <cell r="B36" t="str">
            <v>Fernandes</v>
          </cell>
          <cell r="C36" t="str">
            <v>Randall</v>
          </cell>
          <cell r="D36" t="str">
            <v>Fernandes,Randall S.</v>
          </cell>
          <cell r="E36" t="str">
            <v>M</v>
          </cell>
          <cell r="F36" t="str">
            <v>Asian</v>
          </cell>
          <cell r="G36">
            <v>34366</v>
          </cell>
          <cell r="H36" t="str">
            <v>MS01</v>
          </cell>
          <cell r="I36" t="str">
            <v>CS10</v>
          </cell>
          <cell r="J36" t="str">
            <v>Meter Reader</v>
          </cell>
          <cell r="K36" t="str">
            <v>Meter Reader</v>
          </cell>
          <cell r="L36">
            <v>9</v>
          </cell>
          <cell r="M36" t="e">
            <v>#N/A</v>
          </cell>
          <cell r="N36">
            <v>21.21</v>
          </cell>
          <cell r="O36">
            <v>44116.800000000003</v>
          </cell>
          <cell r="Q36" t="str">
            <v>BU</v>
          </cell>
          <cell r="R36" t="str">
            <v>Member Services</v>
          </cell>
        </row>
        <row r="37">
          <cell r="A37">
            <v>3129</v>
          </cell>
          <cell r="B37" t="str">
            <v>Fernandez</v>
          </cell>
          <cell r="C37" t="str">
            <v>Lisa</v>
          </cell>
          <cell r="D37" t="str">
            <v>Fernandez,Lisa A.</v>
          </cell>
          <cell r="E37" t="str">
            <v>F</v>
          </cell>
          <cell r="F37" t="str">
            <v>White</v>
          </cell>
          <cell r="G37">
            <v>34225</v>
          </cell>
          <cell r="H37" t="str">
            <v>EX01</v>
          </cell>
          <cell r="I37" t="str">
            <v>XO02</v>
          </cell>
          <cell r="J37" t="str">
            <v>Admin Assistant</v>
          </cell>
          <cell r="K37" t="str">
            <v>Admin Assistant</v>
          </cell>
          <cell r="L37">
            <v>7</v>
          </cell>
          <cell r="M37" t="e">
            <v>#N/A</v>
          </cell>
          <cell r="O37">
            <v>51885.599999999999</v>
          </cell>
          <cell r="P37">
            <v>1500</v>
          </cell>
          <cell r="Q37" t="str">
            <v>SBU</v>
          </cell>
          <cell r="R37" t="str">
            <v>Executive</v>
          </cell>
        </row>
        <row r="38">
          <cell r="A38">
            <v>3076</v>
          </cell>
          <cell r="B38" t="str">
            <v>Fernandez</v>
          </cell>
          <cell r="C38" t="str">
            <v>Ira</v>
          </cell>
          <cell r="D38" t="str">
            <v>Fernandez,Ira</v>
          </cell>
          <cell r="E38" t="str">
            <v>M</v>
          </cell>
          <cell r="F38" t="str">
            <v>Asian</v>
          </cell>
          <cell r="G38">
            <v>33390</v>
          </cell>
          <cell r="H38" t="str">
            <v>PR11</v>
          </cell>
          <cell r="I38" t="str">
            <v>PR14</v>
          </cell>
          <cell r="J38" t="str">
            <v>Shift Supervisor</v>
          </cell>
          <cell r="K38" t="str">
            <v>Supv., Shift</v>
          </cell>
          <cell r="L38">
            <v>11</v>
          </cell>
          <cell r="M38" t="str">
            <v>x</v>
          </cell>
          <cell r="O38">
            <v>73130.720000000001</v>
          </cell>
          <cell r="Q38" t="str">
            <v>NBU</v>
          </cell>
          <cell r="R38" t="str">
            <v>Production</v>
          </cell>
        </row>
        <row r="39">
          <cell r="A39">
            <v>3035</v>
          </cell>
          <cell r="B39" t="str">
            <v>Fontanilla</v>
          </cell>
          <cell r="C39" t="str">
            <v>Joseph</v>
          </cell>
          <cell r="D39" t="str">
            <v>Fontanilla,Joseph</v>
          </cell>
          <cell r="E39" t="str">
            <v>M</v>
          </cell>
          <cell r="F39" t="str">
            <v>Asian</v>
          </cell>
          <cell r="G39">
            <v>27820</v>
          </cell>
          <cell r="H39" t="str">
            <v>EO05</v>
          </cell>
          <cell r="I39" t="str">
            <v>SA18</v>
          </cell>
          <cell r="J39" t="str">
            <v>Sr. Distribution Planner</v>
          </cell>
          <cell r="K39" t="str">
            <v>Sr. Distribution Planner</v>
          </cell>
          <cell r="L39">
            <v>17</v>
          </cell>
          <cell r="M39" t="e">
            <v>#N/A</v>
          </cell>
          <cell r="N39">
            <v>33.909999999999997</v>
          </cell>
          <cell r="O39">
            <v>70532.799999999988</v>
          </cell>
          <cell r="Q39" t="str">
            <v>BU</v>
          </cell>
          <cell r="R39" t="str">
            <v>Engineering &amp; Operations</v>
          </cell>
        </row>
        <row r="40">
          <cell r="A40">
            <v>7819</v>
          </cell>
          <cell r="B40" t="str">
            <v>Garcia</v>
          </cell>
          <cell r="C40" t="str">
            <v>Jeffrey</v>
          </cell>
          <cell r="D40" t="e">
            <v>#N/A</v>
          </cell>
          <cell r="E40" t="str">
            <v>M</v>
          </cell>
          <cell r="F40" t="str">
            <v>Asian</v>
          </cell>
          <cell r="G40">
            <v>37973</v>
          </cell>
          <cell r="H40" t="str">
            <v>PR18</v>
          </cell>
          <cell r="I40" t="e">
            <v>#N/A</v>
          </cell>
          <cell r="J40" t="str">
            <v>Operating Technician</v>
          </cell>
          <cell r="K40" t="e">
            <v>#N/A</v>
          </cell>
          <cell r="L40" t="str">
            <v>14A</v>
          </cell>
          <cell r="M40" t="e">
            <v>#N/A</v>
          </cell>
          <cell r="N40">
            <v>30.49</v>
          </cell>
          <cell r="O40">
            <v>63419.199999999997</v>
          </cell>
          <cell r="Q40" t="str">
            <v>BU</v>
          </cell>
          <cell r="R40" t="str">
            <v>Production</v>
          </cell>
        </row>
        <row r="41">
          <cell r="A41">
            <v>7660</v>
          </cell>
          <cell r="B41" t="str">
            <v>Gokan</v>
          </cell>
          <cell r="C41" t="str">
            <v>Cory</v>
          </cell>
          <cell r="D41" t="str">
            <v>Gokan,Cory</v>
          </cell>
          <cell r="E41" t="str">
            <v>M</v>
          </cell>
          <cell r="F41" t="str">
            <v>Asian</v>
          </cell>
          <cell r="G41">
            <v>37190</v>
          </cell>
          <cell r="H41" t="str">
            <v>EO04</v>
          </cell>
          <cell r="I41" t="str">
            <v>SA06</v>
          </cell>
          <cell r="J41" t="str">
            <v>Distribution Planner</v>
          </cell>
          <cell r="K41" t="str">
            <v>Distribution Planner</v>
          </cell>
          <cell r="L41">
            <v>14</v>
          </cell>
          <cell r="M41" t="e">
            <v>#N/A</v>
          </cell>
          <cell r="N41">
            <v>25.71</v>
          </cell>
          <cell r="O41">
            <v>53476.800000000003</v>
          </cell>
          <cell r="Q41" t="str">
            <v>BU</v>
          </cell>
          <cell r="R41" t="str">
            <v>Engineering &amp; Operations</v>
          </cell>
        </row>
        <row r="42">
          <cell r="A42">
            <v>3115</v>
          </cell>
          <cell r="B42" t="str">
            <v>Grady</v>
          </cell>
          <cell r="C42" t="str">
            <v>Sheryl</v>
          </cell>
          <cell r="D42" t="str">
            <v>Grady,Sheryl A.</v>
          </cell>
          <cell r="E42" t="str">
            <v>F</v>
          </cell>
          <cell r="F42" t="str">
            <v>Asian</v>
          </cell>
          <cell r="G42">
            <v>35254</v>
          </cell>
          <cell r="H42" t="str">
            <v>HR04</v>
          </cell>
          <cell r="I42" t="str">
            <v>HR05</v>
          </cell>
          <cell r="J42" t="str">
            <v>Director, OD &amp; Training</v>
          </cell>
          <cell r="K42" t="str">
            <v>Supv., OD &amp; Training</v>
          </cell>
          <cell r="L42">
            <v>13</v>
          </cell>
          <cell r="M42" t="str">
            <v>x</v>
          </cell>
          <cell r="O42">
            <v>76489.919999999998</v>
          </cell>
          <cell r="P42">
            <v>1500</v>
          </cell>
          <cell r="Q42" t="str">
            <v>NBU</v>
          </cell>
          <cell r="R42" t="str">
            <v>Human Resources</v>
          </cell>
        </row>
        <row r="43">
          <cell r="A43">
            <v>7507</v>
          </cell>
          <cell r="B43" t="str">
            <v>Gregorio</v>
          </cell>
          <cell r="C43" t="str">
            <v>Pia</v>
          </cell>
          <cell r="D43" t="str">
            <v>Gregorio,Pia</v>
          </cell>
          <cell r="E43" t="str">
            <v>F</v>
          </cell>
          <cell r="F43" t="str">
            <v>Asian</v>
          </cell>
          <cell r="G43">
            <v>37116</v>
          </cell>
          <cell r="H43" t="str">
            <v>IT01</v>
          </cell>
          <cell r="I43" t="str">
            <v>IT01</v>
          </cell>
          <cell r="J43" t="str">
            <v>System Support Specialst</v>
          </cell>
          <cell r="K43" t="str">
            <v>System Support Specialist</v>
          </cell>
          <cell r="L43">
            <v>8</v>
          </cell>
          <cell r="M43" t="str">
            <v>x</v>
          </cell>
          <cell r="O43">
            <v>47985.599999999999</v>
          </cell>
          <cell r="Q43" t="str">
            <v>NBU</v>
          </cell>
          <cell r="R43" t="str">
            <v>Strategic Planning</v>
          </cell>
        </row>
        <row r="44">
          <cell r="A44">
            <v>7802</v>
          </cell>
          <cell r="B44" t="str">
            <v>Hetherington</v>
          </cell>
          <cell r="C44" t="str">
            <v>Francis</v>
          </cell>
          <cell r="D44" t="e">
            <v>#N/A</v>
          </cell>
          <cell r="E44" t="str">
            <v>M</v>
          </cell>
          <cell r="F44" t="str">
            <v>White</v>
          </cell>
          <cell r="G44">
            <v>37645</v>
          </cell>
          <cell r="H44" t="str">
            <v>PR11</v>
          </cell>
          <cell r="I44" t="e">
            <v>#N/A</v>
          </cell>
          <cell r="J44" t="str">
            <v>Shift Supervisor</v>
          </cell>
          <cell r="K44" t="e">
            <v>#N/A</v>
          </cell>
          <cell r="L44">
            <v>11</v>
          </cell>
          <cell r="M44" t="e">
            <v>#N/A</v>
          </cell>
          <cell r="O44">
            <v>74000.160000000003</v>
          </cell>
          <cell r="Q44" t="str">
            <v>NBU</v>
          </cell>
          <cell r="R44" t="str">
            <v>Production</v>
          </cell>
        </row>
        <row r="45">
          <cell r="A45">
            <v>7808</v>
          </cell>
          <cell r="B45" t="str">
            <v>Igaya</v>
          </cell>
          <cell r="C45" t="str">
            <v>Manuel</v>
          </cell>
          <cell r="D45" t="e">
            <v>#N/A</v>
          </cell>
          <cell r="E45" t="str">
            <v>M</v>
          </cell>
          <cell r="F45" t="str">
            <v>Asian</v>
          </cell>
          <cell r="G45">
            <v>37746</v>
          </cell>
          <cell r="H45" t="str">
            <v>PR03</v>
          </cell>
          <cell r="I45" t="e">
            <v>#N/A</v>
          </cell>
          <cell r="J45" t="str">
            <v>PP Maint Utility Person</v>
          </cell>
          <cell r="K45" t="e">
            <v>#N/A</v>
          </cell>
          <cell r="L45">
            <v>8</v>
          </cell>
          <cell r="M45" t="e">
            <v>#N/A</v>
          </cell>
          <cell r="N45">
            <v>22.86</v>
          </cell>
          <cell r="O45">
            <v>47548.799999999996</v>
          </cell>
          <cell r="Q45" t="str">
            <v>BU</v>
          </cell>
          <cell r="R45" t="str">
            <v>Production</v>
          </cell>
        </row>
        <row r="46">
          <cell r="A46">
            <v>6447</v>
          </cell>
          <cell r="B46" t="str">
            <v>Jacintho</v>
          </cell>
          <cell r="C46" t="str">
            <v>Tracie</v>
          </cell>
          <cell r="D46" t="str">
            <v>Jacintho,Tracie Lynn M.</v>
          </cell>
          <cell r="E46" t="str">
            <v>F</v>
          </cell>
          <cell r="F46" t="str">
            <v>Asian</v>
          </cell>
          <cell r="G46">
            <v>36643</v>
          </cell>
          <cell r="H46" t="str">
            <v>MS05</v>
          </cell>
          <cell r="I46" t="str">
            <v>CS15</v>
          </cell>
          <cell r="J46" t="str">
            <v>Member Services Representative</v>
          </cell>
          <cell r="K46" t="str">
            <v>Rep, Customer Assistance</v>
          </cell>
          <cell r="L46" t="str">
            <v>12B</v>
          </cell>
          <cell r="M46" t="e">
            <v>#N/A</v>
          </cell>
          <cell r="N46">
            <v>25.97</v>
          </cell>
          <cell r="O46">
            <v>54017.599999999999</v>
          </cell>
          <cell r="Q46" t="str">
            <v>BU</v>
          </cell>
          <cell r="R46" t="str">
            <v>Member Services</v>
          </cell>
        </row>
        <row r="47">
          <cell r="A47">
            <v>3091</v>
          </cell>
          <cell r="B47" t="str">
            <v>Kabutan</v>
          </cell>
          <cell r="C47" t="str">
            <v>Wanda</v>
          </cell>
          <cell r="D47" t="str">
            <v>Kabutan,Wanda N.</v>
          </cell>
          <cell r="E47" t="str">
            <v>F</v>
          </cell>
          <cell r="F47" t="str">
            <v>Asian</v>
          </cell>
          <cell r="G47">
            <v>30832</v>
          </cell>
          <cell r="H47" t="str">
            <v>SP01</v>
          </cell>
          <cell r="I47" t="str">
            <v>SP01</v>
          </cell>
          <cell r="J47" t="str">
            <v>Administrative Assistant</v>
          </cell>
          <cell r="K47" t="str">
            <v>Admin Assistant</v>
          </cell>
          <cell r="L47">
            <v>7</v>
          </cell>
          <cell r="M47" t="str">
            <v>x</v>
          </cell>
          <cell r="O47">
            <v>52836.160000000003</v>
          </cell>
          <cell r="Q47" t="str">
            <v>SBU</v>
          </cell>
          <cell r="R47" t="str">
            <v>Strategic Planning</v>
          </cell>
        </row>
        <row r="48">
          <cell r="A48">
            <v>7288</v>
          </cell>
          <cell r="B48" t="str">
            <v>Kajihara</v>
          </cell>
          <cell r="C48" t="str">
            <v>Deidre</v>
          </cell>
          <cell r="D48" t="str">
            <v>Kajihara,Diedre A</v>
          </cell>
          <cell r="E48" t="str">
            <v>F</v>
          </cell>
          <cell r="F48" t="str">
            <v>Asian</v>
          </cell>
          <cell r="G48">
            <v>36934</v>
          </cell>
          <cell r="H48" t="str">
            <v>MS05</v>
          </cell>
          <cell r="I48" t="str">
            <v>CS15</v>
          </cell>
          <cell r="J48" t="str">
            <v>Member Services Representative</v>
          </cell>
          <cell r="K48" t="str">
            <v>Rep, Customer Assistance</v>
          </cell>
          <cell r="L48" t="str">
            <v>12B</v>
          </cell>
          <cell r="M48" t="e">
            <v>#N/A</v>
          </cell>
          <cell r="N48">
            <v>25.97</v>
          </cell>
          <cell r="O48">
            <v>54017.599999999999</v>
          </cell>
          <cell r="Q48" t="str">
            <v>BU</v>
          </cell>
          <cell r="R48" t="str">
            <v>Member Services</v>
          </cell>
        </row>
        <row r="49">
          <cell r="A49">
            <v>3098</v>
          </cell>
          <cell r="B49" t="str">
            <v>Kajiwara</v>
          </cell>
          <cell r="C49" t="str">
            <v>Eric</v>
          </cell>
          <cell r="D49" t="str">
            <v>Kajiwara,Eric L.</v>
          </cell>
          <cell r="E49" t="str">
            <v>M</v>
          </cell>
          <cell r="F49" t="str">
            <v>Asian</v>
          </cell>
          <cell r="G49">
            <v>28954</v>
          </cell>
          <cell r="H49" t="str">
            <v>EO11</v>
          </cell>
          <cell r="I49" t="str">
            <v>SA21</v>
          </cell>
          <cell r="J49" t="str">
            <v>Primary Troubleperson</v>
          </cell>
          <cell r="K49" t="str">
            <v>Troubleman, Primary</v>
          </cell>
          <cell r="L49" t="str">
            <v>15B</v>
          </cell>
          <cell r="M49" t="e">
            <v>#N/A</v>
          </cell>
          <cell r="N49">
            <v>31</v>
          </cell>
          <cell r="O49">
            <v>64480</v>
          </cell>
          <cell r="Q49" t="str">
            <v>BU</v>
          </cell>
          <cell r="R49" t="str">
            <v>Engineering &amp; Operations</v>
          </cell>
        </row>
        <row r="50">
          <cell r="A50">
            <v>3074</v>
          </cell>
          <cell r="B50" t="str">
            <v>Kawakami</v>
          </cell>
          <cell r="C50" t="str">
            <v>Linda</v>
          </cell>
          <cell r="D50" t="str">
            <v>Kawakami,Linda A.</v>
          </cell>
          <cell r="E50" t="str">
            <v>F</v>
          </cell>
          <cell r="F50" t="str">
            <v>Asian</v>
          </cell>
          <cell r="G50">
            <v>33679</v>
          </cell>
          <cell r="H50" t="str">
            <v>EO01</v>
          </cell>
          <cell r="I50" t="str">
            <v>SA01</v>
          </cell>
          <cell r="J50" t="str">
            <v>Engineering Clerk</v>
          </cell>
          <cell r="K50" t="str">
            <v>Clerk, Engineering</v>
          </cell>
          <cell r="L50">
            <v>12</v>
          </cell>
          <cell r="M50" t="e">
            <v>#N/A</v>
          </cell>
          <cell r="N50">
            <v>25.02</v>
          </cell>
          <cell r="O50">
            <v>52041.599999999999</v>
          </cell>
          <cell r="Q50" t="str">
            <v>BU</v>
          </cell>
          <cell r="R50" t="str">
            <v>Engineering &amp; Operations</v>
          </cell>
        </row>
        <row r="51">
          <cell r="A51">
            <v>3103</v>
          </cell>
          <cell r="B51" t="str">
            <v>Koide</v>
          </cell>
          <cell r="C51" t="str">
            <v>Carey</v>
          </cell>
          <cell r="D51" t="str">
            <v>Koide,Carey Ken</v>
          </cell>
          <cell r="E51" t="str">
            <v>M</v>
          </cell>
          <cell r="F51" t="str">
            <v>Asian</v>
          </cell>
          <cell r="G51">
            <v>33650</v>
          </cell>
          <cell r="H51" t="str">
            <v>PR13</v>
          </cell>
          <cell r="I51" t="str">
            <v>PR13</v>
          </cell>
          <cell r="J51" t="str">
            <v>Manager, Operations</v>
          </cell>
          <cell r="K51" t="str">
            <v>Supt, Operations</v>
          </cell>
          <cell r="L51">
            <v>14</v>
          </cell>
          <cell r="M51" t="str">
            <v>x</v>
          </cell>
          <cell r="O51">
            <v>89762.4</v>
          </cell>
          <cell r="P51">
            <v>1000</v>
          </cell>
          <cell r="Q51" t="str">
            <v>NBU</v>
          </cell>
          <cell r="R51" t="str">
            <v>Production</v>
          </cell>
        </row>
        <row r="52">
          <cell r="A52">
            <v>3092</v>
          </cell>
          <cell r="B52" t="str">
            <v>Kurokawa</v>
          </cell>
          <cell r="C52" t="str">
            <v>Dayle</v>
          </cell>
          <cell r="D52" t="str">
            <v>Kurokawa,Dayle R.</v>
          </cell>
          <cell r="E52" t="str">
            <v>F</v>
          </cell>
          <cell r="F52" t="str">
            <v>Asian</v>
          </cell>
          <cell r="G52">
            <v>30455</v>
          </cell>
          <cell r="H52" t="str">
            <v>AC04</v>
          </cell>
          <cell r="I52" t="str">
            <v>AC02</v>
          </cell>
          <cell r="J52" t="str">
            <v>Accountant II</v>
          </cell>
          <cell r="K52" t="str">
            <v>Accountant II</v>
          </cell>
          <cell r="L52">
            <v>9</v>
          </cell>
          <cell r="M52" t="str">
            <v>x</v>
          </cell>
          <cell r="O52">
            <v>65536.639999999999</v>
          </cell>
          <cell r="P52">
            <v>1000</v>
          </cell>
          <cell r="Q52" t="str">
            <v>NBU</v>
          </cell>
          <cell r="R52" t="str">
            <v>Accounting</v>
          </cell>
        </row>
        <row r="53">
          <cell r="A53">
            <v>3033</v>
          </cell>
          <cell r="B53" t="str">
            <v>Kurokawa</v>
          </cell>
          <cell r="C53" t="str">
            <v>Dennis</v>
          </cell>
          <cell r="D53" t="str">
            <v>Kurokawa,Dennis H.</v>
          </cell>
          <cell r="E53" t="str">
            <v>M</v>
          </cell>
          <cell r="F53" t="str">
            <v>Asian</v>
          </cell>
          <cell r="G53">
            <v>34990</v>
          </cell>
          <cell r="H53" t="str">
            <v>PR04</v>
          </cell>
          <cell r="I53" t="str">
            <v>PR08</v>
          </cell>
          <cell r="J53" t="str">
            <v>PP Maintenanceperson</v>
          </cell>
          <cell r="K53" t="str">
            <v>Maintenanceman, Power Plt</v>
          </cell>
          <cell r="L53">
            <v>13</v>
          </cell>
          <cell r="M53" t="str">
            <v>x</v>
          </cell>
          <cell r="N53">
            <v>29.69</v>
          </cell>
          <cell r="O53">
            <v>61755.200000000004</v>
          </cell>
          <cell r="Q53" t="str">
            <v>BU</v>
          </cell>
          <cell r="R53" t="str">
            <v>Production</v>
          </cell>
        </row>
        <row r="54">
          <cell r="A54">
            <v>3090</v>
          </cell>
          <cell r="B54" t="str">
            <v>Labrador</v>
          </cell>
          <cell r="C54" t="str">
            <v>Adrian</v>
          </cell>
          <cell r="D54" t="str">
            <v>Labrador,Adrian D.</v>
          </cell>
          <cell r="E54" t="str">
            <v>M</v>
          </cell>
          <cell r="F54" t="str">
            <v>Asian</v>
          </cell>
          <cell r="G54">
            <v>29724</v>
          </cell>
          <cell r="H54" t="str">
            <v>EO06</v>
          </cell>
          <cell r="I54" t="str">
            <v>SA07</v>
          </cell>
          <cell r="J54" t="str">
            <v>System Electrician</v>
          </cell>
          <cell r="K54" t="str">
            <v>Electrician, System</v>
          </cell>
          <cell r="L54">
            <v>14</v>
          </cell>
          <cell r="M54" t="e">
            <v>#N/A</v>
          </cell>
          <cell r="N54">
            <v>30.24</v>
          </cell>
          <cell r="O54">
            <v>62899.199999999997</v>
          </cell>
          <cell r="Q54" t="str">
            <v>BU</v>
          </cell>
          <cell r="R54" t="str">
            <v>Engineering &amp; Operations</v>
          </cell>
        </row>
        <row r="55">
          <cell r="A55">
            <v>7821</v>
          </cell>
          <cell r="B55" t="str">
            <v>Lazaro Jr.</v>
          </cell>
          <cell r="C55" t="str">
            <v>Anthony</v>
          </cell>
          <cell r="D55" t="e">
            <v>#N/A</v>
          </cell>
          <cell r="E55" t="str">
            <v>M</v>
          </cell>
          <cell r="F55" t="str">
            <v>Asian</v>
          </cell>
          <cell r="G55">
            <v>37973</v>
          </cell>
          <cell r="H55" t="str">
            <v>PR19</v>
          </cell>
          <cell r="I55" t="e">
            <v>#N/A</v>
          </cell>
          <cell r="J55" t="str">
            <v>Maintenance Technician</v>
          </cell>
          <cell r="K55" t="e">
            <v>#N/A</v>
          </cell>
          <cell r="L55" t="str">
            <v>14A</v>
          </cell>
          <cell r="M55" t="e">
            <v>#N/A</v>
          </cell>
          <cell r="N55">
            <v>30.49</v>
          </cell>
          <cell r="O55">
            <v>63419.199999999997</v>
          </cell>
          <cell r="Q55" t="str">
            <v>BU</v>
          </cell>
          <cell r="R55" t="str">
            <v>Production</v>
          </cell>
        </row>
        <row r="56">
          <cell r="A56">
            <v>1801</v>
          </cell>
          <cell r="B56" t="str">
            <v>Leavitt</v>
          </cell>
          <cell r="C56" t="str">
            <v>John</v>
          </cell>
          <cell r="D56" t="str">
            <v>Leavitt,John J.</v>
          </cell>
          <cell r="E56" t="str">
            <v>M</v>
          </cell>
          <cell r="F56" t="str">
            <v>White</v>
          </cell>
          <cell r="G56">
            <v>32417</v>
          </cell>
          <cell r="H56" t="str">
            <v>EO20</v>
          </cell>
          <cell r="I56" t="str">
            <v>SA16</v>
          </cell>
          <cell r="J56" t="str">
            <v>VP, Engineering &amp; Operations</v>
          </cell>
          <cell r="K56" t="str">
            <v>Mgr, Service Assurance</v>
          </cell>
          <cell r="L56">
            <v>16</v>
          </cell>
          <cell r="M56" t="e">
            <v>#N/A</v>
          </cell>
          <cell r="O56">
            <v>116677.6</v>
          </cell>
          <cell r="Q56" t="str">
            <v>NBU</v>
          </cell>
          <cell r="R56" t="str">
            <v>Engineering &amp; Operations</v>
          </cell>
        </row>
        <row r="57">
          <cell r="A57">
            <v>7822</v>
          </cell>
          <cell r="B57" t="str">
            <v>Lee</v>
          </cell>
          <cell r="C57" t="str">
            <v>Dynamite</v>
          </cell>
          <cell r="D57" t="e">
            <v>#N/A</v>
          </cell>
          <cell r="E57" t="str">
            <v>M</v>
          </cell>
          <cell r="F57" t="str">
            <v>Asian</v>
          </cell>
          <cell r="G57">
            <v>37973</v>
          </cell>
          <cell r="H57" t="str">
            <v>PR18</v>
          </cell>
          <cell r="I57" t="e">
            <v>#N/A</v>
          </cell>
          <cell r="J57" t="str">
            <v>Operating Technician</v>
          </cell>
          <cell r="K57" t="e">
            <v>#N/A</v>
          </cell>
          <cell r="L57" t="str">
            <v>14A</v>
          </cell>
          <cell r="M57" t="e">
            <v>#N/A</v>
          </cell>
          <cell r="N57">
            <v>30.49</v>
          </cell>
          <cell r="O57">
            <v>63419.199999999997</v>
          </cell>
          <cell r="Q57" t="str">
            <v>BU</v>
          </cell>
          <cell r="R57" t="str">
            <v>Production</v>
          </cell>
        </row>
        <row r="58">
          <cell r="A58">
            <v>7030</v>
          </cell>
          <cell r="B58" t="str">
            <v>Lemke</v>
          </cell>
          <cell r="C58" t="str">
            <v>William</v>
          </cell>
          <cell r="D58" t="str">
            <v>Lemke,William</v>
          </cell>
          <cell r="E58" t="str">
            <v>M</v>
          </cell>
          <cell r="F58" t="str">
            <v>White</v>
          </cell>
          <cell r="G58">
            <v>36815</v>
          </cell>
          <cell r="H58" t="str">
            <v>MS01</v>
          </cell>
          <cell r="I58" t="str">
            <v>CS10</v>
          </cell>
          <cell r="J58" t="str">
            <v>Meter Reader</v>
          </cell>
          <cell r="K58" t="str">
            <v>Meter Reader</v>
          </cell>
          <cell r="L58">
            <v>9</v>
          </cell>
          <cell r="M58" t="e">
            <v>#N/A</v>
          </cell>
          <cell r="N58">
            <v>21.21</v>
          </cell>
          <cell r="O58">
            <v>44116.800000000003</v>
          </cell>
          <cell r="Q58" t="str">
            <v>BU</v>
          </cell>
          <cell r="R58" t="str">
            <v>Member Services</v>
          </cell>
        </row>
        <row r="59">
          <cell r="A59">
            <v>7783</v>
          </cell>
          <cell r="B59" t="str">
            <v>Lopes</v>
          </cell>
          <cell r="C59" t="str">
            <v>Aukai</v>
          </cell>
          <cell r="D59" t="e">
            <v>#N/A</v>
          </cell>
          <cell r="E59" t="str">
            <v>M</v>
          </cell>
          <cell r="F59" t="str">
            <v>Asian</v>
          </cell>
          <cell r="G59">
            <v>37564</v>
          </cell>
          <cell r="H59" t="str">
            <v>EO08</v>
          </cell>
          <cell r="I59" t="e">
            <v>#N/A</v>
          </cell>
          <cell r="J59" t="str">
            <v>Apprentice Lineman</v>
          </cell>
          <cell r="K59" t="e">
            <v>#N/A</v>
          </cell>
          <cell r="M59" t="e">
            <v>#N/A</v>
          </cell>
          <cell r="N59">
            <v>22.08</v>
          </cell>
          <cell r="O59">
            <v>45926.399999999994</v>
          </cell>
          <cell r="Q59" t="str">
            <v>BU</v>
          </cell>
          <cell r="R59" t="str">
            <v>Engineering &amp; Operations</v>
          </cell>
        </row>
        <row r="60">
          <cell r="A60">
            <v>3051</v>
          </cell>
          <cell r="B60" t="str">
            <v>Lorenzo Jr.</v>
          </cell>
          <cell r="C60" t="str">
            <v>Juan</v>
          </cell>
          <cell r="D60" t="str">
            <v>Lorenzo Jr.,Juan P.</v>
          </cell>
          <cell r="E60" t="str">
            <v>M</v>
          </cell>
          <cell r="F60" t="str">
            <v>Asian</v>
          </cell>
          <cell r="G60">
            <v>28010</v>
          </cell>
          <cell r="H60" t="str">
            <v>EO04</v>
          </cell>
          <cell r="I60" t="str">
            <v>SA06</v>
          </cell>
          <cell r="J60" t="str">
            <v>Distribution Planner</v>
          </cell>
          <cell r="K60" t="str">
            <v>Distribution Planner</v>
          </cell>
          <cell r="L60">
            <v>14</v>
          </cell>
          <cell r="M60" t="e">
            <v>#N/A</v>
          </cell>
          <cell r="N60">
            <v>31.56</v>
          </cell>
          <cell r="O60">
            <v>65644.800000000003</v>
          </cell>
          <cell r="Q60" t="str">
            <v>BU</v>
          </cell>
          <cell r="R60" t="str">
            <v>Engineering &amp; Operations</v>
          </cell>
        </row>
        <row r="61">
          <cell r="A61">
            <v>5864</v>
          </cell>
          <cell r="B61" t="str">
            <v>Ludington</v>
          </cell>
          <cell r="C61" t="str">
            <v>John</v>
          </cell>
          <cell r="D61" t="str">
            <v>Ludington,John D.</v>
          </cell>
          <cell r="E61" t="str">
            <v>M</v>
          </cell>
          <cell r="F61" t="str">
            <v>White</v>
          </cell>
          <cell r="G61">
            <v>36342</v>
          </cell>
          <cell r="H61" t="str">
            <v>EO10</v>
          </cell>
          <cell r="I61" t="str">
            <v>SA15</v>
          </cell>
          <cell r="J61" t="str">
            <v>Lineperson</v>
          </cell>
          <cell r="K61" t="str">
            <v>Lineman</v>
          </cell>
          <cell r="L61">
            <v>14</v>
          </cell>
          <cell r="M61" t="e">
            <v>#N/A</v>
          </cell>
          <cell r="N61">
            <v>29.03</v>
          </cell>
          <cell r="O61">
            <v>60382.400000000001</v>
          </cell>
          <cell r="Q61" t="str">
            <v>BU</v>
          </cell>
          <cell r="R61" t="str">
            <v>Engineering &amp; Operations</v>
          </cell>
        </row>
        <row r="62">
          <cell r="A62">
            <v>3094</v>
          </cell>
          <cell r="B62" t="str">
            <v>Macadangdang</v>
          </cell>
          <cell r="C62" t="str">
            <v>Julian</v>
          </cell>
          <cell r="D62" t="str">
            <v>Macadangdang,Julian</v>
          </cell>
          <cell r="E62" t="str">
            <v>M</v>
          </cell>
          <cell r="F62" t="str">
            <v>Asian</v>
          </cell>
          <cell r="G62">
            <v>34673</v>
          </cell>
          <cell r="H62" t="str">
            <v>PR06</v>
          </cell>
          <cell r="I62" t="str">
            <v>PR08</v>
          </cell>
          <cell r="J62" t="str">
            <v>PP Assist Operator</v>
          </cell>
          <cell r="K62" t="str">
            <v>Maintenanceman, Power Plt</v>
          </cell>
          <cell r="L62">
            <v>12</v>
          </cell>
          <cell r="M62" t="str">
            <v>x</v>
          </cell>
          <cell r="N62">
            <v>29.07</v>
          </cell>
          <cell r="O62">
            <v>60465.599999999999</v>
          </cell>
          <cell r="Q62" t="str">
            <v>BU</v>
          </cell>
          <cell r="R62" t="str">
            <v>Production</v>
          </cell>
        </row>
        <row r="63">
          <cell r="A63">
            <v>3086</v>
          </cell>
          <cell r="B63" t="str">
            <v>Machado</v>
          </cell>
          <cell r="C63" t="str">
            <v>Alice</v>
          </cell>
          <cell r="D63" t="str">
            <v>Miguel,Alice</v>
          </cell>
          <cell r="E63" t="str">
            <v>F</v>
          </cell>
          <cell r="F63" t="str">
            <v>White</v>
          </cell>
          <cell r="G63">
            <v>33000</v>
          </cell>
          <cell r="H63" t="str">
            <v>EX02</v>
          </cell>
          <cell r="I63" t="str">
            <v>SA03</v>
          </cell>
          <cell r="J63" t="str">
            <v>Legal Coordinator</v>
          </cell>
          <cell r="K63" t="str">
            <v>Coord, Engineering Services</v>
          </cell>
          <cell r="L63">
            <v>9</v>
          </cell>
          <cell r="M63" t="e">
            <v>#N/A</v>
          </cell>
          <cell r="O63">
            <v>68157.440000000002</v>
          </cell>
          <cell r="P63">
            <v>2000</v>
          </cell>
          <cell r="Q63" t="str">
            <v>NBU</v>
          </cell>
          <cell r="R63" t="str">
            <v>Executive</v>
          </cell>
        </row>
        <row r="64">
          <cell r="A64">
            <v>3124</v>
          </cell>
          <cell r="B64" t="str">
            <v>Malama</v>
          </cell>
          <cell r="C64" t="str">
            <v>Patrick</v>
          </cell>
          <cell r="D64" t="str">
            <v>Malama,Patrick J.K.</v>
          </cell>
          <cell r="E64" t="str">
            <v>M</v>
          </cell>
          <cell r="F64" t="str">
            <v>Asian</v>
          </cell>
          <cell r="G64">
            <v>33878</v>
          </cell>
          <cell r="H64" t="str">
            <v>EO11</v>
          </cell>
          <cell r="I64" t="str">
            <v>SA21</v>
          </cell>
          <cell r="J64" t="str">
            <v>Primary Troubleperson</v>
          </cell>
          <cell r="K64" t="str">
            <v>Troubleman, Primary</v>
          </cell>
          <cell r="L64" t="str">
            <v>15B</v>
          </cell>
          <cell r="M64" t="e">
            <v>#N/A</v>
          </cell>
          <cell r="N64">
            <v>31</v>
          </cell>
          <cell r="O64">
            <v>64480</v>
          </cell>
          <cell r="Q64" t="str">
            <v>BU</v>
          </cell>
          <cell r="R64" t="str">
            <v>Engineering &amp; Operations</v>
          </cell>
        </row>
        <row r="65">
          <cell r="A65">
            <v>3078</v>
          </cell>
          <cell r="B65" t="str">
            <v>Marchant</v>
          </cell>
          <cell r="C65" t="str">
            <v>Tammi</v>
          </cell>
          <cell r="D65" t="str">
            <v>Marchant,Tammi A.T.</v>
          </cell>
          <cell r="E65" t="str">
            <v>F</v>
          </cell>
          <cell r="F65" t="str">
            <v>White</v>
          </cell>
          <cell r="G65">
            <v>34092</v>
          </cell>
          <cell r="H65" t="str">
            <v>MS05</v>
          </cell>
          <cell r="I65" t="str">
            <v>CS15</v>
          </cell>
          <cell r="J65" t="str">
            <v>Member Services Representative</v>
          </cell>
          <cell r="K65" t="str">
            <v>Rep, Customer Assistance</v>
          </cell>
          <cell r="L65" t="str">
            <v>12B</v>
          </cell>
          <cell r="M65" t="e">
            <v>#N/A</v>
          </cell>
          <cell r="N65">
            <v>25.97</v>
          </cell>
          <cell r="O65">
            <v>54017.599999999999</v>
          </cell>
          <cell r="Q65" t="str">
            <v>BU</v>
          </cell>
          <cell r="R65" t="str">
            <v>Member Services</v>
          </cell>
        </row>
        <row r="66">
          <cell r="A66">
            <v>3111</v>
          </cell>
          <cell r="B66" t="str">
            <v>Maruyama</v>
          </cell>
          <cell r="C66" t="str">
            <v>Avelina</v>
          </cell>
          <cell r="D66" t="str">
            <v>Maruyama,Avelina</v>
          </cell>
          <cell r="E66" t="str">
            <v>F</v>
          </cell>
          <cell r="F66" t="str">
            <v>Asian</v>
          </cell>
          <cell r="G66">
            <v>33637</v>
          </cell>
          <cell r="H66" t="str">
            <v>EO02</v>
          </cell>
          <cell r="I66" t="str">
            <v>SA02</v>
          </cell>
          <cell r="J66" t="str">
            <v>Service Assurance Clerk</v>
          </cell>
          <cell r="K66" t="str">
            <v>Clerk, Service Assurance</v>
          </cell>
          <cell r="L66">
            <v>12</v>
          </cell>
          <cell r="M66" t="e">
            <v>#N/A</v>
          </cell>
          <cell r="N66">
            <v>25.87</v>
          </cell>
          <cell r="O66">
            <v>53809.599999999999</v>
          </cell>
          <cell r="Q66" t="str">
            <v>BU</v>
          </cell>
          <cell r="R66" t="str">
            <v>Engineering &amp; Operations</v>
          </cell>
        </row>
        <row r="67">
          <cell r="A67">
            <v>3126</v>
          </cell>
          <cell r="B67" t="str">
            <v>Mata</v>
          </cell>
          <cell r="C67" t="str">
            <v>Robert</v>
          </cell>
          <cell r="D67" t="str">
            <v>Mata,Robert A.</v>
          </cell>
          <cell r="E67" t="str">
            <v>M</v>
          </cell>
          <cell r="F67" t="str">
            <v>White</v>
          </cell>
          <cell r="G67">
            <v>34078</v>
          </cell>
          <cell r="H67" t="str">
            <v>PR06</v>
          </cell>
          <cell r="I67" t="str">
            <v>PR10</v>
          </cell>
          <cell r="J67" t="str">
            <v>PP Assist Operator</v>
          </cell>
          <cell r="K67" t="str">
            <v>Operator, Asst Pwr Plt</v>
          </cell>
          <cell r="L67">
            <v>12</v>
          </cell>
          <cell r="M67" t="str">
            <v>x</v>
          </cell>
          <cell r="N67">
            <v>29.07</v>
          </cell>
          <cell r="O67">
            <v>60465.599999999999</v>
          </cell>
          <cell r="Q67" t="str">
            <v>BU</v>
          </cell>
          <cell r="R67" t="str">
            <v>Production</v>
          </cell>
        </row>
        <row r="68">
          <cell r="A68">
            <v>3030</v>
          </cell>
          <cell r="B68" t="str">
            <v>Matsuda</v>
          </cell>
          <cell r="C68" t="str">
            <v>Hubert</v>
          </cell>
          <cell r="D68" t="str">
            <v>Matsuda,Hubert Y.</v>
          </cell>
          <cell r="E68" t="str">
            <v>M</v>
          </cell>
          <cell r="F68" t="str">
            <v>Asian</v>
          </cell>
          <cell r="G68">
            <v>30103</v>
          </cell>
          <cell r="H68" t="str">
            <v>PR02</v>
          </cell>
          <cell r="I68" t="str">
            <v>PR15</v>
          </cell>
          <cell r="J68" t="str">
            <v>Warehouse Person</v>
          </cell>
          <cell r="K68" t="str">
            <v>Warehouse Person</v>
          </cell>
          <cell r="L68">
            <v>11</v>
          </cell>
          <cell r="M68" t="str">
            <v>x</v>
          </cell>
          <cell r="N68">
            <v>27.74</v>
          </cell>
          <cell r="O68">
            <v>57699.199999999997</v>
          </cell>
          <cell r="Q68" t="str">
            <v>BU</v>
          </cell>
          <cell r="R68" t="str">
            <v>Production</v>
          </cell>
        </row>
        <row r="69">
          <cell r="A69">
            <v>3122</v>
          </cell>
          <cell r="B69" t="str">
            <v>Matsuyoshi</v>
          </cell>
          <cell r="C69" t="str">
            <v>John</v>
          </cell>
          <cell r="D69" t="str">
            <v>Matsuyoshi,John E.</v>
          </cell>
          <cell r="E69" t="str">
            <v>M</v>
          </cell>
          <cell r="F69" t="str">
            <v>Asian</v>
          </cell>
          <cell r="G69">
            <v>32371</v>
          </cell>
          <cell r="H69" t="str">
            <v>EO10</v>
          </cell>
          <cell r="I69" t="str">
            <v>SA15</v>
          </cell>
          <cell r="J69" t="str">
            <v>Lineperson</v>
          </cell>
          <cell r="K69" t="str">
            <v>Lineman</v>
          </cell>
          <cell r="L69">
            <v>14</v>
          </cell>
          <cell r="M69" t="e">
            <v>#N/A</v>
          </cell>
          <cell r="N69">
            <v>30.24</v>
          </cell>
          <cell r="O69">
            <v>62899.199999999997</v>
          </cell>
          <cell r="Q69" t="str">
            <v>BU</v>
          </cell>
          <cell r="R69" t="str">
            <v>Engineering &amp; Operations</v>
          </cell>
        </row>
        <row r="70">
          <cell r="A70">
            <v>7710</v>
          </cell>
          <cell r="B70" t="str">
            <v>McCawley</v>
          </cell>
          <cell r="C70" t="str">
            <v>Joseph</v>
          </cell>
          <cell r="D70" t="str">
            <v>McCawley,Joseph M</v>
          </cell>
          <cell r="E70" t="str">
            <v>M</v>
          </cell>
          <cell r="F70" t="str">
            <v>White</v>
          </cell>
          <cell r="G70">
            <v>37307</v>
          </cell>
          <cell r="H70" t="str">
            <v>SP04</v>
          </cell>
          <cell r="I70" t="str">
            <v>SA11</v>
          </cell>
          <cell r="J70" t="str">
            <v>Manager, Regulatory</v>
          </cell>
          <cell r="K70" t="str">
            <v>Engineering Coordinator</v>
          </cell>
          <cell r="L70">
            <v>15</v>
          </cell>
          <cell r="M70" t="e">
            <v>#N/A</v>
          </cell>
          <cell r="O70">
            <v>81972.800000000003</v>
          </cell>
          <cell r="Q70" t="str">
            <v>NBU</v>
          </cell>
          <cell r="R70" t="str">
            <v>Strategic Planning</v>
          </cell>
        </row>
        <row r="71">
          <cell r="A71">
            <v>5863</v>
          </cell>
          <cell r="B71" t="str">
            <v>Medeiros</v>
          </cell>
          <cell r="C71" t="str">
            <v>Timothy</v>
          </cell>
          <cell r="D71" t="str">
            <v>Medeiros,Timothy M</v>
          </cell>
          <cell r="E71" t="str">
            <v>M</v>
          </cell>
          <cell r="F71" t="str">
            <v>White</v>
          </cell>
          <cell r="G71">
            <v>36342</v>
          </cell>
          <cell r="H71" t="str">
            <v>EO10</v>
          </cell>
          <cell r="I71" t="str">
            <v>SA15</v>
          </cell>
          <cell r="J71" t="str">
            <v>Lineperson</v>
          </cell>
          <cell r="K71" t="str">
            <v>Lineman</v>
          </cell>
          <cell r="L71">
            <v>14</v>
          </cell>
          <cell r="M71" t="e">
            <v>#N/A</v>
          </cell>
          <cell r="N71">
            <v>29.03</v>
          </cell>
          <cell r="O71">
            <v>60382.400000000001</v>
          </cell>
          <cell r="Q71" t="str">
            <v>BU</v>
          </cell>
          <cell r="R71" t="str">
            <v>Engineering &amp; Operations</v>
          </cell>
        </row>
        <row r="72">
          <cell r="A72">
            <v>1835</v>
          </cell>
          <cell r="B72" t="str">
            <v>Mierta</v>
          </cell>
          <cell r="C72" t="str">
            <v>Raymond</v>
          </cell>
          <cell r="D72" t="str">
            <v>Mierta,Raymond E.</v>
          </cell>
          <cell r="E72" t="str">
            <v>M</v>
          </cell>
          <cell r="F72" t="str">
            <v>American Indian/Alaskan</v>
          </cell>
          <cell r="G72">
            <v>33587</v>
          </cell>
          <cell r="H72" t="str">
            <v>SP02</v>
          </cell>
          <cell r="I72" t="str">
            <v>SP04</v>
          </cell>
          <cell r="J72" t="str">
            <v>Energy Serv Specialist</v>
          </cell>
          <cell r="K72" t="str">
            <v>Specialist, Energy Services</v>
          </cell>
          <cell r="L72">
            <v>11</v>
          </cell>
          <cell r="M72" t="str">
            <v>x</v>
          </cell>
          <cell r="O72">
            <v>69378.399999999994</v>
          </cell>
          <cell r="Q72" t="str">
            <v>NBU</v>
          </cell>
          <cell r="R72" t="str">
            <v>Strategic Planning</v>
          </cell>
        </row>
        <row r="73">
          <cell r="A73">
            <v>3001</v>
          </cell>
          <cell r="B73" t="str">
            <v>Miller</v>
          </cell>
          <cell r="C73" t="str">
            <v>Gerald</v>
          </cell>
          <cell r="D73" t="str">
            <v>Miller,Gerald D.</v>
          </cell>
          <cell r="E73" t="str">
            <v>M</v>
          </cell>
          <cell r="F73" t="str">
            <v>White</v>
          </cell>
          <cell r="G73">
            <v>34075</v>
          </cell>
          <cell r="H73" t="str">
            <v>PR06</v>
          </cell>
          <cell r="I73" t="str">
            <v>PR10</v>
          </cell>
          <cell r="J73" t="str">
            <v>PP Assist Operator</v>
          </cell>
          <cell r="K73" t="str">
            <v>Operator, Asst Pwr Plt</v>
          </cell>
          <cell r="L73">
            <v>12</v>
          </cell>
          <cell r="M73" t="str">
            <v>x</v>
          </cell>
          <cell r="N73">
            <v>29.07</v>
          </cell>
          <cell r="O73">
            <v>60465.599999999999</v>
          </cell>
          <cell r="Q73" t="str">
            <v>BU</v>
          </cell>
          <cell r="R73" t="str">
            <v>Production</v>
          </cell>
        </row>
        <row r="74">
          <cell r="A74">
            <v>3045</v>
          </cell>
          <cell r="B74" t="str">
            <v>Miyamoto</v>
          </cell>
          <cell r="C74" t="str">
            <v>Alton</v>
          </cell>
          <cell r="D74" t="str">
            <v>Miyamoto,Alton H.</v>
          </cell>
          <cell r="E74" t="str">
            <v>M</v>
          </cell>
          <cell r="F74" t="str">
            <v>Asian</v>
          </cell>
          <cell r="G74">
            <v>29618</v>
          </cell>
          <cell r="H74" t="str">
            <v>EX04</v>
          </cell>
          <cell r="I74" t="str">
            <v>XO01</v>
          </cell>
          <cell r="J74" t="str">
            <v>CEO &amp; President</v>
          </cell>
          <cell r="K74" t="str">
            <v>VP &amp; General Manager</v>
          </cell>
          <cell r="L74">
            <v>22</v>
          </cell>
          <cell r="M74" t="e">
            <v>#N/A</v>
          </cell>
          <cell r="O74">
            <v>160750.72</v>
          </cell>
          <cell r="P74">
            <v>14000</v>
          </cell>
          <cell r="Q74" t="str">
            <v>NBU</v>
          </cell>
          <cell r="R74" t="str">
            <v>Executive</v>
          </cell>
        </row>
        <row r="75">
          <cell r="A75">
            <v>7774</v>
          </cell>
          <cell r="B75" t="str">
            <v>Montemayor</v>
          </cell>
          <cell r="C75" t="str">
            <v>Glenn</v>
          </cell>
          <cell r="D75" t="str">
            <v>Montemayor,Glenn</v>
          </cell>
          <cell r="E75" t="str">
            <v>M</v>
          </cell>
          <cell r="F75" t="str">
            <v>Asian</v>
          </cell>
          <cell r="G75">
            <v>37485</v>
          </cell>
          <cell r="H75" t="str">
            <v>PR04</v>
          </cell>
          <cell r="I75" t="str">
            <v>PR08</v>
          </cell>
          <cell r="J75" t="str">
            <v>PP Maintenanceperson</v>
          </cell>
          <cell r="K75" t="str">
            <v>Maintenanceman, Power Plt</v>
          </cell>
          <cell r="L75">
            <v>13</v>
          </cell>
          <cell r="M75" t="str">
            <v>x</v>
          </cell>
          <cell r="N75">
            <v>29.69</v>
          </cell>
          <cell r="O75">
            <v>61755.200000000004</v>
          </cell>
          <cell r="Q75" t="str">
            <v>BU</v>
          </cell>
          <cell r="R75" t="str">
            <v>Production</v>
          </cell>
        </row>
        <row r="76">
          <cell r="A76">
            <v>3025</v>
          </cell>
          <cell r="B76" t="str">
            <v>Moreno</v>
          </cell>
          <cell r="C76" t="str">
            <v>Thomas</v>
          </cell>
          <cell r="D76" t="str">
            <v>Moreno,Thomas H.</v>
          </cell>
          <cell r="E76" t="str">
            <v>M</v>
          </cell>
          <cell r="F76" t="str">
            <v>Asian</v>
          </cell>
          <cell r="G76">
            <v>34387</v>
          </cell>
          <cell r="H76" t="str">
            <v>EO06</v>
          </cell>
          <cell r="I76" t="str">
            <v>SA21</v>
          </cell>
          <cell r="J76" t="str">
            <v>System Electrician</v>
          </cell>
          <cell r="K76" t="str">
            <v>Troubleman, Primary</v>
          </cell>
          <cell r="L76">
            <v>14</v>
          </cell>
          <cell r="M76" t="e">
            <v>#N/A</v>
          </cell>
          <cell r="N76">
            <v>26.79</v>
          </cell>
          <cell r="O76">
            <v>55723.199999999997</v>
          </cell>
          <cell r="Q76" t="str">
            <v>BU</v>
          </cell>
          <cell r="R76" t="str">
            <v>Engineering &amp; Operations</v>
          </cell>
        </row>
        <row r="77">
          <cell r="A77">
            <v>3087</v>
          </cell>
          <cell r="B77" t="str">
            <v>Murakami</v>
          </cell>
          <cell r="C77" t="str">
            <v>Ken</v>
          </cell>
          <cell r="D77" t="str">
            <v>Murakami,Ken K.</v>
          </cell>
          <cell r="E77" t="str">
            <v>M</v>
          </cell>
          <cell r="F77" t="str">
            <v>Asian</v>
          </cell>
          <cell r="G77">
            <v>33512</v>
          </cell>
          <cell r="H77" t="str">
            <v>PR06</v>
          </cell>
          <cell r="I77" t="str">
            <v>PR10</v>
          </cell>
          <cell r="J77" t="str">
            <v>PP Assist Operator</v>
          </cell>
          <cell r="K77" t="str">
            <v>Operator, Asst Pwr Plt</v>
          </cell>
          <cell r="L77">
            <v>12</v>
          </cell>
          <cell r="M77" t="str">
            <v>x</v>
          </cell>
          <cell r="N77">
            <v>29.07</v>
          </cell>
          <cell r="O77">
            <v>60465.599999999999</v>
          </cell>
          <cell r="Q77" t="str">
            <v>BU</v>
          </cell>
          <cell r="R77" t="str">
            <v>Production</v>
          </cell>
        </row>
        <row r="78">
          <cell r="A78">
            <v>3068</v>
          </cell>
          <cell r="B78" t="str">
            <v>Nadatani</v>
          </cell>
          <cell r="C78" t="str">
            <v>Fran</v>
          </cell>
          <cell r="D78" t="str">
            <v>Nadatani,Fran</v>
          </cell>
          <cell r="E78" t="str">
            <v>F</v>
          </cell>
          <cell r="F78" t="str">
            <v>Asian</v>
          </cell>
          <cell r="G78">
            <v>33725</v>
          </cell>
          <cell r="H78" t="str">
            <v>PR09</v>
          </cell>
          <cell r="I78" t="str">
            <v>PR03</v>
          </cell>
          <cell r="J78" t="str">
            <v>Procuremnt &amp; Warehs Coor</v>
          </cell>
          <cell r="K78" t="str">
            <v>Coord, Procurement &amp; Warehouse</v>
          </cell>
          <cell r="L78">
            <v>8</v>
          </cell>
          <cell r="M78" t="str">
            <v>x</v>
          </cell>
          <cell r="O78">
            <v>58375.199999999997</v>
          </cell>
          <cell r="P78">
            <v>2000</v>
          </cell>
          <cell r="Q78" t="str">
            <v>NBU</v>
          </cell>
          <cell r="R78" t="str">
            <v>Production</v>
          </cell>
        </row>
        <row r="79">
          <cell r="A79">
            <v>3070</v>
          </cell>
          <cell r="B79" t="str">
            <v>Naea Jr.</v>
          </cell>
          <cell r="C79" t="str">
            <v>Bernard</v>
          </cell>
          <cell r="D79" t="str">
            <v>Naea Jr.,Bernard K.</v>
          </cell>
          <cell r="E79" t="str">
            <v>M</v>
          </cell>
          <cell r="F79" t="str">
            <v>White</v>
          </cell>
          <cell r="G79">
            <v>28765</v>
          </cell>
          <cell r="H79" t="str">
            <v>EO19</v>
          </cell>
          <cell r="I79" t="str">
            <v>SA19</v>
          </cell>
          <cell r="J79" t="str">
            <v>Construction Supt.</v>
          </cell>
          <cell r="K79" t="str">
            <v>Supt, Construction</v>
          </cell>
          <cell r="L79">
            <v>12</v>
          </cell>
          <cell r="M79" t="e">
            <v>#N/A</v>
          </cell>
          <cell r="O79">
            <v>90677.6</v>
          </cell>
          <cell r="Q79" t="str">
            <v>NBU</v>
          </cell>
          <cell r="R79" t="str">
            <v>Engineering &amp; Operations</v>
          </cell>
        </row>
        <row r="80">
          <cell r="A80">
            <v>3096</v>
          </cell>
          <cell r="B80" t="str">
            <v>Nagamine</v>
          </cell>
          <cell r="C80" t="str">
            <v>Barbara</v>
          </cell>
          <cell r="D80" t="str">
            <v>Nagamine,Barbara A.</v>
          </cell>
          <cell r="E80" t="str">
            <v>F</v>
          </cell>
          <cell r="F80" t="str">
            <v>Asian</v>
          </cell>
          <cell r="G80">
            <v>33619</v>
          </cell>
          <cell r="H80" t="str">
            <v>MS12</v>
          </cell>
          <cell r="I80" t="str">
            <v>CS04</v>
          </cell>
          <cell r="J80" t="str">
            <v>Manager, Member Relations</v>
          </cell>
          <cell r="K80" t="str">
            <v>Customer Relations Admin.</v>
          </cell>
          <cell r="L80">
            <v>10</v>
          </cell>
          <cell r="M80" t="e">
            <v>#N/A</v>
          </cell>
          <cell r="O80">
            <v>67360.800000000003</v>
          </cell>
          <cell r="Q80" t="str">
            <v>NBU</v>
          </cell>
          <cell r="R80" t="str">
            <v>Member Services</v>
          </cell>
        </row>
        <row r="81">
          <cell r="A81">
            <v>3057</v>
          </cell>
          <cell r="B81" t="str">
            <v>Nakaya</v>
          </cell>
          <cell r="C81" t="str">
            <v>Edwin</v>
          </cell>
          <cell r="D81" t="str">
            <v>Nakaya,Edwin K.</v>
          </cell>
          <cell r="E81" t="str">
            <v>M</v>
          </cell>
          <cell r="F81" t="str">
            <v>Asian</v>
          </cell>
          <cell r="G81">
            <v>29768</v>
          </cell>
          <cell r="H81" t="str">
            <v>SP02</v>
          </cell>
          <cell r="I81" t="str">
            <v>SP04</v>
          </cell>
          <cell r="J81" t="str">
            <v>Energy Serv Specialist</v>
          </cell>
          <cell r="K81" t="str">
            <v>Specialist, Energy Services</v>
          </cell>
          <cell r="L81">
            <v>11</v>
          </cell>
          <cell r="M81" t="str">
            <v>x</v>
          </cell>
          <cell r="O81">
            <v>78569.919999999998</v>
          </cell>
          <cell r="Q81" t="str">
            <v>NBU</v>
          </cell>
          <cell r="R81" t="str">
            <v>Strategic Planning</v>
          </cell>
        </row>
        <row r="82">
          <cell r="A82">
            <v>7823</v>
          </cell>
          <cell r="B82" t="str">
            <v>Newall</v>
          </cell>
          <cell r="C82" t="str">
            <v>William</v>
          </cell>
          <cell r="D82" t="e">
            <v>#N/A</v>
          </cell>
          <cell r="E82" t="str">
            <v>M</v>
          </cell>
          <cell r="F82" t="str">
            <v>White</v>
          </cell>
          <cell r="G82">
            <v>37973</v>
          </cell>
          <cell r="H82" t="str">
            <v>PR17</v>
          </cell>
          <cell r="I82" t="e">
            <v>#N/A</v>
          </cell>
          <cell r="J82" t="str">
            <v>Administrative Coord.</v>
          </cell>
          <cell r="K82" t="e">
            <v>#N/A</v>
          </cell>
          <cell r="L82">
            <v>8</v>
          </cell>
          <cell r="M82" t="e">
            <v>#N/A</v>
          </cell>
          <cell r="O82">
            <v>52834.080000000002</v>
          </cell>
          <cell r="Q82" t="str">
            <v>NBU</v>
          </cell>
          <cell r="R82" t="str">
            <v>Production</v>
          </cell>
        </row>
        <row r="83">
          <cell r="A83">
            <v>7778</v>
          </cell>
          <cell r="B83" t="str">
            <v>Odo</v>
          </cell>
          <cell r="C83" t="str">
            <v>Clyde</v>
          </cell>
          <cell r="D83" t="str">
            <v>Odo,Clyde Y</v>
          </cell>
          <cell r="E83" t="str">
            <v>M</v>
          </cell>
          <cell r="F83" t="str">
            <v>Asian</v>
          </cell>
          <cell r="G83">
            <v>37504</v>
          </cell>
          <cell r="H83" t="str">
            <v>PR04</v>
          </cell>
          <cell r="I83" t="str">
            <v>PR08</v>
          </cell>
          <cell r="J83" t="str">
            <v>PP Maintenanceperson</v>
          </cell>
          <cell r="K83" t="str">
            <v>Maintenanceman, Power Plt</v>
          </cell>
          <cell r="L83">
            <v>13</v>
          </cell>
          <cell r="M83" t="str">
            <v>x</v>
          </cell>
          <cell r="N83">
            <v>29.69</v>
          </cell>
          <cell r="O83">
            <v>61755.200000000004</v>
          </cell>
          <cell r="Q83" t="str">
            <v>BU</v>
          </cell>
          <cell r="R83" t="str">
            <v>Production</v>
          </cell>
        </row>
        <row r="84">
          <cell r="A84">
            <v>3049</v>
          </cell>
          <cell r="B84" t="str">
            <v>Oishi</v>
          </cell>
          <cell r="C84" t="str">
            <v>Mitchell</v>
          </cell>
          <cell r="D84" t="str">
            <v>Oishi,Mitchell I.</v>
          </cell>
          <cell r="E84" t="str">
            <v>M</v>
          </cell>
          <cell r="F84" t="str">
            <v>Asian</v>
          </cell>
          <cell r="G84">
            <v>30410</v>
          </cell>
          <cell r="H84" t="str">
            <v>EX03</v>
          </cell>
          <cell r="I84" t="str">
            <v>XO04</v>
          </cell>
          <cell r="J84" t="str">
            <v>Safety Officer</v>
          </cell>
          <cell r="K84" t="str">
            <v>Safety Officer</v>
          </cell>
          <cell r="L84">
            <v>11</v>
          </cell>
          <cell r="M84" t="e">
            <v>#N/A</v>
          </cell>
          <cell r="O84">
            <v>84354.4</v>
          </cell>
          <cell r="Q84" t="str">
            <v>NBU</v>
          </cell>
          <cell r="R84" t="str">
            <v>Executive</v>
          </cell>
        </row>
        <row r="85">
          <cell r="A85">
            <v>3065</v>
          </cell>
          <cell r="B85" t="str">
            <v>Okayama</v>
          </cell>
          <cell r="C85" t="str">
            <v>Lynda</v>
          </cell>
          <cell r="D85" t="str">
            <v>Okayama,Lynda</v>
          </cell>
          <cell r="E85" t="str">
            <v>F</v>
          </cell>
          <cell r="F85" t="str">
            <v>Asian</v>
          </cell>
          <cell r="G85">
            <v>32161</v>
          </cell>
          <cell r="H85" t="str">
            <v>AC01</v>
          </cell>
          <cell r="I85" t="str">
            <v>AC04</v>
          </cell>
          <cell r="J85" t="str">
            <v>Accounting Clerk I</v>
          </cell>
          <cell r="K85" t="str">
            <v>Accounting Clerk I</v>
          </cell>
          <cell r="L85">
            <v>13</v>
          </cell>
          <cell r="M85" t="str">
            <v>x</v>
          </cell>
          <cell r="N85">
            <v>26.65</v>
          </cell>
          <cell r="O85">
            <v>55432</v>
          </cell>
          <cell r="Q85" t="str">
            <v>BU</v>
          </cell>
          <cell r="R85" t="str">
            <v>Accounting</v>
          </cell>
        </row>
        <row r="86">
          <cell r="A86">
            <v>3095</v>
          </cell>
          <cell r="B86" t="str">
            <v>Oride</v>
          </cell>
          <cell r="C86" t="str">
            <v>Debra</v>
          </cell>
          <cell r="D86" t="str">
            <v>Oride,Debra W.</v>
          </cell>
          <cell r="E86" t="str">
            <v>F</v>
          </cell>
          <cell r="F86" t="str">
            <v>Asian</v>
          </cell>
          <cell r="G86">
            <v>33435</v>
          </cell>
          <cell r="H86" t="str">
            <v>AC01</v>
          </cell>
          <cell r="I86" t="str">
            <v>AC04</v>
          </cell>
          <cell r="J86" t="str">
            <v>Accounting Clerk I</v>
          </cell>
          <cell r="K86" t="str">
            <v>Accounting Clerk I</v>
          </cell>
          <cell r="L86">
            <v>13</v>
          </cell>
          <cell r="M86" t="str">
            <v>x</v>
          </cell>
          <cell r="N86">
            <v>26.65</v>
          </cell>
          <cell r="O86">
            <v>55432</v>
          </cell>
          <cell r="Q86" t="str">
            <v>BU</v>
          </cell>
          <cell r="R86" t="str">
            <v>Accounting</v>
          </cell>
        </row>
        <row r="87">
          <cell r="A87">
            <v>3101</v>
          </cell>
          <cell r="B87" t="str">
            <v>Orsatelli</v>
          </cell>
          <cell r="C87" t="str">
            <v>Royden</v>
          </cell>
          <cell r="D87" t="str">
            <v>Orsatelli,Royden R.</v>
          </cell>
          <cell r="E87" t="str">
            <v>M</v>
          </cell>
          <cell r="F87" t="str">
            <v>White</v>
          </cell>
          <cell r="G87">
            <v>35256</v>
          </cell>
          <cell r="H87" t="str">
            <v>PR04</v>
          </cell>
          <cell r="I87" t="str">
            <v>PR07</v>
          </cell>
          <cell r="J87" t="str">
            <v>PP Maintenanceperson</v>
          </cell>
          <cell r="K87" t="str">
            <v>Maint Utility Person, Pwr Plt</v>
          </cell>
          <cell r="L87">
            <v>13</v>
          </cell>
          <cell r="M87" t="str">
            <v>x</v>
          </cell>
          <cell r="N87">
            <v>25.02</v>
          </cell>
          <cell r="O87">
            <v>52041.599999999999</v>
          </cell>
          <cell r="Q87" t="str">
            <v>BU</v>
          </cell>
          <cell r="R87" t="str">
            <v>Production</v>
          </cell>
        </row>
        <row r="88">
          <cell r="A88">
            <v>7812</v>
          </cell>
          <cell r="B88" t="str">
            <v>Ottoson</v>
          </cell>
          <cell r="C88" t="str">
            <v>Darell</v>
          </cell>
          <cell r="D88" t="e">
            <v>#N/A</v>
          </cell>
          <cell r="E88" t="str">
            <v>M</v>
          </cell>
          <cell r="F88" t="str">
            <v>American Indian/Alaskan</v>
          </cell>
          <cell r="G88">
            <v>37811</v>
          </cell>
          <cell r="H88" t="str">
            <v>PR08</v>
          </cell>
          <cell r="I88" t="e">
            <v>#N/A</v>
          </cell>
          <cell r="J88" t="str">
            <v>Inst &amp; Cnt Electrician</v>
          </cell>
          <cell r="K88" t="e">
            <v>#N/A</v>
          </cell>
          <cell r="L88">
            <v>14</v>
          </cell>
          <cell r="M88" t="e">
            <v>#N/A</v>
          </cell>
          <cell r="N88">
            <v>26.79</v>
          </cell>
          <cell r="O88">
            <v>55723.199999999997</v>
          </cell>
          <cell r="Q88" t="str">
            <v>BU</v>
          </cell>
          <cell r="R88" t="str">
            <v>Production</v>
          </cell>
        </row>
        <row r="89">
          <cell r="A89">
            <v>3072</v>
          </cell>
          <cell r="B89" t="str">
            <v>Oyama</v>
          </cell>
          <cell r="C89" t="str">
            <v>Daryl</v>
          </cell>
          <cell r="D89" t="str">
            <v>Oyama,Daryl K.</v>
          </cell>
          <cell r="E89" t="str">
            <v>M</v>
          </cell>
          <cell r="F89" t="str">
            <v>Asian</v>
          </cell>
          <cell r="G89">
            <v>28619</v>
          </cell>
          <cell r="H89" t="str">
            <v>MS08</v>
          </cell>
          <cell r="I89" t="str">
            <v>CS06</v>
          </cell>
          <cell r="J89" t="str">
            <v>Meter Electrician</v>
          </cell>
          <cell r="K89" t="str">
            <v>Meter Electrician</v>
          </cell>
          <cell r="L89">
            <v>12</v>
          </cell>
          <cell r="M89" t="e">
            <v>#N/A</v>
          </cell>
          <cell r="N89">
            <v>29.07</v>
          </cell>
          <cell r="O89">
            <v>60465.599999999999</v>
          </cell>
          <cell r="Q89" t="str">
            <v>BU</v>
          </cell>
          <cell r="R89" t="str">
            <v>Member Services</v>
          </cell>
        </row>
        <row r="90">
          <cell r="A90">
            <v>7813</v>
          </cell>
          <cell r="B90" t="str">
            <v>Paik</v>
          </cell>
          <cell r="C90" t="str">
            <v>Shelley</v>
          </cell>
          <cell r="D90" t="e">
            <v>#N/A</v>
          </cell>
          <cell r="E90" t="str">
            <v>F</v>
          </cell>
          <cell r="F90" t="str">
            <v>Asian</v>
          </cell>
          <cell r="G90">
            <v>37844</v>
          </cell>
          <cell r="H90" t="str">
            <v>MS16</v>
          </cell>
          <cell r="I90" t="e">
            <v>#N/A</v>
          </cell>
          <cell r="J90" t="str">
            <v>Communications/MS Coord.</v>
          </cell>
          <cell r="K90" t="e">
            <v>#N/A</v>
          </cell>
          <cell r="L90">
            <v>9</v>
          </cell>
          <cell r="M90" t="e">
            <v>#N/A</v>
          </cell>
          <cell r="O90">
            <v>47834.28</v>
          </cell>
          <cell r="Q90" t="str">
            <v>NBU</v>
          </cell>
          <cell r="R90" t="str">
            <v>Member Services</v>
          </cell>
        </row>
        <row r="91">
          <cell r="A91">
            <v>7651</v>
          </cell>
          <cell r="B91" t="str">
            <v>Panit</v>
          </cell>
          <cell r="C91" t="str">
            <v>Nelson</v>
          </cell>
          <cell r="D91" t="str">
            <v>Panit,Nelson</v>
          </cell>
          <cell r="E91" t="str">
            <v>M</v>
          </cell>
          <cell r="F91" t="str">
            <v>Asian</v>
          </cell>
          <cell r="G91">
            <v>37145</v>
          </cell>
          <cell r="H91" t="str">
            <v>MS01</v>
          </cell>
          <cell r="I91" t="str">
            <v>CS10</v>
          </cell>
          <cell r="J91" t="str">
            <v>Meter Reader</v>
          </cell>
          <cell r="K91" t="str">
            <v>Meter Reader</v>
          </cell>
          <cell r="L91">
            <v>9</v>
          </cell>
          <cell r="M91" t="e">
            <v>#N/A</v>
          </cell>
          <cell r="N91">
            <v>20.22</v>
          </cell>
          <cell r="O91">
            <v>42057.599999999999</v>
          </cell>
          <cell r="Q91" t="str">
            <v>BU</v>
          </cell>
          <cell r="R91" t="str">
            <v>Member Services</v>
          </cell>
        </row>
        <row r="92">
          <cell r="A92">
            <v>3066</v>
          </cell>
          <cell r="B92" t="str">
            <v>Pascual</v>
          </cell>
          <cell r="C92" t="str">
            <v>Ferdinand</v>
          </cell>
          <cell r="D92" t="str">
            <v>Pascual,Ferdinand C.</v>
          </cell>
          <cell r="E92" t="str">
            <v>M</v>
          </cell>
          <cell r="F92" t="str">
            <v>Asian</v>
          </cell>
          <cell r="G92">
            <v>33254</v>
          </cell>
          <cell r="H92" t="str">
            <v>EO16</v>
          </cell>
          <cell r="I92" t="str">
            <v>SA08</v>
          </cell>
          <cell r="J92" t="str">
            <v>Dist Planner Coord</v>
          </cell>
          <cell r="K92" t="str">
            <v>Engineer, Distribution</v>
          </cell>
          <cell r="L92">
            <v>12</v>
          </cell>
          <cell r="M92" t="e">
            <v>#N/A</v>
          </cell>
          <cell r="O92">
            <v>71547.839999999997</v>
          </cell>
          <cell r="Q92" t="str">
            <v>NBU</v>
          </cell>
          <cell r="R92" t="str">
            <v>Engineering &amp; Operations</v>
          </cell>
        </row>
        <row r="93">
          <cell r="A93">
            <v>7263</v>
          </cell>
          <cell r="B93" t="str">
            <v>Peers</v>
          </cell>
          <cell r="C93" t="str">
            <v>Gary</v>
          </cell>
          <cell r="D93" t="str">
            <v>Peers,Gary</v>
          </cell>
          <cell r="E93" t="str">
            <v>M</v>
          </cell>
          <cell r="F93" t="str">
            <v>White</v>
          </cell>
          <cell r="G93">
            <v>36923</v>
          </cell>
          <cell r="H93" t="str">
            <v>PR15</v>
          </cell>
          <cell r="I93" t="str">
            <v>PR09</v>
          </cell>
          <cell r="J93" t="str">
            <v>VP, Production</v>
          </cell>
          <cell r="K93" t="str">
            <v>Mgr, Production</v>
          </cell>
          <cell r="L93">
            <v>18</v>
          </cell>
          <cell r="M93" t="str">
            <v>x</v>
          </cell>
          <cell r="O93">
            <v>120810.56</v>
          </cell>
          <cell r="P93">
            <v>8000</v>
          </cell>
          <cell r="Q93" t="str">
            <v>NBU</v>
          </cell>
          <cell r="R93" t="str">
            <v>Production</v>
          </cell>
        </row>
        <row r="94">
          <cell r="A94">
            <v>7824</v>
          </cell>
          <cell r="B94" t="str">
            <v>Pilgram</v>
          </cell>
          <cell r="C94" t="str">
            <v>James</v>
          </cell>
          <cell r="D94" t="e">
            <v>#N/A</v>
          </cell>
          <cell r="E94" t="str">
            <v>M</v>
          </cell>
          <cell r="F94" t="str">
            <v>White</v>
          </cell>
          <cell r="G94">
            <v>37973</v>
          </cell>
          <cell r="H94" t="str">
            <v>PR18</v>
          </cell>
          <cell r="I94" t="e">
            <v>#N/A</v>
          </cell>
          <cell r="J94" t="str">
            <v>Operating Technician</v>
          </cell>
          <cell r="K94" t="e">
            <v>#N/A</v>
          </cell>
          <cell r="L94" t="str">
            <v>14A</v>
          </cell>
          <cell r="M94" t="e">
            <v>#N/A</v>
          </cell>
          <cell r="N94">
            <v>30.49</v>
          </cell>
          <cell r="O94">
            <v>63419.199999999997</v>
          </cell>
          <cell r="Q94" t="str">
            <v>BU</v>
          </cell>
          <cell r="R94" t="str">
            <v>Production</v>
          </cell>
        </row>
        <row r="95">
          <cell r="A95">
            <v>3127</v>
          </cell>
          <cell r="B95" t="str">
            <v>Princena</v>
          </cell>
          <cell r="C95" t="str">
            <v>Hipolito</v>
          </cell>
          <cell r="D95" t="str">
            <v>Princena,Hipolito B.</v>
          </cell>
          <cell r="E95" t="str">
            <v>M</v>
          </cell>
          <cell r="F95" t="str">
            <v>Asian</v>
          </cell>
          <cell r="G95">
            <v>31609</v>
          </cell>
          <cell r="H95" t="str">
            <v>EO12</v>
          </cell>
          <cell r="I95" t="str">
            <v>PR06</v>
          </cell>
          <cell r="J95" t="str">
            <v>Working Foreman-Construc</v>
          </cell>
          <cell r="K95" t="str">
            <v>Foreman, Working</v>
          </cell>
          <cell r="L95">
            <v>17</v>
          </cell>
          <cell r="M95" t="str">
            <v>x</v>
          </cell>
          <cell r="N95">
            <v>32.72</v>
          </cell>
          <cell r="O95">
            <v>68057.599999999991</v>
          </cell>
          <cell r="Q95" t="str">
            <v>BU</v>
          </cell>
          <cell r="R95" t="str">
            <v>Engineering &amp; Operations</v>
          </cell>
        </row>
        <row r="96">
          <cell r="A96">
            <v>3083</v>
          </cell>
          <cell r="B96" t="str">
            <v>Proudfoot</v>
          </cell>
          <cell r="C96" t="str">
            <v>Darnney</v>
          </cell>
          <cell r="D96" t="str">
            <v>Proudfoot,Darnney L</v>
          </cell>
          <cell r="E96" t="str">
            <v>F</v>
          </cell>
          <cell r="F96" t="str">
            <v>Asian</v>
          </cell>
          <cell r="G96">
            <v>34192</v>
          </cell>
          <cell r="H96" t="str">
            <v>HR05</v>
          </cell>
          <cell r="I96" t="str">
            <v>HR04</v>
          </cell>
          <cell r="J96" t="str">
            <v>VP, Human Resources</v>
          </cell>
          <cell r="K96" t="str">
            <v>Mgr, Human Resources</v>
          </cell>
          <cell r="L96">
            <v>15</v>
          </cell>
          <cell r="M96" t="str">
            <v>x</v>
          </cell>
          <cell r="O96">
            <v>89521.12</v>
          </cell>
          <cell r="P96">
            <v>2000</v>
          </cell>
          <cell r="Q96" t="str">
            <v>NBU</v>
          </cell>
          <cell r="R96" t="str">
            <v>Human Resources</v>
          </cell>
        </row>
        <row r="97">
          <cell r="A97">
            <v>7825</v>
          </cell>
          <cell r="B97" t="str">
            <v>Rockwell</v>
          </cell>
          <cell r="C97" t="str">
            <v>Brad</v>
          </cell>
          <cell r="D97" t="e">
            <v>#N/A</v>
          </cell>
          <cell r="E97" t="str">
            <v>M</v>
          </cell>
          <cell r="F97" t="str">
            <v>White</v>
          </cell>
          <cell r="G97">
            <v>37973</v>
          </cell>
          <cell r="H97" t="str">
            <v>PR16</v>
          </cell>
          <cell r="I97" t="e">
            <v>#N/A</v>
          </cell>
          <cell r="J97" t="str">
            <v>Plant Manager</v>
          </cell>
          <cell r="K97" t="e">
            <v>#N/A</v>
          </cell>
          <cell r="L97">
            <v>14</v>
          </cell>
          <cell r="M97" t="e">
            <v>#N/A</v>
          </cell>
          <cell r="O97">
            <v>95000.1</v>
          </cell>
          <cell r="Q97" t="str">
            <v>NBU</v>
          </cell>
          <cell r="R97" t="str">
            <v>Production</v>
          </cell>
        </row>
        <row r="98">
          <cell r="A98">
            <v>3064</v>
          </cell>
          <cell r="B98" t="str">
            <v>Rodrigues</v>
          </cell>
          <cell r="C98" t="str">
            <v>Gayle</v>
          </cell>
          <cell r="D98" t="str">
            <v>Rodrigues,Gayle A.</v>
          </cell>
          <cell r="E98" t="str">
            <v>F</v>
          </cell>
          <cell r="F98" t="str">
            <v>White</v>
          </cell>
          <cell r="G98">
            <v>33987</v>
          </cell>
          <cell r="H98" t="str">
            <v>MS05</v>
          </cell>
          <cell r="I98" t="str">
            <v>CS15</v>
          </cell>
          <cell r="J98" t="str">
            <v>Member Services Representative</v>
          </cell>
          <cell r="K98" t="str">
            <v>Rep, Customer Assistance</v>
          </cell>
          <cell r="L98" t="str">
            <v>12B</v>
          </cell>
          <cell r="M98" t="e">
            <v>#N/A</v>
          </cell>
          <cell r="N98">
            <v>25.97</v>
          </cell>
          <cell r="O98">
            <v>54017.599999999999</v>
          </cell>
          <cell r="Q98" t="str">
            <v>BU</v>
          </cell>
          <cell r="R98" t="str">
            <v>Member Services</v>
          </cell>
        </row>
        <row r="99">
          <cell r="A99">
            <v>3109</v>
          </cell>
          <cell r="B99" t="str">
            <v>Ruiz</v>
          </cell>
          <cell r="C99" t="str">
            <v>Gerard</v>
          </cell>
          <cell r="D99" t="str">
            <v>Ruiz,Gerard M.</v>
          </cell>
          <cell r="E99" t="str">
            <v>M</v>
          </cell>
          <cell r="F99" t="str">
            <v>Hispanic</v>
          </cell>
          <cell r="G99">
            <v>33515</v>
          </cell>
          <cell r="H99" t="str">
            <v>PR05</v>
          </cell>
          <cell r="I99" t="str">
            <v>PR06</v>
          </cell>
          <cell r="J99" t="str">
            <v>Working Foreman-Maint</v>
          </cell>
          <cell r="K99" t="str">
            <v>Foreman, Working</v>
          </cell>
          <cell r="L99">
            <v>17</v>
          </cell>
          <cell r="M99" t="str">
            <v>x</v>
          </cell>
          <cell r="N99">
            <v>32.72</v>
          </cell>
          <cell r="O99">
            <v>68057.599999999991</v>
          </cell>
          <cell r="Q99" t="str">
            <v>BU</v>
          </cell>
          <cell r="R99" t="str">
            <v>Production</v>
          </cell>
        </row>
        <row r="100">
          <cell r="A100">
            <v>2940</v>
          </cell>
          <cell r="B100" t="str">
            <v>Rull</v>
          </cell>
          <cell r="C100" t="str">
            <v>Ike</v>
          </cell>
          <cell r="D100" t="str">
            <v>Rull,Ike C.</v>
          </cell>
          <cell r="E100" t="str">
            <v>M</v>
          </cell>
          <cell r="F100" t="str">
            <v>Asian</v>
          </cell>
          <cell r="G100">
            <v>33374</v>
          </cell>
          <cell r="H100" t="str">
            <v>PR07</v>
          </cell>
          <cell r="I100" t="str">
            <v>PR10</v>
          </cell>
          <cell r="J100" t="str">
            <v>PP Operator</v>
          </cell>
          <cell r="K100" t="str">
            <v>Operator, Pwr Plt</v>
          </cell>
          <cell r="L100">
            <v>16</v>
          </cell>
          <cell r="M100" t="str">
            <v>x</v>
          </cell>
          <cell r="N100">
            <v>31.28</v>
          </cell>
          <cell r="O100">
            <v>65062.400000000001</v>
          </cell>
          <cell r="Q100" t="str">
            <v>BU</v>
          </cell>
          <cell r="R100" t="str">
            <v>Production</v>
          </cell>
        </row>
        <row r="101">
          <cell r="A101">
            <v>3112</v>
          </cell>
          <cell r="B101" t="str">
            <v>Sagawa</v>
          </cell>
          <cell r="C101" t="str">
            <v>Lyle</v>
          </cell>
          <cell r="D101" t="str">
            <v>Sagawa,Lyle H.</v>
          </cell>
          <cell r="E101" t="str">
            <v>M</v>
          </cell>
          <cell r="F101" t="str">
            <v>Asian</v>
          </cell>
          <cell r="G101">
            <v>29724</v>
          </cell>
          <cell r="H101" t="str">
            <v>PR02</v>
          </cell>
          <cell r="I101" t="str">
            <v>PR15</v>
          </cell>
          <cell r="J101" t="str">
            <v>Warehouse Person</v>
          </cell>
          <cell r="K101" t="str">
            <v>Warehouse Person</v>
          </cell>
          <cell r="L101">
            <v>11</v>
          </cell>
          <cell r="M101" t="str">
            <v>x</v>
          </cell>
          <cell r="N101">
            <v>27.74</v>
          </cell>
          <cell r="O101">
            <v>57699.199999999997</v>
          </cell>
          <cell r="Q101" t="str">
            <v>BU</v>
          </cell>
          <cell r="R101" t="str">
            <v>Production</v>
          </cell>
        </row>
        <row r="102">
          <cell r="A102">
            <v>6421</v>
          </cell>
          <cell r="B102" t="str">
            <v>Saligumba Jr</v>
          </cell>
          <cell r="C102" t="str">
            <v>Pedro</v>
          </cell>
          <cell r="D102" t="str">
            <v>Saligumba Jr.,Pedro</v>
          </cell>
          <cell r="E102" t="str">
            <v>M</v>
          </cell>
          <cell r="F102" t="str">
            <v>Asian</v>
          </cell>
          <cell r="G102">
            <v>36633</v>
          </cell>
          <cell r="H102" t="str">
            <v>PR11</v>
          </cell>
          <cell r="I102" t="str">
            <v>PR14</v>
          </cell>
          <cell r="J102" t="str">
            <v>Shift Supervisor</v>
          </cell>
          <cell r="K102" t="str">
            <v>Supv., Shift</v>
          </cell>
          <cell r="L102">
            <v>11</v>
          </cell>
          <cell r="M102" t="str">
            <v>x</v>
          </cell>
          <cell r="O102">
            <v>72899.839999999997</v>
          </cell>
          <cell r="Q102" t="str">
            <v>NBU</v>
          </cell>
          <cell r="R102" t="str">
            <v>Production</v>
          </cell>
        </row>
        <row r="103">
          <cell r="A103">
            <v>2085</v>
          </cell>
          <cell r="B103" t="str">
            <v>Santiago</v>
          </cell>
          <cell r="C103" t="str">
            <v>Debra</v>
          </cell>
          <cell r="D103" t="str">
            <v>Santiago,Debra L.</v>
          </cell>
          <cell r="E103" t="str">
            <v>F</v>
          </cell>
          <cell r="F103" t="str">
            <v>White</v>
          </cell>
          <cell r="G103">
            <v>32181</v>
          </cell>
          <cell r="H103" t="str">
            <v>MS14</v>
          </cell>
          <cell r="I103" t="str">
            <v>CS08</v>
          </cell>
          <cell r="J103" t="str">
            <v>Manager, Meter Engineering Svcs</v>
          </cell>
          <cell r="K103" t="str">
            <v>Engineer, Customer Service</v>
          </cell>
          <cell r="L103">
            <v>11</v>
          </cell>
          <cell r="M103" t="e">
            <v>#N/A</v>
          </cell>
          <cell r="O103">
            <v>70137.600000000006</v>
          </cell>
          <cell r="Q103" t="str">
            <v>NBU</v>
          </cell>
          <cell r="R103" t="str">
            <v>Member Services</v>
          </cell>
        </row>
        <row r="104">
          <cell r="A104">
            <v>3104</v>
          </cell>
          <cell r="B104" t="str">
            <v>Santiago</v>
          </cell>
          <cell r="C104" t="str">
            <v>Russ</v>
          </cell>
          <cell r="D104" t="str">
            <v>Santiago,Russ D</v>
          </cell>
          <cell r="E104" t="str">
            <v>M</v>
          </cell>
          <cell r="F104" t="str">
            <v>Asian</v>
          </cell>
          <cell r="G104">
            <v>31484</v>
          </cell>
          <cell r="H104" t="str">
            <v>PR11</v>
          </cell>
          <cell r="I104" t="str">
            <v>PR14</v>
          </cell>
          <cell r="J104" t="str">
            <v>Shift Supervisor</v>
          </cell>
          <cell r="K104" t="str">
            <v>Supv., Shift</v>
          </cell>
          <cell r="L104">
            <v>11</v>
          </cell>
          <cell r="M104" t="str">
            <v>x</v>
          </cell>
          <cell r="O104">
            <v>80539.679999999993</v>
          </cell>
          <cell r="Q104" t="str">
            <v>NBU</v>
          </cell>
          <cell r="R104" t="str">
            <v>Production</v>
          </cell>
        </row>
        <row r="105">
          <cell r="A105">
            <v>3053</v>
          </cell>
          <cell r="B105" t="str">
            <v>Sato</v>
          </cell>
          <cell r="C105" t="str">
            <v>Clifton</v>
          </cell>
          <cell r="D105" t="str">
            <v>Sato,Clifton H.</v>
          </cell>
          <cell r="E105" t="str">
            <v>M</v>
          </cell>
          <cell r="F105" t="str">
            <v>Asian</v>
          </cell>
          <cell r="G105">
            <v>30103</v>
          </cell>
          <cell r="H105" t="str">
            <v>EO07</v>
          </cell>
          <cell r="I105" t="str">
            <v>SA17</v>
          </cell>
          <cell r="J105" t="str">
            <v>Auto Mechanic Specialist</v>
          </cell>
          <cell r="K105" t="str">
            <v>Specialist, Auto Mechanic</v>
          </cell>
          <cell r="L105">
            <v>12</v>
          </cell>
          <cell r="M105" t="e">
            <v>#N/A</v>
          </cell>
          <cell r="N105">
            <v>29.07</v>
          </cell>
          <cell r="O105">
            <v>60465.599999999999</v>
          </cell>
          <cell r="Q105" t="str">
            <v>BU</v>
          </cell>
          <cell r="R105" t="str">
            <v>Engineering &amp; Operations</v>
          </cell>
        </row>
        <row r="106">
          <cell r="A106">
            <v>7807</v>
          </cell>
          <cell r="B106" t="str">
            <v>Sato</v>
          </cell>
          <cell r="C106" t="str">
            <v>Diane</v>
          </cell>
          <cell r="D106" t="e">
            <v>#N/A</v>
          </cell>
          <cell r="E106" t="str">
            <v>F</v>
          </cell>
          <cell r="F106" t="str">
            <v>Asian</v>
          </cell>
          <cell r="G106">
            <v>37704</v>
          </cell>
          <cell r="H106" t="str">
            <v>MS05</v>
          </cell>
          <cell r="I106" t="e">
            <v>#N/A</v>
          </cell>
          <cell r="J106" t="str">
            <v>Member Services Representative</v>
          </cell>
          <cell r="K106" t="e">
            <v>#N/A</v>
          </cell>
          <cell r="L106" t="str">
            <v>12B</v>
          </cell>
          <cell r="M106" t="e">
            <v>#N/A</v>
          </cell>
          <cell r="N106">
            <v>25.97</v>
          </cell>
          <cell r="O106">
            <v>54017.599999999999</v>
          </cell>
          <cell r="Q106" t="str">
            <v>BU</v>
          </cell>
          <cell r="R106" t="str">
            <v>Member Services</v>
          </cell>
        </row>
        <row r="107">
          <cell r="A107">
            <v>3099</v>
          </cell>
          <cell r="B107" t="str">
            <v>Sato</v>
          </cell>
          <cell r="C107" t="str">
            <v>Joyce</v>
          </cell>
          <cell r="D107" t="str">
            <v>Sato,Joyce M.</v>
          </cell>
          <cell r="E107" t="str">
            <v>F</v>
          </cell>
          <cell r="F107" t="str">
            <v>Asian</v>
          </cell>
          <cell r="G107">
            <v>29677</v>
          </cell>
          <cell r="H107" t="str">
            <v>PR01</v>
          </cell>
          <cell r="I107" t="str">
            <v>PR01</v>
          </cell>
          <cell r="J107" t="str">
            <v>Production Statiscal Clk</v>
          </cell>
          <cell r="K107" t="str">
            <v>Clerk, Prod. Stat.</v>
          </cell>
          <cell r="L107">
            <v>13</v>
          </cell>
          <cell r="M107" t="str">
            <v>x</v>
          </cell>
          <cell r="N107">
            <v>26.65</v>
          </cell>
          <cell r="O107">
            <v>55432</v>
          </cell>
          <cell r="Q107" t="str">
            <v>BU</v>
          </cell>
          <cell r="R107" t="str">
            <v>Production</v>
          </cell>
        </row>
        <row r="108">
          <cell r="A108">
            <v>7815</v>
          </cell>
          <cell r="B108" t="str">
            <v>Schmidt</v>
          </cell>
          <cell r="C108" t="str">
            <v>William</v>
          </cell>
          <cell r="D108" t="e">
            <v>#N/A</v>
          </cell>
          <cell r="E108" t="str">
            <v>M</v>
          </cell>
          <cell r="F108" t="str">
            <v>White</v>
          </cell>
          <cell r="G108">
            <v>37887</v>
          </cell>
          <cell r="H108" t="str">
            <v>AC06</v>
          </cell>
          <cell r="I108" t="e">
            <v>#N/A</v>
          </cell>
          <cell r="J108" t="str">
            <v>Chief Financial Officer</v>
          </cell>
          <cell r="K108" t="e">
            <v>#N/A</v>
          </cell>
          <cell r="L108">
            <v>18</v>
          </cell>
          <cell r="M108" t="e">
            <v>#N/A</v>
          </cell>
          <cell r="O108">
            <v>118000.22</v>
          </cell>
          <cell r="P108">
            <v>2000</v>
          </cell>
          <cell r="Q108" t="str">
            <v>NBU</v>
          </cell>
          <cell r="R108" t="str">
            <v>Accounting</v>
          </cell>
        </row>
        <row r="109">
          <cell r="A109">
            <v>7810</v>
          </cell>
          <cell r="B109" t="str">
            <v>Shimokawa</v>
          </cell>
          <cell r="C109" t="str">
            <v>Marcia</v>
          </cell>
          <cell r="D109" t="e">
            <v>#N/A</v>
          </cell>
          <cell r="E109" t="str">
            <v>S</v>
          </cell>
          <cell r="F109" t="str">
            <v>Asian</v>
          </cell>
          <cell r="G109">
            <v>37788</v>
          </cell>
          <cell r="H109" t="str">
            <v>A115</v>
          </cell>
          <cell r="I109" t="e">
            <v>#N/A</v>
          </cell>
          <cell r="J109" t="str">
            <v>Admin Assistant</v>
          </cell>
          <cell r="K109" t="e">
            <v>#N/A</v>
          </cell>
          <cell r="L109">
            <v>7</v>
          </cell>
          <cell r="M109" t="e">
            <v>#N/A</v>
          </cell>
          <cell r="O109">
            <v>44401.24</v>
          </cell>
          <cell r="Q109" t="str">
            <v>SBU</v>
          </cell>
          <cell r="R109" t="str">
            <v>Executive</v>
          </cell>
        </row>
        <row r="110">
          <cell r="A110">
            <v>1911</v>
          </cell>
          <cell r="B110" t="str">
            <v>Smith</v>
          </cell>
          <cell r="C110" t="str">
            <v>Sara</v>
          </cell>
          <cell r="D110" t="str">
            <v>Smith,Sara E.</v>
          </cell>
          <cell r="E110" t="str">
            <v>F</v>
          </cell>
          <cell r="F110" t="str">
            <v>White</v>
          </cell>
          <cell r="G110">
            <v>33390</v>
          </cell>
          <cell r="H110" t="str">
            <v>MS07</v>
          </cell>
          <cell r="I110" t="str">
            <v>CS13</v>
          </cell>
          <cell r="J110" t="str">
            <v>Credit &amp; Collection Rep.</v>
          </cell>
          <cell r="K110" t="str">
            <v>Rep, Credit &amp; Collections</v>
          </cell>
          <cell r="L110">
            <v>13</v>
          </cell>
          <cell r="M110" t="e">
            <v>#N/A</v>
          </cell>
          <cell r="N110">
            <v>26.65</v>
          </cell>
          <cell r="O110">
            <v>55432</v>
          </cell>
          <cell r="Q110" t="str">
            <v>BU</v>
          </cell>
          <cell r="R110" t="str">
            <v>Member Services</v>
          </cell>
        </row>
        <row r="111">
          <cell r="A111">
            <v>3063</v>
          </cell>
          <cell r="B111" t="str">
            <v>Sugihara</v>
          </cell>
          <cell r="C111" t="str">
            <v>Lauren</v>
          </cell>
          <cell r="D111" t="str">
            <v>Sugihara,Lauren</v>
          </cell>
          <cell r="E111" t="str">
            <v>F</v>
          </cell>
          <cell r="F111" t="str">
            <v>Asian</v>
          </cell>
          <cell r="G111">
            <v>33399</v>
          </cell>
          <cell r="H111" t="str">
            <v>MS06</v>
          </cell>
          <cell r="I111" t="str">
            <v>CS12</v>
          </cell>
          <cell r="J111" t="str">
            <v>Bill Processing Rep.</v>
          </cell>
          <cell r="K111" t="str">
            <v>Rep, Bill Processing</v>
          </cell>
          <cell r="L111">
            <v>13</v>
          </cell>
          <cell r="M111" t="e">
            <v>#N/A</v>
          </cell>
          <cell r="N111">
            <v>26.65</v>
          </cell>
          <cell r="O111">
            <v>55432</v>
          </cell>
          <cell r="Q111" t="str">
            <v>BU</v>
          </cell>
          <cell r="R111" t="str">
            <v>Member Services</v>
          </cell>
        </row>
        <row r="112">
          <cell r="A112">
            <v>3022</v>
          </cell>
          <cell r="B112" t="str">
            <v>Tacata</v>
          </cell>
          <cell r="C112" t="str">
            <v>Jesus</v>
          </cell>
          <cell r="D112" t="str">
            <v>Tacata,Jesus V.</v>
          </cell>
          <cell r="E112" t="str">
            <v>M</v>
          </cell>
          <cell r="F112" t="str">
            <v>Asian</v>
          </cell>
          <cell r="G112">
            <v>34387</v>
          </cell>
          <cell r="H112" t="str">
            <v>PR06</v>
          </cell>
          <cell r="I112" t="str">
            <v>PR10</v>
          </cell>
          <cell r="J112" t="str">
            <v>PP Assist Operator</v>
          </cell>
          <cell r="K112" t="str">
            <v>Operator, Asst Pwr Plt</v>
          </cell>
          <cell r="L112">
            <v>12</v>
          </cell>
          <cell r="M112" t="str">
            <v>x</v>
          </cell>
          <cell r="N112">
            <v>29.07</v>
          </cell>
          <cell r="O112">
            <v>60465.599999999999</v>
          </cell>
          <cell r="Q112" t="str">
            <v>BU</v>
          </cell>
          <cell r="R112" t="str">
            <v>Production</v>
          </cell>
        </row>
        <row r="113">
          <cell r="A113">
            <v>3106</v>
          </cell>
          <cell r="B113" t="str">
            <v>Tadani</v>
          </cell>
          <cell r="C113" t="str">
            <v>Curtis</v>
          </cell>
          <cell r="D113" t="str">
            <v>Tadani,Curtis K.</v>
          </cell>
          <cell r="E113" t="str">
            <v>M</v>
          </cell>
          <cell r="F113" t="str">
            <v>Asian</v>
          </cell>
          <cell r="G113">
            <v>32398</v>
          </cell>
          <cell r="H113" t="str">
            <v>EO04</v>
          </cell>
          <cell r="I113" t="str">
            <v>SA06</v>
          </cell>
          <cell r="J113" t="str">
            <v>Distribution Planner</v>
          </cell>
          <cell r="K113" t="str">
            <v>Distribution Planner</v>
          </cell>
          <cell r="L113">
            <v>14</v>
          </cell>
          <cell r="M113" t="e">
            <v>#N/A</v>
          </cell>
          <cell r="N113">
            <v>31.56</v>
          </cell>
          <cell r="O113">
            <v>65644.800000000003</v>
          </cell>
          <cell r="Q113" t="str">
            <v>BU</v>
          </cell>
          <cell r="R113" t="str">
            <v>Engineering &amp; Operations</v>
          </cell>
        </row>
        <row r="114">
          <cell r="A114">
            <v>3079</v>
          </cell>
          <cell r="B114" t="str">
            <v>Tangalin</v>
          </cell>
          <cell r="C114" t="str">
            <v>Stephen</v>
          </cell>
          <cell r="D114" t="str">
            <v>Tangalin,Stephen R.</v>
          </cell>
          <cell r="E114" t="str">
            <v>M</v>
          </cell>
          <cell r="F114" t="str">
            <v>Asian</v>
          </cell>
          <cell r="G114">
            <v>33830</v>
          </cell>
          <cell r="H114" t="str">
            <v>IT02</v>
          </cell>
          <cell r="I114" t="str">
            <v>IT02</v>
          </cell>
          <cell r="J114" t="str">
            <v>Network Specialist</v>
          </cell>
          <cell r="K114" t="str">
            <v>Specialist, Network</v>
          </cell>
          <cell r="L114">
            <v>11</v>
          </cell>
          <cell r="M114" t="str">
            <v>x</v>
          </cell>
          <cell r="O114">
            <v>71491.679999999993</v>
          </cell>
          <cell r="Q114" t="str">
            <v>NBU</v>
          </cell>
          <cell r="R114" t="str">
            <v>Strategic Planning</v>
          </cell>
        </row>
        <row r="115">
          <cell r="A115">
            <v>3010</v>
          </cell>
          <cell r="B115" t="str">
            <v>Tittle</v>
          </cell>
          <cell r="C115" t="str">
            <v>Jerold</v>
          </cell>
          <cell r="D115" t="str">
            <v>Tittle,Jerold W.</v>
          </cell>
          <cell r="E115" t="str">
            <v>M</v>
          </cell>
          <cell r="F115" t="str">
            <v>White</v>
          </cell>
          <cell r="G115">
            <v>34578</v>
          </cell>
          <cell r="H115" t="str">
            <v>EO12</v>
          </cell>
          <cell r="I115" t="str">
            <v>PR06</v>
          </cell>
          <cell r="J115" t="str">
            <v>Working Foreman-Construc</v>
          </cell>
          <cell r="K115" t="str">
            <v>Foreman, Working</v>
          </cell>
          <cell r="L115">
            <v>17</v>
          </cell>
          <cell r="M115" t="str">
            <v>x</v>
          </cell>
          <cell r="N115">
            <v>32.72</v>
          </cell>
          <cell r="O115">
            <v>68057.599999999991</v>
          </cell>
          <cell r="Q115" t="str">
            <v>BU</v>
          </cell>
          <cell r="R115" t="str">
            <v>Engineering &amp; Operations</v>
          </cell>
        </row>
        <row r="116">
          <cell r="A116">
            <v>3097</v>
          </cell>
          <cell r="B116" t="str">
            <v>Tsukiyama</v>
          </cell>
          <cell r="C116" t="str">
            <v>Mark</v>
          </cell>
          <cell r="D116" t="str">
            <v>Tsukiyama,Mark M.</v>
          </cell>
          <cell r="E116" t="str">
            <v>M</v>
          </cell>
          <cell r="F116" t="str">
            <v>Asian</v>
          </cell>
          <cell r="G116">
            <v>28010</v>
          </cell>
          <cell r="H116" t="str">
            <v>MS10</v>
          </cell>
          <cell r="I116" t="str">
            <v>CS16</v>
          </cell>
          <cell r="J116" t="str">
            <v>Meter Specialist</v>
          </cell>
          <cell r="K116" t="str">
            <v>Specialist, Meter</v>
          </cell>
          <cell r="L116" t="str">
            <v>15A</v>
          </cell>
          <cell r="M116" t="e">
            <v>#N/A</v>
          </cell>
          <cell r="N116">
            <v>30.73</v>
          </cell>
          <cell r="O116">
            <v>63918.400000000001</v>
          </cell>
          <cell r="Q116" t="str">
            <v>BU</v>
          </cell>
          <cell r="R116" t="str">
            <v>Member Services</v>
          </cell>
        </row>
        <row r="117">
          <cell r="A117">
            <v>3026</v>
          </cell>
          <cell r="B117" t="str">
            <v>Tupou</v>
          </cell>
          <cell r="C117" t="str">
            <v>Samisoni</v>
          </cell>
          <cell r="D117" t="str">
            <v>Tupou,Samisoni U.</v>
          </cell>
          <cell r="E117" t="str">
            <v>M</v>
          </cell>
          <cell r="F117" t="str">
            <v>Asian</v>
          </cell>
          <cell r="G117">
            <v>34458</v>
          </cell>
          <cell r="H117" t="str">
            <v>EO18</v>
          </cell>
          <cell r="I117" t="str">
            <v>SA04</v>
          </cell>
          <cell r="J117" t="str">
            <v>Construc Coord/Inspector</v>
          </cell>
          <cell r="K117" t="str">
            <v>Coord/Inspector, Construction</v>
          </cell>
          <cell r="L117">
            <v>10</v>
          </cell>
          <cell r="M117" t="e">
            <v>#N/A</v>
          </cell>
          <cell r="O117">
            <v>72787.520000000004</v>
          </cell>
          <cell r="Q117" t="str">
            <v>NBU</v>
          </cell>
          <cell r="R117" t="str">
            <v>Engineering &amp; Operations</v>
          </cell>
        </row>
        <row r="118">
          <cell r="A118">
            <v>3082</v>
          </cell>
          <cell r="B118" t="str">
            <v>Uchida</v>
          </cell>
          <cell r="C118" t="str">
            <v>Alvin</v>
          </cell>
          <cell r="D118" t="str">
            <v>Uchida,Alvin M.</v>
          </cell>
          <cell r="E118" t="str">
            <v>M</v>
          </cell>
          <cell r="F118" t="str">
            <v>Asian</v>
          </cell>
          <cell r="G118">
            <v>30713</v>
          </cell>
          <cell r="H118" t="str">
            <v>EO04</v>
          </cell>
          <cell r="I118" t="str">
            <v>SA06</v>
          </cell>
          <cell r="J118" t="str">
            <v>Distribution Planner</v>
          </cell>
          <cell r="K118" t="str">
            <v>Distribution Planner</v>
          </cell>
          <cell r="L118">
            <v>14</v>
          </cell>
          <cell r="M118" t="e">
            <v>#N/A</v>
          </cell>
          <cell r="N118">
            <v>31.56</v>
          </cell>
          <cell r="O118">
            <v>65644.800000000003</v>
          </cell>
          <cell r="Q118" t="str">
            <v>BU</v>
          </cell>
          <cell r="R118" t="str">
            <v>Engineering &amp; Operations</v>
          </cell>
        </row>
        <row r="119">
          <cell r="A119">
            <v>7796</v>
          </cell>
          <cell r="B119" t="str">
            <v>Ueoka</v>
          </cell>
          <cell r="C119" t="str">
            <v>Kelly</v>
          </cell>
          <cell r="D119" t="e">
            <v>#N/A</v>
          </cell>
          <cell r="E119" t="str">
            <v>M</v>
          </cell>
          <cell r="F119" t="str">
            <v>Asian</v>
          </cell>
          <cell r="G119">
            <v>37627</v>
          </cell>
          <cell r="H119" t="str">
            <v>IT01</v>
          </cell>
          <cell r="I119" t="e">
            <v>#N/A</v>
          </cell>
          <cell r="J119" t="str">
            <v>System Support Specialst</v>
          </cell>
          <cell r="K119" t="e">
            <v>#N/A</v>
          </cell>
          <cell r="L119">
            <v>8</v>
          </cell>
          <cell r="M119" t="e">
            <v>#N/A</v>
          </cell>
          <cell r="O119">
            <v>43548.959999999999</v>
          </cell>
          <cell r="Q119" t="str">
            <v>NBU</v>
          </cell>
          <cell r="R119" t="str">
            <v>Strategic Planning</v>
          </cell>
        </row>
        <row r="120">
          <cell r="A120">
            <v>3021</v>
          </cell>
          <cell r="B120" t="str">
            <v>Vea</v>
          </cell>
          <cell r="C120" t="str">
            <v>Ivan</v>
          </cell>
          <cell r="D120" t="str">
            <v>Vea,Ivan</v>
          </cell>
          <cell r="E120" t="str">
            <v>M</v>
          </cell>
          <cell r="F120" t="str">
            <v>Asian</v>
          </cell>
          <cell r="G120">
            <v>33344</v>
          </cell>
          <cell r="H120" t="str">
            <v>EO06</v>
          </cell>
          <cell r="I120" t="str">
            <v>SA07</v>
          </cell>
          <cell r="J120" t="str">
            <v>System Electrician</v>
          </cell>
          <cell r="K120" t="str">
            <v>Electrician, System</v>
          </cell>
          <cell r="L120">
            <v>14</v>
          </cell>
          <cell r="M120" t="e">
            <v>#N/A</v>
          </cell>
          <cell r="N120">
            <v>30.24</v>
          </cell>
          <cell r="O120">
            <v>62899.199999999997</v>
          </cell>
          <cell r="Q120" t="str">
            <v>BU</v>
          </cell>
          <cell r="R120" t="str">
            <v>Engineering &amp; Operations</v>
          </cell>
        </row>
        <row r="121">
          <cell r="A121">
            <v>3108</v>
          </cell>
          <cell r="B121" t="str">
            <v>Villabrille</v>
          </cell>
          <cell r="C121" t="str">
            <v>Ralph</v>
          </cell>
          <cell r="D121" t="str">
            <v>Villabrille,Ralph J.</v>
          </cell>
          <cell r="E121" t="str">
            <v>M</v>
          </cell>
          <cell r="F121" t="str">
            <v>Asian</v>
          </cell>
          <cell r="G121">
            <v>29724</v>
          </cell>
          <cell r="H121" t="str">
            <v>EO10</v>
          </cell>
          <cell r="I121" t="str">
            <v>SA21</v>
          </cell>
          <cell r="J121" t="str">
            <v>Lineperson</v>
          </cell>
          <cell r="K121" t="str">
            <v>Troubleman, Primary</v>
          </cell>
          <cell r="L121">
            <v>14</v>
          </cell>
          <cell r="M121" t="e">
            <v>#N/A</v>
          </cell>
          <cell r="N121">
            <v>30.24</v>
          </cell>
          <cell r="O121">
            <v>62899.199999999997</v>
          </cell>
          <cell r="Q121" t="str">
            <v>BU</v>
          </cell>
          <cell r="R121" t="str">
            <v>Engineering &amp; Operations</v>
          </cell>
        </row>
        <row r="122">
          <cell r="A122">
            <v>7826</v>
          </cell>
          <cell r="B122" t="str">
            <v>Villanueva</v>
          </cell>
          <cell r="C122" t="str">
            <v>Wilber</v>
          </cell>
          <cell r="D122" t="e">
            <v>#N/A</v>
          </cell>
          <cell r="E122" t="str">
            <v>M</v>
          </cell>
          <cell r="F122" t="str">
            <v>Asian</v>
          </cell>
          <cell r="G122">
            <v>37973</v>
          </cell>
          <cell r="H122" t="str">
            <v>PR20</v>
          </cell>
          <cell r="I122" t="e">
            <v>#N/A</v>
          </cell>
          <cell r="J122" t="str">
            <v>Instrument &amp; Elec. Tech.</v>
          </cell>
          <cell r="K122" t="e">
            <v>#N/A</v>
          </cell>
          <cell r="L122" t="str">
            <v>14A</v>
          </cell>
          <cell r="M122" t="e">
            <v>#N/A</v>
          </cell>
          <cell r="N122">
            <v>30.49</v>
          </cell>
          <cell r="O122">
            <v>63419.199999999997</v>
          </cell>
          <cell r="Q122" t="str">
            <v>BU</v>
          </cell>
          <cell r="R122" t="str">
            <v>Production</v>
          </cell>
        </row>
        <row r="123">
          <cell r="A123">
            <v>7809</v>
          </cell>
          <cell r="B123" t="str">
            <v>Williams</v>
          </cell>
          <cell r="C123" t="str">
            <v>Kathryn</v>
          </cell>
          <cell r="D123" t="e">
            <v>#N/A</v>
          </cell>
          <cell r="E123" t="str">
            <v>F</v>
          </cell>
          <cell r="F123" t="str">
            <v>White</v>
          </cell>
          <cell r="G123">
            <v>37760</v>
          </cell>
          <cell r="H123" t="str">
            <v>HR02</v>
          </cell>
          <cell r="I123" t="e">
            <v>#N/A</v>
          </cell>
          <cell r="J123" t="str">
            <v>Director, Benefits</v>
          </cell>
          <cell r="K123" t="e">
            <v>#N/A</v>
          </cell>
          <cell r="L123">
            <v>9</v>
          </cell>
          <cell r="M123" t="e">
            <v>#N/A</v>
          </cell>
          <cell r="O123">
            <v>56000.1</v>
          </cell>
          <cell r="P123">
            <v>1500</v>
          </cell>
          <cell r="Q123" t="str">
            <v>NBU</v>
          </cell>
          <cell r="R123" t="str">
            <v>Human Resources</v>
          </cell>
        </row>
        <row r="124">
          <cell r="A124">
            <v>3042</v>
          </cell>
          <cell r="B124" t="str">
            <v>Workman</v>
          </cell>
          <cell r="C124" t="str">
            <v>William</v>
          </cell>
          <cell r="D124" t="str">
            <v>Workman,Willliam R.</v>
          </cell>
          <cell r="E124" t="str">
            <v>M</v>
          </cell>
          <cell r="F124" t="str">
            <v>White</v>
          </cell>
          <cell r="G124">
            <v>32387</v>
          </cell>
          <cell r="H124" t="str">
            <v>EO10</v>
          </cell>
          <cell r="I124" t="str">
            <v>SA15</v>
          </cell>
          <cell r="J124" t="str">
            <v>Lineperson</v>
          </cell>
          <cell r="K124" t="str">
            <v>Lineman</v>
          </cell>
          <cell r="L124">
            <v>14</v>
          </cell>
          <cell r="M124" t="e">
            <v>#N/A</v>
          </cell>
          <cell r="N124">
            <v>30.24</v>
          </cell>
          <cell r="O124">
            <v>62899.199999999997</v>
          </cell>
          <cell r="Q124" t="str">
            <v>BU</v>
          </cell>
          <cell r="R124" t="str">
            <v>Engineering &amp; Operations</v>
          </cell>
        </row>
        <row r="125">
          <cell r="A125">
            <v>3132</v>
          </cell>
          <cell r="B125" t="str">
            <v>Yamamoto</v>
          </cell>
          <cell r="C125" t="str">
            <v>Ken</v>
          </cell>
          <cell r="D125" t="str">
            <v>Yamamoto,Ken</v>
          </cell>
          <cell r="E125" t="str">
            <v>M</v>
          </cell>
          <cell r="F125" t="str">
            <v>White</v>
          </cell>
          <cell r="G125">
            <v>34974</v>
          </cell>
          <cell r="H125" t="str">
            <v>EO12</v>
          </cell>
          <cell r="I125" t="str">
            <v>SA15</v>
          </cell>
          <cell r="J125" t="str">
            <v>Working Foreman-Construc</v>
          </cell>
          <cell r="K125" t="str">
            <v>Lineman</v>
          </cell>
          <cell r="L125">
            <v>17</v>
          </cell>
          <cell r="M125" t="e">
            <v>#N/A</v>
          </cell>
          <cell r="N125">
            <v>32.72</v>
          </cell>
          <cell r="O125">
            <v>68057.599999999991</v>
          </cell>
          <cell r="Q125" t="str">
            <v>BU</v>
          </cell>
          <cell r="R125" t="str">
            <v>Engineering &amp; Operations</v>
          </cell>
        </row>
        <row r="126">
          <cell r="A126">
            <v>3118</v>
          </cell>
          <cell r="B126" t="str">
            <v>Yamamoto</v>
          </cell>
          <cell r="C126" t="str">
            <v>Glen</v>
          </cell>
          <cell r="D126" t="str">
            <v>Yamamoto,Glen S.</v>
          </cell>
          <cell r="E126" t="str">
            <v>M</v>
          </cell>
          <cell r="F126" t="str">
            <v>Asian</v>
          </cell>
          <cell r="G126">
            <v>33659</v>
          </cell>
          <cell r="H126" t="str">
            <v>MS03</v>
          </cell>
          <cell r="I126" t="str">
            <v>CS14</v>
          </cell>
          <cell r="J126" t="str">
            <v>Field Collections Representative</v>
          </cell>
          <cell r="K126" t="str">
            <v>Rep, Cust Svc Acc</v>
          </cell>
          <cell r="L126" t="str">
            <v>12A</v>
          </cell>
          <cell r="M126" t="e">
            <v>#N/A</v>
          </cell>
          <cell r="N126">
            <v>25.32</v>
          </cell>
          <cell r="O126">
            <v>52665.599999999999</v>
          </cell>
          <cell r="Q126" t="str">
            <v>BU</v>
          </cell>
          <cell r="R126" t="str">
            <v>Member Services</v>
          </cell>
        </row>
        <row r="127">
          <cell r="A127">
            <v>3069</v>
          </cell>
          <cell r="B127" t="str">
            <v>Yamane</v>
          </cell>
          <cell r="C127" t="str">
            <v>Naomi</v>
          </cell>
          <cell r="D127" t="str">
            <v>Yamane,Naomi</v>
          </cell>
          <cell r="E127" t="str">
            <v>F</v>
          </cell>
          <cell r="F127" t="str">
            <v>Asian</v>
          </cell>
          <cell r="G127">
            <v>31299</v>
          </cell>
          <cell r="H127" t="str">
            <v>AC03</v>
          </cell>
          <cell r="I127" t="str">
            <v>AC01</v>
          </cell>
          <cell r="J127" t="str">
            <v>Accountant</v>
          </cell>
          <cell r="K127" t="str">
            <v>Accountant</v>
          </cell>
          <cell r="L127">
            <v>8</v>
          </cell>
          <cell r="M127" t="str">
            <v>x</v>
          </cell>
          <cell r="O127">
            <v>63554.400000000001</v>
          </cell>
          <cell r="Q127" t="str">
            <v>NBU</v>
          </cell>
          <cell r="R127" t="str">
            <v>Accounting</v>
          </cell>
        </row>
        <row r="128">
          <cell r="A128">
            <v>3023</v>
          </cell>
          <cell r="B128" t="str">
            <v>Yamane</v>
          </cell>
          <cell r="C128" t="str">
            <v>Michael</v>
          </cell>
          <cell r="D128" t="str">
            <v>Yamane,Michael V.</v>
          </cell>
          <cell r="E128" t="str">
            <v>M</v>
          </cell>
          <cell r="F128" t="str">
            <v>Asian</v>
          </cell>
          <cell r="G128">
            <v>32660</v>
          </cell>
          <cell r="H128" t="str">
            <v>SP05</v>
          </cell>
          <cell r="I128" t="str">
            <v>SP03</v>
          </cell>
          <cell r="J128" t="str">
            <v>VP, Strategic Planning</v>
          </cell>
          <cell r="K128" t="str">
            <v>Mgr, Strategic Planning</v>
          </cell>
          <cell r="L128">
            <v>16</v>
          </cell>
          <cell r="M128" t="str">
            <v>x</v>
          </cell>
          <cell r="O128">
            <v>96108.479999999996</v>
          </cell>
          <cell r="P128">
            <v>1500</v>
          </cell>
          <cell r="Q128" t="str">
            <v>NBU</v>
          </cell>
          <cell r="R128" t="str">
            <v>Strategic Planning</v>
          </cell>
        </row>
        <row r="129">
          <cell r="A129">
            <v>3058</v>
          </cell>
          <cell r="B129" t="str">
            <v>Yasutake</v>
          </cell>
          <cell r="C129" t="str">
            <v>Jacqueline</v>
          </cell>
          <cell r="D129" t="str">
            <v>Yasutake,Jacqueline L</v>
          </cell>
          <cell r="E129" t="str">
            <v>F</v>
          </cell>
          <cell r="F129" t="str">
            <v>White</v>
          </cell>
          <cell r="G129">
            <v>32818</v>
          </cell>
          <cell r="H129" t="str">
            <v>EO03</v>
          </cell>
          <cell r="I129" t="str">
            <v>SA05</v>
          </cell>
          <cell r="J129" t="str">
            <v>Dist Customer Planner</v>
          </cell>
          <cell r="K129" t="str">
            <v>Distribution Customer Planner</v>
          </cell>
          <cell r="L129">
            <v>12</v>
          </cell>
          <cell r="M129" t="e">
            <v>#N/A</v>
          </cell>
          <cell r="N129">
            <v>29.07</v>
          </cell>
          <cell r="O129">
            <v>60465.599999999999</v>
          </cell>
          <cell r="Q129" t="str">
            <v>BU</v>
          </cell>
          <cell r="R129" t="str">
            <v>Engineering &amp; Operations</v>
          </cell>
        </row>
        <row r="130">
          <cell r="A130">
            <v>3080</v>
          </cell>
          <cell r="B130" t="str">
            <v>Zeevat</v>
          </cell>
          <cell r="C130" t="str">
            <v>Henry</v>
          </cell>
          <cell r="D130" t="str">
            <v>Zeevat,Henry W.</v>
          </cell>
          <cell r="E130" t="str">
            <v>M</v>
          </cell>
          <cell r="F130" t="str">
            <v>White</v>
          </cell>
          <cell r="G130">
            <v>33985</v>
          </cell>
          <cell r="H130" t="str">
            <v>MS02</v>
          </cell>
          <cell r="I130" t="str">
            <v>CS03</v>
          </cell>
          <cell r="J130" t="str">
            <v>Field Services Representative</v>
          </cell>
          <cell r="K130" t="str">
            <v>Cust Svc Field Rep</v>
          </cell>
          <cell r="L130">
            <v>7</v>
          </cell>
          <cell r="M130" t="e">
            <v>#N/A</v>
          </cell>
          <cell r="N130">
            <v>22.42</v>
          </cell>
          <cell r="O130">
            <v>46633.600000000006</v>
          </cell>
          <cell r="Q130" t="str">
            <v>BU</v>
          </cell>
          <cell r="R130" t="str">
            <v>Member Services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zoomScaleNormal="100" workbookViewId="0">
      <selection activeCell="A5" sqref="A5:M60"/>
    </sheetView>
  </sheetViews>
  <sheetFormatPr defaultRowHeight="15" x14ac:dyDescent="0.25"/>
  <cols>
    <col min="1" max="1" width="29.42578125" style="9" customWidth="1"/>
    <col min="2" max="2" width="30.5703125" style="9" customWidth="1"/>
    <col min="3" max="3" width="12.140625" style="9" customWidth="1"/>
    <col min="4" max="4" width="6.7109375" style="9" customWidth="1"/>
    <col min="5" max="5" width="19.28515625" style="9" customWidth="1"/>
    <col min="6" max="6" width="13.28515625" style="9" customWidth="1"/>
    <col min="7" max="7" width="18.7109375" style="9" customWidth="1"/>
    <col min="8" max="8" width="15.42578125" style="9" customWidth="1"/>
    <col min="9" max="9" width="9.5703125" style="9" customWidth="1"/>
    <col min="10" max="13" width="11.7109375" customWidth="1"/>
  </cols>
  <sheetData>
    <row r="1" spans="1:14" x14ac:dyDescent="0.25">
      <c r="E1"/>
      <c r="F1"/>
      <c r="G1"/>
      <c r="H1"/>
      <c r="I1"/>
      <c r="L1" s="9"/>
    </row>
    <row r="2" spans="1:14" x14ac:dyDescent="0.25">
      <c r="E2"/>
      <c r="F2"/>
      <c r="G2"/>
      <c r="H2"/>
      <c r="I2"/>
      <c r="L2" s="9"/>
    </row>
    <row r="3" spans="1:14" ht="15" customHeight="1" x14ac:dyDescent="0.25">
      <c r="A3" s="141" t="s">
        <v>217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4" x14ac:dyDescent="0.25">
      <c r="E4"/>
      <c r="F4"/>
      <c r="G4"/>
      <c r="H4"/>
      <c r="I4"/>
      <c r="L4" s="9"/>
    </row>
    <row r="5" spans="1:14" ht="18.75" x14ac:dyDescent="0.3">
      <c r="A5" s="196" t="s">
        <v>148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7"/>
    </row>
    <row r="6" spans="1:14" ht="18.75" x14ac:dyDescent="0.3">
      <c r="A6" s="196" t="s">
        <v>147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7"/>
    </row>
    <row r="7" spans="1:14" x14ac:dyDescent="0.25">
      <c r="A7" s="65"/>
      <c r="B7" s="65"/>
      <c r="C7" s="66"/>
      <c r="D7" s="66"/>
      <c r="E7" s="66"/>
      <c r="F7" s="66"/>
      <c r="G7" s="65"/>
      <c r="H7" s="65"/>
      <c r="I7" s="65"/>
      <c r="J7" s="165"/>
      <c r="K7" s="165"/>
      <c r="L7" s="165"/>
      <c r="M7" s="165"/>
      <c r="N7" s="7"/>
    </row>
    <row r="8" spans="1:14" s="7" customFormat="1" x14ac:dyDescent="0.25">
      <c r="A8" s="66"/>
      <c r="B8" s="66"/>
      <c r="C8" s="66"/>
      <c r="D8" s="66"/>
      <c r="E8" s="66"/>
      <c r="F8" s="66"/>
      <c r="G8" s="66"/>
      <c r="H8" s="66"/>
      <c r="I8" s="66"/>
      <c r="J8" s="197"/>
      <c r="K8" s="197"/>
      <c r="L8" s="197"/>
      <c r="M8" s="197"/>
    </row>
    <row r="9" spans="1:14" s="7" customFormat="1" x14ac:dyDescent="0.2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4" x14ac:dyDescent="0.25">
      <c r="A10" s="65"/>
      <c r="B10" s="65"/>
      <c r="C10" s="65"/>
      <c r="D10" s="65"/>
      <c r="E10" s="65"/>
      <c r="F10" s="198"/>
      <c r="G10" s="65"/>
      <c r="H10" s="123"/>
      <c r="I10" s="65"/>
      <c r="J10" s="165"/>
      <c r="K10" s="165"/>
      <c r="L10" s="165"/>
      <c r="M10" s="165"/>
    </row>
    <row r="11" spans="1:14" x14ac:dyDescent="0.25">
      <c r="A11" s="65"/>
      <c r="B11" s="65"/>
      <c r="C11" s="65"/>
      <c r="D11" s="65"/>
      <c r="E11" s="65"/>
      <c r="F11" s="198"/>
      <c r="G11" s="65"/>
      <c r="H11" s="123"/>
      <c r="I11" s="65"/>
      <c r="J11" s="165"/>
      <c r="K11" s="165"/>
      <c r="L11" s="165"/>
      <c r="M11" s="165"/>
    </row>
    <row r="12" spans="1:14" x14ac:dyDescent="0.25">
      <c r="A12" s="65"/>
      <c r="B12" s="65"/>
      <c r="C12" s="65"/>
      <c r="D12" s="65"/>
      <c r="E12" s="65"/>
      <c r="F12" s="198"/>
      <c r="G12" s="65"/>
      <c r="H12" s="123"/>
      <c r="I12" s="65"/>
      <c r="J12" s="165"/>
      <c r="K12" s="165"/>
      <c r="L12" s="165"/>
      <c r="M12" s="165"/>
    </row>
    <row r="13" spans="1:14" x14ac:dyDescent="0.25">
      <c r="A13" s="65"/>
      <c r="B13" s="65"/>
      <c r="C13" s="65"/>
      <c r="D13" s="65"/>
      <c r="E13" s="65"/>
      <c r="F13" s="198"/>
      <c r="G13" s="65"/>
      <c r="H13" s="123"/>
      <c r="I13" s="65"/>
      <c r="J13" s="165"/>
      <c r="K13" s="165"/>
      <c r="L13" s="165"/>
      <c r="M13" s="165"/>
    </row>
    <row r="14" spans="1:14" x14ac:dyDescent="0.25">
      <c r="A14" s="65"/>
      <c r="B14" s="65"/>
      <c r="C14" s="65"/>
      <c r="D14" s="65"/>
      <c r="E14" s="65"/>
      <c r="F14" s="198"/>
      <c r="G14" s="65"/>
      <c r="H14" s="123"/>
      <c r="I14" s="65"/>
      <c r="J14" s="165"/>
      <c r="K14" s="165"/>
      <c r="L14" s="165"/>
      <c r="M14" s="165"/>
    </row>
    <row r="15" spans="1:14" x14ac:dyDescent="0.25">
      <c r="A15" s="65"/>
      <c r="B15" s="65"/>
      <c r="C15" s="65"/>
      <c r="D15" s="65"/>
      <c r="E15" s="65"/>
      <c r="F15" s="198"/>
      <c r="G15" s="65"/>
      <c r="H15" s="123"/>
      <c r="I15" s="65"/>
      <c r="J15" s="165"/>
      <c r="K15" s="165"/>
      <c r="L15" s="165"/>
      <c r="M15" s="165"/>
    </row>
    <row r="16" spans="1:14" x14ac:dyDescent="0.25">
      <c r="A16" s="65"/>
      <c r="B16" s="65"/>
      <c r="C16" s="65"/>
      <c r="D16" s="65"/>
      <c r="E16" s="65"/>
      <c r="F16" s="198"/>
      <c r="G16" s="65"/>
      <c r="H16" s="123"/>
      <c r="I16" s="65"/>
      <c r="J16" s="165"/>
      <c r="K16" s="165"/>
      <c r="L16" s="165"/>
      <c r="M16" s="165"/>
    </row>
    <row r="17" spans="1:13" x14ac:dyDescent="0.25">
      <c r="A17" s="65"/>
      <c r="B17" s="65"/>
      <c r="C17" s="65"/>
      <c r="D17" s="65"/>
      <c r="E17" s="65"/>
      <c r="F17" s="198"/>
      <c r="G17" s="65"/>
      <c r="H17" s="123"/>
      <c r="I17" s="65"/>
      <c r="J17" s="165"/>
      <c r="K17" s="165"/>
      <c r="L17" s="165"/>
      <c r="M17" s="165"/>
    </row>
    <row r="18" spans="1:13" x14ac:dyDescent="0.25">
      <c r="A18" s="65"/>
      <c r="B18" s="65"/>
      <c r="C18" s="65"/>
      <c r="D18" s="65"/>
      <c r="E18" s="65"/>
      <c r="F18" s="198"/>
      <c r="G18" s="65"/>
      <c r="H18" s="123"/>
      <c r="I18" s="65"/>
      <c r="J18" s="165"/>
      <c r="K18" s="165"/>
      <c r="L18" s="165"/>
      <c r="M18" s="165"/>
    </row>
    <row r="19" spans="1:13" x14ac:dyDescent="0.25">
      <c r="A19" s="65"/>
      <c r="B19" s="65"/>
      <c r="C19" s="65"/>
      <c r="D19" s="65"/>
      <c r="E19" s="65"/>
      <c r="F19" s="198"/>
      <c r="G19" s="65"/>
      <c r="H19" s="123"/>
      <c r="I19" s="65"/>
      <c r="J19" s="165"/>
      <c r="K19" s="165"/>
      <c r="L19" s="165"/>
      <c r="M19" s="165"/>
    </row>
    <row r="20" spans="1:13" x14ac:dyDescent="0.25">
      <c r="A20" s="65"/>
      <c r="B20" s="65"/>
      <c r="C20" s="65"/>
      <c r="D20" s="65"/>
      <c r="E20" s="65"/>
      <c r="F20" s="198"/>
      <c r="G20" s="65"/>
      <c r="H20" s="123"/>
      <c r="I20" s="65"/>
      <c r="J20" s="165"/>
      <c r="K20" s="165"/>
      <c r="L20" s="165"/>
      <c r="M20" s="165"/>
    </row>
    <row r="21" spans="1:13" x14ac:dyDescent="0.25">
      <c r="A21" s="65"/>
      <c r="B21" s="65"/>
      <c r="C21" s="65"/>
      <c r="D21" s="65"/>
      <c r="E21" s="65"/>
      <c r="F21" s="198"/>
      <c r="G21" s="65"/>
      <c r="H21" s="123"/>
      <c r="I21" s="65"/>
      <c r="J21" s="165"/>
      <c r="K21" s="165"/>
      <c r="L21" s="165"/>
      <c r="M21" s="165"/>
    </row>
    <row r="22" spans="1:13" x14ac:dyDescent="0.25">
      <c r="A22" s="65"/>
      <c r="B22" s="65"/>
      <c r="C22" s="65"/>
      <c r="D22" s="65"/>
      <c r="E22" s="65"/>
      <c r="F22" s="198"/>
      <c r="G22" s="65"/>
      <c r="H22" s="123"/>
      <c r="I22" s="65"/>
      <c r="J22" s="165"/>
      <c r="K22" s="165"/>
      <c r="L22" s="165"/>
      <c r="M22" s="165"/>
    </row>
    <row r="23" spans="1:13" x14ac:dyDescent="0.25">
      <c r="A23" s="65"/>
      <c r="B23" s="65"/>
      <c r="C23" s="65"/>
      <c r="D23" s="65"/>
      <c r="E23" s="65"/>
      <c r="F23" s="198"/>
      <c r="G23" s="65"/>
      <c r="H23" s="123"/>
      <c r="I23" s="65"/>
      <c r="J23" s="165"/>
      <c r="K23" s="165"/>
      <c r="L23" s="165"/>
      <c r="M23" s="165"/>
    </row>
    <row r="24" spans="1:13" x14ac:dyDescent="0.25">
      <c r="A24" s="65"/>
      <c r="B24" s="65"/>
      <c r="C24" s="65"/>
      <c r="D24" s="65"/>
      <c r="E24" s="65"/>
      <c r="F24" s="198"/>
      <c r="G24" s="65"/>
      <c r="H24" s="123"/>
      <c r="I24" s="65"/>
      <c r="J24" s="165"/>
      <c r="K24" s="165"/>
      <c r="L24" s="165"/>
      <c r="M24" s="165"/>
    </row>
    <row r="25" spans="1:13" x14ac:dyDescent="0.25">
      <c r="A25" s="65"/>
      <c r="B25" s="65"/>
      <c r="C25" s="65"/>
      <c r="D25" s="65"/>
      <c r="E25" s="65"/>
      <c r="F25" s="198"/>
      <c r="G25" s="65"/>
      <c r="H25" s="123"/>
      <c r="I25" s="65"/>
      <c r="J25" s="165"/>
      <c r="K25" s="165"/>
      <c r="L25" s="165"/>
      <c r="M25" s="165"/>
    </row>
    <row r="26" spans="1:13" x14ac:dyDescent="0.25">
      <c r="A26" s="65"/>
      <c r="B26" s="65"/>
      <c r="C26" s="65"/>
      <c r="D26" s="65"/>
      <c r="E26" s="65"/>
      <c r="F26" s="198"/>
      <c r="G26" s="65"/>
      <c r="H26" s="123"/>
      <c r="I26" s="65"/>
      <c r="J26" s="165"/>
      <c r="K26" s="165"/>
      <c r="L26" s="165"/>
      <c r="M26" s="165"/>
    </row>
    <row r="27" spans="1:13" x14ac:dyDescent="0.25">
      <c r="A27" s="65"/>
      <c r="B27" s="65"/>
      <c r="C27" s="65"/>
      <c r="D27" s="65"/>
      <c r="E27" s="65"/>
      <c r="F27" s="198"/>
      <c r="G27" s="65"/>
      <c r="H27" s="123"/>
      <c r="I27" s="65"/>
      <c r="J27" s="165"/>
      <c r="K27" s="165"/>
      <c r="L27" s="165"/>
      <c r="M27" s="165"/>
    </row>
    <row r="28" spans="1:13" x14ac:dyDescent="0.25">
      <c r="A28" s="65"/>
      <c r="B28" s="65"/>
      <c r="C28" s="65"/>
      <c r="D28" s="65"/>
      <c r="E28" s="65"/>
      <c r="F28" s="198"/>
      <c r="G28" s="65"/>
      <c r="H28" s="123"/>
      <c r="I28" s="65"/>
      <c r="J28" s="165"/>
      <c r="K28" s="165"/>
      <c r="L28" s="165"/>
      <c r="M28" s="165"/>
    </row>
    <row r="29" spans="1:13" x14ac:dyDescent="0.25">
      <c r="A29" s="65"/>
      <c r="B29" s="65"/>
      <c r="C29" s="65"/>
      <c r="D29" s="65"/>
      <c r="E29" s="65"/>
      <c r="F29" s="198"/>
      <c r="G29" s="65"/>
      <c r="H29" s="123"/>
      <c r="I29" s="65"/>
      <c r="J29" s="165"/>
      <c r="K29" s="165"/>
      <c r="L29" s="165"/>
      <c r="M29" s="165"/>
    </row>
    <row r="30" spans="1:13" x14ac:dyDescent="0.25">
      <c r="A30" s="65"/>
      <c r="B30" s="65"/>
      <c r="C30" s="65"/>
      <c r="D30" s="65"/>
      <c r="E30" s="65"/>
      <c r="F30" s="198"/>
      <c r="G30" s="65"/>
      <c r="H30" s="65"/>
      <c r="I30" s="65"/>
      <c r="J30" s="165"/>
      <c r="K30" s="165"/>
      <c r="L30" s="165"/>
      <c r="M30" s="165"/>
    </row>
    <row r="31" spans="1:13" x14ac:dyDescent="0.25">
      <c r="A31" s="65"/>
      <c r="B31" s="65"/>
      <c r="C31" s="65"/>
      <c r="D31" s="65"/>
      <c r="E31" s="65"/>
      <c r="F31" s="198"/>
      <c r="G31" s="65"/>
      <c r="H31" s="199"/>
      <c r="I31" s="65"/>
      <c r="J31" s="123"/>
      <c r="K31" s="123"/>
      <c r="L31" s="123"/>
      <c r="M31" s="123"/>
    </row>
    <row r="32" spans="1:13" x14ac:dyDescent="0.25">
      <c r="A32" s="65"/>
      <c r="B32" s="65"/>
      <c r="C32" s="65"/>
      <c r="D32" s="65"/>
      <c r="E32" s="65"/>
      <c r="F32" s="198"/>
      <c r="G32" s="65"/>
      <c r="H32" s="199"/>
      <c r="I32" s="65"/>
      <c r="J32" s="123"/>
      <c r="K32" s="123"/>
      <c r="L32" s="123"/>
      <c r="M32" s="123"/>
    </row>
    <row r="33" spans="1:13" x14ac:dyDescent="0.25">
      <c r="A33" s="65"/>
      <c r="B33" s="65"/>
      <c r="C33" s="65"/>
      <c r="D33" s="65"/>
      <c r="E33" s="65"/>
      <c r="F33" s="198"/>
      <c r="G33" s="65"/>
      <c r="H33" s="199"/>
      <c r="I33" s="65"/>
      <c r="J33" s="123"/>
      <c r="K33" s="123"/>
      <c r="L33" s="123"/>
      <c r="M33" s="123"/>
    </row>
    <row r="34" spans="1:13" x14ac:dyDescent="0.25">
      <c r="A34" s="65"/>
      <c r="B34" s="65"/>
      <c r="C34" s="65"/>
      <c r="D34" s="65"/>
      <c r="E34" s="65"/>
      <c r="F34" s="198"/>
      <c r="G34" s="65"/>
      <c r="H34" s="199"/>
      <c r="I34" s="65"/>
      <c r="J34" s="123"/>
      <c r="K34" s="123"/>
      <c r="L34" s="123"/>
      <c r="M34" s="123"/>
    </row>
    <row r="35" spans="1:13" x14ac:dyDescent="0.25">
      <c r="A35" s="65"/>
      <c r="B35" s="65"/>
      <c r="C35" s="65"/>
      <c r="D35" s="65"/>
      <c r="E35" s="65"/>
      <c r="F35" s="198"/>
      <c r="G35" s="65"/>
      <c r="H35" s="199"/>
      <c r="I35" s="65"/>
      <c r="J35" s="123"/>
      <c r="K35" s="123"/>
      <c r="L35" s="123"/>
      <c r="M35" s="123"/>
    </row>
    <row r="36" spans="1:13" x14ac:dyDescent="0.25">
      <c r="A36" s="65"/>
      <c r="B36" s="65"/>
      <c r="C36" s="65"/>
      <c r="D36" s="65"/>
      <c r="E36" s="65"/>
      <c r="F36" s="198"/>
      <c r="G36" s="65"/>
      <c r="H36" s="199"/>
      <c r="I36" s="65"/>
      <c r="J36" s="123"/>
      <c r="K36" s="123"/>
      <c r="L36" s="123"/>
      <c r="M36" s="123"/>
    </row>
    <row r="37" spans="1:13" x14ac:dyDescent="0.25">
      <c r="A37" s="65"/>
      <c r="B37" s="65"/>
      <c r="C37" s="65"/>
      <c r="D37" s="65"/>
      <c r="E37" s="65"/>
      <c r="F37" s="198"/>
      <c r="G37" s="65"/>
      <c r="H37" s="199"/>
      <c r="I37" s="65"/>
      <c r="J37" s="123"/>
      <c r="K37" s="123"/>
      <c r="L37" s="123"/>
      <c r="M37" s="123"/>
    </row>
    <row r="38" spans="1:13" x14ac:dyDescent="0.25">
      <c r="A38" s="65"/>
      <c r="B38" s="65"/>
      <c r="C38" s="65"/>
      <c r="D38" s="65"/>
      <c r="E38" s="65"/>
      <c r="F38" s="198"/>
      <c r="G38" s="65"/>
      <c r="H38" s="199"/>
      <c r="I38" s="65"/>
      <c r="J38" s="123"/>
      <c r="K38" s="123"/>
      <c r="L38" s="123"/>
      <c r="M38" s="123"/>
    </row>
    <row r="39" spans="1:13" x14ac:dyDescent="0.25">
      <c r="A39" s="65"/>
      <c r="B39" s="65"/>
      <c r="C39" s="65"/>
      <c r="D39" s="65"/>
      <c r="E39" s="65"/>
      <c r="F39" s="198"/>
      <c r="G39" s="65"/>
      <c r="H39" s="199"/>
      <c r="I39" s="65"/>
      <c r="J39" s="123"/>
      <c r="K39" s="123"/>
      <c r="L39" s="123"/>
      <c r="M39" s="123"/>
    </row>
    <row r="40" spans="1:13" x14ac:dyDescent="0.25">
      <c r="A40" s="65"/>
      <c r="B40" s="65"/>
      <c r="C40" s="65"/>
      <c r="D40" s="65"/>
      <c r="E40" s="65"/>
      <c r="F40" s="198"/>
      <c r="G40" s="65"/>
      <c r="H40" s="199"/>
      <c r="I40" s="65"/>
      <c r="J40" s="123"/>
      <c r="K40" s="123"/>
      <c r="L40" s="123"/>
      <c r="M40" s="123"/>
    </row>
    <row r="41" spans="1:13" x14ac:dyDescent="0.25">
      <c r="A41" s="65"/>
      <c r="B41" s="65"/>
      <c r="C41" s="65"/>
      <c r="D41" s="65"/>
      <c r="E41" s="65"/>
      <c r="F41" s="198"/>
      <c r="G41" s="65"/>
      <c r="H41" s="199"/>
      <c r="I41" s="65"/>
      <c r="J41" s="123"/>
      <c r="K41" s="123"/>
      <c r="L41" s="123"/>
      <c r="M41" s="123"/>
    </row>
    <row r="42" spans="1:13" x14ac:dyDescent="0.25">
      <c r="A42" s="65"/>
      <c r="B42" s="65"/>
      <c r="C42" s="65"/>
      <c r="D42" s="65"/>
      <c r="E42" s="65"/>
      <c r="F42" s="198"/>
      <c r="G42" s="65"/>
      <c r="H42" s="199"/>
      <c r="I42" s="65"/>
      <c r="J42" s="123"/>
      <c r="K42" s="123"/>
      <c r="L42" s="123"/>
      <c r="M42" s="123"/>
    </row>
    <row r="43" spans="1:13" x14ac:dyDescent="0.25">
      <c r="A43" s="65"/>
      <c r="B43" s="65"/>
      <c r="C43" s="65"/>
      <c r="D43" s="65"/>
      <c r="E43" s="65"/>
      <c r="F43" s="198"/>
      <c r="G43" s="65"/>
      <c r="H43" s="199"/>
      <c r="I43" s="65"/>
      <c r="J43" s="123"/>
      <c r="K43" s="123"/>
      <c r="L43" s="123"/>
      <c r="M43" s="123"/>
    </row>
    <row r="44" spans="1:13" x14ac:dyDescent="0.25">
      <c r="A44" s="65"/>
      <c r="B44" s="65"/>
      <c r="C44" s="65"/>
      <c r="D44" s="65"/>
      <c r="E44" s="65"/>
      <c r="F44" s="198"/>
      <c r="G44" s="65"/>
      <c r="H44" s="199"/>
      <c r="I44" s="65"/>
      <c r="J44" s="123"/>
      <c r="K44" s="123"/>
      <c r="L44" s="123"/>
      <c r="M44" s="123"/>
    </row>
    <row r="45" spans="1:13" x14ac:dyDescent="0.25">
      <c r="A45" s="65"/>
      <c r="B45" s="65"/>
      <c r="C45" s="65"/>
      <c r="D45" s="65"/>
      <c r="E45" s="65"/>
      <c r="F45" s="198"/>
      <c r="G45" s="65"/>
      <c r="H45" s="199"/>
      <c r="I45" s="65"/>
      <c r="J45" s="123"/>
      <c r="K45" s="123"/>
      <c r="L45" s="123"/>
      <c r="M45" s="123"/>
    </row>
    <row r="46" spans="1:13" x14ac:dyDescent="0.25">
      <c r="A46" s="65"/>
      <c r="B46" s="65"/>
      <c r="C46" s="65"/>
      <c r="D46" s="65"/>
      <c r="E46" s="65"/>
      <c r="F46" s="198"/>
      <c r="G46" s="65"/>
      <c r="H46" s="199"/>
      <c r="I46" s="65"/>
      <c r="J46" s="123"/>
      <c r="K46" s="123"/>
      <c r="L46" s="123"/>
      <c r="M46" s="123"/>
    </row>
    <row r="47" spans="1:13" x14ac:dyDescent="0.25">
      <c r="A47" s="65"/>
      <c r="B47" s="65"/>
      <c r="C47" s="65"/>
      <c r="D47" s="65"/>
      <c r="E47" s="65"/>
      <c r="F47" s="198"/>
      <c r="G47" s="65"/>
      <c r="H47" s="199"/>
      <c r="I47" s="65"/>
      <c r="J47" s="123"/>
      <c r="K47" s="123"/>
      <c r="L47" s="123"/>
      <c r="M47" s="123"/>
    </row>
    <row r="48" spans="1:13" x14ac:dyDescent="0.25">
      <c r="A48" s="65"/>
      <c r="B48" s="65"/>
      <c r="C48" s="65"/>
      <c r="D48" s="65"/>
      <c r="E48" s="65"/>
      <c r="F48" s="198"/>
      <c r="G48" s="65"/>
      <c r="H48" s="199"/>
      <c r="I48" s="65"/>
      <c r="J48" s="123"/>
      <c r="K48" s="123"/>
      <c r="L48" s="123"/>
      <c r="M48" s="123"/>
    </row>
    <row r="49" spans="1:13" x14ac:dyDescent="0.25">
      <c r="A49" s="65"/>
      <c r="B49" s="65"/>
      <c r="C49" s="65"/>
      <c r="D49" s="65"/>
      <c r="E49" s="65"/>
      <c r="F49" s="198"/>
      <c r="G49" s="65"/>
      <c r="H49" s="199"/>
      <c r="I49" s="65"/>
      <c r="J49" s="123"/>
      <c r="K49" s="123"/>
      <c r="L49" s="123"/>
      <c r="M49" s="123"/>
    </row>
    <row r="50" spans="1:13" x14ac:dyDescent="0.25">
      <c r="A50" s="65"/>
      <c r="B50" s="65"/>
      <c r="C50" s="65"/>
      <c r="D50" s="65"/>
      <c r="E50" s="65"/>
      <c r="F50" s="198"/>
      <c r="G50" s="65"/>
      <c r="H50" s="199"/>
      <c r="I50" s="65"/>
      <c r="J50" s="123"/>
      <c r="K50" s="123"/>
      <c r="L50" s="123"/>
      <c r="M50" s="123"/>
    </row>
    <row r="51" spans="1:13" x14ac:dyDescent="0.25">
      <c r="A51" s="65"/>
      <c r="B51" s="65"/>
      <c r="C51" s="65"/>
      <c r="D51" s="65"/>
      <c r="E51" s="65"/>
      <c r="F51" s="198"/>
      <c r="G51" s="65"/>
      <c r="H51" s="199"/>
      <c r="I51" s="65"/>
      <c r="J51" s="123"/>
      <c r="K51" s="123"/>
      <c r="L51" s="123"/>
      <c r="M51" s="123"/>
    </row>
    <row r="52" spans="1:13" x14ac:dyDescent="0.25">
      <c r="A52" s="65"/>
      <c r="B52" s="65"/>
      <c r="C52" s="65"/>
      <c r="D52" s="65"/>
      <c r="E52" s="65"/>
      <c r="F52" s="65"/>
      <c r="G52" s="65"/>
      <c r="H52" s="65"/>
      <c r="I52" s="65"/>
      <c r="J52" s="165"/>
      <c r="K52" s="165"/>
      <c r="L52" s="165"/>
      <c r="M52" s="165"/>
    </row>
    <row r="53" spans="1:13" x14ac:dyDescent="0.25">
      <c r="A53" s="163"/>
      <c r="B53" s="65"/>
      <c r="C53" s="65"/>
      <c r="D53" s="65"/>
      <c r="E53" s="65"/>
      <c r="F53" s="65"/>
      <c r="G53" s="65"/>
      <c r="H53" s="65"/>
      <c r="I53" s="65"/>
      <c r="J53" s="165"/>
      <c r="K53" s="165"/>
      <c r="L53" s="165"/>
      <c r="M53" s="165"/>
    </row>
    <row r="54" spans="1:13" x14ac:dyDescent="0.25">
      <c r="A54" s="65"/>
      <c r="B54" s="65"/>
      <c r="C54" s="65"/>
      <c r="D54" s="65"/>
      <c r="E54" s="65"/>
      <c r="F54" s="65"/>
      <c r="G54" s="65"/>
      <c r="H54" s="65"/>
      <c r="I54" s="65"/>
      <c r="J54" s="165"/>
      <c r="K54" s="165"/>
      <c r="L54" s="165"/>
      <c r="M54" s="165"/>
    </row>
    <row r="55" spans="1:13" x14ac:dyDescent="0.25">
      <c r="A55" s="65"/>
      <c r="B55" s="65"/>
      <c r="C55" s="65"/>
      <c r="D55" s="65"/>
      <c r="E55" s="65"/>
      <c r="F55" s="198"/>
      <c r="G55" s="65"/>
      <c r="H55" s="65"/>
      <c r="I55" s="65"/>
      <c r="J55" s="165"/>
      <c r="K55" s="165"/>
      <c r="L55" s="165"/>
      <c r="M55" s="165"/>
    </row>
    <row r="56" spans="1:13" x14ac:dyDescent="0.25">
      <c r="A56" s="65"/>
      <c r="B56" s="65"/>
      <c r="C56" s="65"/>
      <c r="D56" s="65"/>
      <c r="E56" s="65"/>
      <c r="F56" s="198"/>
      <c r="G56" s="65"/>
      <c r="H56" s="65"/>
      <c r="I56" s="65"/>
      <c r="J56" s="165"/>
      <c r="K56" s="165"/>
      <c r="L56" s="165"/>
      <c r="M56" s="165"/>
    </row>
    <row r="57" spans="1:13" x14ac:dyDescent="0.25">
      <c r="A57" s="65"/>
      <c r="B57" s="65"/>
      <c r="C57" s="65"/>
      <c r="D57" s="65"/>
      <c r="E57" s="65"/>
      <c r="F57" s="198"/>
      <c r="G57" s="65"/>
      <c r="H57" s="65"/>
      <c r="I57" s="65"/>
      <c r="J57" s="165"/>
      <c r="K57" s="165"/>
      <c r="L57" s="165"/>
      <c r="M57" s="165"/>
    </row>
    <row r="58" spans="1:13" x14ac:dyDescent="0.25">
      <c r="A58" s="65"/>
      <c r="B58" s="65"/>
      <c r="C58" s="65"/>
      <c r="D58" s="65"/>
      <c r="E58" s="65"/>
      <c r="F58" s="198"/>
      <c r="G58" s="65"/>
      <c r="H58" s="65"/>
      <c r="I58" s="65"/>
      <c r="J58" s="165"/>
      <c r="K58" s="165"/>
      <c r="L58" s="165"/>
      <c r="M58" s="165"/>
    </row>
    <row r="59" spans="1:13" x14ac:dyDescent="0.25">
      <c r="A59" s="65"/>
      <c r="B59" s="65"/>
      <c r="C59" s="65"/>
      <c r="D59" s="65"/>
      <c r="E59" s="65"/>
      <c r="F59" s="198"/>
      <c r="G59" s="65"/>
      <c r="H59" s="65"/>
      <c r="I59" s="65"/>
      <c r="J59" s="165"/>
      <c r="K59" s="165"/>
      <c r="L59" s="165"/>
      <c r="M59" s="165"/>
    </row>
    <row r="60" spans="1:13" x14ac:dyDescent="0.25">
      <c r="A60" s="65"/>
      <c r="B60" s="65"/>
      <c r="C60" s="65"/>
      <c r="D60" s="65"/>
      <c r="E60" s="65"/>
      <c r="F60" s="198"/>
      <c r="G60" s="65"/>
      <c r="H60" s="65"/>
      <c r="I60" s="65"/>
      <c r="J60" s="165"/>
      <c r="K60" s="165"/>
      <c r="L60" s="165"/>
      <c r="M60" s="165"/>
    </row>
  </sheetData>
  <sortState ref="A51:I56">
    <sortCondition ref="I51:I56"/>
  </sortState>
  <mergeCells count="4">
    <mergeCell ref="J8:M8"/>
    <mergeCell ref="A5:M5"/>
    <mergeCell ref="A6:M6"/>
    <mergeCell ref="A3:M3"/>
  </mergeCells>
  <pageMargins left="0.7" right="0.7" top="0.75" bottom="0.75" header="0.3" footer="0.3"/>
  <pageSetup scale="57" fitToWidth="0" orientation="landscape" r:id="rId1"/>
  <headerFooter>
    <oddHeader xml:space="preserve">&amp;R&amp;"-,Bold"Grayson Management Audit
Request 18
Responsible:  Bradley Cherry&amp;"-,Regular"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38"/>
  <sheetViews>
    <sheetView zoomScaleNormal="100" workbookViewId="0">
      <selection activeCell="A3" sqref="A1:XFD3"/>
    </sheetView>
  </sheetViews>
  <sheetFormatPr defaultRowHeight="15" x14ac:dyDescent="0.25"/>
  <cols>
    <col min="1" max="1" width="24.7109375" style="7" bestFit="1" customWidth="1"/>
    <col min="2" max="2" width="4.42578125" customWidth="1"/>
    <col min="3" max="3" width="73.42578125" bestFit="1" customWidth="1"/>
    <col min="4" max="4" width="10.85546875" bestFit="1" customWidth="1"/>
  </cols>
  <sheetData>
    <row r="3" spans="1:3" x14ac:dyDescent="0.25">
      <c r="A3" s="7" t="s">
        <v>210</v>
      </c>
    </row>
    <row r="5" spans="1:3" x14ac:dyDescent="0.25">
      <c r="A5" s="36" t="s">
        <v>195</v>
      </c>
      <c r="C5" s="36" t="s">
        <v>39</v>
      </c>
    </row>
    <row r="6" spans="1:3" x14ac:dyDescent="0.25">
      <c r="A6" s="7" t="s">
        <v>42</v>
      </c>
      <c r="C6" t="s">
        <v>171</v>
      </c>
    </row>
    <row r="7" spans="1:3" x14ac:dyDescent="0.25">
      <c r="C7" t="s">
        <v>1</v>
      </c>
    </row>
    <row r="8" spans="1:3" x14ac:dyDescent="0.25">
      <c r="C8" t="s">
        <v>173</v>
      </c>
    </row>
    <row r="10" spans="1:3" x14ac:dyDescent="0.25">
      <c r="A10" s="64" t="s">
        <v>47</v>
      </c>
      <c r="C10" s="57">
        <v>3250</v>
      </c>
    </row>
    <row r="12" spans="1:3" x14ac:dyDescent="0.25">
      <c r="A12" s="7" t="s">
        <v>41</v>
      </c>
      <c r="C12" t="s">
        <v>64</v>
      </c>
    </row>
    <row r="14" spans="1:3" x14ac:dyDescent="0.25">
      <c r="A14" s="7" t="s">
        <v>43</v>
      </c>
      <c r="C14" t="s">
        <v>63</v>
      </c>
    </row>
    <row r="16" spans="1:3" x14ac:dyDescent="0.25">
      <c r="A16" s="7" t="s">
        <v>44</v>
      </c>
      <c r="C16" t="s">
        <v>191</v>
      </c>
    </row>
    <row r="18" spans="1:3" x14ac:dyDescent="0.25">
      <c r="A18" s="7" t="s">
        <v>174</v>
      </c>
      <c r="C18" t="s">
        <v>175</v>
      </c>
    </row>
    <row r="20" spans="1:3" x14ac:dyDescent="0.25">
      <c r="A20" s="7" t="s">
        <v>45</v>
      </c>
      <c r="C20" t="s">
        <v>172</v>
      </c>
    </row>
    <row r="22" spans="1:3" x14ac:dyDescent="0.25">
      <c r="A22" s="7" t="s">
        <v>46</v>
      </c>
      <c r="C22" t="s">
        <v>62</v>
      </c>
    </row>
    <row r="24" spans="1:3" x14ac:dyDescent="0.25">
      <c r="A24" s="7" t="s">
        <v>48</v>
      </c>
      <c r="C24" t="s">
        <v>61</v>
      </c>
    </row>
    <row r="26" spans="1:3" x14ac:dyDescent="0.25">
      <c r="A26" s="7" t="s">
        <v>49</v>
      </c>
      <c r="C26" t="s">
        <v>59</v>
      </c>
    </row>
    <row r="27" spans="1:3" x14ac:dyDescent="0.25">
      <c r="C27" t="s">
        <v>60</v>
      </c>
    </row>
    <row r="29" spans="1:3" x14ac:dyDescent="0.25">
      <c r="A29" s="7" t="s">
        <v>50</v>
      </c>
      <c r="C29" t="s">
        <v>58</v>
      </c>
    </row>
    <row r="31" spans="1:3" x14ac:dyDescent="0.25">
      <c r="A31" s="7" t="s">
        <v>51</v>
      </c>
      <c r="C31" t="s">
        <v>57</v>
      </c>
    </row>
    <row r="33" spans="1:4" x14ac:dyDescent="0.25">
      <c r="A33" s="7" t="s">
        <v>52</v>
      </c>
      <c r="C33" t="s">
        <v>54</v>
      </c>
      <c r="D33" s="7" t="s">
        <v>55</v>
      </c>
    </row>
    <row r="34" spans="1:4" x14ac:dyDescent="0.25">
      <c r="D34" s="7"/>
    </row>
    <row r="35" spans="1:4" x14ac:dyDescent="0.25">
      <c r="A35" s="7" t="s">
        <v>53</v>
      </c>
      <c r="C35" t="s">
        <v>176</v>
      </c>
      <c r="D35" s="7" t="s">
        <v>55</v>
      </c>
    </row>
    <row r="36" spans="1:4" x14ac:dyDescent="0.25">
      <c r="C36" t="s">
        <v>177</v>
      </c>
    </row>
    <row r="37" spans="1:4" x14ac:dyDescent="0.25">
      <c r="C37" t="s">
        <v>178</v>
      </c>
    </row>
    <row r="38" spans="1:4" x14ac:dyDescent="0.25">
      <c r="C38" t="s">
        <v>56</v>
      </c>
    </row>
  </sheetData>
  <pageMargins left="0.7" right="0.7" top="0.75" bottom="0.75" header="0.3" footer="0.3"/>
  <pageSetup scale="80" fitToHeight="0" orientation="portrait" r:id="rId1"/>
  <headerFooter>
    <oddHeader xml:space="preserve">&amp;RGrayson Management Audit
Request 31
Responsible:  Bradley Cherry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zoomScaleNormal="100" workbookViewId="0">
      <selection activeCell="C9" sqref="C9"/>
    </sheetView>
  </sheetViews>
  <sheetFormatPr defaultRowHeight="12.75" x14ac:dyDescent="0.2"/>
  <cols>
    <col min="1" max="1" width="9.140625" style="108"/>
    <col min="2" max="2" width="29.28515625" style="108" customWidth="1"/>
    <col min="3" max="3" width="37" style="108" customWidth="1"/>
    <col min="4" max="5" width="9.140625" style="108"/>
    <col min="6" max="6" width="11.7109375" style="108" bestFit="1" customWidth="1"/>
    <col min="7" max="7" width="12" style="108" customWidth="1"/>
    <col min="8" max="8" width="11.42578125" style="108" customWidth="1"/>
    <col min="9" max="9" width="13.85546875" style="108" customWidth="1"/>
    <col min="10" max="10" width="14.7109375" style="108" customWidth="1"/>
    <col min="11" max="11" width="12.85546875" style="108" customWidth="1"/>
    <col min="12" max="12" width="11.42578125" style="108" bestFit="1" customWidth="1"/>
    <col min="13" max="15" width="9.140625" style="108"/>
    <col min="16" max="16" width="10.7109375" style="108" bestFit="1" customWidth="1"/>
    <col min="17" max="17" width="11.7109375" style="108" bestFit="1" customWidth="1"/>
    <col min="18" max="18" width="11.28515625" style="108" bestFit="1" customWidth="1"/>
    <col min="19" max="19" width="12.28515625" style="108" bestFit="1" customWidth="1"/>
    <col min="20" max="16384" width="9.140625" style="108"/>
  </cols>
  <sheetData>
    <row r="1" spans="1:21" customFormat="1" ht="15" x14ac:dyDescent="0.25">
      <c r="A1" s="7"/>
    </row>
    <row r="2" spans="1:21" customFormat="1" ht="15" x14ac:dyDescent="0.25">
      <c r="A2" s="7"/>
    </row>
    <row r="3" spans="1:21" customFormat="1" ht="15" x14ac:dyDescent="0.25">
      <c r="A3" s="7" t="s">
        <v>243</v>
      </c>
    </row>
    <row r="4" spans="1:21" customFormat="1" ht="15" x14ac:dyDescent="0.25">
      <c r="A4" s="7"/>
      <c r="B4" s="107" t="s">
        <v>244</v>
      </c>
    </row>
    <row r="5" spans="1:21" customFormat="1" ht="15" x14ac:dyDescent="0.25">
      <c r="A5" s="7"/>
    </row>
    <row r="6" spans="1:21" x14ac:dyDescent="0.2">
      <c r="A6" s="117"/>
      <c r="B6" s="117"/>
      <c r="C6" s="169"/>
      <c r="D6" s="169"/>
      <c r="E6" s="169"/>
      <c r="F6" s="169"/>
      <c r="G6" s="169"/>
      <c r="H6" s="169"/>
      <c r="I6" s="169"/>
      <c r="J6" s="169"/>
      <c r="K6" s="117"/>
      <c r="L6" s="117"/>
      <c r="M6" s="117"/>
      <c r="N6" s="117"/>
    </row>
    <row r="7" spans="1:21" x14ac:dyDescent="0.2">
      <c r="A7" s="113"/>
      <c r="B7" s="117"/>
      <c r="C7" s="169"/>
      <c r="D7" s="169"/>
      <c r="E7" s="169"/>
      <c r="F7" s="169"/>
      <c r="G7" s="169"/>
      <c r="H7" s="169"/>
      <c r="I7" s="169"/>
      <c r="J7" s="169"/>
      <c r="K7" s="170"/>
      <c r="L7" s="169"/>
      <c r="M7" s="117"/>
      <c r="N7" s="117"/>
    </row>
    <row r="8" spans="1:21" x14ac:dyDescent="0.2">
      <c r="A8" s="171"/>
      <c r="B8" s="172"/>
      <c r="C8" s="173"/>
      <c r="D8" s="173"/>
      <c r="E8" s="173"/>
      <c r="F8" s="173"/>
      <c r="G8" s="173"/>
      <c r="H8" s="173"/>
      <c r="I8" s="174"/>
      <c r="J8" s="174"/>
      <c r="K8" s="170"/>
      <c r="L8" s="170"/>
      <c r="M8" s="174"/>
      <c r="N8" s="174"/>
      <c r="O8" s="109"/>
      <c r="P8" s="109"/>
      <c r="Q8" s="109"/>
      <c r="R8" s="109"/>
      <c r="S8" s="109"/>
      <c r="T8" s="109"/>
      <c r="U8" s="109"/>
    </row>
    <row r="9" spans="1:21" s="112" customFormat="1" x14ac:dyDescent="0.2">
      <c r="A9" s="175"/>
      <c r="B9" s="110"/>
      <c r="C9" s="111"/>
      <c r="D9" s="111"/>
      <c r="E9" s="111"/>
      <c r="F9" s="111"/>
      <c r="G9" s="111"/>
      <c r="H9" s="111"/>
      <c r="I9" s="111"/>
      <c r="J9" s="111"/>
      <c r="K9" s="110"/>
      <c r="L9" s="110"/>
      <c r="M9" s="111"/>
      <c r="N9" s="111"/>
      <c r="O9" s="111"/>
      <c r="P9" s="111"/>
      <c r="Q9" s="111"/>
      <c r="R9" s="111"/>
      <c r="S9" s="111"/>
      <c r="T9" s="111"/>
      <c r="U9" s="111"/>
    </row>
    <row r="10" spans="1:21" s="112" customFormat="1" x14ac:dyDescent="0.2">
      <c r="A10" s="175"/>
      <c r="B10" s="110"/>
      <c r="C10" s="111"/>
      <c r="D10" s="111"/>
      <c r="E10" s="111"/>
      <c r="F10" s="111"/>
      <c r="G10" s="111"/>
      <c r="H10" s="111"/>
      <c r="I10" s="111"/>
      <c r="J10" s="111"/>
      <c r="K10" s="110"/>
      <c r="L10" s="110"/>
      <c r="M10" s="111"/>
      <c r="N10" s="111"/>
      <c r="O10" s="111"/>
      <c r="P10" s="111"/>
      <c r="Q10" s="111"/>
      <c r="R10" s="111"/>
      <c r="S10" s="111"/>
      <c r="T10" s="111"/>
      <c r="U10" s="111"/>
    </row>
    <row r="11" spans="1:21" s="117" customFormat="1" x14ac:dyDescent="0.2">
      <c r="A11" s="113"/>
      <c r="B11" s="114"/>
      <c r="C11" s="176"/>
      <c r="E11" s="114"/>
      <c r="F11" s="114"/>
      <c r="G11" s="116"/>
      <c r="H11" s="116"/>
      <c r="I11" s="116"/>
      <c r="J11" s="116"/>
      <c r="K11" s="116"/>
      <c r="L11" s="116"/>
      <c r="M11" s="111"/>
      <c r="N11" s="111"/>
      <c r="O11" s="116"/>
      <c r="P11" s="116"/>
      <c r="Q11" s="116"/>
      <c r="R11" s="116"/>
      <c r="S11" s="116"/>
      <c r="T11" s="114"/>
      <c r="U11" s="114"/>
    </row>
    <row r="12" spans="1:21" s="117" customFormat="1" x14ac:dyDescent="0.2">
      <c r="A12" s="113"/>
      <c r="B12" s="111"/>
      <c r="C12" s="176"/>
      <c r="D12" s="112"/>
      <c r="E12" s="114"/>
      <c r="F12" s="114"/>
      <c r="G12" s="116"/>
      <c r="H12" s="116"/>
      <c r="I12" s="116"/>
      <c r="J12" s="177"/>
      <c r="K12" s="119"/>
      <c r="L12" s="116"/>
      <c r="M12" s="111"/>
      <c r="N12" s="111"/>
      <c r="O12" s="116"/>
      <c r="P12" s="116"/>
      <c r="Q12" s="116"/>
      <c r="R12" s="116"/>
      <c r="S12" s="116"/>
      <c r="T12" s="114"/>
      <c r="U12" s="114"/>
    </row>
    <row r="13" spans="1:21" s="117" customFormat="1" x14ac:dyDescent="0.2">
      <c r="A13" s="113"/>
      <c r="C13" s="176"/>
      <c r="G13" s="178"/>
      <c r="H13" s="178"/>
      <c r="I13" s="178"/>
      <c r="J13" s="178"/>
      <c r="K13" s="116"/>
      <c r="L13" s="116"/>
      <c r="M13" s="111"/>
      <c r="N13" s="111"/>
      <c r="O13" s="116"/>
      <c r="P13" s="116"/>
      <c r="Q13" s="116"/>
      <c r="R13" s="116"/>
      <c r="S13" s="116"/>
      <c r="T13" s="114"/>
      <c r="U13" s="114"/>
    </row>
    <row r="14" spans="1:21" s="117" customFormat="1" x14ac:dyDescent="0.2">
      <c r="A14" s="113"/>
      <c r="B14" s="112"/>
      <c r="C14" s="176"/>
      <c r="D14" s="112"/>
      <c r="G14" s="178"/>
      <c r="H14" s="178"/>
      <c r="I14" s="178"/>
      <c r="J14" s="178"/>
      <c r="K14" s="179"/>
      <c r="L14" s="116"/>
      <c r="M14" s="111"/>
      <c r="N14" s="111"/>
      <c r="O14" s="116"/>
      <c r="P14" s="116"/>
      <c r="Q14" s="116"/>
      <c r="R14" s="116"/>
      <c r="S14" s="116"/>
      <c r="T14" s="114"/>
      <c r="U14" s="114"/>
    </row>
    <row r="15" spans="1:21" s="117" customFormat="1" x14ac:dyDescent="0.2">
      <c r="A15" s="113"/>
      <c r="B15" s="114"/>
      <c r="C15" s="176"/>
      <c r="E15" s="114"/>
      <c r="F15" s="114"/>
      <c r="G15" s="116"/>
      <c r="H15" s="116"/>
      <c r="I15" s="116"/>
      <c r="J15" s="116"/>
      <c r="K15" s="116"/>
      <c r="L15" s="116"/>
      <c r="M15" s="111"/>
      <c r="N15" s="111"/>
      <c r="O15" s="116"/>
      <c r="P15" s="116"/>
      <c r="Q15" s="116"/>
      <c r="R15" s="116"/>
      <c r="S15" s="116"/>
      <c r="T15" s="114"/>
      <c r="U15" s="114"/>
    </row>
    <row r="16" spans="1:21" s="117" customFormat="1" x14ac:dyDescent="0.2">
      <c r="A16" s="113"/>
      <c r="B16" s="114"/>
      <c r="C16" s="176"/>
      <c r="E16" s="114"/>
      <c r="F16" s="114"/>
      <c r="G16" s="116"/>
      <c r="H16" s="116"/>
      <c r="I16" s="116"/>
      <c r="J16" s="116"/>
      <c r="K16" s="116"/>
      <c r="L16" s="116"/>
      <c r="M16" s="111"/>
      <c r="N16" s="111"/>
      <c r="O16" s="116"/>
      <c r="P16" s="116"/>
      <c r="Q16" s="116"/>
      <c r="R16" s="116"/>
      <c r="S16" s="116"/>
      <c r="T16" s="114"/>
      <c r="U16" s="114"/>
    </row>
    <row r="17" spans="1:21" s="117" customFormat="1" x14ac:dyDescent="0.2">
      <c r="A17" s="113"/>
      <c r="C17" s="176"/>
      <c r="G17" s="178"/>
      <c r="H17" s="178"/>
      <c r="I17" s="178"/>
      <c r="J17" s="178"/>
      <c r="K17" s="116"/>
      <c r="L17" s="116"/>
      <c r="M17" s="111"/>
      <c r="N17" s="111"/>
      <c r="O17" s="116"/>
      <c r="P17" s="116"/>
      <c r="Q17" s="116"/>
      <c r="R17" s="116"/>
      <c r="S17" s="116"/>
      <c r="T17" s="114"/>
      <c r="U17" s="114"/>
    </row>
    <row r="18" spans="1:21" s="117" customFormat="1" x14ac:dyDescent="0.2">
      <c r="A18" s="113"/>
      <c r="B18" s="114"/>
      <c r="C18" s="176"/>
      <c r="E18" s="114"/>
      <c r="F18" s="114"/>
      <c r="G18" s="116"/>
      <c r="H18" s="116"/>
      <c r="I18" s="116"/>
      <c r="J18" s="116"/>
      <c r="K18" s="116"/>
      <c r="L18" s="116"/>
      <c r="M18" s="111"/>
      <c r="N18" s="111"/>
      <c r="O18" s="116"/>
      <c r="P18" s="116"/>
      <c r="Q18" s="116"/>
      <c r="R18" s="116"/>
      <c r="S18" s="116"/>
      <c r="T18" s="114"/>
      <c r="U18" s="114"/>
    </row>
    <row r="19" spans="1:21" s="117" customFormat="1" x14ac:dyDescent="0.2">
      <c r="A19" s="113"/>
      <c r="B19" s="112"/>
      <c r="C19" s="176"/>
      <c r="G19" s="178"/>
      <c r="H19" s="178"/>
      <c r="I19" s="178"/>
      <c r="J19" s="178"/>
      <c r="K19" s="178"/>
      <c r="L19" s="116"/>
      <c r="M19" s="111"/>
      <c r="N19" s="111"/>
      <c r="O19" s="116"/>
      <c r="P19" s="116"/>
      <c r="Q19" s="116"/>
      <c r="R19" s="116"/>
      <c r="S19" s="116"/>
      <c r="T19" s="114"/>
      <c r="U19" s="114"/>
    </row>
    <row r="20" spans="1:21" s="117" customFormat="1" x14ac:dyDescent="0.2">
      <c r="A20" s="113"/>
      <c r="C20" s="176"/>
      <c r="G20" s="178"/>
      <c r="H20" s="178"/>
      <c r="I20" s="178"/>
      <c r="J20" s="178"/>
      <c r="K20" s="178"/>
      <c r="L20" s="116"/>
      <c r="M20" s="111"/>
      <c r="N20" s="111"/>
      <c r="O20" s="116"/>
      <c r="P20" s="116"/>
      <c r="Q20" s="116"/>
      <c r="R20" s="116"/>
      <c r="S20" s="116"/>
      <c r="T20" s="114"/>
      <c r="U20" s="114"/>
    </row>
    <row r="21" spans="1:21" s="117" customFormat="1" x14ac:dyDescent="0.2">
      <c r="A21" s="113"/>
      <c r="B21" s="114"/>
      <c r="C21" s="176"/>
      <c r="E21" s="114"/>
      <c r="F21" s="114"/>
      <c r="G21" s="116"/>
      <c r="H21" s="116"/>
      <c r="I21" s="116"/>
      <c r="J21" s="116"/>
      <c r="K21" s="116"/>
      <c r="L21" s="116"/>
      <c r="M21" s="111"/>
      <c r="N21" s="111"/>
      <c r="O21" s="116"/>
      <c r="P21" s="116"/>
      <c r="Q21" s="116"/>
      <c r="R21" s="116"/>
      <c r="S21" s="116"/>
      <c r="T21" s="114"/>
      <c r="U21" s="114"/>
    </row>
    <row r="22" spans="1:21" s="117" customFormat="1" x14ac:dyDescent="0.2">
      <c r="A22" s="113"/>
      <c r="B22" s="114"/>
      <c r="C22" s="176"/>
      <c r="E22" s="114"/>
      <c r="F22" s="114"/>
      <c r="G22" s="116"/>
      <c r="H22" s="116"/>
      <c r="I22" s="116"/>
      <c r="J22" s="116"/>
      <c r="K22" s="116"/>
      <c r="L22" s="116"/>
      <c r="M22" s="111"/>
      <c r="N22" s="111"/>
      <c r="O22" s="116"/>
      <c r="P22" s="116"/>
      <c r="Q22" s="116"/>
      <c r="R22" s="116"/>
      <c r="S22" s="116"/>
      <c r="T22" s="114"/>
      <c r="U22" s="114"/>
    </row>
    <row r="23" spans="1:21" s="117" customFormat="1" x14ac:dyDescent="0.2">
      <c r="A23" s="113"/>
      <c r="B23" s="114"/>
      <c r="C23" s="176"/>
      <c r="E23" s="114"/>
      <c r="F23" s="114"/>
      <c r="G23" s="116"/>
      <c r="H23" s="116"/>
      <c r="I23" s="116"/>
      <c r="J23" s="116"/>
      <c r="K23" s="116"/>
      <c r="L23" s="116"/>
      <c r="M23" s="111"/>
      <c r="N23" s="111"/>
      <c r="O23" s="116"/>
      <c r="P23" s="116"/>
      <c r="Q23" s="116"/>
      <c r="R23" s="116"/>
      <c r="S23" s="116"/>
      <c r="T23" s="114"/>
      <c r="U23" s="114"/>
    </row>
    <row r="24" spans="1:21" s="117" customFormat="1" x14ac:dyDescent="0.2">
      <c r="A24" s="113"/>
      <c r="B24" s="114"/>
      <c r="C24" s="176"/>
      <c r="E24" s="114"/>
      <c r="F24" s="114"/>
      <c r="G24" s="116"/>
      <c r="H24" s="116"/>
      <c r="I24" s="116"/>
      <c r="J24" s="116"/>
      <c r="K24" s="116"/>
      <c r="L24" s="116"/>
      <c r="M24" s="111"/>
      <c r="N24" s="111"/>
      <c r="O24" s="116"/>
      <c r="P24" s="116"/>
      <c r="Q24" s="116"/>
      <c r="R24" s="116"/>
      <c r="S24" s="116"/>
      <c r="T24" s="114"/>
      <c r="U24" s="114"/>
    </row>
    <row r="25" spans="1:21" s="117" customFormat="1" x14ac:dyDescent="0.2">
      <c r="A25" s="113"/>
      <c r="C25" s="176"/>
      <c r="G25" s="178"/>
      <c r="H25" s="178"/>
      <c r="I25" s="178"/>
      <c r="J25" s="178"/>
      <c r="K25" s="178"/>
      <c r="L25" s="116"/>
      <c r="M25" s="111"/>
      <c r="N25" s="111"/>
      <c r="O25" s="116"/>
      <c r="P25" s="116"/>
      <c r="Q25" s="116"/>
      <c r="R25" s="116"/>
      <c r="S25" s="116"/>
      <c r="T25" s="114"/>
      <c r="U25" s="114"/>
    </row>
    <row r="26" spans="1:21" s="117" customFormat="1" x14ac:dyDescent="0.2">
      <c r="A26" s="114"/>
      <c r="B26" s="114"/>
      <c r="C26" s="176"/>
      <c r="E26" s="114"/>
      <c r="F26" s="114"/>
      <c r="G26" s="116"/>
      <c r="H26" s="116"/>
      <c r="I26" s="116"/>
      <c r="J26" s="116"/>
      <c r="K26" s="116"/>
      <c r="L26" s="116"/>
      <c r="M26" s="111"/>
      <c r="N26" s="111"/>
      <c r="O26" s="116"/>
      <c r="P26" s="116"/>
      <c r="Q26" s="116"/>
      <c r="R26" s="116"/>
      <c r="S26" s="116"/>
      <c r="T26" s="114"/>
      <c r="U26" s="114"/>
    </row>
    <row r="27" spans="1:21" x14ac:dyDescent="0.2">
      <c r="A27" s="113"/>
      <c r="B27" s="114"/>
      <c r="C27" s="176"/>
      <c r="D27" s="117"/>
      <c r="E27" s="114"/>
      <c r="F27" s="114"/>
      <c r="G27" s="116"/>
      <c r="H27" s="116"/>
      <c r="I27" s="116"/>
      <c r="J27" s="116"/>
      <c r="K27" s="116"/>
      <c r="L27" s="116"/>
      <c r="M27" s="111"/>
      <c r="N27" s="111"/>
      <c r="O27" s="120"/>
      <c r="P27" s="120"/>
      <c r="Q27" s="120"/>
      <c r="R27" s="120"/>
      <c r="S27" s="120"/>
    </row>
    <row r="28" spans="1:21" x14ac:dyDescent="0.2">
      <c r="A28" s="113"/>
      <c r="B28" s="114"/>
      <c r="C28" s="176"/>
      <c r="D28" s="117"/>
      <c r="E28" s="114"/>
      <c r="F28" s="114"/>
      <c r="G28" s="116"/>
      <c r="H28" s="116"/>
      <c r="I28" s="116"/>
      <c r="J28" s="116"/>
      <c r="K28" s="116"/>
      <c r="L28" s="116"/>
      <c r="M28" s="111"/>
      <c r="N28" s="111"/>
      <c r="O28" s="120"/>
      <c r="P28" s="120"/>
      <c r="Q28" s="120"/>
      <c r="R28" s="120"/>
      <c r="S28" s="120"/>
    </row>
    <row r="29" spans="1:21" x14ac:dyDescent="0.2">
      <c r="A29" s="114"/>
      <c r="B29" s="114"/>
      <c r="C29" s="176"/>
      <c r="D29" s="117"/>
      <c r="E29" s="114"/>
      <c r="F29" s="114"/>
      <c r="G29" s="116"/>
      <c r="H29" s="116"/>
      <c r="I29" s="116"/>
      <c r="J29" s="116"/>
      <c r="K29" s="116"/>
      <c r="L29" s="178"/>
      <c r="M29" s="111"/>
      <c r="N29" s="111"/>
    </row>
    <row r="30" spans="1:21" x14ac:dyDescent="0.2">
      <c r="A30" s="114"/>
      <c r="B30" s="114"/>
      <c r="C30" s="176"/>
      <c r="D30" s="117"/>
      <c r="E30" s="114"/>
      <c r="F30" s="114"/>
      <c r="G30" s="116"/>
      <c r="H30" s="116"/>
      <c r="I30" s="116"/>
      <c r="J30" s="116"/>
      <c r="K30" s="116"/>
      <c r="L30" s="117"/>
      <c r="M30" s="111"/>
      <c r="N30" s="111"/>
    </row>
    <row r="31" spans="1:21" x14ac:dyDescent="0.2">
      <c r="A31" s="114"/>
      <c r="B31" s="117"/>
      <c r="C31" s="176"/>
      <c r="D31" s="117"/>
      <c r="E31" s="117"/>
      <c r="F31" s="117"/>
      <c r="G31" s="178"/>
      <c r="H31" s="178"/>
      <c r="I31" s="178"/>
      <c r="J31" s="178"/>
      <c r="K31" s="178"/>
      <c r="L31" s="117"/>
      <c r="M31" s="111"/>
      <c r="N31" s="111"/>
    </row>
    <row r="32" spans="1:21" x14ac:dyDescent="0.2">
      <c r="A32" s="114"/>
      <c r="B32" s="114"/>
      <c r="C32" s="176"/>
      <c r="D32" s="117"/>
      <c r="E32" s="114"/>
      <c r="F32" s="114"/>
      <c r="G32" s="116"/>
      <c r="H32" s="116"/>
      <c r="I32" s="116"/>
      <c r="J32" s="116"/>
      <c r="K32" s="116"/>
      <c r="L32" s="178"/>
      <c r="M32" s="111"/>
      <c r="N32" s="111"/>
    </row>
    <row r="35" spans="1:21" x14ac:dyDescent="0.2">
      <c r="F35" s="108">
        <v>9</v>
      </c>
      <c r="G35" s="108">
        <v>2</v>
      </c>
      <c r="I35" s="116">
        <v>6</v>
      </c>
      <c r="K35" s="116">
        <v>8</v>
      </c>
    </row>
    <row r="37" spans="1:21" s="117" customFormat="1" x14ac:dyDescent="0.2">
      <c r="A37" s="113"/>
      <c r="B37" s="114"/>
      <c r="C37" s="115"/>
      <c r="D37" s="118"/>
      <c r="E37" s="114"/>
      <c r="F37" s="114"/>
      <c r="G37" s="116"/>
      <c r="H37" s="116"/>
      <c r="I37" s="116"/>
      <c r="J37" s="121"/>
      <c r="K37" s="116"/>
      <c r="L37" s="116"/>
      <c r="M37" s="116"/>
      <c r="N37" s="116"/>
      <c r="O37" s="116"/>
      <c r="P37" s="116"/>
      <c r="Q37" s="116"/>
      <c r="R37" s="116"/>
      <c r="S37" s="116"/>
      <c r="T37" s="114"/>
      <c r="U37" s="114"/>
    </row>
    <row r="38" spans="1:21" s="117" customFormat="1" x14ac:dyDescent="0.2">
      <c r="A38" s="113"/>
      <c r="B38" s="114"/>
      <c r="C38" s="115"/>
      <c r="D38" s="108"/>
      <c r="E38" s="114"/>
      <c r="F38" s="114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4"/>
      <c r="U38" s="114"/>
    </row>
  </sheetData>
  <pageMargins left="0.75" right="0.75" top="1" bottom="1" header="0.5" footer="0.5"/>
  <pageSetup scale="44" fitToHeight="0" orientation="landscape" horizontalDpi="4294967293" verticalDpi="4294967293" r:id="rId1"/>
  <headerFooter alignWithMargins="0">
    <oddHeader>&amp;R&amp;"-,Bold"Grayson Management Audit
Request 34
Responsible:  Bradley Cherry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37"/>
  <sheetViews>
    <sheetView zoomScale="80" zoomScaleNormal="80" workbookViewId="0">
      <selection activeCell="I3" sqref="I3"/>
    </sheetView>
  </sheetViews>
  <sheetFormatPr defaultRowHeight="15" x14ac:dyDescent="0.25"/>
  <cols>
    <col min="1" max="1" width="17.7109375" customWidth="1"/>
    <col min="2" max="2" width="13.5703125" bestFit="1" customWidth="1"/>
    <col min="3" max="3" width="15.7109375" bestFit="1" customWidth="1"/>
    <col min="4" max="4" width="12.7109375" customWidth="1"/>
    <col min="5" max="5" width="13.5703125" bestFit="1" customWidth="1"/>
    <col min="6" max="6" width="12.7109375" customWidth="1"/>
    <col min="7" max="7" width="17.7109375" bestFit="1" customWidth="1"/>
    <col min="8" max="8" width="12.7109375" customWidth="1"/>
    <col min="9" max="9" width="14.5703125" bestFit="1" customWidth="1"/>
    <col min="10" max="10" width="13.5703125" bestFit="1" customWidth="1"/>
    <col min="11" max="11" width="15.7109375" bestFit="1" customWidth="1"/>
    <col min="12" max="12" width="13.140625" bestFit="1" customWidth="1"/>
    <col min="13" max="13" width="13.5703125" bestFit="1" customWidth="1"/>
    <col min="14" max="14" width="12.85546875" bestFit="1" customWidth="1"/>
    <col min="15" max="15" width="17.28515625" bestFit="1" customWidth="1"/>
    <col min="16" max="16" width="18.7109375" bestFit="1" customWidth="1"/>
  </cols>
  <sheetData>
    <row r="3" spans="1:18" ht="15" customHeight="1" x14ac:dyDescent="0.25">
      <c r="A3" s="152" t="s">
        <v>282</v>
      </c>
      <c r="B3" s="152"/>
      <c r="C3" s="152"/>
      <c r="D3" s="152"/>
      <c r="E3" s="152"/>
      <c r="F3" s="152"/>
    </row>
    <row r="4" spans="1:18" x14ac:dyDescent="0.25">
      <c r="A4" s="152"/>
      <c r="B4" s="152"/>
      <c r="C4" s="152"/>
      <c r="D4" s="152"/>
      <c r="E4" s="152"/>
      <c r="F4" s="152"/>
    </row>
    <row r="5" spans="1:18" x14ac:dyDescent="0.25">
      <c r="A5" s="140"/>
      <c r="B5" s="140"/>
      <c r="C5" s="140"/>
      <c r="D5" s="140"/>
      <c r="E5" s="140"/>
      <c r="F5" s="140"/>
    </row>
    <row r="6" spans="1:18" x14ac:dyDescent="0.25">
      <c r="B6" s="150" t="s">
        <v>267</v>
      </c>
      <c r="C6" s="150"/>
      <c r="D6" s="150"/>
      <c r="E6" s="150"/>
      <c r="F6" s="150"/>
      <c r="G6" s="150"/>
      <c r="I6" s="150" t="s">
        <v>268</v>
      </c>
      <c r="J6" s="150"/>
      <c r="K6" s="150"/>
      <c r="L6" s="150"/>
      <c r="M6" s="150"/>
      <c r="N6" s="150"/>
      <c r="O6" s="150"/>
      <c r="P6" s="150"/>
    </row>
    <row r="7" spans="1:18" s="132" customFormat="1" x14ac:dyDescent="0.25">
      <c r="B7" s="132" t="s">
        <v>269</v>
      </c>
      <c r="C7" s="132" t="s">
        <v>270</v>
      </c>
      <c r="D7" s="132" t="s">
        <v>271</v>
      </c>
      <c r="E7" s="132" t="s">
        <v>272</v>
      </c>
      <c r="F7" s="132" t="s">
        <v>273</v>
      </c>
      <c r="G7" s="132" t="s">
        <v>15</v>
      </c>
      <c r="I7" s="134">
        <v>850</v>
      </c>
      <c r="J7" s="132" t="s">
        <v>269</v>
      </c>
      <c r="K7" s="132" t="s">
        <v>270</v>
      </c>
      <c r="L7" s="132" t="s">
        <v>271</v>
      </c>
      <c r="M7" s="132" t="s">
        <v>272</v>
      </c>
      <c r="N7" s="132" t="s">
        <v>273</v>
      </c>
      <c r="O7" s="132" t="s">
        <v>15</v>
      </c>
      <c r="P7" s="132" t="s">
        <v>274</v>
      </c>
    </row>
    <row r="8" spans="1:18" x14ac:dyDescent="0.25">
      <c r="A8" s="7" t="s">
        <v>275</v>
      </c>
      <c r="B8" s="1">
        <v>4800</v>
      </c>
      <c r="C8" s="1">
        <v>7657.44</v>
      </c>
      <c r="D8" s="1">
        <v>795.7</v>
      </c>
      <c r="E8" s="1">
        <v>539.71</v>
      </c>
      <c r="F8" s="1">
        <f>271.06+45.58+141.64</f>
        <v>458.28</v>
      </c>
      <c r="G8" s="1">
        <f>SUM(B8:F8)</f>
        <v>14251.13</v>
      </c>
      <c r="I8">
        <v>4</v>
      </c>
      <c r="J8" s="1">
        <f>$I$7*12+I8*$I$16</f>
        <v>11000</v>
      </c>
      <c r="K8" s="1">
        <v>0</v>
      </c>
      <c r="L8" s="1">
        <v>795.7</v>
      </c>
      <c r="M8" s="1">
        <v>539.71</v>
      </c>
      <c r="N8" s="1">
        <f>271.06+45.58+141.64</f>
        <v>458.28</v>
      </c>
      <c r="O8" s="1">
        <f>SUM(J8:N8)</f>
        <v>12793.69</v>
      </c>
      <c r="P8" s="3">
        <f>G8-O8</f>
        <v>1457.4399999999987</v>
      </c>
      <c r="R8" s="151">
        <v>2018</v>
      </c>
    </row>
    <row r="9" spans="1:18" x14ac:dyDescent="0.25">
      <c r="A9" s="7" t="s">
        <v>276</v>
      </c>
      <c r="B9" s="1">
        <v>5100</v>
      </c>
      <c r="C9" s="1">
        <v>7664.52</v>
      </c>
      <c r="D9" s="1">
        <v>443.09</v>
      </c>
      <c r="E9" s="1">
        <v>2697.99</v>
      </c>
      <c r="F9" s="1">
        <f>7.42+45.58-996.5</f>
        <v>-943.5</v>
      </c>
      <c r="G9" s="1">
        <f t="shared" ref="G9:G14" si="0">SUM(B9:F9)</f>
        <v>14962.1</v>
      </c>
      <c r="I9">
        <v>6</v>
      </c>
      <c r="J9" s="1">
        <f t="shared" ref="J9:J14" si="1">$I$7*12+I9*$I$16</f>
        <v>11400</v>
      </c>
      <c r="K9" s="1">
        <v>0</v>
      </c>
      <c r="L9" s="1">
        <v>443.09</v>
      </c>
      <c r="M9" s="1">
        <v>2697.99</v>
      </c>
      <c r="N9" s="1">
        <f>7.42+45.58-996.5</f>
        <v>-943.5</v>
      </c>
      <c r="O9" s="1">
        <f t="shared" ref="O9:O14" si="2">SUM(J9:N9)</f>
        <v>13597.58</v>
      </c>
      <c r="P9" s="3">
        <f t="shared" ref="P9:P14" si="3">G9-O9</f>
        <v>1364.5200000000004</v>
      </c>
      <c r="R9" s="151"/>
    </row>
    <row r="10" spans="1:18" x14ac:dyDescent="0.25">
      <c r="A10" s="7" t="s">
        <v>277</v>
      </c>
      <c r="B10" s="1">
        <v>9000</v>
      </c>
      <c r="C10" s="1">
        <v>7659.96</v>
      </c>
      <c r="D10" s="1">
        <v>2102.62</v>
      </c>
      <c r="E10" s="1">
        <v>6179.86</v>
      </c>
      <c r="F10" s="1">
        <f>271.06+45.58+93.65+155.14</f>
        <v>565.42999999999995</v>
      </c>
      <c r="G10" s="1">
        <f t="shared" si="0"/>
        <v>25507.87</v>
      </c>
      <c r="I10">
        <v>18</v>
      </c>
      <c r="J10" s="1">
        <f t="shared" si="1"/>
        <v>13800</v>
      </c>
      <c r="K10" s="1">
        <v>0</v>
      </c>
      <c r="L10" s="1">
        <v>2102.62</v>
      </c>
      <c r="M10" s="1">
        <v>6179.86</v>
      </c>
      <c r="N10" s="1">
        <f>271.06+45.58+93.65+155.14</f>
        <v>565.42999999999995</v>
      </c>
      <c r="O10" s="1">
        <f t="shared" si="2"/>
        <v>22647.91</v>
      </c>
      <c r="P10" s="3">
        <f t="shared" si="3"/>
        <v>2859.9599999999991</v>
      </c>
      <c r="R10" s="151"/>
    </row>
    <row r="11" spans="1:18" x14ac:dyDescent="0.25">
      <c r="A11" s="7" t="s">
        <v>278</v>
      </c>
      <c r="B11" s="1">
        <v>5400</v>
      </c>
      <c r="C11" s="1">
        <v>7664.52</v>
      </c>
      <c r="D11" s="1">
        <v>467.61</v>
      </c>
      <c r="E11" s="1">
        <v>2330.36</v>
      </c>
      <c r="F11" s="1">
        <f>45.58+93.65</f>
        <v>139.23000000000002</v>
      </c>
      <c r="G11" s="1">
        <f t="shared" si="0"/>
        <v>16001.720000000001</v>
      </c>
      <c r="I11">
        <v>6</v>
      </c>
      <c r="J11" s="1">
        <f t="shared" si="1"/>
        <v>11400</v>
      </c>
      <c r="K11" s="1">
        <v>0</v>
      </c>
      <c r="L11" s="1">
        <v>467.61</v>
      </c>
      <c r="M11" s="1">
        <v>2330.36</v>
      </c>
      <c r="N11" s="1">
        <f>45.58+93.65</f>
        <v>139.23000000000002</v>
      </c>
      <c r="O11" s="1">
        <f t="shared" si="2"/>
        <v>14337.2</v>
      </c>
      <c r="P11" s="3">
        <f t="shared" si="3"/>
        <v>1664.5200000000004</v>
      </c>
      <c r="R11" s="151"/>
    </row>
    <row r="12" spans="1:18" x14ac:dyDescent="0.25">
      <c r="A12" s="7" t="s">
        <v>279</v>
      </c>
      <c r="B12" s="1">
        <v>2100</v>
      </c>
      <c r="C12" s="1">
        <v>3829.21</v>
      </c>
      <c r="D12" s="1">
        <v>152.6</v>
      </c>
      <c r="E12" s="1">
        <v>64.78</v>
      </c>
      <c r="F12" s="1">
        <f>19.15</f>
        <v>19.149999999999999</v>
      </c>
      <c r="G12" s="1">
        <f t="shared" si="0"/>
        <v>6165.74</v>
      </c>
      <c r="J12" s="1"/>
      <c r="K12" s="1"/>
      <c r="L12" s="1"/>
      <c r="M12" s="1"/>
      <c r="N12" s="1"/>
      <c r="O12" s="1"/>
      <c r="P12" s="3"/>
      <c r="R12" s="151"/>
    </row>
    <row r="13" spans="1:18" x14ac:dyDescent="0.25">
      <c r="A13" s="7" t="s">
        <v>280</v>
      </c>
      <c r="B13" s="1">
        <v>9900</v>
      </c>
      <c r="C13" s="1">
        <v>7657.44</v>
      </c>
      <c r="D13" s="1">
        <v>2286.8200000000002</v>
      </c>
      <c r="E13" s="1">
        <v>6279.7</v>
      </c>
      <c r="F13" s="1">
        <f>271.06+45.58+121.76+82.68</f>
        <v>521.07999999999993</v>
      </c>
      <c r="G13" s="1">
        <f t="shared" si="0"/>
        <v>26645.040000000001</v>
      </c>
      <c r="I13">
        <v>21</v>
      </c>
      <c r="J13" s="1">
        <f t="shared" si="1"/>
        <v>14400</v>
      </c>
      <c r="K13" s="1">
        <v>0</v>
      </c>
      <c r="L13" s="1">
        <v>2286.8200000000002</v>
      </c>
      <c r="M13" s="1">
        <v>6279.7</v>
      </c>
      <c r="N13" s="1">
        <f>271.06+45.58+121.76+82.68</f>
        <v>521.07999999999993</v>
      </c>
      <c r="O13" s="1">
        <f t="shared" si="2"/>
        <v>23487.599999999999</v>
      </c>
      <c r="P13" s="3">
        <f t="shared" si="3"/>
        <v>3157.4400000000023</v>
      </c>
      <c r="R13" s="151"/>
    </row>
    <row r="14" spans="1:18" x14ac:dyDescent="0.25">
      <c r="A14" s="7" t="s">
        <v>281</v>
      </c>
      <c r="B14" s="1">
        <v>12300</v>
      </c>
      <c r="C14" s="1">
        <v>7664.52</v>
      </c>
      <c r="D14" s="1">
        <v>3910.92</v>
      </c>
      <c r="E14" s="1">
        <v>9013.74</v>
      </c>
      <c r="F14" s="1">
        <f>271.06+45.58+93.65+50</f>
        <v>460.28999999999996</v>
      </c>
      <c r="G14" s="1">
        <f t="shared" si="0"/>
        <v>33349.47</v>
      </c>
      <c r="I14">
        <v>29</v>
      </c>
      <c r="J14" s="1">
        <f t="shared" si="1"/>
        <v>16000</v>
      </c>
      <c r="K14" s="1">
        <v>0</v>
      </c>
      <c r="L14" s="1">
        <v>3910.92</v>
      </c>
      <c r="M14" s="1">
        <v>9013.74</v>
      </c>
      <c r="N14" s="1">
        <f>271.06+45.58+93.65+50</f>
        <v>460.28999999999996</v>
      </c>
      <c r="O14" s="1">
        <f t="shared" si="2"/>
        <v>29384.949999999997</v>
      </c>
      <c r="P14" s="3">
        <f t="shared" si="3"/>
        <v>3964.5200000000041</v>
      </c>
      <c r="R14" s="151"/>
    </row>
    <row r="15" spans="1:18" x14ac:dyDescent="0.25">
      <c r="B15" s="135">
        <f>SUM(B8:B14)</f>
        <v>48600</v>
      </c>
      <c r="C15" s="135">
        <f t="shared" ref="C15:G15" si="4">SUM(C8:C14)</f>
        <v>49797.61</v>
      </c>
      <c r="D15" s="135">
        <f t="shared" si="4"/>
        <v>10159.36</v>
      </c>
      <c r="E15" s="135">
        <f t="shared" si="4"/>
        <v>27106.14</v>
      </c>
      <c r="F15" s="135">
        <f t="shared" si="4"/>
        <v>1219.9599999999998</v>
      </c>
      <c r="G15" s="106">
        <f t="shared" si="4"/>
        <v>136883.07</v>
      </c>
      <c r="J15" s="135">
        <f>SUM(J8:J14)</f>
        <v>78000</v>
      </c>
      <c r="K15" s="135">
        <f t="shared" ref="K15:O15" si="5">SUM(K8:K14)</f>
        <v>0</v>
      </c>
      <c r="L15" s="135">
        <f t="shared" si="5"/>
        <v>10006.76</v>
      </c>
      <c r="M15" s="135">
        <f t="shared" si="5"/>
        <v>27041.360000000001</v>
      </c>
      <c r="N15" s="135">
        <f t="shared" si="5"/>
        <v>1200.81</v>
      </c>
      <c r="O15" s="106">
        <f t="shared" si="5"/>
        <v>116248.93000000001</v>
      </c>
      <c r="P15" s="106">
        <f>SUM(P8:P14)</f>
        <v>14468.400000000005</v>
      </c>
      <c r="R15" s="151"/>
    </row>
    <row r="16" spans="1:18" x14ac:dyDescent="0.25">
      <c r="I16" s="136">
        <v>200</v>
      </c>
      <c r="P16" s="1">
        <v>6165.74</v>
      </c>
      <c r="R16" s="151"/>
    </row>
    <row r="17" spans="8:16" ht="15.75" x14ac:dyDescent="0.25">
      <c r="H17" s="137"/>
      <c r="P17" s="101">
        <f>P16+P15</f>
        <v>20634.140000000007</v>
      </c>
    </row>
    <row r="18" spans="8:16" x14ac:dyDescent="0.25">
      <c r="O18" s="138"/>
      <c r="P18" s="139">
        <f>P17/G15</f>
        <v>0.15074282013107981</v>
      </c>
    </row>
    <row r="21" spans="8:16" ht="15" customHeight="1" x14ac:dyDescent="0.25"/>
    <row r="37" ht="18.75" customHeight="1" x14ac:dyDescent="0.25"/>
  </sheetData>
  <mergeCells count="4">
    <mergeCell ref="B6:G6"/>
    <mergeCell ref="I6:P6"/>
    <mergeCell ref="R8:R16"/>
    <mergeCell ref="A3:F4"/>
  </mergeCells>
  <pageMargins left="0.7" right="0.7" top="0.75" bottom="0.75" header="0.3" footer="0.3"/>
  <pageSetup paperSize="5" scale="63" orientation="landscape" r:id="rId1"/>
  <headerFooter>
    <oddHeader>&amp;RGrayson Management Audit
Request 35
Responsible:  Bradley Cherry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zoomScaleNormal="100" workbookViewId="0">
      <selection sqref="A1:F56"/>
    </sheetView>
  </sheetViews>
  <sheetFormatPr defaultRowHeight="15" x14ac:dyDescent="0.25"/>
  <cols>
    <col min="1" max="1" width="23.42578125" bestFit="1" customWidth="1"/>
    <col min="2" max="2" width="9.7109375" style="38" bestFit="1" customWidth="1"/>
    <col min="3" max="3" width="13.28515625" style="38" bestFit="1" customWidth="1"/>
    <col min="4" max="4" width="10.7109375" style="70" bestFit="1" customWidth="1"/>
    <col min="5" max="5" width="10.140625" style="133" bestFit="1" customWidth="1"/>
  </cols>
  <sheetData>
    <row r="1" spans="1:6" x14ac:dyDescent="0.25">
      <c r="A1" s="165"/>
      <c r="B1" s="180"/>
      <c r="C1" s="180"/>
      <c r="D1" s="123"/>
      <c r="E1" s="181"/>
      <c r="F1" s="165"/>
    </row>
    <row r="2" spans="1:6" x14ac:dyDescent="0.25">
      <c r="A2" s="165"/>
      <c r="B2" s="180"/>
      <c r="C2" s="180"/>
      <c r="D2" s="123"/>
      <c r="E2" s="181"/>
      <c r="F2" s="165"/>
    </row>
    <row r="3" spans="1:6" ht="39" customHeight="1" x14ac:dyDescent="0.25">
      <c r="A3" s="182" t="s">
        <v>266</v>
      </c>
      <c r="B3" s="182"/>
      <c r="C3" s="182"/>
      <c r="D3" s="182"/>
      <c r="E3" s="182"/>
      <c r="F3" s="182"/>
    </row>
    <row r="4" spans="1:6" ht="15" customHeight="1" x14ac:dyDescent="0.25">
      <c r="A4" s="183"/>
      <c r="B4" s="183"/>
      <c r="C4" s="183"/>
      <c r="D4" s="183"/>
      <c r="E4" s="183"/>
      <c r="F4" s="183"/>
    </row>
    <row r="5" spans="1:6" x14ac:dyDescent="0.25">
      <c r="A5" s="50" t="s">
        <v>152</v>
      </c>
      <c r="B5" s="184" t="s">
        <v>263</v>
      </c>
      <c r="C5" s="184" t="s">
        <v>264</v>
      </c>
      <c r="D5" s="185" t="s">
        <v>262</v>
      </c>
      <c r="E5" s="181"/>
      <c r="F5" s="165"/>
    </row>
    <row r="6" spans="1:6" x14ac:dyDescent="0.25">
      <c r="A6" s="186"/>
      <c r="B6" s="187"/>
      <c r="C6" s="187"/>
      <c r="D6" s="188"/>
      <c r="E6" s="181"/>
      <c r="F6" s="165"/>
    </row>
    <row r="7" spans="1:6" x14ac:dyDescent="0.25">
      <c r="A7" s="189" t="s">
        <v>265</v>
      </c>
      <c r="B7" s="190"/>
      <c r="C7" s="190"/>
      <c r="D7" s="123"/>
      <c r="E7" s="181"/>
      <c r="F7" s="165"/>
    </row>
    <row r="8" spans="1:6" x14ac:dyDescent="0.25">
      <c r="A8" s="165"/>
      <c r="B8" s="180"/>
      <c r="C8" s="180"/>
      <c r="D8" s="123"/>
      <c r="E8" s="181"/>
      <c r="F8" s="165"/>
    </row>
    <row r="9" spans="1:6" x14ac:dyDescent="0.25">
      <c r="A9" s="165"/>
      <c r="B9" s="180"/>
      <c r="C9" s="180"/>
      <c r="D9" s="123"/>
      <c r="E9" s="181"/>
      <c r="F9" s="165"/>
    </row>
    <row r="10" spans="1:6" x14ac:dyDescent="0.25">
      <c r="A10" s="165"/>
      <c r="B10" s="180"/>
      <c r="C10" s="180"/>
      <c r="D10" s="123"/>
      <c r="E10" s="181"/>
      <c r="F10" s="165"/>
    </row>
    <row r="11" spans="1:6" x14ac:dyDescent="0.25">
      <c r="A11" s="165"/>
      <c r="B11" s="180"/>
      <c r="C11" s="180"/>
      <c r="D11" s="123"/>
      <c r="E11" s="181"/>
      <c r="F11" s="165"/>
    </row>
    <row r="12" spans="1:6" x14ac:dyDescent="0.25">
      <c r="A12" s="165"/>
      <c r="B12" s="180"/>
      <c r="C12" s="180"/>
      <c r="D12" s="123"/>
      <c r="E12" s="181"/>
      <c r="F12" s="165"/>
    </row>
    <row r="13" spans="1:6" x14ac:dyDescent="0.25">
      <c r="A13" s="165"/>
      <c r="B13" s="180"/>
      <c r="C13" s="180"/>
      <c r="D13" s="123"/>
      <c r="E13" s="181"/>
      <c r="F13" s="165"/>
    </row>
    <row r="14" spans="1:6" x14ac:dyDescent="0.25">
      <c r="A14" s="165"/>
      <c r="B14" s="180"/>
      <c r="C14" s="180"/>
      <c r="D14" s="123"/>
      <c r="E14" s="181"/>
      <c r="F14" s="165"/>
    </row>
    <row r="15" spans="1:6" x14ac:dyDescent="0.25">
      <c r="A15" s="165"/>
      <c r="B15" s="180"/>
      <c r="C15" s="180"/>
      <c r="D15" s="123"/>
      <c r="E15" s="181"/>
      <c r="F15" s="165"/>
    </row>
    <row r="16" spans="1:6" x14ac:dyDescent="0.25">
      <c r="A16" s="165"/>
      <c r="B16" s="180"/>
      <c r="C16" s="180"/>
      <c r="D16" s="123"/>
      <c r="E16" s="181"/>
      <c r="F16" s="165"/>
    </row>
    <row r="17" spans="1:6" x14ac:dyDescent="0.25">
      <c r="A17" s="165"/>
      <c r="B17" s="180"/>
      <c r="C17" s="180"/>
      <c r="D17" s="123"/>
      <c r="E17" s="181"/>
      <c r="F17" s="165"/>
    </row>
    <row r="18" spans="1:6" x14ac:dyDescent="0.25">
      <c r="A18" s="165"/>
      <c r="B18" s="180"/>
      <c r="C18" s="180"/>
      <c r="D18" s="123"/>
      <c r="E18" s="181"/>
      <c r="F18" s="165"/>
    </row>
    <row r="19" spans="1:6" x14ac:dyDescent="0.25">
      <c r="A19" s="165"/>
      <c r="B19" s="180"/>
      <c r="C19" s="180"/>
      <c r="D19" s="123"/>
      <c r="E19" s="181"/>
      <c r="F19" s="165"/>
    </row>
    <row r="20" spans="1:6" x14ac:dyDescent="0.25">
      <c r="A20" s="165"/>
      <c r="B20" s="180"/>
      <c r="C20" s="180"/>
      <c r="D20" s="123"/>
      <c r="E20" s="181"/>
      <c r="F20" s="165"/>
    </row>
    <row r="21" spans="1:6" x14ac:dyDescent="0.25">
      <c r="A21" s="165"/>
      <c r="B21" s="180"/>
      <c r="C21" s="180"/>
      <c r="D21" s="123"/>
      <c r="E21" s="181"/>
      <c r="F21" s="165"/>
    </row>
    <row r="22" spans="1:6" x14ac:dyDescent="0.25">
      <c r="A22" s="165"/>
      <c r="B22" s="180"/>
      <c r="C22" s="180"/>
      <c r="D22" s="123"/>
      <c r="E22" s="181"/>
      <c r="F22" s="165"/>
    </row>
    <row r="23" spans="1:6" x14ac:dyDescent="0.25">
      <c r="A23" s="165"/>
      <c r="B23" s="180"/>
      <c r="C23" s="180"/>
      <c r="D23" s="123"/>
      <c r="E23" s="181"/>
      <c r="F23" s="165"/>
    </row>
    <row r="24" spans="1:6" x14ac:dyDescent="0.25">
      <c r="A24" s="165"/>
      <c r="B24" s="180"/>
      <c r="C24" s="180"/>
      <c r="D24" s="123"/>
      <c r="E24" s="181"/>
      <c r="F24" s="165"/>
    </row>
    <row r="25" spans="1:6" x14ac:dyDescent="0.25">
      <c r="A25" s="165"/>
      <c r="B25" s="180"/>
      <c r="C25" s="180"/>
      <c r="D25" s="123"/>
      <c r="E25" s="181"/>
      <c r="F25" s="165"/>
    </row>
    <row r="26" spans="1:6" x14ac:dyDescent="0.25">
      <c r="A26" s="165"/>
      <c r="B26" s="180"/>
      <c r="C26" s="180"/>
      <c r="D26" s="191"/>
      <c r="E26" s="192"/>
      <c r="F26" s="165"/>
    </row>
    <row r="27" spans="1:6" x14ac:dyDescent="0.25">
      <c r="A27" s="189"/>
      <c r="B27" s="180"/>
      <c r="C27" s="180"/>
      <c r="D27" s="123"/>
      <c r="E27" s="181"/>
      <c r="F27" s="165"/>
    </row>
    <row r="28" spans="1:6" x14ac:dyDescent="0.25">
      <c r="A28" s="165"/>
      <c r="B28" s="180"/>
      <c r="C28" s="180"/>
      <c r="D28" s="123"/>
      <c r="E28" s="181"/>
      <c r="F28" s="165"/>
    </row>
    <row r="29" spans="1:6" x14ac:dyDescent="0.25">
      <c r="A29" s="165"/>
      <c r="B29" s="180"/>
      <c r="C29" s="180"/>
      <c r="D29" s="123"/>
      <c r="E29" s="181"/>
      <c r="F29" s="165"/>
    </row>
    <row r="30" spans="1:6" x14ac:dyDescent="0.25">
      <c r="A30" s="165"/>
      <c r="B30" s="180"/>
      <c r="C30" s="180"/>
      <c r="D30" s="123"/>
      <c r="E30" s="181"/>
      <c r="F30" s="165"/>
    </row>
    <row r="31" spans="1:6" x14ac:dyDescent="0.25">
      <c r="A31" s="165"/>
      <c r="B31" s="180"/>
      <c r="C31" s="180"/>
      <c r="D31" s="123"/>
      <c r="E31" s="181"/>
      <c r="F31" s="165"/>
    </row>
    <row r="32" spans="1:6" x14ac:dyDescent="0.25">
      <c r="A32" s="165"/>
      <c r="B32" s="180"/>
      <c r="C32" s="180"/>
      <c r="D32" s="123"/>
      <c r="E32" s="181"/>
      <c r="F32" s="165"/>
    </row>
    <row r="33" spans="1:6" s="9" customFormat="1" x14ac:dyDescent="0.25">
      <c r="A33" s="165"/>
      <c r="B33" s="180"/>
      <c r="C33" s="180"/>
      <c r="D33" s="123"/>
      <c r="E33" s="123"/>
      <c r="F33" s="65"/>
    </row>
    <row r="34" spans="1:6" s="9" customFormat="1" x14ac:dyDescent="0.25">
      <c r="A34" s="165"/>
      <c r="B34" s="180"/>
      <c r="C34" s="180"/>
      <c r="D34" s="123"/>
      <c r="E34" s="123"/>
      <c r="F34" s="65"/>
    </row>
    <row r="35" spans="1:6" s="9" customFormat="1" x14ac:dyDescent="0.25">
      <c r="A35" s="165"/>
      <c r="B35" s="180"/>
      <c r="C35" s="180"/>
      <c r="D35" s="123"/>
      <c r="E35" s="123"/>
      <c r="F35" s="65"/>
    </row>
    <row r="36" spans="1:6" s="9" customFormat="1" x14ac:dyDescent="0.25">
      <c r="A36" s="165"/>
      <c r="B36" s="180"/>
      <c r="C36" s="180"/>
      <c r="D36" s="123"/>
      <c r="E36" s="123"/>
      <c r="F36" s="65"/>
    </row>
    <row r="37" spans="1:6" s="9" customFormat="1" x14ac:dyDescent="0.25">
      <c r="A37" s="165"/>
      <c r="B37" s="180"/>
      <c r="C37" s="180"/>
      <c r="D37" s="123"/>
      <c r="E37" s="123"/>
      <c r="F37" s="65"/>
    </row>
    <row r="38" spans="1:6" s="9" customFormat="1" x14ac:dyDescent="0.25">
      <c r="A38" s="165"/>
      <c r="B38" s="180"/>
      <c r="C38" s="180"/>
      <c r="D38" s="123"/>
      <c r="E38" s="123"/>
      <c r="F38" s="65"/>
    </row>
    <row r="39" spans="1:6" s="9" customFormat="1" x14ac:dyDescent="0.25">
      <c r="A39" s="165"/>
      <c r="B39" s="180"/>
      <c r="C39" s="180"/>
      <c r="D39" s="123"/>
      <c r="E39" s="123"/>
      <c r="F39" s="65"/>
    </row>
    <row r="40" spans="1:6" s="9" customFormat="1" x14ac:dyDescent="0.25">
      <c r="A40" s="165"/>
      <c r="B40" s="180"/>
      <c r="C40" s="180"/>
      <c r="D40" s="123"/>
      <c r="E40" s="123"/>
      <c r="F40" s="65"/>
    </row>
    <row r="41" spans="1:6" s="9" customFormat="1" x14ac:dyDescent="0.25">
      <c r="A41" s="165"/>
      <c r="B41" s="180"/>
      <c r="C41" s="180"/>
      <c r="D41" s="123"/>
      <c r="E41" s="123"/>
      <c r="F41" s="65"/>
    </row>
    <row r="42" spans="1:6" s="9" customFormat="1" x14ac:dyDescent="0.25">
      <c r="A42" s="165"/>
      <c r="B42" s="180"/>
      <c r="C42" s="180"/>
      <c r="D42" s="123"/>
      <c r="E42" s="123"/>
      <c r="F42" s="65"/>
    </row>
    <row r="43" spans="1:6" s="9" customFormat="1" x14ac:dyDescent="0.25">
      <c r="A43" s="165"/>
      <c r="B43" s="180"/>
      <c r="C43" s="180"/>
      <c r="D43" s="123"/>
      <c r="E43" s="123"/>
      <c r="F43" s="65"/>
    </row>
    <row r="44" spans="1:6" s="9" customFormat="1" x14ac:dyDescent="0.25">
      <c r="A44" s="165"/>
      <c r="B44" s="180"/>
      <c r="C44" s="180"/>
      <c r="D44" s="123"/>
      <c r="E44" s="123"/>
      <c r="F44" s="65"/>
    </row>
    <row r="45" spans="1:6" s="9" customFormat="1" x14ac:dyDescent="0.25">
      <c r="A45" s="165"/>
      <c r="B45" s="180"/>
      <c r="C45" s="180"/>
      <c r="D45" s="123"/>
      <c r="E45" s="123"/>
      <c r="F45" s="65"/>
    </row>
    <row r="46" spans="1:6" s="9" customFormat="1" x14ac:dyDescent="0.25">
      <c r="A46" s="165"/>
      <c r="B46" s="180"/>
      <c r="C46" s="180"/>
      <c r="D46" s="123"/>
      <c r="E46" s="123"/>
      <c r="F46" s="65"/>
    </row>
    <row r="47" spans="1:6" s="9" customFormat="1" x14ac:dyDescent="0.25">
      <c r="A47" s="165"/>
      <c r="B47" s="180"/>
      <c r="C47" s="180"/>
      <c r="D47" s="123"/>
      <c r="E47" s="123"/>
      <c r="F47" s="65"/>
    </row>
    <row r="48" spans="1:6" s="9" customFormat="1" x14ac:dyDescent="0.25">
      <c r="A48" s="165"/>
      <c r="B48" s="180"/>
      <c r="C48" s="180"/>
      <c r="D48" s="123"/>
      <c r="E48" s="123"/>
      <c r="F48" s="65"/>
    </row>
    <row r="49" spans="1:6" s="9" customFormat="1" x14ac:dyDescent="0.25">
      <c r="A49" s="165"/>
      <c r="B49" s="180"/>
      <c r="C49" s="180"/>
      <c r="D49" s="123"/>
      <c r="E49" s="123"/>
      <c r="F49" s="65"/>
    </row>
    <row r="50" spans="1:6" s="9" customFormat="1" x14ac:dyDescent="0.25">
      <c r="A50" s="165"/>
      <c r="B50" s="180"/>
      <c r="C50" s="180"/>
      <c r="D50" s="123"/>
      <c r="E50" s="123"/>
      <c r="F50" s="65"/>
    </row>
    <row r="51" spans="1:6" s="9" customFormat="1" x14ac:dyDescent="0.25">
      <c r="A51" s="165"/>
      <c r="B51" s="180"/>
      <c r="C51" s="180"/>
      <c r="D51" s="123"/>
      <c r="E51" s="123"/>
      <c r="F51" s="65"/>
    </row>
    <row r="52" spans="1:6" s="9" customFormat="1" x14ac:dyDescent="0.25">
      <c r="A52" s="165"/>
      <c r="B52" s="180"/>
      <c r="C52" s="180"/>
      <c r="D52" s="123"/>
      <c r="E52" s="123"/>
      <c r="F52" s="65"/>
    </row>
    <row r="53" spans="1:6" s="9" customFormat="1" x14ac:dyDescent="0.25">
      <c r="A53" s="165"/>
      <c r="B53" s="180"/>
      <c r="C53" s="180"/>
      <c r="D53" s="193"/>
      <c r="E53" s="193"/>
      <c r="F53" s="65"/>
    </row>
    <row r="54" spans="1:6" s="9" customFormat="1" x14ac:dyDescent="0.25">
      <c r="A54" s="165"/>
      <c r="B54" s="180"/>
      <c r="C54" s="180"/>
      <c r="D54" s="123"/>
      <c r="E54" s="194">
        <f>SUM(D28:D53)</f>
        <v>0</v>
      </c>
      <c r="F54" s="65"/>
    </row>
    <row r="55" spans="1:6" s="9" customFormat="1" x14ac:dyDescent="0.25">
      <c r="A55" s="165"/>
      <c r="B55" s="180"/>
      <c r="C55" s="180"/>
      <c r="D55" s="123"/>
      <c r="E55" s="188"/>
      <c r="F55" s="65"/>
    </row>
    <row r="56" spans="1:6" ht="15.75" thickBot="1" x14ac:dyDescent="0.3">
      <c r="A56" s="165"/>
      <c r="B56" s="180"/>
      <c r="C56" s="180"/>
      <c r="D56" s="123"/>
      <c r="E56" s="195">
        <f>SUM(E26:E54)</f>
        <v>0</v>
      </c>
      <c r="F56" s="165"/>
    </row>
    <row r="57" spans="1:6" ht="15.75" thickTop="1" x14ac:dyDescent="0.25"/>
  </sheetData>
  <mergeCells count="1">
    <mergeCell ref="A3:F3"/>
  </mergeCells>
  <pageMargins left="0.7" right="0.7" top="0.75" bottom="0.75" header="0.3" footer="0.3"/>
  <pageSetup scale="82" orientation="portrait" r:id="rId1"/>
  <headerFooter>
    <oddHeader>&amp;R&amp;"-,Bold"Grayson Management Audit
Request 38
Responsible:  Bradley Cherry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45"/>
  <sheetViews>
    <sheetView zoomScaleNormal="100" workbookViewId="0">
      <selection activeCell="J29" sqref="J29"/>
    </sheetView>
  </sheetViews>
  <sheetFormatPr defaultRowHeight="15" x14ac:dyDescent="0.25"/>
  <cols>
    <col min="1" max="1" width="10.140625" bestFit="1" customWidth="1"/>
    <col min="2" max="2" width="20.42578125" style="9" customWidth="1"/>
    <col min="3" max="3" width="20" style="9" customWidth="1"/>
    <col min="4" max="4" width="19.7109375" style="9" customWidth="1"/>
    <col min="5" max="5" width="5.7109375" style="9" customWidth="1"/>
    <col min="6" max="6" width="17.85546875" style="9" customWidth="1"/>
    <col min="7" max="7" width="18.7109375" style="9" customWidth="1"/>
    <col min="8" max="8" width="19.42578125" style="9" customWidth="1"/>
    <col min="9" max="9" width="5.7109375" style="9" customWidth="1"/>
    <col min="10" max="11" width="17.85546875" style="9" customWidth="1"/>
    <col min="12" max="12" width="21.42578125" style="9" customWidth="1"/>
    <col min="13" max="13" width="18.7109375" style="9" customWidth="1"/>
  </cols>
  <sheetData>
    <row r="3" spans="1:13" x14ac:dyDescent="0.25">
      <c r="A3" s="141" t="s">
        <v>238</v>
      </c>
      <c r="B3" s="141"/>
      <c r="C3" s="141"/>
      <c r="D3" s="141"/>
      <c r="E3" s="141"/>
      <c r="F3" s="141"/>
      <c r="G3" s="141"/>
      <c r="H3" s="141"/>
      <c r="I3" s="141"/>
    </row>
    <row r="4" spans="1:13" x14ac:dyDescent="0.25">
      <c r="A4" s="141"/>
      <c r="B4" s="141"/>
      <c r="C4" s="141"/>
      <c r="D4" s="141"/>
      <c r="E4" s="141"/>
      <c r="F4" s="141"/>
      <c r="G4" s="141"/>
      <c r="H4" s="141"/>
      <c r="I4" s="141"/>
    </row>
    <row r="5" spans="1:13" x14ac:dyDescent="0.25">
      <c r="B5" s="90"/>
      <c r="C5" s="91"/>
      <c r="D5" s="91"/>
      <c r="E5" s="91"/>
      <c r="F5" s="40"/>
    </row>
    <row r="6" spans="1:13" x14ac:dyDescent="0.25">
      <c r="B6" s="90"/>
      <c r="C6" s="89"/>
      <c r="D6" s="89"/>
      <c r="E6" s="89"/>
      <c r="F6" s="40"/>
    </row>
    <row r="7" spans="1:13" x14ac:dyDescent="0.25">
      <c r="B7" s="153" t="s">
        <v>233</v>
      </c>
      <c r="C7" s="153"/>
      <c r="D7" s="153"/>
      <c r="E7" s="40"/>
      <c r="F7" s="153" t="s">
        <v>232</v>
      </c>
      <c r="G7" s="153"/>
      <c r="H7" s="153"/>
      <c r="J7" s="153" t="s">
        <v>235</v>
      </c>
      <c r="K7" s="153"/>
      <c r="L7" s="153"/>
    </row>
    <row r="8" spans="1:13" x14ac:dyDescent="0.25">
      <c r="C8" s="55"/>
      <c r="D8" s="40"/>
      <c r="E8" s="40"/>
      <c r="F8" s="40"/>
      <c r="G8" s="55"/>
    </row>
    <row r="9" spans="1:13" x14ac:dyDescent="0.25">
      <c r="B9" s="36" t="s">
        <v>230</v>
      </c>
      <c r="C9" s="36" t="s">
        <v>234</v>
      </c>
      <c r="D9" s="36" t="s">
        <v>146</v>
      </c>
      <c r="E9" s="40"/>
      <c r="F9" s="36" t="s">
        <v>230</v>
      </c>
      <c r="G9" s="36" t="s">
        <v>234</v>
      </c>
      <c r="H9" s="36" t="s">
        <v>146</v>
      </c>
      <c r="I9" s="40"/>
      <c r="J9" s="36" t="s">
        <v>230</v>
      </c>
      <c r="K9" s="36" t="s">
        <v>234</v>
      </c>
      <c r="L9" s="36" t="s">
        <v>229</v>
      </c>
      <c r="M9" s="88"/>
    </row>
    <row r="10" spans="1:13" x14ac:dyDescent="0.25">
      <c r="A10" s="40">
        <v>2012</v>
      </c>
      <c r="B10" s="87">
        <v>1298850.6499999999</v>
      </c>
      <c r="C10" s="87">
        <v>239794.29</v>
      </c>
      <c r="D10" s="87">
        <f>SUM(B10:C10)</f>
        <v>1538644.94</v>
      </c>
      <c r="E10" s="87"/>
      <c r="F10" s="87">
        <v>1372340.96</v>
      </c>
      <c r="G10" s="87">
        <v>4294.76</v>
      </c>
      <c r="H10" s="87">
        <f>SUM(F10:G10)</f>
        <v>1376635.72</v>
      </c>
      <c r="I10" s="87"/>
      <c r="J10" s="87">
        <f>B10+F10</f>
        <v>2671191.61</v>
      </c>
      <c r="K10" s="87">
        <f>C10+G10</f>
        <v>244089.05000000002</v>
      </c>
      <c r="L10" s="87">
        <f>SUM(D10,H10)</f>
        <v>2915280.66</v>
      </c>
    </row>
    <row r="11" spans="1:13" x14ac:dyDescent="0.25">
      <c r="A11" s="40"/>
      <c r="F11" s="54"/>
    </row>
    <row r="12" spans="1:13" x14ac:dyDescent="0.25">
      <c r="A12" s="40">
        <v>2013</v>
      </c>
      <c r="B12" s="87">
        <v>1362946.27</v>
      </c>
      <c r="C12" s="87">
        <v>195123.3</v>
      </c>
      <c r="D12" s="87">
        <f>SUM(B12:C12)</f>
        <v>1558069.57</v>
      </c>
      <c r="E12" s="87"/>
      <c r="F12" s="87">
        <v>1352911.21</v>
      </c>
      <c r="G12" s="87">
        <v>3635.52</v>
      </c>
      <c r="H12" s="87">
        <f>SUM(F12:G12)</f>
        <v>1356546.73</v>
      </c>
      <c r="I12" s="87"/>
      <c r="J12" s="87">
        <f>B12+F12</f>
        <v>2715857.48</v>
      </c>
      <c r="K12" s="87">
        <f>C12+G12</f>
        <v>198758.81999999998</v>
      </c>
      <c r="L12" s="87">
        <f>SUM(D12,H12)</f>
        <v>2914616.3</v>
      </c>
    </row>
    <row r="13" spans="1:13" x14ac:dyDescent="0.25">
      <c r="A13" s="40"/>
      <c r="F13" s="54"/>
    </row>
    <row r="14" spans="1:13" x14ac:dyDescent="0.25">
      <c r="A14" s="40">
        <v>2014</v>
      </c>
      <c r="B14" s="87">
        <v>1441047.04</v>
      </c>
      <c r="C14" s="87">
        <v>305447</v>
      </c>
      <c r="D14" s="87">
        <f>SUM(B14:C14)</f>
        <v>1746494.04</v>
      </c>
      <c r="E14" s="87"/>
      <c r="F14" s="87">
        <v>1412403.85</v>
      </c>
      <c r="G14" s="87">
        <v>15675.21</v>
      </c>
      <c r="H14" s="87">
        <f>SUM(F14:G14)</f>
        <v>1428079.06</v>
      </c>
      <c r="I14" s="87"/>
      <c r="J14" s="87">
        <f>B14+F14</f>
        <v>2853450.89</v>
      </c>
      <c r="K14" s="87">
        <f>C14+G14</f>
        <v>321122.21000000002</v>
      </c>
      <c r="L14" s="87">
        <f>SUM(D14,H14)</f>
        <v>3174573.1</v>
      </c>
    </row>
    <row r="15" spans="1:13" x14ac:dyDescent="0.25">
      <c r="A15" s="40"/>
      <c r="F15" s="54"/>
    </row>
    <row r="16" spans="1:13" x14ac:dyDescent="0.25">
      <c r="A16" s="40">
        <v>2015</v>
      </c>
      <c r="B16" s="87">
        <v>1479982.6</v>
      </c>
      <c r="C16" s="87">
        <v>318125</v>
      </c>
      <c r="D16" s="87">
        <f>SUM(B16:C16)</f>
        <v>1798107.6</v>
      </c>
      <c r="E16" s="87"/>
      <c r="F16" s="87">
        <v>1522228.2</v>
      </c>
      <c r="G16" s="87">
        <v>11914.1</v>
      </c>
      <c r="H16" s="87">
        <f>SUM(F16:G16)</f>
        <v>1534142.3</v>
      </c>
      <c r="I16" s="87"/>
      <c r="J16" s="87">
        <f>B16+F16</f>
        <v>3002210.8</v>
      </c>
      <c r="K16" s="87">
        <f>C16+G16</f>
        <v>330039.09999999998</v>
      </c>
      <c r="L16" s="87">
        <f>SUM(D16,H16)</f>
        <v>3332249.9000000004</v>
      </c>
    </row>
    <row r="17" spans="1:12" x14ac:dyDescent="0.25">
      <c r="A17" s="40"/>
      <c r="F17" s="54"/>
    </row>
    <row r="18" spans="1:12" x14ac:dyDescent="0.25">
      <c r="A18" s="40">
        <v>2016</v>
      </c>
      <c r="B18" s="87">
        <v>1537509.38</v>
      </c>
      <c r="C18" s="87">
        <v>265809.62</v>
      </c>
      <c r="D18" s="87">
        <f>SUM(B18:C18)</f>
        <v>1803319</v>
      </c>
      <c r="E18" s="87"/>
      <c r="F18" s="87">
        <v>1559529.37</v>
      </c>
      <c r="G18" s="87">
        <v>6117.72</v>
      </c>
      <c r="H18" s="87">
        <f>SUM(F18:G18)</f>
        <v>1565647.09</v>
      </c>
      <c r="I18" s="87"/>
      <c r="J18" s="87">
        <f>B18+F18</f>
        <v>3097038.75</v>
      </c>
      <c r="K18" s="87">
        <f>C18+G18</f>
        <v>271927.33999999997</v>
      </c>
      <c r="L18" s="87">
        <f>SUM(D18,H18)</f>
        <v>3368966.09</v>
      </c>
    </row>
    <row r="19" spans="1:12" x14ac:dyDescent="0.25">
      <c r="A19" s="40"/>
      <c r="F19" s="54"/>
    </row>
    <row r="20" spans="1:12" x14ac:dyDescent="0.25">
      <c r="A20" s="40">
        <v>2017</v>
      </c>
      <c r="B20" s="87">
        <v>1584441.85</v>
      </c>
      <c r="C20" s="87">
        <v>294470.44</v>
      </c>
      <c r="D20" s="87">
        <f>SUM(B20:C20)</f>
        <v>1878912.29</v>
      </c>
      <c r="E20" s="87"/>
      <c r="F20" s="87">
        <v>1543035.89</v>
      </c>
      <c r="G20" s="87">
        <v>4040.93</v>
      </c>
      <c r="H20" s="87">
        <f>SUM(F20:G20)</f>
        <v>1547076.8199999998</v>
      </c>
      <c r="I20" s="87"/>
      <c r="J20" s="87">
        <f>B20+F20</f>
        <v>3127477.74</v>
      </c>
      <c r="K20" s="87">
        <f>C20+G20</f>
        <v>298511.37</v>
      </c>
      <c r="L20" s="87">
        <f>SUM(D20,H20)</f>
        <v>3425989.11</v>
      </c>
    </row>
    <row r="21" spans="1:12" x14ac:dyDescent="0.25">
      <c r="A21" s="40"/>
      <c r="F21" s="54"/>
    </row>
    <row r="22" spans="1:12" x14ac:dyDescent="0.25">
      <c r="A22" s="40">
        <v>2018</v>
      </c>
      <c r="B22" s="87">
        <v>1621058.7</v>
      </c>
      <c r="C22" s="87">
        <v>336387.38</v>
      </c>
      <c r="D22" s="87">
        <f>SUM(B22:C22)</f>
        <v>1957446.08</v>
      </c>
      <c r="E22" s="87"/>
      <c r="F22" s="87">
        <v>1569851.89</v>
      </c>
      <c r="G22" s="87">
        <v>3127.7</v>
      </c>
      <c r="H22" s="87">
        <f>SUM(F22:G22)</f>
        <v>1572979.5899999999</v>
      </c>
      <c r="I22" s="87"/>
      <c r="J22" s="87">
        <f>B22+F22</f>
        <v>3190910.59</v>
      </c>
      <c r="K22" s="87">
        <f>C22+G22</f>
        <v>339515.08</v>
      </c>
      <c r="L22" s="87">
        <f>SUM(D22,H22)</f>
        <v>3530425.67</v>
      </c>
    </row>
    <row r="23" spans="1:12" x14ac:dyDescent="0.25">
      <c r="A23" s="40"/>
      <c r="F23" s="54"/>
    </row>
    <row r="24" spans="1:12" x14ac:dyDescent="0.25">
      <c r="A24" s="40" t="s">
        <v>231</v>
      </c>
      <c r="B24" s="87">
        <v>1030558.71</v>
      </c>
      <c r="C24" s="87">
        <v>208186.95</v>
      </c>
      <c r="D24" s="87">
        <f>SUM(B24:C24)</f>
        <v>1238745.6599999999</v>
      </c>
      <c r="E24" s="87"/>
      <c r="F24" s="87">
        <v>963655.81</v>
      </c>
      <c r="G24" s="87">
        <v>574.29999999999995</v>
      </c>
      <c r="H24" s="87">
        <f>SUM(F24:G24)</f>
        <v>964230.1100000001</v>
      </c>
      <c r="I24" s="87"/>
      <c r="J24" s="87">
        <f>B24+F24</f>
        <v>1994214.52</v>
      </c>
      <c r="K24" s="87">
        <f>C24+G24</f>
        <v>208761.25</v>
      </c>
      <c r="L24" s="87">
        <f>SUM(D24,H24)</f>
        <v>2202975.77</v>
      </c>
    </row>
    <row r="25" spans="1:12" x14ac:dyDescent="0.25">
      <c r="A25" s="40"/>
      <c r="B25" s="87"/>
      <c r="F25" s="54"/>
      <c r="J25" s="63"/>
      <c r="K25" s="63"/>
    </row>
    <row r="26" spans="1:12" x14ac:dyDescent="0.25">
      <c r="A26" s="40" t="s">
        <v>15</v>
      </c>
      <c r="B26" s="92">
        <f>SUM(B10:B24)</f>
        <v>11356395.199999999</v>
      </c>
      <c r="C26" s="92">
        <f>SUM(C10:C24)</f>
        <v>2163343.98</v>
      </c>
      <c r="D26" s="92">
        <f>SUM(D10:D24)</f>
        <v>13519739.180000002</v>
      </c>
      <c r="F26" s="92">
        <f>SUM(F10:F24)</f>
        <v>11295957.180000002</v>
      </c>
      <c r="G26" s="92">
        <f>SUM(G10:G24)</f>
        <v>49380.24</v>
      </c>
      <c r="H26" s="92">
        <f>SUM(H10:H24)</f>
        <v>11345337.42</v>
      </c>
      <c r="J26" s="92">
        <f>SUM(J10:J24)</f>
        <v>22652352.380000003</v>
      </c>
      <c r="K26" s="92">
        <f>SUM(K10:K24)</f>
        <v>2212724.2200000002</v>
      </c>
      <c r="L26" s="92">
        <f>SUM(L10:L24)</f>
        <v>24865076.599999998</v>
      </c>
    </row>
    <row r="27" spans="1:12" x14ac:dyDescent="0.25">
      <c r="F27" s="54"/>
    </row>
    <row r="28" spans="1:12" x14ac:dyDescent="0.25">
      <c r="F28" s="54"/>
    </row>
    <row r="29" spans="1:12" x14ac:dyDescent="0.25">
      <c r="F29" s="54"/>
    </row>
    <row r="30" spans="1:12" x14ac:dyDescent="0.25">
      <c r="F30" s="54"/>
    </row>
    <row r="31" spans="1:12" x14ac:dyDescent="0.25">
      <c r="F31" s="54"/>
    </row>
    <row r="32" spans="1:12" x14ac:dyDescent="0.25">
      <c r="F32" s="54"/>
    </row>
    <row r="33" spans="6:6" x14ac:dyDescent="0.25">
      <c r="F33" s="54"/>
    </row>
    <row r="34" spans="6:6" x14ac:dyDescent="0.25">
      <c r="F34" s="54"/>
    </row>
    <row r="35" spans="6:6" x14ac:dyDescent="0.25">
      <c r="F35" s="54"/>
    </row>
    <row r="36" spans="6:6" x14ac:dyDescent="0.25">
      <c r="F36" s="54"/>
    </row>
    <row r="40" spans="6:6" x14ac:dyDescent="0.25">
      <c r="F40" s="54"/>
    </row>
    <row r="41" spans="6:6" x14ac:dyDescent="0.25">
      <c r="F41" s="54"/>
    </row>
    <row r="42" spans="6:6" x14ac:dyDescent="0.25">
      <c r="F42" s="54"/>
    </row>
    <row r="43" spans="6:6" x14ac:dyDescent="0.25">
      <c r="F43" s="54"/>
    </row>
    <row r="44" spans="6:6" x14ac:dyDescent="0.25">
      <c r="F44" s="54"/>
    </row>
    <row r="45" spans="6:6" x14ac:dyDescent="0.25">
      <c r="F45" s="54"/>
    </row>
  </sheetData>
  <mergeCells count="4">
    <mergeCell ref="B7:D7"/>
    <mergeCell ref="F7:H7"/>
    <mergeCell ref="J7:L7"/>
    <mergeCell ref="A3:I4"/>
  </mergeCells>
  <pageMargins left="0.7" right="0.7" top="0.75" bottom="0.75" header="0.3" footer="0.3"/>
  <pageSetup scale="63" fitToHeight="0" orientation="landscape" r:id="rId1"/>
  <headerFooter>
    <oddHeader>&amp;R&amp;"-,Bold"Grayson Management Audit
Request 40
Responsible:  Bradley Cherry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V31"/>
  <sheetViews>
    <sheetView zoomScaleNormal="100" workbookViewId="0">
      <selection activeCell="J29" sqref="J29"/>
    </sheetView>
  </sheetViews>
  <sheetFormatPr defaultRowHeight="15" x14ac:dyDescent="0.25"/>
  <cols>
    <col min="1" max="1" width="18.28515625" bestFit="1" customWidth="1"/>
    <col min="2" max="2" width="11.5703125" bestFit="1" customWidth="1"/>
    <col min="3" max="3" width="2.7109375" customWidth="1"/>
    <col min="4" max="4" width="10.5703125" bestFit="1" customWidth="1"/>
    <col min="5" max="5" width="2.7109375" customWidth="1"/>
    <col min="6" max="6" width="11.5703125" bestFit="1" customWidth="1"/>
    <col min="8" max="8" width="11.5703125" bestFit="1" customWidth="1"/>
    <col min="9" max="9" width="2.7109375" customWidth="1"/>
    <col min="10" max="10" width="10.5703125" bestFit="1" customWidth="1"/>
    <col min="11" max="11" width="2.7109375" customWidth="1"/>
    <col min="12" max="12" width="11.5703125" bestFit="1" customWidth="1"/>
    <col min="14" max="14" width="11.5703125" bestFit="1" customWidth="1"/>
    <col min="15" max="15" width="2.7109375" customWidth="1"/>
    <col min="16" max="16" width="10.5703125" bestFit="1" customWidth="1"/>
    <col min="17" max="17" width="2.7109375" customWidth="1"/>
    <col min="18" max="18" width="11.5703125" bestFit="1" customWidth="1"/>
    <col min="20" max="20" width="11.5703125" bestFit="1" customWidth="1"/>
    <col min="21" max="21" width="2.7109375" customWidth="1"/>
    <col min="22" max="22" width="10.5703125" bestFit="1" customWidth="1"/>
    <col min="23" max="23" width="2.7109375" customWidth="1"/>
    <col min="24" max="24" width="11.5703125" bestFit="1" customWidth="1"/>
    <col min="26" max="26" width="11.5703125" bestFit="1" customWidth="1"/>
    <col min="27" max="27" width="2.7109375" customWidth="1"/>
    <col min="28" max="28" width="10.5703125" bestFit="1" customWidth="1"/>
    <col min="29" max="29" width="2.7109375" customWidth="1"/>
    <col min="30" max="30" width="11.5703125" bestFit="1" customWidth="1"/>
    <col min="32" max="32" width="11.5703125" bestFit="1" customWidth="1"/>
    <col min="33" max="33" width="2.7109375" customWidth="1"/>
    <col min="34" max="34" width="10.5703125" bestFit="1" customWidth="1"/>
    <col min="35" max="35" width="2.7109375" customWidth="1"/>
    <col min="36" max="36" width="11.5703125" bestFit="1" customWidth="1"/>
    <col min="38" max="38" width="11.5703125" bestFit="1" customWidth="1"/>
    <col min="39" max="39" width="2.7109375" customWidth="1"/>
    <col min="40" max="40" width="10.5703125" bestFit="1" customWidth="1"/>
    <col min="41" max="41" width="2.7109375" customWidth="1"/>
    <col min="42" max="42" width="11.5703125" bestFit="1" customWidth="1"/>
    <col min="44" max="44" width="10.5703125" bestFit="1" customWidth="1"/>
    <col min="45" max="45" width="2.7109375" customWidth="1"/>
    <col min="46" max="46" width="10.5703125" bestFit="1" customWidth="1"/>
    <col min="47" max="47" width="2.7109375" customWidth="1"/>
    <col min="48" max="48" width="10.5703125" bestFit="1" customWidth="1"/>
  </cols>
  <sheetData>
    <row r="3" spans="1:48" x14ac:dyDescent="0.25">
      <c r="A3" s="141" t="s">
        <v>237</v>
      </c>
      <c r="B3" s="141"/>
      <c r="C3" s="141"/>
      <c r="D3" s="141"/>
      <c r="E3" s="141"/>
      <c r="F3" s="141"/>
      <c r="G3" s="141"/>
      <c r="H3" s="141"/>
      <c r="I3" s="141"/>
    </row>
    <row r="4" spans="1:48" x14ac:dyDescent="0.25">
      <c r="A4" s="141"/>
      <c r="B4" s="141"/>
      <c r="C4" s="141"/>
      <c r="D4" s="141"/>
      <c r="E4" s="141"/>
      <c r="F4" s="141"/>
      <c r="G4" s="141"/>
      <c r="H4" s="141"/>
      <c r="I4" s="141"/>
    </row>
    <row r="5" spans="1:48" x14ac:dyDescent="0.25">
      <c r="A5" s="7"/>
    </row>
    <row r="6" spans="1:48" s="7" customFormat="1" x14ac:dyDescent="0.25">
      <c r="B6" s="85">
        <v>2012</v>
      </c>
      <c r="C6" s="85"/>
      <c r="D6" s="85"/>
      <c r="E6" s="85"/>
      <c r="F6" s="85"/>
      <c r="H6" s="85">
        <v>2013</v>
      </c>
      <c r="I6" s="85"/>
      <c r="J6" s="85"/>
      <c r="K6" s="85"/>
      <c r="L6" s="85"/>
      <c r="N6" s="85">
        <v>2014</v>
      </c>
      <c r="O6" s="85"/>
      <c r="P6" s="85"/>
      <c r="Q6" s="85"/>
      <c r="R6" s="85"/>
      <c r="T6" s="85">
        <v>2015</v>
      </c>
      <c r="U6" s="85"/>
      <c r="V6" s="85"/>
      <c r="W6" s="85"/>
      <c r="X6" s="85"/>
      <c r="Z6" s="85">
        <v>2016</v>
      </c>
      <c r="AA6" s="85"/>
      <c r="AB6" s="85"/>
      <c r="AC6" s="85"/>
      <c r="AD6" s="85"/>
      <c r="AF6" s="85">
        <v>2017</v>
      </c>
      <c r="AG6" s="85"/>
      <c r="AH6" s="85"/>
      <c r="AI6" s="85"/>
      <c r="AJ6" s="85"/>
      <c r="AL6" s="85">
        <v>2018</v>
      </c>
      <c r="AM6" s="85"/>
      <c r="AN6" s="85"/>
      <c r="AO6" s="85"/>
      <c r="AP6" s="85"/>
      <c r="AR6" s="85" t="s">
        <v>228</v>
      </c>
      <c r="AS6" s="85"/>
      <c r="AT6" s="85"/>
      <c r="AU6" s="85"/>
      <c r="AV6" s="85"/>
    </row>
    <row r="8" spans="1:48" s="7" customFormat="1" ht="15.75" thickBot="1" x14ac:dyDescent="0.3">
      <c r="B8" s="86" t="s">
        <v>227</v>
      </c>
      <c r="D8" s="86" t="s">
        <v>226</v>
      </c>
      <c r="E8" s="79"/>
      <c r="F8" s="86" t="s">
        <v>15</v>
      </c>
      <c r="H8" s="86" t="s">
        <v>227</v>
      </c>
      <c r="J8" s="86" t="s">
        <v>226</v>
      </c>
      <c r="K8" s="79"/>
      <c r="L8" s="86" t="s">
        <v>15</v>
      </c>
      <c r="N8" s="86" t="s">
        <v>227</v>
      </c>
      <c r="P8" s="86" t="s">
        <v>226</v>
      </c>
      <c r="Q8" s="79"/>
      <c r="R8" s="86" t="s">
        <v>15</v>
      </c>
      <c r="T8" s="86" t="s">
        <v>227</v>
      </c>
      <c r="V8" s="86" t="s">
        <v>226</v>
      </c>
      <c r="W8" s="79"/>
      <c r="X8" s="86" t="s">
        <v>15</v>
      </c>
      <c r="Z8" s="86" t="s">
        <v>227</v>
      </c>
      <c r="AB8" s="86" t="s">
        <v>226</v>
      </c>
      <c r="AC8" s="79"/>
      <c r="AD8" s="86" t="s">
        <v>15</v>
      </c>
      <c r="AF8" s="86" t="s">
        <v>227</v>
      </c>
      <c r="AH8" s="86" t="s">
        <v>226</v>
      </c>
      <c r="AI8" s="79"/>
      <c r="AJ8" s="86" t="s">
        <v>15</v>
      </c>
      <c r="AL8" s="86" t="s">
        <v>227</v>
      </c>
      <c r="AN8" s="86" t="s">
        <v>226</v>
      </c>
      <c r="AO8" s="79"/>
      <c r="AP8" s="86" t="s">
        <v>15</v>
      </c>
      <c r="AR8" s="86" t="s">
        <v>227</v>
      </c>
      <c r="AT8" s="86" t="s">
        <v>226</v>
      </c>
      <c r="AV8" s="86" t="s">
        <v>15</v>
      </c>
    </row>
    <row r="9" spans="1:48" ht="15.75" thickTop="1" x14ac:dyDescent="0.25">
      <c r="B9" s="9"/>
      <c r="D9" s="9"/>
      <c r="E9" s="9"/>
      <c r="F9" s="9"/>
    </row>
    <row r="10" spans="1:48" x14ac:dyDescent="0.25">
      <c r="A10" t="s">
        <v>225</v>
      </c>
      <c r="B10" s="1">
        <v>13672.82</v>
      </c>
      <c r="D10" s="1">
        <v>5135.71</v>
      </c>
      <c r="F10" s="1">
        <f>SUM(B10:D10)</f>
        <v>18808.53</v>
      </c>
      <c r="H10" s="1">
        <v>14769.63</v>
      </c>
      <c r="I10" s="1"/>
      <c r="J10" s="1">
        <v>3767.62</v>
      </c>
      <c r="K10" s="1"/>
      <c r="L10" s="1">
        <f>SUM(H10:J10)</f>
        <v>18537.25</v>
      </c>
      <c r="N10" s="1">
        <v>13726.07</v>
      </c>
      <c r="O10" s="1"/>
      <c r="P10" s="1">
        <v>2018.87</v>
      </c>
      <c r="Q10" s="1"/>
      <c r="R10" s="1">
        <f>SUM(N10:P10)</f>
        <v>15744.939999999999</v>
      </c>
      <c r="T10" s="1">
        <v>13133.12</v>
      </c>
      <c r="U10" s="1"/>
      <c r="V10" s="1">
        <v>1519.41</v>
      </c>
      <c r="W10" s="1"/>
      <c r="X10" s="1">
        <f>SUM(T10:V10)</f>
        <v>14652.53</v>
      </c>
      <c r="Z10" s="1">
        <v>13272.59</v>
      </c>
      <c r="AA10" s="1"/>
      <c r="AB10" s="1">
        <v>1919.28</v>
      </c>
      <c r="AC10" s="1"/>
      <c r="AD10" s="1">
        <f>SUM(Z10:AB10)</f>
        <v>15191.87</v>
      </c>
      <c r="AF10" s="1">
        <v>16276.39</v>
      </c>
      <c r="AG10" s="1"/>
      <c r="AH10" s="1">
        <v>3381.66</v>
      </c>
      <c r="AI10" s="1"/>
      <c r="AJ10" s="1">
        <f>SUM(AF10:AH10)</f>
        <v>19658.05</v>
      </c>
      <c r="AL10" s="1">
        <v>13247.26</v>
      </c>
      <c r="AM10" s="1"/>
      <c r="AN10" s="1">
        <v>1003.87</v>
      </c>
      <c r="AO10" s="1"/>
      <c r="AP10" s="1">
        <f>SUM(AL10:AN10)</f>
        <v>14251.130000000001</v>
      </c>
      <c r="AR10" s="1">
        <v>6204.18</v>
      </c>
      <c r="AS10" s="1"/>
      <c r="AT10" s="1">
        <v>150.09</v>
      </c>
      <c r="AU10" s="1"/>
      <c r="AV10" s="1">
        <f>SUM(AR10:AT10)</f>
        <v>6354.27</v>
      </c>
    </row>
    <row r="11" spans="1:48" x14ac:dyDescent="0.25">
      <c r="H11" s="1"/>
      <c r="I11" s="1"/>
      <c r="J11" s="1"/>
      <c r="K11" s="1"/>
      <c r="L11" s="1"/>
      <c r="N11" s="1"/>
      <c r="O11" s="1"/>
      <c r="P11" s="1"/>
      <c r="Q11" s="1"/>
      <c r="R11" s="1"/>
      <c r="T11" s="1"/>
      <c r="U11" s="1"/>
      <c r="V11" s="1"/>
      <c r="W11" s="1"/>
      <c r="X11" s="1"/>
      <c r="Z11" s="1"/>
      <c r="AA11" s="1"/>
      <c r="AB11" s="1"/>
      <c r="AC11" s="1"/>
      <c r="AD11" s="1"/>
      <c r="AF11" s="1"/>
      <c r="AG11" s="1"/>
      <c r="AH11" s="1"/>
      <c r="AI11" s="1"/>
      <c r="AJ11" s="1"/>
      <c r="AL11" s="1"/>
      <c r="AM11" s="1"/>
      <c r="AN11" s="1"/>
      <c r="AO11" s="1"/>
      <c r="AP11" s="1"/>
      <c r="AR11" s="1"/>
      <c r="AS11" s="1"/>
      <c r="AT11" s="1"/>
      <c r="AU11" s="1"/>
      <c r="AV11" s="1"/>
    </row>
    <row r="12" spans="1:48" x14ac:dyDescent="0.25">
      <c r="A12" t="s">
        <v>224</v>
      </c>
      <c r="B12" s="1">
        <v>0</v>
      </c>
      <c r="C12" s="1"/>
      <c r="D12" s="1">
        <v>0</v>
      </c>
      <c r="E12" s="1"/>
      <c r="F12" s="1">
        <f>SUM(B12:D12)</f>
        <v>0</v>
      </c>
      <c r="H12" s="1">
        <v>0</v>
      </c>
      <c r="I12" s="1"/>
      <c r="J12" s="1">
        <v>0</v>
      </c>
      <c r="K12" s="1"/>
      <c r="L12" s="1">
        <f>SUM(H12:J12)</f>
        <v>0</v>
      </c>
      <c r="N12" s="1">
        <v>11913.12</v>
      </c>
      <c r="O12" s="1"/>
      <c r="P12" s="1">
        <v>4515.6000000000004</v>
      </c>
      <c r="Q12" s="1"/>
      <c r="R12" s="1">
        <f>SUM(N12:P12)</f>
        <v>16428.72</v>
      </c>
      <c r="T12" s="1">
        <v>13827.34</v>
      </c>
      <c r="U12" s="1"/>
      <c r="V12" s="1">
        <v>3113.06</v>
      </c>
      <c r="W12" s="1"/>
      <c r="X12" s="1">
        <f>SUM(T12:V12)</f>
        <v>16940.400000000001</v>
      </c>
      <c r="Z12" s="1">
        <v>12378.86</v>
      </c>
      <c r="AA12" s="1"/>
      <c r="AB12" s="1">
        <v>3287.01</v>
      </c>
      <c r="AC12" s="1"/>
      <c r="AD12" s="1">
        <f>SUM(Z12:AB12)</f>
        <v>15665.87</v>
      </c>
      <c r="AF12" s="1">
        <v>15071.19</v>
      </c>
      <c r="AG12" s="1"/>
      <c r="AH12" s="1">
        <v>4303.05</v>
      </c>
      <c r="AI12" s="1"/>
      <c r="AJ12" s="1">
        <f>SUM(AF12:AH12)</f>
        <v>19374.240000000002</v>
      </c>
      <c r="AL12" s="1">
        <v>13194.65</v>
      </c>
      <c r="AM12" s="1"/>
      <c r="AN12" s="1">
        <v>1767.45</v>
      </c>
      <c r="AO12" s="1"/>
      <c r="AP12" s="1">
        <f>SUM(AL12:AN12)</f>
        <v>14962.1</v>
      </c>
      <c r="AR12" s="1">
        <v>5933.9</v>
      </c>
      <c r="AS12" s="1"/>
      <c r="AT12" s="1">
        <v>164.61</v>
      </c>
      <c r="AU12" s="1"/>
      <c r="AV12" s="1">
        <f>SUM(AR12:AT12)</f>
        <v>6098.5099999999993</v>
      </c>
    </row>
    <row r="13" spans="1:48" x14ac:dyDescent="0.25">
      <c r="B13" s="1"/>
      <c r="C13" s="1"/>
      <c r="D13" s="1"/>
      <c r="E13" s="1"/>
      <c r="F13" s="1"/>
      <c r="H13" s="1"/>
      <c r="I13" s="1"/>
      <c r="J13" s="1"/>
      <c r="K13" s="1"/>
      <c r="L13" s="1"/>
      <c r="N13" s="1"/>
      <c r="O13" s="1"/>
      <c r="P13" s="1"/>
      <c r="Q13" s="1"/>
      <c r="R13" s="1"/>
      <c r="T13" s="1"/>
      <c r="U13" s="1"/>
      <c r="V13" s="1"/>
      <c r="W13" s="1"/>
      <c r="X13" s="1"/>
      <c r="Z13" s="1"/>
      <c r="AA13" s="1"/>
      <c r="AB13" s="1"/>
      <c r="AC13" s="1"/>
      <c r="AD13" s="1"/>
      <c r="AF13" s="1"/>
      <c r="AG13" s="1"/>
      <c r="AH13" s="1"/>
      <c r="AI13" s="1"/>
      <c r="AJ13" s="1"/>
      <c r="AL13" s="1"/>
      <c r="AM13" s="1"/>
      <c r="AN13" s="1"/>
      <c r="AO13" s="1"/>
      <c r="AP13" s="1"/>
      <c r="AR13" s="1"/>
      <c r="AS13" s="1"/>
      <c r="AT13" s="1"/>
      <c r="AU13" s="1"/>
      <c r="AV13" s="1"/>
    </row>
    <row r="14" spans="1:48" x14ac:dyDescent="0.25">
      <c r="A14" t="s">
        <v>223</v>
      </c>
      <c r="B14" s="1">
        <v>0</v>
      </c>
      <c r="C14" s="1"/>
      <c r="D14" s="1">
        <v>0</v>
      </c>
      <c r="E14" s="1"/>
      <c r="F14" s="1">
        <f>SUM(B14:D14)</f>
        <v>0</v>
      </c>
      <c r="H14" s="1">
        <v>10720.5</v>
      </c>
      <c r="I14" s="1"/>
      <c r="J14" s="1">
        <v>200.1</v>
      </c>
      <c r="K14" s="1"/>
      <c r="L14" s="1">
        <f>SUM(H14:J14)</f>
        <v>10920.6</v>
      </c>
      <c r="N14" s="1">
        <v>4044.6</v>
      </c>
      <c r="O14" s="1"/>
      <c r="P14" s="1">
        <v>200.22</v>
      </c>
      <c r="Q14" s="1"/>
      <c r="R14" s="1">
        <f>SUM(N14:P14)</f>
        <v>4244.82</v>
      </c>
      <c r="T14" s="1">
        <v>0</v>
      </c>
      <c r="U14" s="1"/>
      <c r="V14" s="1">
        <v>0</v>
      </c>
      <c r="W14" s="1"/>
      <c r="X14" s="1">
        <f>SUM(T14:V14)</f>
        <v>0</v>
      </c>
      <c r="Z14" s="1">
        <v>0</v>
      </c>
      <c r="AA14" s="1"/>
      <c r="AB14" s="1">
        <v>0</v>
      </c>
      <c r="AC14" s="1"/>
      <c r="AD14" s="1">
        <f>SUM(Z14:AB14)</f>
        <v>0</v>
      </c>
      <c r="AF14" s="1">
        <v>0</v>
      </c>
      <c r="AG14" s="1"/>
      <c r="AH14" s="1">
        <v>0</v>
      </c>
      <c r="AI14" s="1"/>
      <c r="AJ14" s="1">
        <f>SUM(AF14:AH14)</f>
        <v>0</v>
      </c>
      <c r="AL14" s="1">
        <v>0</v>
      </c>
      <c r="AM14" s="1"/>
      <c r="AN14" s="1">
        <v>0</v>
      </c>
      <c r="AO14" s="1"/>
      <c r="AP14" s="1">
        <f>SUM(AL14:AN14)</f>
        <v>0</v>
      </c>
      <c r="AR14" s="1">
        <v>0</v>
      </c>
      <c r="AS14" s="1"/>
      <c r="AT14" s="1">
        <v>0</v>
      </c>
      <c r="AU14" s="1"/>
      <c r="AV14" s="1">
        <f>SUM(AR14:AT14)</f>
        <v>0</v>
      </c>
    </row>
    <row r="15" spans="1:48" x14ac:dyDescent="0.25">
      <c r="B15" s="1"/>
      <c r="C15" s="1"/>
      <c r="D15" s="1"/>
      <c r="E15" s="1"/>
      <c r="F15" s="1"/>
      <c r="H15" s="1"/>
      <c r="I15" s="1"/>
      <c r="J15" s="1"/>
      <c r="K15" s="1"/>
      <c r="L15" s="1"/>
      <c r="N15" s="1"/>
      <c r="O15" s="1"/>
      <c r="P15" s="1"/>
      <c r="Q15" s="1"/>
      <c r="R15" s="1"/>
      <c r="T15" s="1"/>
      <c r="U15" s="1"/>
      <c r="V15" s="1"/>
      <c r="W15" s="1"/>
      <c r="X15" s="1"/>
      <c r="Z15" s="1"/>
      <c r="AA15" s="1"/>
      <c r="AB15" s="1"/>
      <c r="AC15" s="1"/>
      <c r="AD15" s="1"/>
      <c r="AF15" s="1"/>
      <c r="AG15" s="1"/>
      <c r="AH15" s="1"/>
      <c r="AI15" s="1"/>
      <c r="AJ15" s="1"/>
      <c r="AL15" s="1"/>
      <c r="AM15" s="1"/>
      <c r="AN15" s="1"/>
      <c r="AO15" s="1"/>
      <c r="AP15" s="1"/>
      <c r="AR15" s="1"/>
      <c r="AS15" s="1"/>
      <c r="AT15" s="1"/>
      <c r="AU15" s="1"/>
      <c r="AV15" s="1"/>
    </row>
    <row r="16" spans="1:48" x14ac:dyDescent="0.25">
      <c r="A16" t="s">
        <v>222</v>
      </c>
      <c r="B16" s="1">
        <v>19074.939999999999</v>
      </c>
      <c r="C16" s="1"/>
      <c r="D16" s="1">
        <v>7371.22</v>
      </c>
      <c r="E16" s="1"/>
      <c r="F16" s="1">
        <f>SUM(B16:D16)</f>
        <v>26446.16</v>
      </c>
      <c r="H16" s="1">
        <v>18265.990000000002</v>
      </c>
      <c r="I16" s="1"/>
      <c r="J16" s="1">
        <v>4991.2700000000004</v>
      </c>
      <c r="K16" s="1"/>
      <c r="L16" s="1">
        <f>SUM(H16:J16)</f>
        <v>23257.260000000002</v>
      </c>
      <c r="N16" s="1">
        <v>18127.830000000002</v>
      </c>
      <c r="O16" s="1"/>
      <c r="P16" s="1">
        <v>5026.9399999999996</v>
      </c>
      <c r="Q16" s="1"/>
      <c r="R16" s="1">
        <f>SUM(N16:P16)</f>
        <v>23154.77</v>
      </c>
      <c r="T16" s="1">
        <v>18890.099999999999</v>
      </c>
      <c r="U16" s="1"/>
      <c r="V16" s="1">
        <v>6289.96</v>
      </c>
      <c r="W16" s="1"/>
      <c r="X16" s="1">
        <f>SUM(T16:V16)</f>
        <v>25180.059999999998</v>
      </c>
      <c r="Z16" s="1">
        <v>16223.47</v>
      </c>
      <c r="AA16" s="1"/>
      <c r="AB16" s="1">
        <v>6476.48</v>
      </c>
      <c r="AC16" s="1"/>
      <c r="AD16" s="1">
        <f>SUM(Z16:AB16)</f>
        <v>22699.949999999997</v>
      </c>
      <c r="AF16" s="1">
        <v>18491.88</v>
      </c>
      <c r="AG16" s="1"/>
      <c r="AH16" s="1">
        <v>4615.6899999999996</v>
      </c>
      <c r="AI16" s="1"/>
      <c r="AJ16" s="1">
        <f>SUM(AF16:AH16)</f>
        <v>23107.57</v>
      </c>
      <c r="AL16" s="1">
        <v>18909.32</v>
      </c>
      <c r="AM16" s="1"/>
      <c r="AN16" s="1">
        <v>6598.55</v>
      </c>
      <c r="AO16" s="1"/>
      <c r="AP16" s="1">
        <f>SUM(AL16:AN16)</f>
        <v>25507.87</v>
      </c>
      <c r="AR16" s="1">
        <v>7435.94</v>
      </c>
      <c r="AS16" s="1"/>
      <c r="AT16" s="1">
        <v>-261.48</v>
      </c>
      <c r="AU16" s="1"/>
      <c r="AV16" s="1">
        <f>SUM(AR16:AT16)</f>
        <v>7174.4599999999991</v>
      </c>
    </row>
    <row r="17" spans="1:48" x14ac:dyDescent="0.25">
      <c r="B17" s="1"/>
      <c r="C17" s="1"/>
      <c r="D17" s="1"/>
      <c r="E17" s="1"/>
      <c r="F17" s="1"/>
      <c r="H17" s="1"/>
      <c r="I17" s="1"/>
      <c r="J17" s="1"/>
      <c r="K17" s="1"/>
      <c r="L17" s="1"/>
      <c r="N17" s="1"/>
      <c r="O17" s="1"/>
      <c r="P17" s="1"/>
      <c r="Q17" s="1"/>
      <c r="R17" s="1"/>
      <c r="T17" s="1"/>
      <c r="U17" s="1"/>
      <c r="V17" s="1"/>
      <c r="W17" s="1"/>
      <c r="X17" s="1"/>
      <c r="Z17" s="1"/>
      <c r="AA17" s="1"/>
      <c r="AB17" s="1"/>
      <c r="AC17" s="1"/>
      <c r="AD17" s="1"/>
      <c r="AF17" s="1"/>
      <c r="AG17" s="1"/>
      <c r="AH17" s="1"/>
      <c r="AI17" s="1"/>
      <c r="AJ17" s="1"/>
      <c r="AL17" s="1"/>
      <c r="AM17" s="1"/>
      <c r="AN17" s="1"/>
      <c r="AO17" s="1"/>
      <c r="AP17" s="1"/>
      <c r="AR17" s="1"/>
      <c r="AS17" s="1"/>
      <c r="AT17" s="1"/>
      <c r="AU17" s="1"/>
      <c r="AV17" s="1"/>
    </row>
    <row r="18" spans="1:48" x14ac:dyDescent="0.25">
      <c r="A18" t="s">
        <v>221</v>
      </c>
      <c r="B18" s="1">
        <v>11387.94</v>
      </c>
      <c r="C18" s="1"/>
      <c r="D18" s="1">
        <v>1007.22</v>
      </c>
      <c r="E18" s="1"/>
      <c r="F18" s="1">
        <f>SUM(B18:D18)</f>
        <v>12395.16</v>
      </c>
      <c r="H18" s="1">
        <v>4828.9399999999996</v>
      </c>
      <c r="I18" s="1"/>
      <c r="J18" s="1">
        <v>8383.07</v>
      </c>
      <c r="K18" s="1"/>
      <c r="L18" s="1">
        <f>SUM(H18:J18)</f>
        <v>13212.009999999998</v>
      </c>
      <c r="N18" s="1">
        <v>6520.76</v>
      </c>
      <c r="O18" s="1"/>
      <c r="P18" s="1">
        <v>6303.32</v>
      </c>
      <c r="Q18" s="1"/>
      <c r="R18" s="1">
        <f>SUM(N18:P18)</f>
        <v>12824.08</v>
      </c>
      <c r="T18" s="1">
        <v>12120.8</v>
      </c>
      <c r="U18" s="1"/>
      <c r="V18" s="1">
        <v>799.21</v>
      </c>
      <c r="W18" s="1"/>
      <c r="X18" s="1">
        <f>SUM(T18:V18)</f>
        <v>12920.009999999998</v>
      </c>
      <c r="Z18" s="1">
        <v>12040.74</v>
      </c>
      <c r="AA18" s="1"/>
      <c r="AB18" s="1">
        <v>1288.95</v>
      </c>
      <c r="AC18" s="1"/>
      <c r="AD18" s="1">
        <f>SUM(Z18:AB18)</f>
        <v>13329.69</v>
      </c>
      <c r="AF18" s="1">
        <v>11971.4</v>
      </c>
      <c r="AG18" s="1"/>
      <c r="AH18" s="1">
        <v>318.89</v>
      </c>
      <c r="AI18" s="1"/>
      <c r="AJ18" s="1">
        <f>SUM(AF18:AH18)</f>
        <v>12290.289999999999</v>
      </c>
      <c r="AL18" s="1">
        <v>13519.17</v>
      </c>
      <c r="AM18" s="1"/>
      <c r="AN18" s="1">
        <v>2482.5500000000002</v>
      </c>
      <c r="AO18" s="1"/>
      <c r="AP18" s="1">
        <f>SUM(AL18:AN18)</f>
        <v>16001.720000000001</v>
      </c>
      <c r="AR18" s="1">
        <v>6392.24</v>
      </c>
      <c r="AS18" s="1"/>
      <c r="AT18" s="1">
        <v>164.61</v>
      </c>
      <c r="AU18" s="1"/>
      <c r="AV18" s="1">
        <f>SUM(AR18:AT18)</f>
        <v>6556.8499999999995</v>
      </c>
    </row>
    <row r="19" spans="1:48" x14ac:dyDescent="0.25">
      <c r="B19" s="1"/>
      <c r="C19" s="1"/>
      <c r="D19" s="1"/>
      <c r="E19" s="1"/>
      <c r="F19" s="1"/>
      <c r="H19" s="1"/>
      <c r="I19" s="1"/>
      <c r="J19" s="1"/>
      <c r="K19" s="1"/>
      <c r="L19" s="1"/>
      <c r="N19" s="1"/>
      <c r="O19" s="1"/>
      <c r="P19" s="1"/>
      <c r="Q19" s="1"/>
      <c r="R19" s="1"/>
      <c r="T19" s="1"/>
      <c r="U19" s="1"/>
      <c r="V19" s="1"/>
      <c r="W19" s="1"/>
      <c r="X19" s="1"/>
      <c r="Z19" s="1"/>
      <c r="AA19" s="1"/>
      <c r="AB19" s="1"/>
      <c r="AC19" s="1"/>
      <c r="AD19" s="1"/>
      <c r="AF19" s="1"/>
      <c r="AG19" s="1"/>
      <c r="AH19" s="1"/>
      <c r="AI19" s="1"/>
      <c r="AJ19" s="1"/>
      <c r="AL19" s="1"/>
      <c r="AM19" s="1"/>
      <c r="AN19" s="1"/>
      <c r="AO19" s="1"/>
      <c r="AP19" s="1"/>
      <c r="AR19" s="1"/>
      <c r="AS19" s="1"/>
      <c r="AT19" s="1"/>
      <c r="AU19" s="1"/>
      <c r="AV19" s="1"/>
    </row>
    <row r="20" spans="1:48" x14ac:dyDescent="0.25">
      <c r="A20" t="s">
        <v>220</v>
      </c>
      <c r="B20" s="1">
        <v>13098.49</v>
      </c>
      <c r="C20" s="1"/>
      <c r="D20" s="1">
        <v>3027.06</v>
      </c>
      <c r="E20" s="1"/>
      <c r="F20" s="1">
        <f>SUM(B20:D20)</f>
        <v>16125.55</v>
      </c>
      <c r="H20" s="1">
        <v>15209.96</v>
      </c>
      <c r="I20" s="1"/>
      <c r="J20" s="1">
        <v>3594.49</v>
      </c>
      <c r="K20" s="1"/>
      <c r="L20" s="1">
        <f>SUM(H20:J20)</f>
        <v>18804.449999999997</v>
      </c>
      <c r="N20" s="1">
        <v>16266.76</v>
      </c>
      <c r="O20" s="1"/>
      <c r="P20" s="1">
        <v>4537.43</v>
      </c>
      <c r="Q20" s="1"/>
      <c r="R20" s="1">
        <f>SUM(N20:P20)</f>
        <v>20804.190000000002</v>
      </c>
      <c r="T20" s="1">
        <v>14513.11</v>
      </c>
      <c r="U20" s="1"/>
      <c r="V20" s="1">
        <v>1849.83</v>
      </c>
      <c r="W20" s="1"/>
      <c r="X20" s="1">
        <f>SUM(T20:V20)</f>
        <v>16362.94</v>
      </c>
      <c r="Z20" s="1">
        <v>14045.74</v>
      </c>
      <c r="AA20" s="1"/>
      <c r="AB20" s="1">
        <v>1920.97</v>
      </c>
      <c r="AC20" s="1"/>
      <c r="AD20" s="1">
        <f>SUM(Z20:AB20)</f>
        <v>15966.71</v>
      </c>
      <c r="AF20" s="1">
        <v>12489.15</v>
      </c>
      <c r="AG20" s="1"/>
      <c r="AH20" s="1">
        <v>291.61</v>
      </c>
      <c r="AI20" s="1"/>
      <c r="AJ20" s="1">
        <f>SUM(AF20:AH20)</f>
        <v>12780.76</v>
      </c>
      <c r="AL20" s="1">
        <v>6078.38</v>
      </c>
      <c r="AM20" s="1"/>
      <c r="AN20" s="1">
        <v>87.36</v>
      </c>
      <c r="AO20" s="1"/>
      <c r="AP20" s="1">
        <f>SUM(AL20:AN20)</f>
        <v>6165.74</v>
      </c>
      <c r="AR20" s="1">
        <v>0</v>
      </c>
      <c r="AS20" s="1"/>
      <c r="AT20" s="1">
        <v>0</v>
      </c>
      <c r="AU20" s="1"/>
      <c r="AV20" s="1">
        <f>SUM(AR20:AT20)</f>
        <v>0</v>
      </c>
    </row>
    <row r="21" spans="1:48" x14ac:dyDescent="0.25">
      <c r="B21" s="1"/>
      <c r="C21" s="1"/>
      <c r="D21" s="1"/>
      <c r="E21" s="1"/>
      <c r="F21" s="1"/>
      <c r="H21" s="1"/>
      <c r="I21" s="1"/>
      <c r="J21" s="1"/>
      <c r="K21" s="1"/>
      <c r="L21" s="1"/>
      <c r="N21" s="1"/>
      <c r="O21" s="1"/>
      <c r="P21" s="1"/>
      <c r="Q21" s="1"/>
      <c r="R21" s="1"/>
      <c r="T21" s="1"/>
      <c r="U21" s="1"/>
      <c r="V21" s="1"/>
      <c r="W21" s="1"/>
      <c r="X21" s="1"/>
      <c r="Z21" s="1"/>
      <c r="AA21" s="1"/>
      <c r="AB21" s="1"/>
      <c r="AC21" s="1"/>
      <c r="AD21" s="1"/>
      <c r="AF21" s="1"/>
      <c r="AG21" s="1"/>
      <c r="AH21" s="1"/>
      <c r="AI21" s="1"/>
      <c r="AJ21" s="1"/>
      <c r="AL21" s="1"/>
      <c r="AM21" s="1"/>
      <c r="AN21" s="1"/>
      <c r="AO21" s="1"/>
      <c r="AP21" s="1"/>
      <c r="AR21" s="1"/>
      <c r="AS21" s="1"/>
      <c r="AT21" s="1"/>
      <c r="AU21" s="1"/>
      <c r="AV21" s="1"/>
    </row>
    <row r="22" spans="1:48" x14ac:dyDescent="0.25">
      <c r="A22" t="s">
        <v>219</v>
      </c>
      <c r="B22" s="1">
        <v>18910.080000000002</v>
      </c>
      <c r="C22" s="1"/>
      <c r="D22" s="1">
        <v>8890.6299999999992</v>
      </c>
      <c r="E22" s="1"/>
      <c r="F22" s="1">
        <f>SUM(B22:D22)</f>
        <v>27800.71</v>
      </c>
      <c r="H22" s="1">
        <v>17763.52</v>
      </c>
      <c r="I22" s="1"/>
      <c r="J22" s="1">
        <v>5172.32</v>
      </c>
      <c r="K22" s="1"/>
      <c r="L22" s="1">
        <f>SUM(H22:J22)</f>
        <v>22935.84</v>
      </c>
      <c r="N22" s="1">
        <v>18245.34</v>
      </c>
      <c r="O22" s="1"/>
      <c r="P22" s="1">
        <v>6470.12</v>
      </c>
      <c r="Q22" s="1"/>
      <c r="R22" s="1">
        <f>SUM(N22:P22)</f>
        <v>24715.46</v>
      </c>
      <c r="T22" s="1">
        <v>18548.650000000001</v>
      </c>
      <c r="U22" s="1"/>
      <c r="V22" s="1">
        <v>6522.67</v>
      </c>
      <c r="W22" s="1"/>
      <c r="X22" s="1">
        <f>SUM(T22:V22)</f>
        <v>25071.32</v>
      </c>
      <c r="Z22" s="1">
        <v>16267.95</v>
      </c>
      <c r="AA22" s="1"/>
      <c r="AB22" s="1">
        <v>4565.7700000000004</v>
      </c>
      <c r="AC22" s="1"/>
      <c r="AD22" s="1">
        <f>SUM(Z22:AB22)</f>
        <v>20833.72</v>
      </c>
      <c r="AF22" s="1">
        <v>17981.849999999999</v>
      </c>
      <c r="AG22" s="1"/>
      <c r="AH22" s="1">
        <v>4536.95</v>
      </c>
      <c r="AI22" s="1"/>
      <c r="AJ22" s="1">
        <f>SUM(AF22:AH22)</f>
        <v>22518.799999999999</v>
      </c>
      <c r="AL22" s="1">
        <v>19921.060000000001</v>
      </c>
      <c r="AM22" s="1"/>
      <c r="AN22" s="1">
        <v>6723.98</v>
      </c>
      <c r="AO22" s="1"/>
      <c r="AP22" s="1">
        <f>SUM(AL22:AN22)</f>
        <v>26645.040000000001</v>
      </c>
      <c r="AR22" s="1">
        <v>6581.9</v>
      </c>
      <c r="AS22" s="1"/>
      <c r="AT22" s="1">
        <v>-488.93</v>
      </c>
      <c r="AU22" s="1"/>
      <c r="AV22" s="1">
        <f>SUM(AR22:AT22)</f>
        <v>6092.9699999999993</v>
      </c>
    </row>
    <row r="23" spans="1:48" x14ac:dyDescent="0.25">
      <c r="B23" s="1"/>
      <c r="C23" s="1"/>
      <c r="D23" s="1"/>
      <c r="E23" s="1"/>
      <c r="F23" s="1"/>
      <c r="H23" s="1"/>
      <c r="I23" s="1"/>
      <c r="J23" s="1"/>
      <c r="K23" s="1"/>
      <c r="L23" s="1"/>
      <c r="N23" s="1"/>
      <c r="O23" s="1"/>
      <c r="P23" s="1"/>
      <c r="Q23" s="1"/>
      <c r="R23" s="1"/>
      <c r="T23" s="1"/>
      <c r="U23" s="1"/>
      <c r="V23" s="1"/>
      <c r="W23" s="1"/>
      <c r="X23" s="1"/>
      <c r="Z23" s="1"/>
      <c r="AA23" s="1"/>
      <c r="AB23" s="1"/>
      <c r="AC23" s="1"/>
      <c r="AD23" s="1"/>
      <c r="AF23" s="1"/>
      <c r="AG23" s="1"/>
      <c r="AH23" s="1"/>
      <c r="AI23" s="1"/>
      <c r="AJ23" s="1"/>
      <c r="AL23" s="1"/>
      <c r="AM23" s="1"/>
      <c r="AN23" s="1"/>
      <c r="AO23" s="1"/>
      <c r="AP23" s="1"/>
      <c r="AR23" s="1"/>
      <c r="AS23" s="1"/>
      <c r="AT23" s="1"/>
      <c r="AU23" s="1"/>
      <c r="AV23" s="1"/>
    </row>
    <row r="24" spans="1:48" x14ac:dyDescent="0.25">
      <c r="A24" t="s">
        <v>218</v>
      </c>
      <c r="B24" s="1">
        <v>16503.03</v>
      </c>
      <c r="C24" s="1"/>
      <c r="D24" s="1">
        <v>4734.87</v>
      </c>
      <c r="E24" s="1"/>
      <c r="F24" s="1">
        <f>SUM(B24:D24)</f>
        <v>21237.899999999998</v>
      </c>
      <c r="H24" s="1">
        <v>17363.560000000001</v>
      </c>
      <c r="I24" s="1"/>
      <c r="J24" s="1">
        <v>5389.2</v>
      </c>
      <c r="K24" s="1"/>
      <c r="L24" s="1">
        <f>SUM(H24:J24)</f>
        <v>22752.760000000002</v>
      </c>
      <c r="N24" s="1">
        <v>20619.080000000002</v>
      </c>
      <c r="O24" s="1"/>
      <c r="P24" s="1">
        <v>7626.35</v>
      </c>
      <c r="Q24" s="1"/>
      <c r="R24" s="1">
        <f>SUM(N24:P24)</f>
        <v>28245.43</v>
      </c>
      <c r="T24" s="1">
        <v>18671.79</v>
      </c>
      <c r="U24" s="1"/>
      <c r="V24" s="1">
        <v>6293.82</v>
      </c>
      <c r="W24" s="1"/>
      <c r="X24" s="1">
        <f>SUM(T24:V24)</f>
        <v>24965.61</v>
      </c>
      <c r="Z24" s="1">
        <v>16217.26</v>
      </c>
      <c r="AA24" s="1"/>
      <c r="AB24" s="1">
        <v>4784.8599999999997</v>
      </c>
      <c r="AC24" s="1"/>
      <c r="AD24" s="1">
        <f>SUM(Z24:AB24)</f>
        <v>21002.12</v>
      </c>
      <c r="AF24" s="1">
        <v>22314.71</v>
      </c>
      <c r="AG24" s="1"/>
      <c r="AH24" s="1">
        <v>7344.05</v>
      </c>
      <c r="AI24" s="1"/>
      <c r="AJ24" s="1">
        <f>SUM(AF24:AH24)</f>
        <v>29658.76</v>
      </c>
      <c r="AL24" s="1">
        <v>23912.48</v>
      </c>
      <c r="AM24" s="1"/>
      <c r="AN24" s="1">
        <v>9436.99</v>
      </c>
      <c r="AO24" s="1"/>
      <c r="AP24" s="1">
        <f>SUM(AL24:AN24)</f>
        <v>33349.47</v>
      </c>
      <c r="AR24" s="1">
        <v>8369.7999999999993</v>
      </c>
      <c r="AS24" s="1"/>
      <c r="AT24" s="1">
        <v>1068.08</v>
      </c>
      <c r="AU24" s="1"/>
      <c r="AV24" s="1">
        <f>SUM(AR24:AT24)</f>
        <v>9437.8799999999992</v>
      </c>
    </row>
    <row r="31" spans="1:48" x14ac:dyDescent="0.25">
      <c r="V31" t="s">
        <v>236</v>
      </c>
    </row>
  </sheetData>
  <mergeCells count="1">
    <mergeCell ref="A3:I4"/>
  </mergeCells>
  <pageMargins left="0.7" right="0.7" top="0.75" bottom="0.75" header="0.3" footer="0.3"/>
  <pageSetup paperSize="5" scale="41" orientation="landscape" r:id="rId1"/>
  <headerFooter>
    <oddHeader>&amp;R&amp;"-,Bold"Grayson Management Audit
Request 41
Responsible:  Bradley Cherry/Sherry Buckler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9"/>
  <sheetViews>
    <sheetView zoomScaleNormal="100" workbookViewId="0">
      <selection activeCell="A3" sqref="A3:I4"/>
    </sheetView>
  </sheetViews>
  <sheetFormatPr defaultRowHeight="15" x14ac:dyDescent="0.25"/>
  <cols>
    <col min="1" max="1" width="10.85546875" bestFit="1" customWidth="1"/>
    <col min="2" max="2" width="11.5703125" bestFit="1" customWidth="1"/>
    <col min="4" max="4" width="11.5703125" style="1" bestFit="1" customWidth="1"/>
  </cols>
  <sheetData>
    <row r="3" spans="1:9" x14ac:dyDescent="0.25">
      <c r="A3" s="141" t="s">
        <v>209</v>
      </c>
      <c r="B3" s="141"/>
      <c r="C3" s="141"/>
      <c r="D3" s="141"/>
      <c r="E3" s="141"/>
      <c r="F3" s="141"/>
      <c r="G3" s="141"/>
      <c r="H3" s="141"/>
      <c r="I3" s="141"/>
    </row>
    <row r="4" spans="1:9" x14ac:dyDescent="0.25">
      <c r="A4" s="141"/>
      <c r="B4" s="141"/>
      <c r="C4" s="141"/>
      <c r="D4" s="141"/>
      <c r="E4" s="141"/>
      <c r="F4" s="141"/>
      <c r="G4" s="141"/>
      <c r="H4" s="141"/>
      <c r="I4" s="141"/>
    </row>
    <row r="5" spans="1:9" x14ac:dyDescent="0.25">
      <c r="A5" s="83"/>
      <c r="B5" s="83"/>
      <c r="C5" s="83"/>
      <c r="D5" s="83"/>
      <c r="E5" s="83"/>
      <c r="F5" s="83"/>
      <c r="G5" s="83"/>
      <c r="H5" s="83"/>
      <c r="I5" s="83"/>
    </row>
    <row r="6" spans="1:9" ht="18.75" x14ac:dyDescent="0.3">
      <c r="B6" s="6">
        <v>2018</v>
      </c>
      <c r="C6" s="4"/>
      <c r="D6" s="5">
        <v>2019</v>
      </c>
    </row>
    <row r="7" spans="1:9" x14ac:dyDescent="0.25">
      <c r="A7" s="7" t="s">
        <v>3</v>
      </c>
      <c r="B7" s="1">
        <v>1496.7</v>
      </c>
      <c r="D7" s="1">
        <v>1593.96</v>
      </c>
      <c r="F7" s="154" t="s">
        <v>16</v>
      </c>
      <c r="G7" s="154"/>
      <c r="H7" s="154"/>
      <c r="I7" s="154"/>
    </row>
    <row r="8" spans="1:9" x14ac:dyDescent="0.25">
      <c r="A8" s="7" t="s">
        <v>4</v>
      </c>
      <c r="B8" s="1">
        <v>1496.7</v>
      </c>
      <c r="D8" s="1">
        <v>1593.96</v>
      </c>
      <c r="F8" s="154"/>
      <c r="G8" s="154"/>
      <c r="H8" s="154"/>
      <c r="I8" s="154"/>
    </row>
    <row r="9" spans="1:9" x14ac:dyDescent="0.25">
      <c r="A9" s="7" t="s">
        <v>5</v>
      </c>
      <c r="B9" s="1">
        <v>1496.7</v>
      </c>
      <c r="D9" s="1">
        <v>1593.96</v>
      </c>
      <c r="F9" s="154"/>
      <c r="G9" s="154"/>
      <c r="H9" s="154"/>
      <c r="I9" s="154"/>
    </row>
    <row r="10" spans="1:9" x14ac:dyDescent="0.25">
      <c r="A10" s="7" t="s">
        <v>6</v>
      </c>
      <c r="B10" s="1">
        <v>1496.7</v>
      </c>
      <c r="D10" s="1">
        <v>1593.96</v>
      </c>
      <c r="F10" s="154"/>
      <c r="G10" s="154"/>
      <c r="H10" s="154"/>
      <c r="I10" s="154"/>
    </row>
    <row r="11" spans="1:9" x14ac:dyDescent="0.25">
      <c r="A11" s="7" t="s">
        <v>7</v>
      </c>
      <c r="B11" s="1">
        <v>1496.7</v>
      </c>
      <c r="D11" s="1">
        <v>1593.96</v>
      </c>
      <c r="F11" s="154"/>
      <c r="G11" s="154"/>
      <c r="H11" s="154"/>
      <c r="I11" s="154"/>
    </row>
    <row r="12" spans="1:9" x14ac:dyDescent="0.25">
      <c r="A12" s="7" t="s">
        <v>8</v>
      </c>
      <c r="B12" s="1">
        <v>1496.7</v>
      </c>
      <c r="D12" s="1">
        <v>1593.96</v>
      </c>
      <c r="F12" s="154"/>
      <c r="G12" s="154"/>
      <c r="H12" s="154"/>
      <c r="I12" s="154"/>
    </row>
    <row r="13" spans="1:9" x14ac:dyDescent="0.25">
      <c r="A13" s="7" t="s">
        <v>9</v>
      </c>
      <c r="B13" s="1">
        <v>1496.7</v>
      </c>
      <c r="D13" s="1">
        <v>1593.96</v>
      </c>
    </row>
    <row r="14" spans="1:9" x14ac:dyDescent="0.25">
      <c r="A14" s="7" t="s">
        <v>10</v>
      </c>
      <c r="B14" s="1">
        <v>1496.7</v>
      </c>
      <c r="D14" s="1">
        <v>1593.96</v>
      </c>
    </row>
    <row r="15" spans="1:9" x14ac:dyDescent="0.25">
      <c r="A15" s="7" t="s">
        <v>11</v>
      </c>
      <c r="B15" s="1">
        <v>1496.7</v>
      </c>
    </row>
    <row r="16" spans="1:9" x14ac:dyDescent="0.25">
      <c r="A16" s="7" t="s">
        <v>12</v>
      </c>
      <c r="B16" s="1">
        <v>1496.7</v>
      </c>
    </row>
    <row r="17" spans="1:4" x14ac:dyDescent="0.25">
      <c r="A17" s="7" t="s">
        <v>13</v>
      </c>
      <c r="B17" s="1">
        <v>1496.7</v>
      </c>
    </row>
    <row r="18" spans="1:4" x14ac:dyDescent="0.25">
      <c r="A18" s="7" t="s">
        <v>14</v>
      </c>
      <c r="B18" s="2">
        <v>1496.7</v>
      </c>
      <c r="D18" s="2"/>
    </row>
    <row r="19" spans="1:4" x14ac:dyDescent="0.25">
      <c r="A19" s="8" t="s">
        <v>15</v>
      </c>
      <c r="B19" s="3">
        <f>SUM(B7:B18)</f>
        <v>17960.400000000005</v>
      </c>
      <c r="D19" s="1">
        <f>SUM(D7:D18)</f>
        <v>12751.68</v>
      </c>
    </row>
  </sheetData>
  <mergeCells count="2">
    <mergeCell ref="F7:I12"/>
    <mergeCell ref="A3:I4"/>
  </mergeCells>
  <pageMargins left="0.7" right="0.7" top="0.75" bottom="0.75" header="0.3" footer="0.3"/>
  <pageSetup orientation="portrait" r:id="rId1"/>
  <headerFooter>
    <oddHeader xml:space="preserve">&amp;R&amp;"-,Bold"Grayson Management Audit
Request 45
Responsible:  Bradley Cherry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4"/>
  <sheetViews>
    <sheetView zoomScaleNormal="100" workbookViewId="0">
      <selection sqref="A1:I5"/>
    </sheetView>
  </sheetViews>
  <sheetFormatPr defaultRowHeight="15" x14ac:dyDescent="0.25"/>
  <cols>
    <col min="1" max="1" width="24.85546875" customWidth="1"/>
    <col min="2" max="2" width="2.7109375" customWidth="1"/>
    <col min="3" max="3" width="14.28515625" style="1" bestFit="1" customWidth="1"/>
  </cols>
  <sheetData>
    <row r="3" spans="1:9" x14ac:dyDescent="0.25">
      <c r="A3" s="141" t="s">
        <v>251</v>
      </c>
      <c r="B3" s="141"/>
      <c r="C3" s="141"/>
      <c r="D3" s="141"/>
      <c r="E3" s="141"/>
      <c r="F3" s="141"/>
      <c r="G3" s="141"/>
      <c r="H3" s="141"/>
      <c r="I3" s="141"/>
    </row>
    <row r="4" spans="1:9" x14ac:dyDescent="0.25">
      <c r="A4" s="141"/>
      <c r="B4" s="141"/>
      <c r="C4" s="141"/>
      <c r="D4" s="141"/>
      <c r="E4" s="141"/>
      <c r="F4" s="141"/>
      <c r="G4" s="141"/>
      <c r="H4" s="141"/>
      <c r="I4" s="141"/>
    </row>
    <row r="5" spans="1:9" x14ac:dyDescent="0.25">
      <c r="A5" s="81"/>
      <c r="B5" s="81"/>
      <c r="C5" s="81"/>
      <c r="D5" s="81"/>
      <c r="E5" s="81"/>
      <c r="F5" s="81"/>
      <c r="G5" s="81"/>
      <c r="H5" s="81"/>
      <c r="I5" s="81"/>
    </row>
    <row r="6" spans="1:9" x14ac:dyDescent="0.25">
      <c r="A6" t="s">
        <v>245</v>
      </c>
    </row>
    <row r="8" spans="1:9" x14ac:dyDescent="0.25">
      <c r="A8" t="s">
        <v>246</v>
      </c>
      <c r="C8" s="1">
        <v>804822.1</v>
      </c>
    </row>
    <row r="10" spans="1:9" x14ac:dyDescent="0.25">
      <c r="A10" t="s">
        <v>247</v>
      </c>
      <c r="C10" s="1">
        <v>130000</v>
      </c>
    </row>
    <row r="12" spans="1:9" x14ac:dyDescent="0.25">
      <c r="A12" t="s">
        <v>248</v>
      </c>
      <c r="C12" s="1">
        <v>418635</v>
      </c>
    </row>
    <row r="14" spans="1:9" x14ac:dyDescent="0.25">
      <c r="A14" t="s">
        <v>249</v>
      </c>
      <c r="C14" s="1">
        <v>3170252.54</v>
      </c>
    </row>
  </sheetData>
  <mergeCells count="1">
    <mergeCell ref="A3:I4"/>
  </mergeCells>
  <pageMargins left="0.7" right="0.7" top="0.75" bottom="0.75" header="0.3" footer="0.3"/>
  <pageSetup scale="94" orientation="portrait" r:id="rId1"/>
  <headerFooter>
    <oddHeader>&amp;R&amp;"-,Bold"Grayson Management Audit
Request 46
Responsible:  Sherry Buckler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7"/>
  <sheetViews>
    <sheetView zoomScaleNormal="100" workbookViewId="0">
      <selection activeCell="I11" sqref="I11"/>
    </sheetView>
  </sheetViews>
  <sheetFormatPr defaultRowHeight="15" x14ac:dyDescent="0.25"/>
  <cols>
    <col min="2" max="2" width="2.7109375" customWidth="1"/>
    <col min="3" max="3" width="12.5703125" style="1" bestFit="1" customWidth="1"/>
  </cols>
  <sheetData>
    <row r="3" spans="1:9" ht="15" customHeight="1" x14ac:dyDescent="0.25">
      <c r="A3" s="141" t="s">
        <v>252</v>
      </c>
      <c r="B3" s="141"/>
      <c r="C3" s="141"/>
      <c r="D3" s="141"/>
      <c r="E3" s="141"/>
      <c r="F3" s="141"/>
      <c r="G3" s="141"/>
      <c r="H3" s="141"/>
      <c r="I3" s="141"/>
    </row>
    <row r="4" spans="1:9" x14ac:dyDescent="0.25">
      <c r="A4" s="141"/>
      <c r="B4" s="141"/>
      <c r="C4" s="141"/>
      <c r="D4" s="141"/>
      <c r="E4" s="141"/>
      <c r="F4" s="141"/>
      <c r="G4" s="141"/>
      <c r="H4" s="141"/>
      <c r="I4" s="141"/>
    </row>
    <row r="5" spans="1:9" x14ac:dyDescent="0.25">
      <c r="A5" s="81"/>
      <c r="B5" s="81"/>
      <c r="C5" s="81"/>
      <c r="D5" s="81"/>
      <c r="E5" s="81"/>
      <c r="F5" s="81"/>
      <c r="G5" s="81"/>
      <c r="H5" s="81"/>
      <c r="I5" s="81"/>
    </row>
    <row r="7" spans="1:9" x14ac:dyDescent="0.25">
      <c r="A7" t="s">
        <v>250</v>
      </c>
    </row>
    <row r="8" spans="1:9" x14ac:dyDescent="0.25">
      <c r="C8" s="1">
        <v>796889</v>
      </c>
    </row>
    <row r="11" spans="1:9" x14ac:dyDescent="0.25">
      <c r="A11">
        <v>1995</v>
      </c>
      <c r="C11" s="1">
        <v>3026.16</v>
      </c>
    </row>
    <row r="13" spans="1:9" x14ac:dyDescent="0.25">
      <c r="A13">
        <v>1996</v>
      </c>
      <c r="C13" s="1">
        <v>3026.16</v>
      </c>
    </row>
    <row r="15" spans="1:9" x14ac:dyDescent="0.25">
      <c r="A15">
        <v>1997</v>
      </c>
      <c r="C15" s="1">
        <v>3026.16</v>
      </c>
    </row>
    <row r="17" spans="1:3" x14ac:dyDescent="0.25">
      <c r="A17">
        <v>1998</v>
      </c>
      <c r="C17" s="1">
        <v>2296.9</v>
      </c>
    </row>
    <row r="19" spans="1:3" x14ac:dyDescent="0.25">
      <c r="A19">
        <v>1999</v>
      </c>
      <c r="C19" s="1">
        <v>1827.98</v>
      </c>
    </row>
    <row r="21" spans="1:3" x14ac:dyDescent="0.25">
      <c r="A21">
        <v>2000</v>
      </c>
      <c r="C21" s="1">
        <v>1840.08</v>
      </c>
    </row>
    <row r="23" spans="1:3" x14ac:dyDescent="0.25">
      <c r="A23">
        <v>2001</v>
      </c>
      <c r="C23" s="1">
        <v>393.48</v>
      </c>
    </row>
    <row r="25" spans="1:3" x14ac:dyDescent="0.25">
      <c r="A25">
        <v>2002</v>
      </c>
      <c r="C25" s="1">
        <v>787.56</v>
      </c>
    </row>
    <row r="27" spans="1:3" x14ac:dyDescent="0.25">
      <c r="A27">
        <v>2003</v>
      </c>
      <c r="C27" s="1">
        <v>5400</v>
      </c>
    </row>
    <row r="29" spans="1:3" x14ac:dyDescent="0.25">
      <c r="A29">
        <v>2004</v>
      </c>
      <c r="C29" s="1">
        <v>5778</v>
      </c>
    </row>
    <row r="31" spans="1:3" x14ac:dyDescent="0.25">
      <c r="A31">
        <v>2005</v>
      </c>
      <c r="C31" s="1">
        <v>6182.5</v>
      </c>
    </row>
    <row r="33" spans="1:3" x14ac:dyDescent="0.25">
      <c r="A33">
        <v>2006</v>
      </c>
      <c r="C33" s="1">
        <v>11184</v>
      </c>
    </row>
    <row r="35" spans="1:3" x14ac:dyDescent="0.25">
      <c r="A35">
        <v>2007</v>
      </c>
      <c r="C35" s="1">
        <v>13632</v>
      </c>
    </row>
    <row r="37" spans="1:3" x14ac:dyDescent="0.25">
      <c r="A37">
        <v>2008</v>
      </c>
      <c r="C37" s="1">
        <v>14314</v>
      </c>
    </row>
    <row r="39" spans="1:3" x14ac:dyDescent="0.25">
      <c r="A39">
        <v>2009</v>
      </c>
      <c r="C39" s="1">
        <v>6400</v>
      </c>
    </row>
    <row r="41" spans="1:3" x14ac:dyDescent="0.25">
      <c r="A41">
        <v>2010</v>
      </c>
      <c r="C41" s="1">
        <v>6720</v>
      </c>
    </row>
    <row r="43" spans="1:3" x14ac:dyDescent="0.25">
      <c r="A43">
        <v>2011</v>
      </c>
      <c r="C43" s="1">
        <v>7056</v>
      </c>
    </row>
    <row r="45" spans="1:3" x14ac:dyDescent="0.25">
      <c r="A45">
        <v>2012</v>
      </c>
      <c r="C45" s="1">
        <v>7410</v>
      </c>
    </row>
    <row r="47" spans="1:3" x14ac:dyDescent="0.25">
      <c r="A47">
        <v>2013</v>
      </c>
      <c r="C47" s="1">
        <v>7779</v>
      </c>
    </row>
    <row r="49" spans="1:3" x14ac:dyDescent="0.25">
      <c r="A49">
        <v>2014</v>
      </c>
      <c r="C49" s="1">
        <v>8166</v>
      </c>
    </row>
    <row r="51" spans="1:3" x14ac:dyDescent="0.25">
      <c r="A51">
        <v>2015</v>
      </c>
      <c r="C51" s="1">
        <v>8574</v>
      </c>
    </row>
    <row r="53" spans="1:3" x14ac:dyDescent="0.25">
      <c r="A53">
        <v>2016</v>
      </c>
      <c r="C53" s="1">
        <v>9006</v>
      </c>
    </row>
    <row r="55" spans="1:3" x14ac:dyDescent="0.25">
      <c r="A55">
        <v>2017</v>
      </c>
      <c r="C55" s="1">
        <v>9456</v>
      </c>
    </row>
    <row r="56" spans="1:3" x14ac:dyDescent="0.25">
      <c r="C56" s="124"/>
    </row>
    <row r="57" spans="1:3" x14ac:dyDescent="0.25">
      <c r="C57" s="124"/>
    </row>
  </sheetData>
  <mergeCells count="1">
    <mergeCell ref="A3:I4"/>
  </mergeCells>
  <pageMargins left="0.7" right="0.7" top="0.75" bottom="0.75" header="0.3" footer="0.3"/>
  <pageSetup scale="86" orientation="portrait" r:id="rId1"/>
  <headerFooter>
    <oddHeader>&amp;R&amp;"-,Bold"Grayson Management Audit
Request 47
Responsible:  Sherry Buckler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3"/>
  <sheetViews>
    <sheetView zoomScaleNormal="100" workbookViewId="0">
      <selection activeCell="B48" sqref="B48"/>
    </sheetView>
  </sheetViews>
  <sheetFormatPr defaultRowHeight="15" x14ac:dyDescent="0.25"/>
  <cols>
    <col min="1" max="1" width="29.42578125" style="9" customWidth="1"/>
    <col min="2" max="2" width="30.5703125" style="9" customWidth="1"/>
    <col min="3" max="3" width="11.5703125" style="9" bestFit="1" customWidth="1"/>
    <col min="4" max="4" width="9.140625" style="70"/>
  </cols>
  <sheetData>
    <row r="2" spans="1:6" x14ac:dyDescent="0.25">
      <c r="A2" s="141" t="s">
        <v>208</v>
      </c>
      <c r="B2" s="141"/>
      <c r="C2" s="141"/>
      <c r="D2" s="141"/>
      <c r="E2" s="141"/>
      <c r="F2" s="141"/>
    </row>
    <row r="3" spans="1:6" x14ac:dyDescent="0.25">
      <c r="A3" s="141"/>
      <c r="B3" s="141"/>
      <c r="C3" s="141"/>
      <c r="D3" s="141"/>
      <c r="E3" s="141"/>
      <c r="F3" s="141"/>
    </row>
    <row r="4" spans="1:6" x14ac:dyDescent="0.25">
      <c r="A4" s="82"/>
      <c r="B4" s="82"/>
      <c r="C4" s="82"/>
      <c r="D4" s="82"/>
      <c r="E4" s="82"/>
      <c r="F4" s="82"/>
    </row>
    <row r="5" spans="1:6" s="7" customFormat="1" x14ac:dyDescent="0.25">
      <c r="A5" s="66"/>
      <c r="B5" s="66"/>
      <c r="C5" s="155" t="s">
        <v>41</v>
      </c>
      <c r="D5" s="155"/>
    </row>
    <row r="6" spans="1:6" s="7" customFormat="1" x14ac:dyDescent="0.25">
      <c r="A6" s="50" t="s">
        <v>145</v>
      </c>
      <c r="B6" s="50" t="s">
        <v>144</v>
      </c>
      <c r="C6" s="36" t="s">
        <v>196</v>
      </c>
      <c r="D6" s="68" t="s">
        <v>197</v>
      </c>
    </row>
    <row r="7" spans="1:6" x14ac:dyDescent="0.25">
      <c r="A7" s="65"/>
      <c r="B7" s="65" t="s">
        <v>95</v>
      </c>
      <c r="C7" s="69">
        <v>86000</v>
      </c>
      <c r="D7" s="70">
        <v>17.29</v>
      </c>
      <c r="E7" s="67"/>
    </row>
    <row r="8" spans="1:6" x14ac:dyDescent="0.25">
      <c r="A8" s="65"/>
      <c r="B8" s="65" t="s">
        <v>123</v>
      </c>
      <c r="C8" s="69">
        <v>64000</v>
      </c>
      <c r="D8" s="70">
        <v>12.86</v>
      </c>
      <c r="E8" s="67"/>
    </row>
    <row r="9" spans="1:6" x14ac:dyDescent="0.25">
      <c r="A9" s="65"/>
      <c r="B9" s="65" t="s">
        <v>102</v>
      </c>
      <c r="C9" s="69">
        <v>160000</v>
      </c>
      <c r="D9" s="70">
        <v>32.159999999999997</v>
      </c>
      <c r="E9" s="67"/>
    </row>
    <row r="10" spans="1:6" x14ac:dyDescent="0.25">
      <c r="A10" s="65"/>
      <c r="B10" s="65" t="s">
        <v>142</v>
      </c>
      <c r="C10" s="69">
        <v>158000</v>
      </c>
      <c r="D10" s="70">
        <v>31.76</v>
      </c>
      <c r="E10" s="67"/>
    </row>
    <row r="11" spans="1:6" x14ac:dyDescent="0.25">
      <c r="A11" s="65"/>
      <c r="B11" s="65" t="s">
        <v>126</v>
      </c>
      <c r="C11" s="69">
        <v>156000</v>
      </c>
      <c r="D11" s="70">
        <v>31.36</v>
      </c>
      <c r="E11" s="67"/>
    </row>
    <row r="12" spans="1:6" x14ac:dyDescent="0.25">
      <c r="A12" s="65"/>
      <c r="B12" s="65" t="s">
        <v>141</v>
      </c>
      <c r="C12" s="69">
        <v>178000</v>
      </c>
      <c r="D12" s="70">
        <v>35.78</v>
      </c>
      <c r="E12" s="67"/>
    </row>
    <row r="13" spans="1:6" x14ac:dyDescent="0.25">
      <c r="A13" s="65"/>
      <c r="B13" s="65" t="s">
        <v>108</v>
      </c>
      <c r="C13" s="69">
        <v>214000</v>
      </c>
      <c r="D13" s="70">
        <v>43.01</v>
      </c>
      <c r="E13" s="67"/>
    </row>
    <row r="14" spans="1:6" x14ac:dyDescent="0.25">
      <c r="A14" s="65"/>
      <c r="B14" s="65" t="s">
        <v>140</v>
      </c>
      <c r="C14" s="69">
        <v>84000</v>
      </c>
      <c r="D14" s="70">
        <v>16.88</v>
      </c>
      <c r="E14" s="67"/>
    </row>
    <row r="15" spans="1:6" x14ac:dyDescent="0.25">
      <c r="A15" s="65"/>
      <c r="B15" s="65" t="s">
        <v>138</v>
      </c>
      <c r="C15" s="69">
        <v>288000</v>
      </c>
      <c r="D15" s="70">
        <v>57.89</v>
      </c>
      <c r="E15" s="67"/>
    </row>
    <row r="16" spans="1:6" x14ac:dyDescent="0.25">
      <c r="A16" s="65"/>
      <c r="B16" s="65" t="s">
        <v>137</v>
      </c>
      <c r="C16" s="69">
        <v>128000</v>
      </c>
      <c r="D16" s="70">
        <v>25.73</v>
      </c>
      <c r="E16" s="67"/>
    </row>
    <row r="17" spans="1:5" x14ac:dyDescent="0.25">
      <c r="A17" s="65"/>
      <c r="B17" s="65" t="s">
        <v>136</v>
      </c>
      <c r="C17" s="69">
        <v>78000</v>
      </c>
      <c r="D17" s="70">
        <v>15.68</v>
      </c>
      <c r="E17" s="67"/>
    </row>
    <row r="18" spans="1:5" x14ac:dyDescent="0.25">
      <c r="A18" s="65"/>
      <c r="B18" s="65" t="s">
        <v>135</v>
      </c>
      <c r="C18" s="69">
        <v>204000</v>
      </c>
      <c r="D18" s="70">
        <v>41</v>
      </c>
      <c r="E18" s="67"/>
    </row>
    <row r="19" spans="1:5" x14ac:dyDescent="0.25">
      <c r="A19" s="65"/>
      <c r="B19" s="65" t="s">
        <v>133</v>
      </c>
      <c r="C19" s="69">
        <v>216000</v>
      </c>
      <c r="D19" s="70">
        <v>43.42</v>
      </c>
      <c r="E19" s="67"/>
    </row>
    <row r="20" spans="1:5" x14ac:dyDescent="0.25">
      <c r="A20" s="65"/>
      <c r="B20" s="65" t="s">
        <v>132</v>
      </c>
      <c r="C20" s="69">
        <v>130000</v>
      </c>
      <c r="D20" s="70">
        <v>26.13</v>
      </c>
      <c r="E20" s="67"/>
    </row>
    <row r="21" spans="1:5" x14ac:dyDescent="0.25">
      <c r="A21" s="65"/>
      <c r="B21" s="65" t="s">
        <v>130</v>
      </c>
      <c r="C21" s="69">
        <v>76000</v>
      </c>
      <c r="D21" s="70">
        <v>15.28</v>
      </c>
      <c r="E21" s="67"/>
    </row>
    <row r="22" spans="1:5" x14ac:dyDescent="0.25">
      <c r="A22" s="65"/>
      <c r="B22" s="65" t="s">
        <v>129</v>
      </c>
      <c r="C22" s="69">
        <v>70000</v>
      </c>
      <c r="D22" s="70">
        <v>14.07</v>
      </c>
      <c r="E22" s="67"/>
    </row>
    <row r="23" spans="1:5" x14ac:dyDescent="0.25">
      <c r="A23" s="65"/>
      <c r="B23" s="65" t="s">
        <v>96</v>
      </c>
      <c r="C23" s="69">
        <v>94000</v>
      </c>
      <c r="D23" s="70">
        <v>18.89</v>
      </c>
      <c r="E23" s="67"/>
    </row>
    <row r="24" spans="1:5" x14ac:dyDescent="0.25">
      <c r="A24" s="65"/>
      <c r="B24" s="65" t="s">
        <v>97</v>
      </c>
      <c r="C24" s="69">
        <v>118000</v>
      </c>
      <c r="D24" s="70">
        <v>23.72</v>
      </c>
      <c r="E24" s="67"/>
    </row>
    <row r="25" spans="1:5" x14ac:dyDescent="0.25">
      <c r="A25" s="65"/>
      <c r="B25" s="65" t="s">
        <v>123</v>
      </c>
      <c r="C25" s="69">
        <v>72000</v>
      </c>
      <c r="D25" s="70">
        <v>14.47</v>
      </c>
      <c r="E25" s="67"/>
    </row>
    <row r="26" spans="1:5" x14ac:dyDescent="0.25">
      <c r="A26" s="65"/>
      <c r="B26" s="65" t="s">
        <v>123</v>
      </c>
      <c r="C26" s="69">
        <v>46800</v>
      </c>
      <c r="D26" s="70">
        <v>9.41</v>
      </c>
      <c r="E26" s="67"/>
    </row>
    <row r="27" spans="1:5" x14ac:dyDescent="0.25">
      <c r="A27" s="65"/>
      <c r="B27" s="65"/>
      <c r="C27" s="69"/>
    </row>
    <row r="28" spans="1:5" x14ac:dyDescent="0.25">
      <c r="A28" s="65"/>
      <c r="B28" s="65" t="s">
        <v>143</v>
      </c>
      <c r="C28" s="69">
        <v>144000</v>
      </c>
      <c r="D28" s="70">
        <v>28.94</v>
      </c>
    </row>
    <row r="29" spans="1:5" x14ac:dyDescent="0.25">
      <c r="A29" s="65"/>
      <c r="B29" s="65" t="s">
        <v>65</v>
      </c>
      <c r="C29" s="69">
        <v>156000</v>
      </c>
      <c r="D29" s="70">
        <v>31.36</v>
      </c>
    </row>
    <row r="30" spans="1:5" x14ac:dyDescent="0.25">
      <c r="A30" s="65"/>
      <c r="B30" s="65" t="s">
        <v>70</v>
      </c>
      <c r="C30" s="69">
        <v>150000</v>
      </c>
      <c r="D30" s="70">
        <v>30.15</v>
      </c>
    </row>
    <row r="31" spans="1:5" x14ac:dyDescent="0.25">
      <c r="A31" s="65"/>
      <c r="B31" s="65" t="s">
        <v>113</v>
      </c>
      <c r="C31" s="69">
        <v>148000</v>
      </c>
      <c r="D31" s="70">
        <v>29.75</v>
      </c>
    </row>
    <row r="32" spans="1:5" x14ac:dyDescent="0.25">
      <c r="A32" s="65"/>
      <c r="B32" s="65" t="s">
        <v>65</v>
      </c>
      <c r="C32" s="69">
        <v>156000</v>
      </c>
      <c r="D32" s="70">
        <v>31.36</v>
      </c>
    </row>
    <row r="33" spans="1:4" x14ac:dyDescent="0.25">
      <c r="A33" s="65"/>
      <c r="B33" s="65" t="s">
        <v>139</v>
      </c>
      <c r="C33" s="122">
        <v>61000</v>
      </c>
      <c r="D33" s="123">
        <v>12.26</v>
      </c>
    </row>
    <row r="34" spans="1:4" x14ac:dyDescent="0.25">
      <c r="A34" s="65"/>
      <c r="B34" s="65" t="s">
        <v>65</v>
      </c>
      <c r="C34" s="69">
        <v>154000</v>
      </c>
      <c r="D34" s="70">
        <v>30.95</v>
      </c>
    </row>
    <row r="35" spans="1:4" x14ac:dyDescent="0.25">
      <c r="A35" s="65"/>
      <c r="B35" s="65" t="s">
        <v>65</v>
      </c>
      <c r="C35" s="69">
        <v>156000</v>
      </c>
      <c r="D35" s="70">
        <v>31.36</v>
      </c>
    </row>
    <row r="36" spans="1:4" x14ac:dyDescent="0.25">
      <c r="A36" s="65"/>
      <c r="B36" s="65" t="s">
        <v>66</v>
      </c>
      <c r="C36" s="69">
        <v>156000</v>
      </c>
      <c r="D36" s="70">
        <v>31.36</v>
      </c>
    </row>
    <row r="37" spans="1:4" x14ac:dyDescent="0.25">
      <c r="A37" s="65"/>
      <c r="B37" s="65" t="s">
        <v>67</v>
      </c>
      <c r="C37" s="69">
        <v>140000</v>
      </c>
      <c r="D37" s="70">
        <v>28.14</v>
      </c>
    </row>
    <row r="38" spans="1:4" x14ac:dyDescent="0.25">
      <c r="A38" s="65"/>
      <c r="B38" s="65" t="s">
        <v>72</v>
      </c>
      <c r="C38" s="69">
        <v>150000</v>
      </c>
      <c r="D38" s="70">
        <v>30.15</v>
      </c>
    </row>
    <row r="39" spans="1:4" x14ac:dyDescent="0.25">
      <c r="A39" s="65"/>
      <c r="B39" s="65" t="s">
        <v>113</v>
      </c>
      <c r="C39" s="69">
        <v>140000</v>
      </c>
      <c r="D39" s="70">
        <v>28.14</v>
      </c>
    </row>
    <row r="40" spans="1:4" x14ac:dyDescent="0.25">
      <c r="A40" s="65"/>
      <c r="B40" s="65" t="s">
        <v>65</v>
      </c>
      <c r="C40" s="69">
        <v>154000</v>
      </c>
      <c r="D40" s="70">
        <v>30.95</v>
      </c>
    </row>
    <row r="41" spans="1:4" x14ac:dyDescent="0.25">
      <c r="A41" s="65"/>
      <c r="B41" s="65" t="s">
        <v>72</v>
      </c>
      <c r="C41" s="69">
        <v>152000</v>
      </c>
      <c r="D41" s="70">
        <v>30.55</v>
      </c>
    </row>
    <row r="42" spans="1:4" x14ac:dyDescent="0.25">
      <c r="A42" s="65"/>
      <c r="B42" s="65" t="s">
        <v>65</v>
      </c>
      <c r="C42" s="69">
        <v>154000</v>
      </c>
      <c r="D42" s="70">
        <v>30.95</v>
      </c>
    </row>
    <row r="43" spans="1:4" x14ac:dyDescent="0.25">
      <c r="A43" s="65"/>
      <c r="B43" s="65" t="s">
        <v>72</v>
      </c>
      <c r="C43" s="69">
        <v>150000</v>
      </c>
      <c r="D43" s="70">
        <v>30.15</v>
      </c>
    </row>
    <row r="44" spans="1:4" x14ac:dyDescent="0.25">
      <c r="A44" s="65"/>
      <c r="B44" s="65" t="s">
        <v>115</v>
      </c>
      <c r="C44" s="69">
        <v>152000</v>
      </c>
      <c r="D44" s="70">
        <v>30.55</v>
      </c>
    </row>
    <row r="45" spans="1:4" x14ac:dyDescent="0.25">
      <c r="A45" s="65"/>
      <c r="B45" s="65" t="s">
        <v>115</v>
      </c>
      <c r="C45" s="69">
        <v>152000</v>
      </c>
      <c r="D45" s="70">
        <v>30.55</v>
      </c>
    </row>
    <row r="46" spans="1:4" x14ac:dyDescent="0.25">
      <c r="A46" s="65"/>
      <c r="B46" s="65" t="s">
        <v>72</v>
      </c>
      <c r="C46" s="69">
        <v>142000</v>
      </c>
      <c r="D46" s="70">
        <v>28.54</v>
      </c>
    </row>
    <row r="47" spans="1:4" x14ac:dyDescent="0.25">
      <c r="A47" s="65"/>
      <c r="B47" s="65" t="s">
        <v>72</v>
      </c>
      <c r="C47" s="69">
        <v>152000</v>
      </c>
      <c r="D47" s="70">
        <v>30.55</v>
      </c>
    </row>
    <row r="48" spans="1:4" x14ac:dyDescent="0.25">
      <c r="A48" s="65"/>
      <c r="B48" s="65" t="s">
        <v>70</v>
      </c>
      <c r="C48" s="71">
        <v>158000</v>
      </c>
      <c r="D48" s="72">
        <v>31.76</v>
      </c>
    </row>
    <row r="49" spans="1:4" x14ac:dyDescent="0.25">
      <c r="A49" s="65"/>
      <c r="B49" s="65"/>
      <c r="C49" s="73">
        <f>SUM(C7:C48)</f>
        <v>5697800</v>
      </c>
      <c r="D49" s="70">
        <f>SUM(D7:D48)</f>
        <v>1145.26</v>
      </c>
    </row>
    <row r="50" spans="1:4" x14ac:dyDescent="0.25">
      <c r="A50" s="163" t="s">
        <v>127</v>
      </c>
      <c r="B50" s="65"/>
    </row>
    <row r="51" spans="1:4" x14ac:dyDescent="0.25">
      <c r="A51" s="65"/>
      <c r="B51" s="65"/>
    </row>
    <row r="52" spans="1:4" x14ac:dyDescent="0.25">
      <c r="A52" s="65"/>
      <c r="B52" s="65" t="s">
        <v>101</v>
      </c>
      <c r="C52" s="74">
        <v>132000</v>
      </c>
      <c r="D52" s="75">
        <v>26.53</v>
      </c>
    </row>
    <row r="53" spans="1:4" x14ac:dyDescent="0.25">
      <c r="A53" s="65"/>
      <c r="B53" s="65" t="s">
        <v>126</v>
      </c>
    </row>
    <row r="54" spans="1:4" x14ac:dyDescent="0.25">
      <c r="A54" s="65"/>
      <c r="B54" s="65" t="s">
        <v>123</v>
      </c>
    </row>
    <row r="55" spans="1:4" x14ac:dyDescent="0.25">
      <c r="A55" s="65"/>
      <c r="B55" s="65" t="s">
        <v>72</v>
      </c>
    </row>
    <row r="56" spans="1:4" x14ac:dyDescent="0.25">
      <c r="A56" s="65"/>
      <c r="B56" s="65" t="s">
        <v>72</v>
      </c>
    </row>
    <row r="57" spans="1:4" x14ac:dyDescent="0.25">
      <c r="A57" s="65"/>
      <c r="B57" s="65" t="s">
        <v>70</v>
      </c>
    </row>
    <row r="58" spans="1:4" x14ac:dyDescent="0.25">
      <c r="A58" s="65"/>
      <c r="B58" s="65"/>
    </row>
    <row r="59" spans="1:4" x14ac:dyDescent="0.25">
      <c r="A59" s="65"/>
      <c r="B59" s="65"/>
    </row>
    <row r="60" spans="1:4" x14ac:dyDescent="0.25">
      <c r="A60" s="65"/>
      <c r="B60" s="65"/>
    </row>
    <row r="61" spans="1:4" x14ac:dyDescent="0.25">
      <c r="A61" s="65"/>
      <c r="B61" s="65"/>
    </row>
    <row r="62" spans="1:4" x14ac:dyDescent="0.25">
      <c r="A62" s="65"/>
      <c r="B62" s="65"/>
    </row>
    <row r="63" spans="1:4" x14ac:dyDescent="0.25">
      <c r="A63" s="65"/>
      <c r="B63" s="65"/>
    </row>
    <row r="64" spans="1:4" x14ac:dyDescent="0.25">
      <c r="A64" s="65"/>
      <c r="B64" s="65"/>
    </row>
    <row r="65" spans="1:2" x14ac:dyDescent="0.25">
      <c r="A65" s="65"/>
      <c r="B65" s="65"/>
    </row>
    <row r="66" spans="1:2" x14ac:dyDescent="0.25">
      <c r="A66" s="65"/>
      <c r="B66" s="65"/>
    </row>
    <row r="67" spans="1:2" x14ac:dyDescent="0.25">
      <c r="A67" s="65"/>
      <c r="B67" s="65"/>
    </row>
    <row r="68" spans="1:2" x14ac:dyDescent="0.25">
      <c r="A68" s="65"/>
      <c r="B68" s="65"/>
    </row>
    <row r="69" spans="1:2" x14ac:dyDescent="0.25">
      <c r="A69" s="65"/>
      <c r="B69" s="65"/>
    </row>
    <row r="70" spans="1:2" x14ac:dyDescent="0.25">
      <c r="A70" s="65"/>
      <c r="B70" s="65"/>
    </row>
    <row r="71" spans="1:2" x14ac:dyDescent="0.25">
      <c r="A71" s="65"/>
      <c r="B71" s="65"/>
    </row>
    <row r="72" spans="1:2" x14ac:dyDescent="0.25">
      <c r="A72" s="65"/>
      <c r="B72" s="65"/>
    </row>
    <row r="73" spans="1:2" x14ac:dyDescent="0.25">
      <c r="A73" s="65"/>
      <c r="B73" s="65"/>
    </row>
    <row r="74" spans="1:2" x14ac:dyDescent="0.25">
      <c r="A74" s="65"/>
      <c r="B74" s="65"/>
    </row>
    <row r="75" spans="1:2" x14ac:dyDescent="0.25">
      <c r="A75" s="65"/>
      <c r="B75" s="65"/>
    </row>
    <row r="76" spans="1:2" x14ac:dyDescent="0.25">
      <c r="A76" s="65"/>
      <c r="B76" s="65"/>
    </row>
    <row r="77" spans="1:2" x14ac:dyDescent="0.25">
      <c r="A77" s="65"/>
      <c r="B77" s="65"/>
    </row>
    <row r="78" spans="1:2" x14ac:dyDescent="0.25">
      <c r="A78" s="65"/>
      <c r="B78" s="65"/>
    </row>
    <row r="79" spans="1:2" x14ac:dyDescent="0.25">
      <c r="A79" s="65"/>
      <c r="B79" s="65"/>
    </row>
    <row r="80" spans="1:2" x14ac:dyDescent="0.25">
      <c r="A80" s="65"/>
      <c r="B80" s="65"/>
    </row>
    <row r="81" spans="1:2" x14ac:dyDescent="0.25">
      <c r="A81" s="65"/>
      <c r="B81" s="65"/>
    </row>
    <row r="82" spans="1:2" x14ac:dyDescent="0.25">
      <c r="A82" s="65"/>
      <c r="B82" s="65"/>
    </row>
    <row r="83" spans="1:2" x14ac:dyDescent="0.25">
      <c r="A83" s="65"/>
      <c r="B83" s="65"/>
    </row>
    <row r="84" spans="1:2" x14ac:dyDescent="0.25">
      <c r="A84" s="65"/>
      <c r="B84" s="65"/>
    </row>
    <row r="85" spans="1:2" x14ac:dyDescent="0.25">
      <c r="A85" s="65"/>
      <c r="B85" s="65"/>
    </row>
    <row r="86" spans="1:2" x14ac:dyDescent="0.25">
      <c r="A86" s="65"/>
      <c r="B86" s="65"/>
    </row>
    <row r="87" spans="1:2" x14ac:dyDescent="0.25">
      <c r="A87" s="65"/>
      <c r="B87" s="65"/>
    </row>
    <row r="88" spans="1:2" x14ac:dyDescent="0.25">
      <c r="A88" s="65"/>
      <c r="B88" s="65"/>
    </row>
    <row r="89" spans="1:2" x14ac:dyDescent="0.25">
      <c r="A89" s="65"/>
      <c r="B89" s="65"/>
    </row>
    <row r="90" spans="1:2" x14ac:dyDescent="0.25">
      <c r="A90" s="65"/>
      <c r="B90" s="65"/>
    </row>
    <row r="91" spans="1:2" x14ac:dyDescent="0.25">
      <c r="A91" s="65"/>
      <c r="B91" s="65"/>
    </row>
    <row r="92" spans="1:2" x14ac:dyDescent="0.25">
      <c r="A92" s="65"/>
      <c r="B92" s="65"/>
    </row>
    <row r="93" spans="1:2" x14ac:dyDescent="0.25">
      <c r="A93" s="65"/>
      <c r="B93" s="65"/>
    </row>
    <row r="94" spans="1:2" x14ac:dyDescent="0.25">
      <c r="A94" s="65"/>
      <c r="B94" s="65"/>
    </row>
    <row r="95" spans="1:2" x14ac:dyDescent="0.25">
      <c r="A95" s="65"/>
      <c r="B95" s="65"/>
    </row>
    <row r="96" spans="1:2" x14ac:dyDescent="0.25">
      <c r="A96" s="65"/>
      <c r="B96" s="65"/>
    </row>
    <row r="97" spans="1:2" x14ac:dyDescent="0.25">
      <c r="A97" s="65"/>
      <c r="B97" s="65"/>
    </row>
    <row r="98" spans="1:2" x14ac:dyDescent="0.25">
      <c r="A98" s="65"/>
      <c r="B98" s="65"/>
    </row>
    <row r="99" spans="1:2" x14ac:dyDescent="0.25">
      <c r="A99" s="65"/>
      <c r="B99" s="65"/>
    </row>
    <row r="100" spans="1:2" x14ac:dyDescent="0.25">
      <c r="A100" s="65"/>
      <c r="B100" s="65"/>
    </row>
    <row r="101" spans="1:2" x14ac:dyDescent="0.25">
      <c r="A101" s="65"/>
      <c r="B101" s="65"/>
    </row>
    <row r="102" spans="1:2" x14ac:dyDescent="0.25">
      <c r="A102" s="65"/>
      <c r="B102" s="65"/>
    </row>
    <row r="103" spans="1:2" x14ac:dyDescent="0.25">
      <c r="A103" s="65"/>
      <c r="B103" s="65"/>
    </row>
    <row r="104" spans="1:2" x14ac:dyDescent="0.25">
      <c r="A104" s="65"/>
      <c r="B104" s="65"/>
    </row>
    <row r="105" spans="1:2" x14ac:dyDescent="0.25">
      <c r="A105" s="65"/>
      <c r="B105" s="65"/>
    </row>
    <row r="106" spans="1:2" x14ac:dyDescent="0.25">
      <c r="A106" s="65"/>
      <c r="B106" s="65"/>
    </row>
    <row r="107" spans="1:2" x14ac:dyDescent="0.25">
      <c r="A107" s="65"/>
      <c r="B107" s="65"/>
    </row>
    <row r="108" spans="1:2" x14ac:dyDescent="0.25">
      <c r="A108" s="65"/>
      <c r="B108" s="65"/>
    </row>
    <row r="109" spans="1:2" x14ac:dyDescent="0.25">
      <c r="A109" s="65"/>
      <c r="B109" s="65"/>
    </row>
    <row r="110" spans="1:2" x14ac:dyDescent="0.25">
      <c r="A110" s="65"/>
      <c r="B110" s="65"/>
    </row>
    <row r="111" spans="1:2" x14ac:dyDescent="0.25">
      <c r="A111" s="65"/>
      <c r="B111" s="65"/>
    </row>
    <row r="112" spans="1:2" x14ac:dyDescent="0.25">
      <c r="A112" s="65"/>
      <c r="B112" s="65"/>
    </row>
    <row r="113" spans="1:2" x14ac:dyDescent="0.25">
      <c r="A113" s="65"/>
      <c r="B113" s="65"/>
    </row>
    <row r="114" spans="1:2" x14ac:dyDescent="0.25">
      <c r="A114" s="65"/>
      <c r="B114" s="65"/>
    </row>
    <row r="115" spans="1:2" x14ac:dyDescent="0.25">
      <c r="A115" s="65"/>
      <c r="B115" s="65"/>
    </row>
    <row r="116" spans="1:2" x14ac:dyDescent="0.25">
      <c r="A116" s="65"/>
      <c r="B116" s="65"/>
    </row>
    <row r="117" spans="1:2" x14ac:dyDescent="0.25">
      <c r="A117" s="65"/>
      <c r="B117" s="65"/>
    </row>
    <row r="118" spans="1:2" x14ac:dyDescent="0.25">
      <c r="A118" s="65"/>
      <c r="B118" s="65"/>
    </row>
    <row r="119" spans="1:2" x14ac:dyDescent="0.25">
      <c r="A119" s="65"/>
      <c r="B119" s="65"/>
    </row>
    <row r="120" spans="1:2" x14ac:dyDescent="0.25">
      <c r="A120" s="65"/>
      <c r="B120" s="65"/>
    </row>
    <row r="121" spans="1:2" x14ac:dyDescent="0.25">
      <c r="A121" s="65"/>
      <c r="B121" s="65"/>
    </row>
    <row r="122" spans="1:2" x14ac:dyDescent="0.25">
      <c r="A122" s="65"/>
      <c r="B122" s="65"/>
    </row>
    <row r="123" spans="1:2" x14ac:dyDescent="0.25">
      <c r="A123" s="65"/>
      <c r="B123" s="65"/>
    </row>
    <row r="124" spans="1:2" x14ac:dyDescent="0.25">
      <c r="A124" s="65"/>
      <c r="B124" s="65"/>
    </row>
    <row r="125" spans="1:2" x14ac:dyDescent="0.25">
      <c r="A125" s="65"/>
      <c r="B125" s="65"/>
    </row>
    <row r="126" spans="1:2" x14ac:dyDescent="0.25">
      <c r="A126" s="65"/>
      <c r="B126" s="65"/>
    </row>
    <row r="127" spans="1:2" x14ac:dyDescent="0.25">
      <c r="A127" s="65"/>
      <c r="B127" s="65"/>
    </row>
    <row r="128" spans="1:2" x14ac:dyDescent="0.25">
      <c r="A128" s="65"/>
      <c r="B128" s="65"/>
    </row>
    <row r="129" spans="1:2" x14ac:dyDescent="0.25">
      <c r="A129" s="65"/>
      <c r="B129" s="65"/>
    </row>
    <row r="130" spans="1:2" x14ac:dyDescent="0.25">
      <c r="A130" s="65"/>
      <c r="B130" s="65"/>
    </row>
    <row r="131" spans="1:2" x14ac:dyDescent="0.25">
      <c r="A131" s="65"/>
      <c r="B131" s="65"/>
    </row>
    <row r="132" spans="1:2" x14ac:dyDescent="0.25">
      <c r="A132" s="65"/>
      <c r="B132" s="65"/>
    </row>
    <row r="133" spans="1:2" x14ac:dyDescent="0.25">
      <c r="A133" s="65"/>
      <c r="B133" s="65"/>
    </row>
    <row r="134" spans="1:2" x14ac:dyDescent="0.25">
      <c r="A134" s="65"/>
      <c r="B134" s="65"/>
    </row>
    <row r="135" spans="1:2" x14ac:dyDescent="0.25">
      <c r="A135" s="65"/>
      <c r="B135" s="65"/>
    </row>
    <row r="136" spans="1:2" x14ac:dyDescent="0.25">
      <c r="A136" s="65"/>
      <c r="B136" s="65"/>
    </row>
    <row r="137" spans="1:2" x14ac:dyDescent="0.25">
      <c r="A137" s="65"/>
      <c r="B137" s="65"/>
    </row>
    <row r="138" spans="1:2" x14ac:dyDescent="0.25">
      <c r="A138" s="65"/>
      <c r="B138" s="65"/>
    </row>
    <row r="139" spans="1:2" x14ac:dyDescent="0.25">
      <c r="A139" s="65"/>
      <c r="B139" s="65"/>
    </row>
    <row r="140" spans="1:2" x14ac:dyDescent="0.25">
      <c r="A140" s="65"/>
      <c r="B140" s="65"/>
    </row>
    <row r="141" spans="1:2" x14ac:dyDescent="0.25">
      <c r="A141" s="65"/>
      <c r="B141" s="65"/>
    </row>
    <row r="142" spans="1:2" x14ac:dyDescent="0.25">
      <c r="A142" s="65"/>
      <c r="B142" s="65"/>
    </row>
    <row r="143" spans="1:2" x14ac:dyDescent="0.25">
      <c r="A143" s="65"/>
      <c r="B143" s="65"/>
    </row>
  </sheetData>
  <mergeCells count="2">
    <mergeCell ref="C5:D5"/>
    <mergeCell ref="A2:F3"/>
  </mergeCells>
  <pageMargins left="0.7" right="0.7" top="0.75" bottom="0.75" header="0.3" footer="0.3"/>
  <pageSetup scale="83" orientation="portrait" r:id="rId1"/>
  <headerFooter>
    <oddHeader xml:space="preserve">&amp;R&amp;"-,Bold"Grayson Management Audit
Request 49
Responsible:  Bradley Cherry&amp;"-,Regular"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Normal="100" workbookViewId="0">
      <selection activeCell="J29" sqref="J29"/>
    </sheetView>
  </sheetViews>
  <sheetFormatPr defaultRowHeight="15" x14ac:dyDescent="0.25"/>
  <cols>
    <col min="1" max="1" width="43.140625" bestFit="1" customWidth="1"/>
    <col min="3" max="7" width="11.5703125" bestFit="1" customWidth="1"/>
  </cols>
  <sheetData>
    <row r="1" spans="1:12" x14ac:dyDescent="0.25">
      <c r="A1" s="9"/>
      <c r="B1" s="9"/>
      <c r="C1" s="9"/>
      <c r="D1" s="9"/>
      <c r="L1" s="9"/>
    </row>
    <row r="2" spans="1:12" x14ac:dyDescent="0.25">
      <c r="A2" s="9"/>
      <c r="B2" s="9"/>
      <c r="C2" s="9"/>
      <c r="D2" s="9"/>
      <c r="L2" s="9"/>
    </row>
    <row r="3" spans="1:12" ht="15" customHeight="1" x14ac:dyDescent="0.25">
      <c r="A3" s="141" t="s">
        <v>216</v>
      </c>
      <c r="B3" s="141"/>
      <c r="C3" s="141"/>
      <c r="D3" s="141"/>
      <c r="E3" s="141"/>
      <c r="F3" s="141"/>
      <c r="G3" s="141"/>
      <c r="H3" s="84"/>
      <c r="I3" s="84"/>
      <c r="J3" s="84"/>
      <c r="K3" s="84"/>
      <c r="L3" s="84"/>
    </row>
    <row r="4" spans="1:12" x14ac:dyDescent="0.25">
      <c r="A4" s="9"/>
      <c r="B4" s="9"/>
      <c r="C4" s="9"/>
      <c r="D4" s="9"/>
      <c r="L4" s="9"/>
    </row>
    <row r="6" spans="1:12" x14ac:dyDescent="0.25">
      <c r="A6" s="36" t="s">
        <v>74</v>
      </c>
      <c r="B6" s="36" t="s">
        <v>83</v>
      </c>
      <c r="C6" s="36" t="s">
        <v>84</v>
      </c>
      <c r="D6" s="36" t="s">
        <v>118</v>
      </c>
      <c r="E6" s="36" t="s">
        <v>87</v>
      </c>
      <c r="F6" s="36" t="s">
        <v>116</v>
      </c>
      <c r="G6" s="36" t="s">
        <v>117</v>
      </c>
      <c r="H6" s="7"/>
    </row>
    <row r="7" spans="1:12" ht="15.75" x14ac:dyDescent="0.25">
      <c r="A7" s="43" t="s">
        <v>90</v>
      </c>
      <c r="B7" s="44">
        <v>4</v>
      </c>
      <c r="C7" s="42">
        <v>30984</v>
      </c>
      <c r="D7" s="42">
        <v>35341</v>
      </c>
      <c r="E7" s="42">
        <v>37520</v>
      </c>
      <c r="F7" s="42">
        <v>39698</v>
      </c>
      <c r="G7" s="42">
        <v>44055</v>
      </c>
      <c r="H7" s="7"/>
    </row>
    <row r="8" spans="1:12" ht="15.75" x14ac:dyDescent="0.25">
      <c r="A8" s="46" t="s">
        <v>109</v>
      </c>
      <c r="B8" s="47">
        <v>5</v>
      </c>
      <c r="C8" s="48">
        <v>34871.939510127559</v>
      </c>
      <c r="D8" s="48">
        <v>39854.653392772787</v>
      </c>
      <c r="E8" s="48">
        <v>42346.010334095401</v>
      </c>
      <c r="F8" s="48">
        <v>44837.367275418015</v>
      </c>
      <c r="G8" s="48">
        <v>49820.081158063243</v>
      </c>
      <c r="H8" s="7"/>
    </row>
    <row r="9" spans="1:12" ht="15.75" x14ac:dyDescent="0.25">
      <c r="A9" s="45" t="s">
        <v>91</v>
      </c>
      <c r="B9" s="44">
        <v>6</v>
      </c>
      <c r="C9" s="42">
        <v>38793</v>
      </c>
      <c r="D9" s="42">
        <v>44424</v>
      </c>
      <c r="E9" s="42">
        <v>47240</v>
      </c>
      <c r="F9" s="42">
        <v>50055</v>
      </c>
      <c r="G9" s="42">
        <v>55686</v>
      </c>
    </row>
    <row r="10" spans="1:12" ht="15.75" x14ac:dyDescent="0.25">
      <c r="A10" s="43" t="s">
        <v>92</v>
      </c>
      <c r="B10" s="44">
        <v>6</v>
      </c>
      <c r="C10" s="42">
        <v>38793</v>
      </c>
      <c r="D10" s="42">
        <v>44424</v>
      </c>
      <c r="E10" s="42">
        <v>47240</v>
      </c>
      <c r="F10" s="42">
        <v>50055</v>
      </c>
      <c r="G10" s="42">
        <v>55686</v>
      </c>
    </row>
    <row r="11" spans="1:12" ht="15.75" x14ac:dyDescent="0.25">
      <c r="A11" s="43" t="s">
        <v>93</v>
      </c>
      <c r="B11" s="44">
        <v>6</v>
      </c>
      <c r="C11" s="42">
        <v>38793</v>
      </c>
      <c r="D11" s="42">
        <v>44424</v>
      </c>
      <c r="E11" s="42">
        <v>47240</v>
      </c>
      <c r="F11" s="42">
        <v>50055</v>
      </c>
      <c r="G11" s="42">
        <v>55686</v>
      </c>
    </row>
    <row r="12" spans="1:12" ht="15.75" x14ac:dyDescent="0.25">
      <c r="A12" s="43" t="s">
        <v>94</v>
      </c>
      <c r="B12" s="44">
        <v>6</v>
      </c>
      <c r="C12" s="42">
        <v>38793</v>
      </c>
      <c r="D12" s="42">
        <v>44424</v>
      </c>
      <c r="E12" s="42">
        <v>47240</v>
      </c>
      <c r="F12" s="42">
        <v>50055</v>
      </c>
      <c r="G12" s="42">
        <v>55686</v>
      </c>
    </row>
    <row r="13" spans="1:12" ht="15.75" x14ac:dyDescent="0.25">
      <c r="A13" s="45" t="s">
        <v>95</v>
      </c>
      <c r="B13" s="44">
        <v>7</v>
      </c>
      <c r="C13" s="42">
        <v>42747</v>
      </c>
      <c r="D13" s="42">
        <v>49049</v>
      </c>
      <c r="E13" s="42">
        <v>52200</v>
      </c>
      <c r="F13" s="42">
        <v>55351</v>
      </c>
      <c r="G13" s="42">
        <v>61654</v>
      </c>
    </row>
    <row r="14" spans="1:12" ht="15.75" x14ac:dyDescent="0.25">
      <c r="A14" s="46" t="s">
        <v>110</v>
      </c>
      <c r="B14" s="47">
        <v>7</v>
      </c>
      <c r="C14" s="48">
        <v>42746.692078567838</v>
      </c>
      <c r="D14" s="48">
        <v>49048.988602708872</v>
      </c>
      <c r="E14" s="48">
        <v>52200.136864779386</v>
      </c>
      <c r="F14" s="48">
        <v>55351.2851268499</v>
      </c>
      <c r="G14" s="48">
        <v>61653.581650990935</v>
      </c>
    </row>
    <row r="15" spans="1:12" ht="15.75" x14ac:dyDescent="0.25">
      <c r="A15" s="43" t="s">
        <v>96</v>
      </c>
      <c r="B15" s="44">
        <v>8</v>
      </c>
      <c r="C15" s="42">
        <v>46732</v>
      </c>
      <c r="D15" s="42">
        <v>53729</v>
      </c>
      <c r="E15" s="42">
        <v>57228</v>
      </c>
      <c r="F15" s="42">
        <v>60726</v>
      </c>
      <c r="G15" s="42">
        <v>67723</v>
      </c>
    </row>
    <row r="16" spans="1:12" ht="15.75" x14ac:dyDescent="0.25">
      <c r="A16" s="43" t="s">
        <v>97</v>
      </c>
      <c r="B16" s="44">
        <v>8</v>
      </c>
      <c r="C16" s="42">
        <v>46732</v>
      </c>
      <c r="D16" s="42">
        <v>53729</v>
      </c>
      <c r="E16" s="42">
        <v>57228</v>
      </c>
      <c r="F16" s="42">
        <v>60726</v>
      </c>
      <c r="G16" s="42">
        <v>67723</v>
      </c>
    </row>
    <row r="17" spans="1:7" ht="15.75" x14ac:dyDescent="0.25">
      <c r="A17" s="43" t="s">
        <v>98</v>
      </c>
      <c r="B17" s="44">
        <v>8</v>
      </c>
      <c r="C17" s="42">
        <v>46732</v>
      </c>
      <c r="D17" s="42">
        <v>53729</v>
      </c>
      <c r="E17" s="42">
        <v>57228</v>
      </c>
      <c r="F17" s="42">
        <v>60726</v>
      </c>
      <c r="G17" s="42">
        <v>67723</v>
      </c>
    </row>
    <row r="18" spans="1:7" ht="15.75" x14ac:dyDescent="0.25">
      <c r="A18" s="43" t="s">
        <v>99</v>
      </c>
      <c r="B18" s="44">
        <v>8</v>
      </c>
      <c r="C18" s="42">
        <v>46732</v>
      </c>
      <c r="D18" s="42">
        <v>53729</v>
      </c>
      <c r="E18" s="42">
        <v>57228</v>
      </c>
      <c r="F18" s="42">
        <v>60726</v>
      </c>
      <c r="G18" s="42">
        <v>67723</v>
      </c>
    </row>
    <row r="19" spans="1:7" ht="15.75" x14ac:dyDescent="0.25">
      <c r="A19" s="46" t="s">
        <v>111</v>
      </c>
      <c r="B19" s="47">
        <v>8</v>
      </c>
      <c r="C19" s="48">
        <v>46732.187551685995</v>
      </c>
      <c r="D19" s="48">
        <v>53729.234818384677</v>
      </c>
      <c r="E19" s="48">
        <v>57227.758451734015</v>
      </c>
      <c r="F19" s="48">
        <v>60726.282085083352</v>
      </c>
      <c r="G19" s="48">
        <v>67723.329351782028</v>
      </c>
    </row>
    <row r="20" spans="1:7" ht="15.75" x14ac:dyDescent="0.25">
      <c r="A20" s="43" t="s">
        <v>100</v>
      </c>
      <c r="B20" s="44">
        <v>9</v>
      </c>
      <c r="C20" s="42">
        <v>50749</v>
      </c>
      <c r="D20" s="42">
        <v>58465</v>
      </c>
      <c r="E20" s="42">
        <v>62322</v>
      </c>
      <c r="F20" s="42">
        <v>66180</v>
      </c>
      <c r="G20" s="42">
        <v>73896</v>
      </c>
    </row>
    <row r="21" spans="1:7" ht="15.75" x14ac:dyDescent="0.25">
      <c r="A21" s="46" t="s">
        <v>112</v>
      </c>
      <c r="B21" s="47">
        <v>9</v>
      </c>
      <c r="C21" s="48">
        <v>50749.145726363618</v>
      </c>
      <c r="D21" s="48">
        <v>58464.661188630373</v>
      </c>
      <c r="E21" s="48">
        <v>62322.418919763746</v>
      </c>
      <c r="F21" s="48">
        <v>66180.17665089712</v>
      </c>
      <c r="G21" s="48">
        <v>73895.692113163881</v>
      </c>
    </row>
    <row r="22" spans="1:7" ht="15.75" x14ac:dyDescent="0.25">
      <c r="A22" s="49" t="s">
        <v>71</v>
      </c>
      <c r="B22" s="47">
        <v>10</v>
      </c>
      <c r="C22" s="48">
        <v>54797.104034321266</v>
      </c>
      <c r="D22" s="48">
        <v>63255.113524019456</v>
      </c>
      <c r="E22" s="48">
        <v>67484.118268868551</v>
      </c>
      <c r="F22" s="48">
        <v>71713.123013717646</v>
      </c>
      <c r="G22" s="48">
        <v>80171.132503415851</v>
      </c>
    </row>
    <row r="23" spans="1:7" ht="15.75" x14ac:dyDescent="0.25">
      <c r="A23" s="49" t="s">
        <v>113</v>
      </c>
      <c r="B23" s="47">
        <v>10</v>
      </c>
      <c r="C23" s="48">
        <v>54797.104034321266</v>
      </c>
      <c r="D23" s="48">
        <v>63255.113524019456</v>
      </c>
      <c r="E23" s="48">
        <v>67484.118268868551</v>
      </c>
      <c r="F23" s="48">
        <v>71713.123013717646</v>
      </c>
      <c r="G23" s="48">
        <v>80171.132503415851</v>
      </c>
    </row>
    <row r="24" spans="1:7" ht="15.75" x14ac:dyDescent="0.25">
      <c r="A24" s="46" t="s">
        <v>114</v>
      </c>
      <c r="B24" s="47">
        <v>10</v>
      </c>
      <c r="C24" s="48">
        <v>54797.104034321266</v>
      </c>
      <c r="D24" s="48">
        <v>63255.113524019456</v>
      </c>
      <c r="E24" s="48">
        <v>67484.118268868551</v>
      </c>
      <c r="F24" s="48">
        <v>71713.123013717646</v>
      </c>
      <c r="G24" s="48">
        <v>80171.132503415851</v>
      </c>
    </row>
    <row r="25" spans="1:7" ht="15.75" x14ac:dyDescent="0.25">
      <c r="A25" s="49" t="s">
        <v>66</v>
      </c>
      <c r="B25" s="47">
        <v>10</v>
      </c>
      <c r="C25" s="48">
        <v>54797.104034321266</v>
      </c>
      <c r="D25" s="48">
        <v>63255.113524019456</v>
      </c>
      <c r="E25" s="48">
        <v>67484.118268868551</v>
      </c>
      <c r="F25" s="48">
        <v>71713.123013717646</v>
      </c>
      <c r="G25" s="48">
        <v>80171.132503415851</v>
      </c>
    </row>
    <row r="26" spans="1:7" ht="15.75" x14ac:dyDescent="0.25">
      <c r="A26" s="46" t="s">
        <v>115</v>
      </c>
      <c r="B26" s="47">
        <v>11</v>
      </c>
      <c r="C26" s="48">
        <v>58875.599907279538</v>
      </c>
      <c r="D26" s="48">
        <v>68100.43763512549</v>
      </c>
      <c r="E26" s="48">
        <v>72712.856499048459</v>
      </c>
      <c r="F26" s="48">
        <v>77325.275362971428</v>
      </c>
      <c r="G26" s="48">
        <v>86550.11309081738</v>
      </c>
    </row>
    <row r="27" spans="1:7" ht="15.75" x14ac:dyDescent="0.25">
      <c r="A27" s="46" t="s">
        <v>65</v>
      </c>
      <c r="B27" s="47">
        <v>11</v>
      </c>
      <c r="C27" s="48">
        <v>58875.599907279538</v>
      </c>
      <c r="D27" s="48">
        <v>68100.43763512549</v>
      </c>
      <c r="E27" s="48">
        <v>72712.856499048459</v>
      </c>
      <c r="F27" s="48">
        <v>77325.275362971428</v>
      </c>
      <c r="G27" s="48">
        <v>86550.11309081738</v>
      </c>
    </row>
    <row r="28" spans="1:7" ht="15.75" x14ac:dyDescent="0.25">
      <c r="A28" s="49" t="s">
        <v>70</v>
      </c>
      <c r="B28" s="47">
        <v>11</v>
      </c>
      <c r="C28" s="48">
        <v>58875.599907279538</v>
      </c>
      <c r="D28" s="48">
        <v>68100.43763512549</v>
      </c>
      <c r="E28" s="48">
        <v>72712.856499048459</v>
      </c>
      <c r="F28" s="48">
        <v>77325.275362971428</v>
      </c>
      <c r="G28" s="48">
        <v>86550.11309081738</v>
      </c>
    </row>
    <row r="29" spans="1:7" ht="15.75" x14ac:dyDescent="0.25">
      <c r="A29" s="43" t="s">
        <v>101</v>
      </c>
      <c r="B29" s="44">
        <v>12</v>
      </c>
      <c r="C29" s="42">
        <v>62984</v>
      </c>
      <c r="D29" s="42">
        <v>73000</v>
      </c>
      <c r="E29" s="42">
        <v>78009</v>
      </c>
      <c r="F29" s="42">
        <v>83017</v>
      </c>
      <c r="G29" s="42">
        <v>93033</v>
      </c>
    </row>
    <row r="30" spans="1:7" ht="15.75" x14ac:dyDescent="0.25">
      <c r="A30" s="45" t="s">
        <v>102</v>
      </c>
      <c r="B30" s="44">
        <v>12</v>
      </c>
      <c r="C30" s="42">
        <v>62984</v>
      </c>
      <c r="D30" s="42">
        <v>73000</v>
      </c>
      <c r="E30" s="42">
        <v>78009</v>
      </c>
      <c r="F30" s="42">
        <v>83017</v>
      </c>
      <c r="G30" s="42">
        <v>93033</v>
      </c>
    </row>
    <row r="31" spans="1:7" ht="15.75" x14ac:dyDescent="0.25">
      <c r="A31" s="43" t="s">
        <v>103</v>
      </c>
      <c r="B31" s="44">
        <v>14</v>
      </c>
      <c r="C31" s="42">
        <v>71290</v>
      </c>
      <c r="D31" s="42">
        <v>82964</v>
      </c>
      <c r="E31" s="42">
        <v>88801</v>
      </c>
      <c r="F31" s="42">
        <v>94639</v>
      </c>
      <c r="G31" s="42">
        <v>106313</v>
      </c>
    </row>
    <row r="32" spans="1:7" ht="15.75" x14ac:dyDescent="0.25">
      <c r="A32" s="45" t="s">
        <v>104</v>
      </c>
      <c r="B32" s="44">
        <v>14</v>
      </c>
      <c r="C32" s="42">
        <v>71290</v>
      </c>
      <c r="D32" s="42">
        <v>82964</v>
      </c>
      <c r="E32" s="42">
        <v>88801</v>
      </c>
      <c r="F32" s="42">
        <v>94639</v>
      </c>
      <c r="G32" s="42">
        <v>106313</v>
      </c>
    </row>
    <row r="33" spans="1:7" ht="15.75" x14ac:dyDescent="0.25">
      <c r="A33" s="45" t="s">
        <v>105</v>
      </c>
      <c r="B33" s="44">
        <v>18</v>
      </c>
      <c r="C33" s="42">
        <v>88241</v>
      </c>
      <c r="D33" s="42">
        <v>103541</v>
      </c>
      <c r="E33" s="42">
        <v>111191</v>
      </c>
      <c r="F33" s="42">
        <v>118841</v>
      </c>
      <c r="G33" s="42">
        <v>134141</v>
      </c>
    </row>
    <row r="34" spans="1:7" ht="15.75" x14ac:dyDescent="0.25">
      <c r="A34" s="45" t="s">
        <v>106</v>
      </c>
      <c r="B34" s="44">
        <v>18</v>
      </c>
      <c r="C34" s="42">
        <v>88241</v>
      </c>
      <c r="D34" s="42">
        <v>103541</v>
      </c>
      <c r="E34" s="42">
        <v>111191</v>
      </c>
      <c r="F34" s="42">
        <v>118841</v>
      </c>
      <c r="G34" s="42">
        <v>134141</v>
      </c>
    </row>
    <row r="35" spans="1:7" ht="15.75" x14ac:dyDescent="0.25">
      <c r="A35" s="45" t="s">
        <v>107</v>
      </c>
      <c r="B35" s="44">
        <v>18</v>
      </c>
      <c r="C35" s="42">
        <v>88241</v>
      </c>
      <c r="D35" s="42">
        <v>103541</v>
      </c>
      <c r="E35" s="42">
        <v>111191</v>
      </c>
      <c r="F35" s="42">
        <v>118841</v>
      </c>
      <c r="G35" s="42">
        <v>134141</v>
      </c>
    </row>
    <row r="36" spans="1:7" ht="15.75" x14ac:dyDescent="0.25">
      <c r="A36" s="45" t="s">
        <v>108</v>
      </c>
      <c r="B36" s="44">
        <v>19</v>
      </c>
      <c r="C36" s="42">
        <v>92547</v>
      </c>
      <c r="D36" s="42">
        <v>108820</v>
      </c>
      <c r="E36" s="42">
        <v>116956</v>
      </c>
      <c r="F36" s="42">
        <v>125092</v>
      </c>
      <c r="G36" s="42">
        <v>141365</v>
      </c>
    </row>
    <row r="38" spans="1:7" x14ac:dyDescent="0.25">
      <c r="A38" s="56" t="s">
        <v>170</v>
      </c>
    </row>
  </sheetData>
  <sortState ref="A2:G31">
    <sortCondition ref="B2:B31"/>
  </sortState>
  <mergeCells count="1">
    <mergeCell ref="A3:G3"/>
  </mergeCells>
  <pageMargins left="0.7" right="0.7" top="0.75" bottom="0.75" header="0.3" footer="0.3"/>
  <pageSetup scale="82" orientation="portrait" r:id="rId1"/>
  <headerFooter>
    <oddHeader>&amp;R&amp;"-,Bold"Grayson Management Audit
Request 19
Responsible:  Bradley Cherry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8"/>
  <sheetViews>
    <sheetView zoomScaleNormal="100" workbookViewId="0">
      <selection activeCell="J29" sqref="J29"/>
    </sheetView>
  </sheetViews>
  <sheetFormatPr defaultRowHeight="15" x14ac:dyDescent="0.25"/>
  <cols>
    <col min="1" max="1" width="9.140625" style="9"/>
    <col min="2" max="7" width="12.7109375" customWidth="1"/>
  </cols>
  <sheetData>
    <row r="3" spans="1:6" x14ac:dyDescent="0.25">
      <c r="A3" s="159" t="s">
        <v>207</v>
      </c>
      <c r="B3" s="159"/>
      <c r="C3" s="159"/>
      <c r="D3" s="159"/>
      <c r="E3" s="159"/>
      <c r="F3" s="159"/>
    </row>
    <row r="4" spans="1:6" x14ac:dyDescent="0.25">
      <c r="A4" s="159"/>
      <c r="B4" s="159"/>
      <c r="C4" s="159"/>
      <c r="D4" s="159"/>
      <c r="E4" s="159"/>
      <c r="F4" s="159"/>
    </row>
    <row r="6" spans="1:6" ht="15.75" x14ac:dyDescent="0.25">
      <c r="B6" s="156" t="s">
        <v>82</v>
      </c>
      <c r="C6" s="157"/>
      <c r="D6" s="158"/>
    </row>
    <row r="7" spans="1:6" x14ac:dyDescent="0.25">
      <c r="B7" s="34" t="s">
        <v>81</v>
      </c>
      <c r="C7" s="36" t="s">
        <v>79</v>
      </c>
      <c r="D7" s="35" t="s">
        <v>80</v>
      </c>
    </row>
    <row r="8" spans="1:6" x14ac:dyDescent="0.25">
      <c r="A8" s="40">
        <v>2012</v>
      </c>
      <c r="B8" s="15">
        <v>21</v>
      </c>
      <c r="C8" s="61">
        <v>2</v>
      </c>
      <c r="D8" s="16" t="s">
        <v>200</v>
      </c>
    </row>
    <row r="9" spans="1:6" x14ac:dyDescent="0.25">
      <c r="A9" s="40">
        <v>2013</v>
      </c>
      <c r="B9" s="15">
        <v>21</v>
      </c>
      <c r="C9" s="61">
        <v>1</v>
      </c>
      <c r="D9" s="16">
        <v>1</v>
      </c>
    </row>
    <row r="10" spans="1:6" x14ac:dyDescent="0.25">
      <c r="A10" s="40">
        <v>2014</v>
      </c>
      <c r="B10" s="15">
        <v>21</v>
      </c>
      <c r="C10" s="61">
        <v>1</v>
      </c>
      <c r="D10" s="16" t="s">
        <v>199</v>
      </c>
    </row>
    <row r="11" spans="1:6" x14ac:dyDescent="0.25">
      <c r="A11" s="40">
        <v>2015</v>
      </c>
      <c r="B11" s="15">
        <v>21</v>
      </c>
      <c r="C11" s="62">
        <v>1</v>
      </c>
      <c r="D11" s="16">
        <v>2</v>
      </c>
    </row>
    <row r="12" spans="1:6" x14ac:dyDescent="0.25">
      <c r="A12" s="40">
        <v>2016</v>
      </c>
      <c r="B12" s="15">
        <v>21</v>
      </c>
      <c r="C12" s="62">
        <v>2</v>
      </c>
      <c r="D12" s="16">
        <v>1</v>
      </c>
    </row>
    <row r="13" spans="1:6" x14ac:dyDescent="0.25">
      <c r="A13" s="40">
        <v>2017</v>
      </c>
      <c r="B13" s="15">
        <v>21</v>
      </c>
      <c r="C13" s="62">
        <v>0</v>
      </c>
      <c r="D13" s="16">
        <v>0</v>
      </c>
    </row>
    <row r="14" spans="1:6" x14ac:dyDescent="0.25">
      <c r="A14" s="40">
        <v>2018</v>
      </c>
      <c r="B14" s="15">
        <v>21</v>
      </c>
      <c r="C14" s="62">
        <v>0</v>
      </c>
      <c r="D14" s="16">
        <v>0</v>
      </c>
    </row>
    <row r="15" spans="1:6" x14ac:dyDescent="0.25">
      <c r="A15" s="40">
        <v>2019</v>
      </c>
      <c r="B15" s="21">
        <v>21</v>
      </c>
      <c r="C15" s="63">
        <v>3</v>
      </c>
      <c r="D15" s="18">
        <v>3</v>
      </c>
    </row>
    <row r="17" spans="2:2" x14ac:dyDescent="0.25">
      <c r="B17" t="s">
        <v>198</v>
      </c>
    </row>
    <row r="18" spans="2:2" x14ac:dyDescent="0.25">
      <c r="B18" t="s">
        <v>202</v>
      </c>
    </row>
  </sheetData>
  <mergeCells count="2">
    <mergeCell ref="B6:D6"/>
    <mergeCell ref="A3:F4"/>
  </mergeCells>
  <pageMargins left="0.7" right="0.7" top="0.75" bottom="0.75" header="0.3" footer="0.3"/>
  <pageSetup orientation="portrait" r:id="rId1"/>
  <headerFooter>
    <oddHeader xml:space="preserve">&amp;R&amp;"-,Bold"Grayson Management Audit
Request 50
Responsible:  Bradley Cherry&amp;"-,Regular"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6"/>
  <sheetViews>
    <sheetView zoomScaleNormal="100" workbookViewId="0">
      <selection activeCell="J29" sqref="J29"/>
    </sheetView>
  </sheetViews>
  <sheetFormatPr defaultRowHeight="15" x14ac:dyDescent="0.25"/>
  <cols>
    <col min="1" max="1" width="9.140625" style="9"/>
    <col min="2" max="7" width="12.7109375" customWidth="1"/>
  </cols>
  <sheetData>
    <row r="3" spans="1:7" ht="49.5" customHeight="1" x14ac:dyDescent="0.25">
      <c r="A3" s="141" t="s">
        <v>206</v>
      </c>
      <c r="B3" s="141"/>
      <c r="C3" s="141"/>
      <c r="D3" s="141"/>
      <c r="E3" s="141"/>
      <c r="F3" s="141"/>
      <c r="G3" s="141"/>
    </row>
    <row r="5" spans="1:7" ht="15.75" x14ac:dyDescent="0.25">
      <c r="B5" s="156" t="s">
        <v>78</v>
      </c>
      <c r="C5" s="157"/>
      <c r="D5" s="158"/>
      <c r="E5" s="156" t="s">
        <v>77</v>
      </c>
      <c r="F5" s="157"/>
      <c r="G5" s="158"/>
    </row>
    <row r="6" spans="1:7" x14ac:dyDescent="0.25">
      <c r="B6" s="34" t="s">
        <v>81</v>
      </c>
      <c r="C6" s="36" t="s">
        <v>79</v>
      </c>
      <c r="D6" s="35" t="s">
        <v>80</v>
      </c>
      <c r="E6" s="34" t="s">
        <v>81</v>
      </c>
      <c r="F6" s="36" t="s">
        <v>79</v>
      </c>
      <c r="G6" s="35" t="s">
        <v>80</v>
      </c>
    </row>
    <row r="7" spans="1:7" x14ac:dyDescent="0.25">
      <c r="A7" s="40">
        <v>2012</v>
      </c>
      <c r="B7" s="15">
        <v>8</v>
      </c>
      <c r="C7" s="61">
        <v>1</v>
      </c>
      <c r="D7" s="16" t="s">
        <v>194</v>
      </c>
      <c r="E7" s="15">
        <v>6</v>
      </c>
      <c r="F7" s="62">
        <v>0</v>
      </c>
      <c r="G7" s="16">
        <v>0</v>
      </c>
    </row>
    <row r="8" spans="1:7" x14ac:dyDescent="0.25">
      <c r="A8" s="40">
        <v>2013</v>
      </c>
      <c r="B8" s="15">
        <v>8</v>
      </c>
      <c r="C8" s="61">
        <v>1</v>
      </c>
      <c r="D8" s="16">
        <v>1</v>
      </c>
      <c r="E8" s="15">
        <v>6</v>
      </c>
      <c r="F8" s="62">
        <v>0</v>
      </c>
      <c r="G8" s="16">
        <v>0</v>
      </c>
    </row>
    <row r="9" spans="1:7" x14ac:dyDescent="0.25">
      <c r="A9" s="40">
        <v>2014</v>
      </c>
      <c r="B9" s="15">
        <v>8</v>
      </c>
      <c r="C9" s="61">
        <v>1</v>
      </c>
      <c r="D9" s="16">
        <v>0</v>
      </c>
      <c r="E9" s="15">
        <v>6</v>
      </c>
      <c r="F9" s="62">
        <v>0</v>
      </c>
      <c r="G9" s="16">
        <v>0</v>
      </c>
    </row>
    <row r="10" spans="1:7" x14ac:dyDescent="0.25">
      <c r="A10" s="40">
        <v>2015</v>
      </c>
      <c r="B10" s="15">
        <v>8</v>
      </c>
      <c r="C10" s="62">
        <v>0</v>
      </c>
      <c r="D10" s="16">
        <v>0</v>
      </c>
      <c r="E10" s="15">
        <v>6</v>
      </c>
      <c r="F10" s="62">
        <v>0</v>
      </c>
      <c r="G10" s="16">
        <v>1</v>
      </c>
    </row>
    <row r="11" spans="1:7" x14ac:dyDescent="0.25">
      <c r="A11" s="40">
        <v>2016</v>
      </c>
      <c r="B11" s="15">
        <v>8</v>
      </c>
      <c r="C11" s="62">
        <v>1</v>
      </c>
      <c r="D11" s="16">
        <v>0</v>
      </c>
      <c r="E11" s="15">
        <v>6</v>
      </c>
      <c r="F11" s="62">
        <v>0</v>
      </c>
      <c r="G11" s="16">
        <v>1</v>
      </c>
    </row>
    <row r="12" spans="1:7" x14ac:dyDescent="0.25">
      <c r="A12" s="40">
        <v>2017</v>
      </c>
      <c r="B12" s="15">
        <v>8</v>
      </c>
      <c r="C12" s="62">
        <v>0</v>
      </c>
      <c r="D12" s="16">
        <v>0</v>
      </c>
      <c r="E12" s="15">
        <v>6</v>
      </c>
      <c r="F12" s="62">
        <v>0</v>
      </c>
      <c r="G12" s="16">
        <v>0</v>
      </c>
    </row>
    <row r="13" spans="1:7" x14ac:dyDescent="0.25">
      <c r="A13" s="40">
        <v>2018</v>
      </c>
      <c r="B13" s="15">
        <v>8</v>
      </c>
      <c r="C13" s="62">
        <v>0</v>
      </c>
      <c r="D13" s="16">
        <v>0</v>
      </c>
      <c r="E13" s="15">
        <v>6</v>
      </c>
      <c r="F13" s="62">
        <v>0</v>
      </c>
      <c r="G13" s="16">
        <v>0</v>
      </c>
    </row>
    <row r="14" spans="1:7" x14ac:dyDescent="0.25">
      <c r="A14" s="40">
        <v>2019</v>
      </c>
      <c r="B14" s="21">
        <v>8</v>
      </c>
      <c r="C14" s="63">
        <v>3</v>
      </c>
      <c r="D14" s="18">
        <v>3</v>
      </c>
      <c r="E14" s="21">
        <v>6</v>
      </c>
      <c r="F14" s="63">
        <v>0</v>
      </c>
      <c r="G14" s="18">
        <v>0</v>
      </c>
    </row>
    <row r="16" spans="1:7" x14ac:dyDescent="0.25">
      <c r="B16" t="s">
        <v>193</v>
      </c>
    </row>
  </sheetData>
  <mergeCells count="3">
    <mergeCell ref="B5:D5"/>
    <mergeCell ref="E5:G5"/>
    <mergeCell ref="A3:G3"/>
  </mergeCells>
  <pageMargins left="0.7" right="0.7" top="0.75" bottom="0.75" header="0.3" footer="0.3"/>
  <pageSetup orientation="portrait" r:id="rId1"/>
  <headerFooter>
    <oddHeader xml:space="preserve">&amp;R&amp;"-,Bold"Grayson Management Audit
Request 51
Responsible:  Bradley Cherry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6"/>
  <sheetViews>
    <sheetView zoomScaleNormal="100" workbookViewId="0">
      <selection activeCell="H29" sqref="H29"/>
    </sheetView>
  </sheetViews>
  <sheetFormatPr defaultRowHeight="15" x14ac:dyDescent="0.25"/>
  <cols>
    <col min="1" max="1" width="21.42578125" bestFit="1" customWidth="1"/>
    <col min="2" max="2" width="9.7109375" style="38" bestFit="1" customWidth="1"/>
    <col min="3" max="3" width="10.7109375" style="9" bestFit="1" customWidth="1"/>
  </cols>
  <sheetData>
    <row r="3" spans="1:5" ht="39" customHeight="1" x14ac:dyDescent="0.25">
      <c r="A3" s="141" t="s">
        <v>205</v>
      </c>
      <c r="B3" s="141"/>
      <c r="C3" s="141"/>
      <c r="D3" s="141"/>
      <c r="E3" s="141"/>
    </row>
    <row r="5" spans="1:5" x14ac:dyDescent="0.25">
      <c r="A5" s="36" t="s">
        <v>74</v>
      </c>
      <c r="B5" s="37" t="s">
        <v>75</v>
      </c>
      <c r="C5" s="36" t="s">
        <v>76</v>
      </c>
    </row>
    <row r="6" spans="1:5" x14ac:dyDescent="0.25">
      <c r="A6" t="s">
        <v>65</v>
      </c>
      <c r="B6" s="38">
        <v>32783</v>
      </c>
      <c r="C6" s="39">
        <v>56</v>
      </c>
    </row>
    <row r="7" spans="1:5" x14ac:dyDescent="0.25">
      <c r="A7" t="s">
        <v>65</v>
      </c>
      <c r="B7" s="38">
        <v>33273</v>
      </c>
      <c r="C7" s="9">
        <v>50</v>
      </c>
    </row>
    <row r="8" spans="1:5" x14ac:dyDescent="0.25">
      <c r="A8" t="s">
        <v>66</v>
      </c>
      <c r="B8" s="38">
        <v>34834</v>
      </c>
      <c r="C8" s="9">
        <v>60</v>
      </c>
    </row>
    <row r="9" spans="1:5" x14ac:dyDescent="0.25">
      <c r="A9" t="s">
        <v>65</v>
      </c>
      <c r="B9" s="38">
        <v>35457</v>
      </c>
      <c r="C9" s="9">
        <v>54</v>
      </c>
    </row>
    <row r="10" spans="1:5" x14ac:dyDescent="0.25">
      <c r="A10" t="s">
        <v>65</v>
      </c>
      <c r="B10" s="38">
        <v>37494</v>
      </c>
      <c r="C10" s="9">
        <v>45</v>
      </c>
    </row>
    <row r="11" spans="1:5" x14ac:dyDescent="0.25">
      <c r="A11" t="s">
        <v>67</v>
      </c>
      <c r="B11" s="38">
        <v>37502</v>
      </c>
      <c r="C11" s="9">
        <v>51</v>
      </c>
    </row>
    <row r="12" spans="1:5" x14ac:dyDescent="0.25">
      <c r="A12" t="s">
        <v>68</v>
      </c>
      <c r="B12" s="38">
        <v>37502</v>
      </c>
      <c r="C12" s="9">
        <v>51</v>
      </c>
    </row>
    <row r="13" spans="1:5" x14ac:dyDescent="0.25">
      <c r="A13" t="s">
        <v>68</v>
      </c>
      <c r="B13" s="38">
        <v>37978</v>
      </c>
      <c r="C13" s="9">
        <v>48</v>
      </c>
    </row>
    <row r="14" spans="1:5" x14ac:dyDescent="0.25">
      <c r="A14" t="s">
        <v>69</v>
      </c>
      <c r="B14" s="38">
        <v>38247</v>
      </c>
      <c r="C14" s="9">
        <v>59</v>
      </c>
    </row>
    <row r="15" spans="1:5" x14ac:dyDescent="0.25">
      <c r="A15" t="s">
        <v>65</v>
      </c>
      <c r="B15" s="38">
        <v>39118</v>
      </c>
      <c r="C15" s="9">
        <v>53</v>
      </c>
    </row>
    <row r="16" spans="1:5" x14ac:dyDescent="0.25">
      <c r="A16" t="s">
        <v>70</v>
      </c>
      <c r="B16" s="38">
        <v>39125</v>
      </c>
      <c r="C16" s="9">
        <v>48</v>
      </c>
    </row>
    <row r="17" spans="1:3" x14ac:dyDescent="0.25">
      <c r="A17" t="s">
        <v>65</v>
      </c>
      <c r="B17" s="38">
        <v>39874</v>
      </c>
      <c r="C17" s="9">
        <v>46</v>
      </c>
    </row>
    <row r="18" spans="1:3" x14ac:dyDescent="0.25">
      <c r="A18" t="s">
        <v>71</v>
      </c>
      <c r="B18" s="38">
        <v>40966</v>
      </c>
      <c r="C18" s="9">
        <v>44</v>
      </c>
    </row>
    <row r="19" spans="1:3" x14ac:dyDescent="0.25">
      <c r="A19" t="s">
        <v>70</v>
      </c>
      <c r="B19" s="38">
        <v>41001</v>
      </c>
      <c r="C19" s="9">
        <v>27</v>
      </c>
    </row>
    <row r="20" spans="1:3" x14ac:dyDescent="0.25">
      <c r="A20" t="s">
        <v>72</v>
      </c>
      <c r="B20" s="38">
        <v>41575</v>
      </c>
      <c r="C20" s="9">
        <v>33</v>
      </c>
    </row>
    <row r="21" spans="1:3" x14ac:dyDescent="0.25">
      <c r="A21" t="s">
        <v>72</v>
      </c>
      <c r="B21" s="38">
        <v>42051</v>
      </c>
      <c r="C21" s="9">
        <v>30</v>
      </c>
    </row>
    <row r="22" spans="1:3" x14ac:dyDescent="0.25">
      <c r="A22" t="s">
        <v>69</v>
      </c>
      <c r="B22" s="38">
        <v>42422</v>
      </c>
      <c r="C22" s="9">
        <v>38</v>
      </c>
    </row>
    <row r="23" spans="1:3" x14ac:dyDescent="0.25">
      <c r="A23" t="s">
        <v>72</v>
      </c>
      <c r="B23" s="38">
        <v>42521</v>
      </c>
      <c r="C23" s="9">
        <v>32</v>
      </c>
    </row>
    <row r="24" spans="1:3" x14ac:dyDescent="0.25">
      <c r="A24" t="s">
        <v>72</v>
      </c>
      <c r="B24" s="38">
        <v>43633</v>
      </c>
      <c r="C24" s="9">
        <v>46</v>
      </c>
    </row>
    <row r="25" spans="1:3" x14ac:dyDescent="0.25">
      <c r="A25" t="s">
        <v>72</v>
      </c>
      <c r="B25" s="38">
        <v>43647</v>
      </c>
      <c r="C25" s="9">
        <v>37</v>
      </c>
    </row>
    <row r="26" spans="1:3" x14ac:dyDescent="0.25">
      <c r="A26" t="s">
        <v>73</v>
      </c>
      <c r="B26" s="38">
        <v>43661</v>
      </c>
      <c r="C26" s="9">
        <v>24</v>
      </c>
    </row>
  </sheetData>
  <mergeCells count="1">
    <mergeCell ref="A3:E3"/>
  </mergeCells>
  <pageMargins left="0.7" right="0.7" top="0.75" bottom="0.75" header="0.3" footer="0.3"/>
  <pageSetup orientation="portrait" r:id="rId1"/>
  <headerFooter>
    <oddHeader xml:space="preserve">&amp;R&amp;"-,Bold"Grayson Management Audit
Request 52
Responsible:  Bradley Cherry&amp;"-,Regular"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"/>
  <sheetViews>
    <sheetView zoomScaleNormal="100" workbookViewId="0">
      <selection activeCell="J29" sqref="J29"/>
    </sheetView>
  </sheetViews>
  <sheetFormatPr defaultRowHeight="15" x14ac:dyDescent="0.25"/>
  <sheetData>
    <row r="2" spans="1:7" ht="73.5" customHeight="1" x14ac:dyDescent="0.25">
      <c r="A2" s="161" t="s">
        <v>204</v>
      </c>
      <c r="B2" s="161"/>
      <c r="C2" s="161"/>
      <c r="D2" s="161"/>
      <c r="E2" s="161"/>
      <c r="F2" s="161"/>
      <c r="G2" s="161"/>
    </row>
    <row r="4" spans="1:7" x14ac:dyDescent="0.25">
      <c r="A4" s="160" t="s">
        <v>201</v>
      </c>
      <c r="B4" s="160"/>
      <c r="C4" s="160"/>
      <c r="D4" s="160"/>
      <c r="E4" s="160"/>
      <c r="F4" s="160"/>
      <c r="G4" s="160"/>
    </row>
    <row r="5" spans="1:7" x14ac:dyDescent="0.25">
      <c r="A5" s="160"/>
      <c r="B5" s="160"/>
      <c r="C5" s="160"/>
      <c r="D5" s="160"/>
      <c r="E5" s="160"/>
      <c r="F5" s="160"/>
      <c r="G5" s="160"/>
    </row>
    <row r="6" spans="1:7" x14ac:dyDescent="0.25">
      <c r="A6" s="160"/>
      <c r="B6" s="160"/>
      <c r="C6" s="160"/>
      <c r="D6" s="160"/>
      <c r="E6" s="160"/>
      <c r="F6" s="160"/>
      <c r="G6" s="160"/>
    </row>
    <row r="7" spans="1:7" x14ac:dyDescent="0.25">
      <c r="A7" s="160"/>
      <c r="B7" s="160"/>
      <c r="C7" s="160"/>
      <c r="D7" s="160"/>
      <c r="E7" s="160"/>
      <c r="F7" s="160"/>
      <c r="G7" s="160"/>
    </row>
    <row r="8" spans="1:7" x14ac:dyDescent="0.25">
      <c r="A8" s="160"/>
      <c r="B8" s="160"/>
      <c r="C8" s="160"/>
      <c r="D8" s="160"/>
      <c r="E8" s="160"/>
      <c r="F8" s="160"/>
      <c r="G8" s="160"/>
    </row>
    <row r="9" spans="1:7" x14ac:dyDescent="0.25">
      <c r="A9" s="160"/>
      <c r="B9" s="160"/>
      <c r="C9" s="160"/>
      <c r="D9" s="160"/>
      <c r="E9" s="160"/>
      <c r="F9" s="160"/>
      <c r="G9" s="160"/>
    </row>
    <row r="10" spans="1:7" x14ac:dyDescent="0.25">
      <c r="A10" s="160"/>
      <c r="B10" s="160"/>
      <c r="C10" s="160"/>
      <c r="D10" s="160"/>
      <c r="E10" s="160"/>
      <c r="F10" s="160"/>
      <c r="G10" s="160"/>
    </row>
  </sheetData>
  <mergeCells count="2">
    <mergeCell ref="A4:G10"/>
    <mergeCell ref="A2:G2"/>
  </mergeCells>
  <pageMargins left="0.7" right="0.7" top="0.75" bottom="0.75" header="0.3" footer="0.3"/>
  <pageSetup orientation="portrait" r:id="rId1"/>
  <headerFooter>
    <oddHeader xml:space="preserve">&amp;R&amp;"-,Bold"Grayson Management Audit
Request 55
Responsible:  Bradley Cherry&amp;"-,Regular"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zoomScaleNormal="100" workbookViewId="0">
      <selection activeCell="J29" sqref="J29"/>
    </sheetView>
  </sheetViews>
  <sheetFormatPr defaultRowHeight="15" x14ac:dyDescent="0.25"/>
  <cols>
    <col min="1" max="1" width="9.140625" style="40"/>
    <col min="2" max="2" width="11.5703125" bestFit="1" customWidth="1"/>
    <col min="3" max="6" width="12.5703125" bestFit="1" customWidth="1"/>
  </cols>
  <sheetData>
    <row r="2" spans="1:6" ht="82.5" customHeight="1" x14ac:dyDescent="0.25">
      <c r="A2" s="161" t="s">
        <v>203</v>
      </c>
      <c r="B2" s="161"/>
      <c r="C2" s="161"/>
      <c r="D2" s="161"/>
      <c r="E2" s="161"/>
      <c r="F2" s="161"/>
    </row>
    <row r="3" spans="1:6" s="41" customFormat="1" x14ac:dyDescent="0.25">
      <c r="A3" s="10"/>
      <c r="C3" s="41" t="s">
        <v>85</v>
      </c>
      <c r="E3" s="41" t="s">
        <v>88</v>
      </c>
      <c r="F3" s="53"/>
    </row>
    <row r="4" spans="1:6" s="36" customFormat="1" x14ac:dyDescent="0.25">
      <c r="A4" s="34" t="s">
        <v>83</v>
      </c>
      <c r="B4" s="36" t="s">
        <v>84</v>
      </c>
      <c r="C4" s="36" t="s">
        <v>86</v>
      </c>
      <c r="D4" s="36" t="s">
        <v>87</v>
      </c>
      <c r="E4" s="36" t="s">
        <v>86</v>
      </c>
      <c r="F4" s="52" t="s">
        <v>89</v>
      </c>
    </row>
    <row r="5" spans="1:6" x14ac:dyDescent="0.25">
      <c r="A5" s="40">
        <v>1</v>
      </c>
      <c r="B5" s="80">
        <v>19474</v>
      </c>
      <c r="C5" s="80">
        <v>22082</v>
      </c>
      <c r="D5" s="80">
        <v>23386</v>
      </c>
      <c r="E5" s="80">
        <v>24690</v>
      </c>
      <c r="F5" s="80">
        <v>27299</v>
      </c>
    </row>
    <row r="6" spans="1:6" x14ac:dyDescent="0.25">
      <c r="A6" s="40">
        <v>2</v>
      </c>
      <c r="B6" s="80">
        <v>23307</v>
      </c>
      <c r="C6" s="80">
        <v>26481</v>
      </c>
      <c r="D6" s="80">
        <v>28068</v>
      </c>
      <c r="E6" s="80">
        <v>29654</v>
      </c>
      <c r="F6" s="80">
        <v>32828</v>
      </c>
    </row>
    <row r="7" spans="1:6" x14ac:dyDescent="0.25">
      <c r="A7" s="40">
        <v>3</v>
      </c>
      <c r="B7" s="80">
        <v>27129</v>
      </c>
      <c r="C7" s="80">
        <v>30883</v>
      </c>
      <c r="D7" s="80">
        <v>32760</v>
      </c>
      <c r="E7" s="80">
        <v>34631</v>
      </c>
      <c r="F7" s="80">
        <v>38391</v>
      </c>
    </row>
    <row r="8" spans="1:6" x14ac:dyDescent="0.25">
      <c r="A8" s="40">
        <v>4</v>
      </c>
      <c r="B8" s="80">
        <v>30984</v>
      </c>
      <c r="C8" s="80">
        <v>35341</v>
      </c>
      <c r="D8" s="80">
        <v>37520</v>
      </c>
      <c r="E8" s="80">
        <v>39698</v>
      </c>
      <c r="F8" s="80">
        <v>44055</v>
      </c>
    </row>
    <row r="9" spans="1:6" x14ac:dyDescent="0.25">
      <c r="A9" s="40">
        <v>5</v>
      </c>
      <c r="B9" s="80">
        <v>34872</v>
      </c>
      <c r="C9" s="80">
        <v>39855</v>
      </c>
      <c r="D9" s="80">
        <v>42346</v>
      </c>
      <c r="E9" s="80">
        <v>44837</v>
      </c>
      <c r="F9" s="80">
        <v>49820</v>
      </c>
    </row>
    <row r="10" spans="1:6" x14ac:dyDescent="0.25">
      <c r="A10" s="40">
        <v>6</v>
      </c>
      <c r="B10" s="80">
        <v>38793</v>
      </c>
      <c r="C10" s="80">
        <v>44424</v>
      </c>
      <c r="D10" s="80">
        <v>47240</v>
      </c>
      <c r="E10" s="80">
        <v>50055</v>
      </c>
      <c r="F10" s="80">
        <v>55686</v>
      </c>
    </row>
    <row r="11" spans="1:6" x14ac:dyDescent="0.25">
      <c r="A11" s="40">
        <v>7</v>
      </c>
      <c r="B11" s="80">
        <v>42747</v>
      </c>
      <c r="C11" s="80">
        <v>49049</v>
      </c>
      <c r="D11" s="80">
        <v>52200</v>
      </c>
      <c r="E11" s="80">
        <v>55351</v>
      </c>
      <c r="F11" s="80">
        <v>61654</v>
      </c>
    </row>
    <row r="12" spans="1:6" x14ac:dyDescent="0.25">
      <c r="A12" s="40">
        <v>8</v>
      </c>
      <c r="B12" s="80">
        <v>46732</v>
      </c>
      <c r="C12" s="80">
        <v>53729</v>
      </c>
      <c r="D12" s="80">
        <v>57228</v>
      </c>
      <c r="E12" s="80">
        <v>60726</v>
      </c>
      <c r="F12" s="80">
        <v>67723</v>
      </c>
    </row>
    <row r="13" spans="1:6" x14ac:dyDescent="0.25">
      <c r="A13" s="40">
        <v>9</v>
      </c>
      <c r="B13" s="80">
        <v>50749</v>
      </c>
      <c r="C13" s="80">
        <v>58465</v>
      </c>
      <c r="D13" s="80">
        <v>62322</v>
      </c>
      <c r="E13" s="80">
        <v>66180</v>
      </c>
      <c r="F13" s="80">
        <v>73896</v>
      </c>
    </row>
    <row r="14" spans="1:6" x14ac:dyDescent="0.25">
      <c r="A14" s="40">
        <v>10</v>
      </c>
      <c r="B14" s="80">
        <v>54797</v>
      </c>
      <c r="C14" s="80">
        <v>63255</v>
      </c>
      <c r="D14" s="80">
        <v>67484</v>
      </c>
      <c r="E14" s="80">
        <v>71713</v>
      </c>
      <c r="F14" s="80">
        <v>80171</v>
      </c>
    </row>
    <row r="15" spans="1:6" x14ac:dyDescent="0.25">
      <c r="A15" s="40">
        <v>11</v>
      </c>
      <c r="B15" s="80">
        <v>58876</v>
      </c>
      <c r="C15" s="80">
        <v>68100</v>
      </c>
      <c r="D15" s="80">
        <v>72713</v>
      </c>
      <c r="E15" s="80">
        <v>77325</v>
      </c>
      <c r="F15" s="80">
        <v>86550</v>
      </c>
    </row>
    <row r="16" spans="1:6" x14ac:dyDescent="0.25">
      <c r="A16" s="40">
        <v>12</v>
      </c>
      <c r="B16" s="80">
        <v>62984</v>
      </c>
      <c r="C16" s="80">
        <v>73000</v>
      </c>
      <c r="D16" s="80">
        <v>78009</v>
      </c>
      <c r="E16" s="80">
        <v>83017</v>
      </c>
      <c r="F16" s="80">
        <v>93033</v>
      </c>
    </row>
    <row r="17" spans="1:6" x14ac:dyDescent="0.25">
      <c r="A17" s="40">
        <v>13</v>
      </c>
      <c r="B17" s="80">
        <v>67122</v>
      </c>
      <c r="C17" s="80">
        <v>77955</v>
      </c>
      <c r="D17" s="80">
        <v>83371</v>
      </c>
      <c r="E17" s="80">
        <v>88788</v>
      </c>
      <c r="F17" s="80">
        <v>99621</v>
      </c>
    </row>
    <row r="18" spans="1:6" x14ac:dyDescent="0.25">
      <c r="A18" s="40">
        <v>14</v>
      </c>
      <c r="B18" s="80">
        <v>71290</v>
      </c>
      <c r="C18" s="80">
        <v>82964</v>
      </c>
      <c r="D18" s="80">
        <v>88801</v>
      </c>
      <c r="E18" s="80">
        <v>94639</v>
      </c>
      <c r="F18" s="80">
        <v>106313</v>
      </c>
    </row>
    <row r="19" spans="1:6" x14ac:dyDescent="0.25">
      <c r="A19" s="40">
        <v>15</v>
      </c>
      <c r="B19" s="80">
        <v>75486</v>
      </c>
      <c r="C19" s="80">
        <v>88027</v>
      </c>
      <c r="D19" s="80">
        <v>94298</v>
      </c>
      <c r="E19" s="80">
        <v>100569</v>
      </c>
      <c r="F19" s="80">
        <v>113111</v>
      </c>
    </row>
    <row r="20" spans="1:6" x14ac:dyDescent="0.25">
      <c r="A20" s="40">
        <v>16</v>
      </c>
      <c r="B20" s="80">
        <v>79710</v>
      </c>
      <c r="C20" s="80">
        <v>93145</v>
      </c>
      <c r="D20" s="80">
        <v>99862</v>
      </c>
      <c r="E20" s="80">
        <v>106580</v>
      </c>
      <c r="F20" s="80">
        <v>120014</v>
      </c>
    </row>
    <row r="21" spans="1:6" x14ac:dyDescent="0.25">
      <c r="A21" s="40">
        <v>17</v>
      </c>
      <c r="B21" s="80">
        <v>83962</v>
      </c>
      <c r="C21" s="80">
        <v>98316</v>
      </c>
      <c r="D21" s="80">
        <v>105493</v>
      </c>
      <c r="E21" s="80">
        <v>112670</v>
      </c>
      <c r="F21" s="80">
        <v>127024</v>
      </c>
    </row>
    <row r="22" spans="1:6" x14ac:dyDescent="0.25">
      <c r="A22" s="40">
        <v>18</v>
      </c>
      <c r="B22" s="80">
        <v>88241</v>
      </c>
      <c r="C22" s="80">
        <v>103541</v>
      </c>
      <c r="D22" s="80">
        <v>111191</v>
      </c>
      <c r="E22" s="80">
        <v>118841</v>
      </c>
      <c r="F22" s="80">
        <v>134141</v>
      </c>
    </row>
    <row r="23" spans="1:6" x14ac:dyDescent="0.25">
      <c r="A23" s="40">
        <v>19</v>
      </c>
      <c r="B23" s="80">
        <v>92547</v>
      </c>
      <c r="C23" s="80">
        <v>108820</v>
      </c>
      <c r="D23" s="80">
        <v>116956</v>
      </c>
      <c r="E23" s="80">
        <v>125092</v>
      </c>
      <c r="F23" s="80">
        <v>141365</v>
      </c>
    </row>
  </sheetData>
  <mergeCells count="1">
    <mergeCell ref="A2:F2"/>
  </mergeCells>
  <pageMargins left="0.7" right="0.7" top="0.75" bottom="0.75" header="0.3" footer="0.3"/>
  <pageSetup orientation="portrait" r:id="rId1"/>
  <headerFooter>
    <oddHeader xml:space="preserve">&amp;R&amp;"-,Bold"Grayson Management Audit
Request 56
Responsible:  Bradley Cherry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zoomScaleNormal="100" workbookViewId="0">
      <selection activeCell="J29" sqref="J29"/>
    </sheetView>
  </sheetViews>
  <sheetFormatPr defaultRowHeight="15" x14ac:dyDescent="0.25"/>
  <cols>
    <col min="1" max="1" width="43.140625" bestFit="1" customWidth="1"/>
    <col min="3" max="7" width="11.5703125" bestFit="1" customWidth="1"/>
    <col min="8" max="8" width="5.7109375" customWidth="1"/>
    <col min="9" max="9" width="13.5703125" bestFit="1" customWidth="1"/>
  </cols>
  <sheetData>
    <row r="1" spans="1:12" x14ac:dyDescent="0.25">
      <c r="A1" s="9"/>
      <c r="B1" s="9"/>
      <c r="C1" s="9"/>
      <c r="D1" s="9"/>
      <c r="L1" s="9"/>
    </row>
    <row r="2" spans="1:12" x14ac:dyDescent="0.25">
      <c r="A2" s="9"/>
      <c r="B2" s="9"/>
      <c r="C2" s="9"/>
      <c r="D2" s="9"/>
      <c r="L2" s="9"/>
    </row>
    <row r="3" spans="1:12" x14ac:dyDescent="0.25">
      <c r="A3" s="141" t="s">
        <v>215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1:12" x14ac:dyDescent="0.25">
      <c r="A4" s="9"/>
      <c r="B4" s="9"/>
      <c r="C4" s="9"/>
      <c r="D4" s="9"/>
      <c r="L4" s="9"/>
    </row>
    <row r="5" spans="1:12" x14ac:dyDescent="0.25">
      <c r="A5" s="36" t="s">
        <v>74</v>
      </c>
      <c r="B5" s="36" t="s">
        <v>83</v>
      </c>
      <c r="C5" s="36" t="s">
        <v>84</v>
      </c>
      <c r="D5" s="36" t="s">
        <v>118</v>
      </c>
      <c r="E5" s="36" t="s">
        <v>87</v>
      </c>
      <c r="F5" s="36" t="s">
        <v>116</v>
      </c>
      <c r="G5" s="36" t="s">
        <v>117</v>
      </c>
      <c r="I5" s="50" t="s">
        <v>119</v>
      </c>
    </row>
    <row r="6" spans="1:12" ht="15.75" x14ac:dyDescent="0.25">
      <c r="A6" s="43" t="s">
        <v>100</v>
      </c>
      <c r="B6" s="44">
        <v>9</v>
      </c>
      <c r="C6" s="42">
        <v>50749</v>
      </c>
      <c r="D6" s="42">
        <v>58465</v>
      </c>
      <c r="E6" s="42">
        <v>62322</v>
      </c>
      <c r="F6" s="42">
        <v>66180</v>
      </c>
      <c r="G6" s="42">
        <v>73896</v>
      </c>
      <c r="I6" s="42">
        <v>77214</v>
      </c>
      <c r="J6" t="s">
        <v>192</v>
      </c>
    </row>
    <row r="7" spans="1:12" ht="15.75" x14ac:dyDescent="0.25">
      <c r="A7" s="43" t="s">
        <v>101</v>
      </c>
      <c r="B7" s="44">
        <v>12</v>
      </c>
      <c r="C7" s="42">
        <v>62984</v>
      </c>
      <c r="D7" s="42">
        <v>73000</v>
      </c>
      <c r="E7" s="42">
        <v>78009</v>
      </c>
      <c r="F7" s="42">
        <v>83017</v>
      </c>
      <c r="G7" s="42">
        <v>93033</v>
      </c>
      <c r="I7" s="42">
        <v>65250</v>
      </c>
    </row>
    <row r="8" spans="1:12" ht="15.75" x14ac:dyDescent="0.25">
      <c r="A8" s="45" t="s">
        <v>102</v>
      </c>
      <c r="B8" s="44">
        <v>12</v>
      </c>
      <c r="C8" s="42">
        <v>62984</v>
      </c>
      <c r="D8" s="42">
        <v>73000</v>
      </c>
      <c r="E8" s="42">
        <v>78009</v>
      </c>
      <c r="F8" s="42">
        <v>83017</v>
      </c>
      <c r="G8" s="42">
        <v>93033</v>
      </c>
      <c r="I8" s="42">
        <v>80971</v>
      </c>
    </row>
    <row r="9" spans="1:12" ht="15.75" x14ac:dyDescent="0.25">
      <c r="A9" s="43" t="s">
        <v>103</v>
      </c>
      <c r="B9" s="44">
        <v>14</v>
      </c>
      <c r="C9" s="42">
        <v>71290</v>
      </c>
      <c r="D9" s="42">
        <v>82964</v>
      </c>
      <c r="E9" s="42">
        <v>88801</v>
      </c>
      <c r="F9" s="42">
        <v>94639</v>
      </c>
      <c r="G9" s="42">
        <v>106313</v>
      </c>
      <c r="I9" s="42"/>
    </row>
    <row r="10" spans="1:12" ht="15.75" x14ac:dyDescent="0.25">
      <c r="A10" s="45" t="s">
        <v>104</v>
      </c>
      <c r="B10" s="44">
        <v>14</v>
      </c>
      <c r="C10" s="42">
        <v>71290</v>
      </c>
      <c r="D10" s="42">
        <v>82964</v>
      </c>
      <c r="E10" s="42">
        <v>88801</v>
      </c>
      <c r="F10" s="42">
        <v>94639</v>
      </c>
      <c r="G10" s="42">
        <v>106313</v>
      </c>
      <c r="I10" s="42">
        <v>79357</v>
      </c>
    </row>
    <row r="11" spans="1:12" ht="15.75" x14ac:dyDescent="0.25">
      <c r="A11" s="45" t="s">
        <v>105</v>
      </c>
      <c r="B11" s="44">
        <v>18</v>
      </c>
      <c r="C11" s="42">
        <v>88241</v>
      </c>
      <c r="D11" s="42">
        <v>103541</v>
      </c>
      <c r="E11" s="42">
        <v>111191</v>
      </c>
      <c r="F11" s="42">
        <v>118841</v>
      </c>
      <c r="G11" s="42">
        <v>134141</v>
      </c>
      <c r="I11" s="42">
        <v>89538</v>
      </c>
    </row>
    <row r="12" spans="1:12" ht="15.75" x14ac:dyDescent="0.25">
      <c r="A12" s="45" t="s">
        <v>106</v>
      </c>
      <c r="B12" s="44">
        <v>18</v>
      </c>
      <c r="C12" s="42">
        <v>88241</v>
      </c>
      <c r="D12" s="42">
        <v>103541</v>
      </c>
      <c r="E12" s="42">
        <v>111191</v>
      </c>
      <c r="F12" s="42">
        <v>118841</v>
      </c>
      <c r="G12" s="42">
        <v>134141</v>
      </c>
      <c r="I12" s="42">
        <v>101682</v>
      </c>
    </row>
    <row r="13" spans="1:12" ht="15.75" x14ac:dyDescent="0.25">
      <c r="A13" s="45" t="s">
        <v>107</v>
      </c>
      <c r="B13" s="44">
        <v>18</v>
      </c>
      <c r="C13" s="42">
        <v>88241</v>
      </c>
      <c r="D13" s="42">
        <v>103541</v>
      </c>
      <c r="E13" s="42">
        <v>111191</v>
      </c>
      <c r="F13" s="42">
        <v>118841</v>
      </c>
      <c r="G13" s="42">
        <v>134141</v>
      </c>
      <c r="I13" s="42">
        <v>108266</v>
      </c>
    </row>
    <row r="14" spans="1:12" ht="15.75" x14ac:dyDescent="0.25">
      <c r="A14" s="45" t="s">
        <v>108</v>
      </c>
      <c r="B14" s="44">
        <v>19</v>
      </c>
      <c r="C14" s="42">
        <v>92547</v>
      </c>
      <c r="D14" s="42">
        <v>108820</v>
      </c>
      <c r="E14" s="42">
        <v>116956</v>
      </c>
      <c r="F14" s="42">
        <v>125092</v>
      </c>
      <c r="G14" s="42">
        <v>141365</v>
      </c>
      <c r="I14" s="42">
        <v>106531</v>
      </c>
    </row>
  </sheetData>
  <mergeCells count="1">
    <mergeCell ref="A3:L3"/>
  </mergeCells>
  <pageMargins left="0.7" right="0.7" top="0.75" bottom="0.75" header="0.3" footer="0.3"/>
  <pageSetup scale="77" orientation="landscape" r:id="rId1"/>
  <headerFooter>
    <oddHeader xml:space="preserve">&amp;R&amp;"-,Bold"Grayson Management Audit
Request 20
Responsible:  Bradley Cherry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59"/>
  <sheetViews>
    <sheetView zoomScaleNormal="100" workbookViewId="0">
      <selection activeCell="J29" sqref="J29"/>
    </sheetView>
  </sheetViews>
  <sheetFormatPr defaultRowHeight="15" x14ac:dyDescent="0.25"/>
  <cols>
    <col min="1" max="1" width="11" style="9" customWidth="1"/>
    <col min="2" max="4" width="14.7109375" style="9" customWidth="1"/>
    <col min="5" max="5" width="14.7109375" customWidth="1"/>
    <col min="6" max="6" width="18.7109375" bestFit="1" customWidth="1"/>
    <col min="7" max="9" width="14.7109375" customWidth="1"/>
    <col min="10" max="10" width="17.28515625" bestFit="1" customWidth="1"/>
    <col min="11" max="11" width="16.5703125" bestFit="1" customWidth="1"/>
    <col min="12" max="12" width="15.7109375" style="9" bestFit="1" customWidth="1"/>
    <col min="13" max="13" width="10.85546875" bestFit="1" customWidth="1"/>
    <col min="14" max="14" width="17.28515625" bestFit="1" customWidth="1"/>
    <col min="15" max="15" width="16.42578125" bestFit="1" customWidth="1"/>
  </cols>
  <sheetData>
    <row r="3" spans="1:12" x14ac:dyDescent="0.25">
      <c r="A3" s="141" t="s">
        <v>214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5" spans="1:12" s="40" customFormat="1" x14ac:dyDescent="0.25">
      <c r="B5" s="36" t="s">
        <v>120</v>
      </c>
      <c r="C5" s="36" t="s">
        <v>125</v>
      </c>
      <c r="D5" s="36" t="s">
        <v>124</v>
      </c>
      <c r="E5" s="36" t="s">
        <v>128</v>
      </c>
      <c r="F5" s="36" t="s">
        <v>150</v>
      </c>
      <c r="G5" s="36" t="s">
        <v>131</v>
      </c>
      <c r="H5" s="36" t="s">
        <v>134</v>
      </c>
      <c r="I5" s="36" t="s">
        <v>149</v>
      </c>
      <c r="J5" s="36" t="s">
        <v>122</v>
      </c>
      <c r="K5" s="52" t="s">
        <v>121</v>
      </c>
      <c r="L5" s="51" t="s">
        <v>179</v>
      </c>
    </row>
    <row r="6" spans="1:12" x14ac:dyDescent="0.25">
      <c r="A6" s="78">
        <v>2019</v>
      </c>
      <c r="B6" s="60">
        <v>6</v>
      </c>
      <c r="C6" s="60">
        <v>2</v>
      </c>
      <c r="D6" s="60">
        <v>9</v>
      </c>
      <c r="E6" s="60">
        <v>2</v>
      </c>
      <c r="F6" s="60">
        <v>2</v>
      </c>
      <c r="G6" s="60">
        <v>6</v>
      </c>
      <c r="H6" s="60">
        <v>2</v>
      </c>
      <c r="I6" s="60">
        <v>3</v>
      </c>
      <c r="J6" s="60">
        <v>4</v>
      </c>
      <c r="K6" s="76">
        <v>5</v>
      </c>
      <c r="L6" s="9">
        <f>SUM(B6:K6)</f>
        <v>41</v>
      </c>
    </row>
    <row r="7" spans="1:12" x14ac:dyDescent="0.25">
      <c r="A7" s="78">
        <v>2018</v>
      </c>
      <c r="B7" s="60">
        <v>6</v>
      </c>
      <c r="C7" s="60">
        <v>2</v>
      </c>
      <c r="D7" s="60">
        <v>9</v>
      </c>
      <c r="E7" s="60">
        <v>2</v>
      </c>
      <c r="F7" s="60">
        <v>2</v>
      </c>
      <c r="G7" s="60">
        <v>6</v>
      </c>
      <c r="H7" s="60">
        <v>2</v>
      </c>
      <c r="I7" s="60">
        <v>3</v>
      </c>
      <c r="J7" s="60">
        <v>5</v>
      </c>
      <c r="K7" s="77">
        <v>7</v>
      </c>
      <c r="L7" s="9">
        <f t="shared" ref="L7:L9" si="0">SUM(B7:K7)</f>
        <v>44</v>
      </c>
    </row>
    <row r="8" spans="1:12" s="7" customFormat="1" x14ac:dyDescent="0.25">
      <c r="A8" s="78">
        <v>2017</v>
      </c>
      <c r="B8" s="60">
        <v>6</v>
      </c>
      <c r="C8" s="60">
        <v>2</v>
      </c>
      <c r="D8" s="60">
        <v>9</v>
      </c>
      <c r="E8" s="60">
        <v>2</v>
      </c>
      <c r="F8" s="60">
        <v>2</v>
      </c>
      <c r="G8" s="60">
        <v>6</v>
      </c>
      <c r="H8" s="60">
        <v>2</v>
      </c>
      <c r="I8" s="60">
        <v>3</v>
      </c>
      <c r="J8" s="60">
        <v>5</v>
      </c>
      <c r="K8" s="77">
        <v>7</v>
      </c>
      <c r="L8" s="9">
        <f t="shared" si="0"/>
        <v>44</v>
      </c>
    </row>
    <row r="9" spans="1:12" s="7" customFormat="1" x14ac:dyDescent="0.25">
      <c r="A9" s="78">
        <v>2016</v>
      </c>
      <c r="B9" s="60">
        <v>6</v>
      </c>
      <c r="C9" s="60">
        <v>2</v>
      </c>
      <c r="D9" s="60">
        <v>9</v>
      </c>
      <c r="E9" s="60">
        <v>2</v>
      </c>
      <c r="F9" s="60">
        <v>2</v>
      </c>
      <c r="G9" s="60">
        <v>6</v>
      </c>
      <c r="H9" s="60">
        <v>2</v>
      </c>
      <c r="I9" s="60">
        <v>3</v>
      </c>
      <c r="J9" s="60">
        <v>4</v>
      </c>
      <c r="K9" s="77">
        <v>9</v>
      </c>
      <c r="L9" s="9">
        <f t="shared" si="0"/>
        <v>45</v>
      </c>
    </row>
    <row r="10" spans="1:12" x14ac:dyDescent="0.25">
      <c r="D10" s="54"/>
    </row>
    <row r="11" spans="1:12" x14ac:dyDescent="0.25">
      <c r="D11" s="54"/>
    </row>
    <row r="12" spans="1:12" x14ac:dyDescent="0.25">
      <c r="D12" s="54"/>
    </row>
    <row r="13" spans="1:12" x14ac:dyDescent="0.25">
      <c r="D13" s="54"/>
    </row>
    <row r="14" spans="1:12" x14ac:dyDescent="0.25">
      <c r="D14" s="54"/>
    </row>
    <row r="15" spans="1:12" x14ac:dyDescent="0.25">
      <c r="D15" s="54"/>
    </row>
    <row r="16" spans="1:12" x14ac:dyDescent="0.25">
      <c r="D16" s="54"/>
    </row>
    <row r="17" spans="4:4" x14ac:dyDescent="0.25">
      <c r="D17" s="54"/>
    </row>
    <row r="18" spans="4:4" x14ac:dyDescent="0.25">
      <c r="D18" s="54"/>
    </row>
    <row r="19" spans="4:4" x14ac:dyDescent="0.25">
      <c r="D19" s="54"/>
    </row>
    <row r="20" spans="4:4" x14ac:dyDescent="0.25">
      <c r="D20" s="54"/>
    </row>
    <row r="21" spans="4:4" x14ac:dyDescent="0.25">
      <c r="D21" s="54"/>
    </row>
    <row r="22" spans="4:4" x14ac:dyDescent="0.25">
      <c r="D22" s="54"/>
    </row>
    <row r="23" spans="4:4" x14ac:dyDescent="0.25">
      <c r="D23" s="54"/>
    </row>
    <row r="24" spans="4:4" x14ac:dyDescent="0.25">
      <c r="D24" s="54"/>
    </row>
    <row r="25" spans="4:4" x14ac:dyDescent="0.25">
      <c r="D25" s="54"/>
    </row>
    <row r="26" spans="4:4" x14ac:dyDescent="0.25">
      <c r="D26" s="54"/>
    </row>
    <row r="27" spans="4:4" x14ac:dyDescent="0.25">
      <c r="D27" s="54"/>
    </row>
    <row r="28" spans="4:4" x14ac:dyDescent="0.25">
      <c r="D28" s="54"/>
    </row>
    <row r="29" spans="4:4" x14ac:dyDescent="0.25">
      <c r="D29" s="54"/>
    </row>
    <row r="30" spans="4:4" x14ac:dyDescent="0.25">
      <c r="D30" s="54"/>
    </row>
    <row r="31" spans="4:4" x14ac:dyDescent="0.25">
      <c r="D31" s="54"/>
    </row>
    <row r="32" spans="4:4" x14ac:dyDescent="0.25">
      <c r="D32" s="54"/>
    </row>
    <row r="33" spans="4:4" x14ac:dyDescent="0.25">
      <c r="D33" s="54"/>
    </row>
    <row r="34" spans="4:4" x14ac:dyDescent="0.25">
      <c r="D34" s="54"/>
    </row>
    <row r="35" spans="4:4" x14ac:dyDescent="0.25">
      <c r="D35" s="54"/>
    </row>
    <row r="36" spans="4:4" x14ac:dyDescent="0.25">
      <c r="D36" s="54"/>
    </row>
    <row r="37" spans="4:4" x14ac:dyDescent="0.25">
      <c r="D37" s="54"/>
    </row>
    <row r="38" spans="4:4" x14ac:dyDescent="0.25">
      <c r="D38" s="54"/>
    </row>
    <row r="39" spans="4:4" x14ac:dyDescent="0.25">
      <c r="D39" s="54"/>
    </row>
    <row r="40" spans="4:4" x14ac:dyDescent="0.25">
      <c r="D40" s="54"/>
    </row>
    <row r="41" spans="4:4" x14ac:dyDescent="0.25">
      <c r="D41" s="54"/>
    </row>
    <row r="42" spans="4:4" x14ac:dyDescent="0.25">
      <c r="D42" s="54"/>
    </row>
    <row r="43" spans="4:4" x14ac:dyDescent="0.25">
      <c r="D43" s="54"/>
    </row>
    <row r="44" spans="4:4" x14ac:dyDescent="0.25">
      <c r="D44" s="54"/>
    </row>
    <row r="45" spans="4:4" x14ac:dyDescent="0.25">
      <c r="D45" s="54"/>
    </row>
    <row r="46" spans="4:4" x14ac:dyDescent="0.25">
      <c r="D46" s="54"/>
    </row>
    <row r="47" spans="4:4" x14ac:dyDescent="0.25">
      <c r="D47" s="54"/>
    </row>
    <row r="48" spans="4:4" x14ac:dyDescent="0.25">
      <c r="D48" s="54"/>
    </row>
    <row r="49" spans="1:4" x14ac:dyDescent="0.25">
      <c r="D49" s="54"/>
    </row>
    <row r="50" spans="1:4" x14ac:dyDescent="0.25">
      <c r="D50" s="54"/>
    </row>
    <row r="52" spans="1:4" x14ac:dyDescent="0.25">
      <c r="A52" s="55"/>
    </row>
    <row r="54" spans="1:4" x14ac:dyDescent="0.25">
      <c r="D54" s="54"/>
    </row>
    <row r="55" spans="1:4" x14ac:dyDescent="0.25">
      <c r="D55" s="54"/>
    </row>
    <row r="56" spans="1:4" x14ac:dyDescent="0.25">
      <c r="D56" s="54"/>
    </row>
    <row r="57" spans="1:4" x14ac:dyDescent="0.25">
      <c r="D57" s="54"/>
    </row>
    <row r="58" spans="1:4" x14ac:dyDescent="0.25">
      <c r="D58" s="54"/>
    </row>
    <row r="59" spans="1:4" x14ac:dyDescent="0.25">
      <c r="D59" s="54"/>
    </row>
  </sheetData>
  <mergeCells count="1">
    <mergeCell ref="A3:L3"/>
  </mergeCells>
  <pageMargins left="0.7" right="0.7" top="0.75" bottom="0.75" header="0.3" footer="0.3"/>
  <pageSetup scale="67" orientation="landscape" r:id="rId1"/>
  <headerFooter>
    <oddHeader xml:space="preserve">&amp;R&amp;"-,Bold"Grayson Management Audit
Request 21
Responsible:  Bradley Cherry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13"/>
  <sheetViews>
    <sheetView zoomScaleNormal="100" workbookViewId="0">
      <selection activeCell="J29" sqref="J29"/>
    </sheetView>
  </sheetViews>
  <sheetFormatPr defaultRowHeight="15" x14ac:dyDescent="0.25"/>
  <cols>
    <col min="1" max="1" width="9.140625" style="9"/>
    <col min="2" max="2" width="16.5703125" bestFit="1" customWidth="1"/>
    <col min="3" max="3" width="34.28515625" bestFit="1" customWidth="1"/>
    <col min="4" max="4" width="17.28515625" bestFit="1" customWidth="1"/>
    <col min="5" max="5" width="18.7109375" bestFit="1" customWidth="1"/>
    <col min="6" max="6" width="20.140625" bestFit="1" customWidth="1"/>
  </cols>
  <sheetData>
    <row r="3" spans="1:6" x14ac:dyDescent="0.25">
      <c r="A3" s="141" t="s">
        <v>213</v>
      </c>
      <c r="B3" s="141"/>
      <c r="C3" s="141"/>
      <c r="D3" s="141"/>
      <c r="E3" s="141"/>
      <c r="F3" s="141"/>
    </row>
    <row r="5" spans="1:6" x14ac:dyDescent="0.25">
      <c r="A5" s="36" t="s">
        <v>151</v>
      </c>
      <c r="B5" s="36" t="s">
        <v>152</v>
      </c>
      <c r="C5" s="36" t="s">
        <v>74</v>
      </c>
      <c r="D5" s="36" t="s">
        <v>153</v>
      </c>
      <c r="E5" s="36" t="s">
        <v>154</v>
      </c>
      <c r="F5" s="36" t="s">
        <v>155</v>
      </c>
    </row>
    <row r="6" spans="1:6" x14ac:dyDescent="0.25">
      <c r="A6" s="9">
        <v>2019</v>
      </c>
      <c r="B6" t="s">
        <v>156</v>
      </c>
      <c r="C6" t="s">
        <v>101</v>
      </c>
      <c r="D6" t="s">
        <v>122</v>
      </c>
      <c r="E6" t="s">
        <v>31</v>
      </c>
      <c r="F6" t="s">
        <v>157</v>
      </c>
    </row>
    <row r="7" spans="1:6" x14ac:dyDescent="0.25">
      <c r="A7" s="9">
        <v>2019</v>
      </c>
      <c r="B7" t="s">
        <v>158</v>
      </c>
      <c r="C7" t="s">
        <v>70</v>
      </c>
      <c r="D7" t="s">
        <v>124</v>
      </c>
      <c r="E7" t="s">
        <v>180</v>
      </c>
      <c r="F7" t="s">
        <v>157</v>
      </c>
    </row>
    <row r="8" spans="1:6" x14ac:dyDescent="0.25">
      <c r="A8" s="9">
        <v>2019</v>
      </c>
      <c r="B8" t="s">
        <v>159</v>
      </c>
      <c r="C8" t="s">
        <v>72</v>
      </c>
      <c r="D8" t="s">
        <v>124</v>
      </c>
      <c r="E8" t="s">
        <v>181</v>
      </c>
      <c r="F8" t="s">
        <v>157</v>
      </c>
    </row>
    <row r="9" spans="1:6" x14ac:dyDescent="0.25">
      <c r="A9" s="9">
        <v>2019</v>
      </c>
      <c r="B9" t="s">
        <v>160</v>
      </c>
      <c r="C9" t="s">
        <v>72</v>
      </c>
      <c r="D9" t="s">
        <v>124</v>
      </c>
      <c r="E9" t="s">
        <v>182</v>
      </c>
      <c r="F9" t="s">
        <v>157</v>
      </c>
    </row>
    <row r="10" spans="1:6" x14ac:dyDescent="0.25">
      <c r="A10" s="9">
        <v>2019</v>
      </c>
      <c r="B10" t="s">
        <v>161</v>
      </c>
      <c r="C10" t="s">
        <v>126</v>
      </c>
      <c r="D10" t="s">
        <v>165</v>
      </c>
      <c r="E10" t="s">
        <v>166</v>
      </c>
      <c r="F10" t="s">
        <v>43</v>
      </c>
    </row>
    <row r="11" spans="1:6" x14ac:dyDescent="0.25">
      <c r="A11" s="9">
        <v>2019</v>
      </c>
      <c r="B11" t="s">
        <v>162</v>
      </c>
      <c r="C11" t="s">
        <v>164</v>
      </c>
      <c r="D11" t="s">
        <v>121</v>
      </c>
      <c r="E11" t="s">
        <v>183</v>
      </c>
      <c r="F11" t="s">
        <v>167</v>
      </c>
    </row>
    <row r="12" spans="1:6" x14ac:dyDescent="0.25">
      <c r="A12" s="9">
        <v>2018</v>
      </c>
      <c r="B12" t="s">
        <v>163</v>
      </c>
      <c r="C12" t="s">
        <v>94</v>
      </c>
      <c r="D12" t="s">
        <v>121</v>
      </c>
      <c r="E12" t="s">
        <v>31</v>
      </c>
      <c r="F12" t="s">
        <v>157</v>
      </c>
    </row>
    <row r="13" spans="1:6" x14ac:dyDescent="0.25">
      <c r="A13" s="9">
        <v>2017</v>
      </c>
      <c r="B13" t="s">
        <v>168</v>
      </c>
      <c r="C13" t="s">
        <v>93</v>
      </c>
      <c r="D13" t="s">
        <v>149</v>
      </c>
      <c r="E13" t="s">
        <v>169</v>
      </c>
      <c r="F13" t="s">
        <v>167</v>
      </c>
    </row>
  </sheetData>
  <mergeCells count="1">
    <mergeCell ref="A3:F3"/>
  </mergeCells>
  <pageMargins left="0.7" right="0.7" top="0.75" bottom="0.75" header="0.3" footer="0.3"/>
  <pageSetup orientation="landscape" r:id="rId1"/>
  <headerFooter>
    <oddHeader xml:space="preserve">&amp;R&amp;"-,Bold"Grayson Management Audit
Request 23
Responsible:  Bradley Cherry&amp;"-,Regular"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3"/>
  <sheetViews>
    <sheetView zoomScaleNormal="100" workbookViewId="0">
      <selection activeCell="J29" sqref="J29"/>
    </sheetView>
  </sheetViews>
  <sheetFormatPr defaultRowHeight="15" x14ac:dyDescent="0.25"/>
  <cols>
    <col min="2" max="2" width="18.7109375" bestFit="1" customWidth="1"/>
    <col min="3" max="3" width="27.42578125" bestFit="1" customWidth="1"/>
    <col min="4" max="4" width="17.28515625" bestFit="1" customWidth="1"/>
    <col min="5" max="5" width="12.7109375" bestFit="1" customWidth="1"/>
  </cols>
  <sheetData>
    <row r="3" spans="1:7" x14ac:dyDescent="0.25">
      <c r="A3" s="141" t="s">
        <v>212</v>
      </c>
      <c r="B3" s="141"/>
      <c r="C3" s="141"/>
      <c r="D3" s="141"/>
      <c r="E3" s="141"/>
      <c r="F3" s="141"/>
      <c r="G3" s="141"/>
    </row>
    <row r="4" spans="1:7" x14ac:dyDescent="0.25">
      <c r="A4" s="141"/>
      <c r="B4" s="141"/>
      <c r="C4" s="141"/>
      <c r="D4" s="141"/>
      <c r="E4" s="141"/>
      <c r="F4" s="141"/>
      <c r="G4" s="141"/>
    </row>
    <row r="6" spans="1:7" x14ac:dyDescent="0.25">
      <c r="A6" s="36" t="s">
        <v>151</v>
      </c>
      <c r="B6" s="36" t="s">
        <v>152</v>
      </c>
      <c r="C6" s="36" t="s">
        <v>74</v>
      </c>
      <c r="D6" s="36" t="s">
        <v>153</v>
      </c>
      <c r="E6" s="36" t="s">
        <v>190</v>
      </c>
    </row>
    <row r="7" spans="1:7" x14ac:dyDescent="0.25">
      <c r="A7" s="9">
        <v>2019</v>
      </c>
      <c r="B7" s="9" t="s">
        <v>181</v>
      </c>
      <c r="C7" s="9" t="s">
        <v>187</v>
      </c>
      <c r="D7" s="9" t="s">
        <v>189</v>
      </c>
      <c r="E7" s="9"/>
    </row>
    <row r="8" spans="1:7" x14ac:dyDescent="0.25">
      <c r="A8" s="9">
        <v>2019</v>
      </c>
      <c r="B8" s="9" t="s">
        <v>180</v>
      </c>
      <c r="C8" s="9" t="s">
        <v>187</v>
      </c>
      <c r="D8" s="9" t="s">
        <v>189</v>
      </c>
      <c r="E8" s="9"/>
    </row>
    <row r="9" spans="1:7" x14ac:dyDescent="0.25">
      <c r="A9" s="9">
        <v>2019</v>
      </c>
      <c r="B9" s="9" t="s">
        <v>182</v>
      </c>
      <c r="C9" s="9" t="s">
        <v>187</v>
      </c>
      <c r="D9" s="9" t="s">
        <v>189</v>
      </c>
      <c r="E9" s="9"/>
    </row>
    <row r="10" spans="1:7" x14ac:dyDescent="0.25">
      <c r="A10" s="9">
        <v>2019</v>
      </c>
      <c r="B10" s="9" t="s">
        <v>183</v>
      </c>
      <c r="C10" s="9" t="s">
        <v>164</v>
      </c>
      <c r="D10" s="9" t="s">
        <v>121</v>
      </c>
      <c r="E10" s="9">
        <v>2</v>
      </c>
    </row>
    <row r="11" spans="1:7" x14ac:dyDescent="0.25">
      <c r="A11" s="9">
        <v>2016</v>
      </c>
      <c r="B11" s="9" t="s">
        <v>184</v>
      </c>
      <c r="C11" s="9" t="s">
        <v>188</v>
      </c>
      <c r="D11" s="9" t="s">
        <v>189</v>
      </c>
    </row>
    <row r="12" spans="1:7" x14ac:dyDescent="0.25">
      <c r="A12" s="9">
        <v>2016</v>
      </c>
      <c r="B12" s="9" t="s">
        <v>185</v>
      </c>
      <c r="C12" s="9" t="s">
        <v>187</v>
      </c>
      <c r="D12" s="9" t="s">
        <v>189</v>
      </c>
    </row>
    <row r="13" spans="1:7" x14ac:dyDescent="0.25">
      <c r="A13" s="9">
        <v>2015</v>
      </c>
      <c r="B13" s="9" t="s">
        <v>186</v>
      </c>
      <c r="C13" s="9" t="s">
        <v>187</v>
      </c>
      <c r="D13" s="9" t="s">
        <v>189</v>
      </c>
    </row>
  </sheetData>
  <mergeCells count="1">
    <mergeCell ref="A3:G4"/>
  </mergeCells>
  <pageMargins left="0.7" right="0.7" top="0.75" bottom="0.75" header="0.3" footer="0.3"/>
  <pageSetup orientation="landscape" r:id="rId1"/>
  <headerFooter>
    <oddHeader xml:space="preserve">&amp;R&amp;"-,Bold"Grayson Management Audit
Request 24
Responsible:  Bradley Cherry&amp;"-,Regular"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08"/>
  <sheetViews>
    <sheetView tabSelected="1" zoomScaleNormal="100" workbookViewId="0">
      <selection activeCell="A68" sqref="A68"/>
    </sheetView>
  </sheetViews>
  <sheetFormatPr defaultRowHeight="15" x14ac:dyDescent="0.25"/>
  <cols>
    <col min="1" max="1" width="31" style="165" customWidth="1"/>
    <col min="2" max="2" width="20.140625" customWidth="1"/>
    <col min="3" max="3" width="14.7109375" customWidth="1"/>
    <col min="4" max="4" width="16" customWidth="1"/>
    <col min="6" max="6" width="10.5703125" bestFit="1" customWidth="1"/>
  </cols>
  <sheetData>
    <row r="3" spans="1:4" x14ac:dyDescent="0.25">
      <c r="A3" s="162" t="s">
        <v>239</v>
      </c>
      <c r="B3" s="40"/>
      <c r="C3" s="40"/>
      <c r="D3" s="40"/>
    </row>
    <row r="4" spans="1:4" x14ac:dyDescent="0.25">
      <c r="A4" s="162"/>
      <c r="B4" s="40"/>
      <c r="C4" s="40"/>
      <c r="D4" s="40"/>
    </row>
    <row r="6" spans="1:4" x14ac:dyDescent="0.25">
      <c r="A6" s="66" t="s">
        <v>233</v>
      </c>
      <c r="B6" s="55">
        <v>2016</v>
      </c>
      <c r="C6" s="55">
        <v>2017</v>
      </c>
      <c r="D6" s="55">
        <v>2018</v>
      </c>
    </row>
    <row r="7" spans="1:4" x14ac:dyDescent="0.25">
      <c r="A7" s="163"/>
    </row>
    <row r="8" spans="1:4" x14ac:dyDescent="0.25">
      <c r="A8" s="164"/>
    </row>
    <row r="9" spans="1:4" x14ac:dyDescent="0.25">
      <c r="B9" s="3">
        <v>9076.32</v>
      </c>
      <c r="C9" s="3">
        <v>5681</v>
      </c>
      <c r="D9" s="3">
        <v>8552.9</v>
      </c>
    </row>
    <row r="10" spans="1:4" x14ac:dyDescent="0.25">
      <c r="B10" s="100">
        <v>6523.92</v>
      </c>
      <c r="C10" s="100">
        <v>6236.44</v>
      </c>
      <c r="D10" s="100">
        <v>6456.22</v>
      </c>
    </row>
    <row r="11" spans="1:4" x14ac:dyDescent="0.25">
      <c r="B11" s="101">
        <f>SUM(B9:B10)</f>
        <v>15600.24</v>
      </c>
      <c r="C11" s="101">
        <f>SUM(C9:C10)</f>
        <v>11917.439999999999</v>
      </c>
      <c r="D11" s="101">
        <f>SUM(D9:D10)</f>
        <v>15009.119999999999</v>
      </c>
    </row>
    <row r="12" spans="1:4" x14ac:dyDescent="0.25">
      <c r="A12" s="166"/>
      <c r="B12" s="3"/>
      <c r="C12" s="3"/>
      <c r="D12" s="3"/>
    </row>
    <row r="13" spans="1:4" x14ac:dyDescent="0.25">
      <c r="B13" s="3">
        <v>2992.22</v>
      </c>
      <c r="C13" s="3">
        <v>534.6</v>
      </c>
      <c r="D13" s="3">
        <v>379.47</v>
      </c>
    </row>
    <row r="14" spans="1:4" x14ac:dyDescent="0.25">
      <c r="B14" s="100">
        <v>3255.51</v>
      </c>
      <c r="C14" s="100">
        <v>2352.2399999999998</v>
      </c>
      <c r="D14" s="100">
        <v>4607.8500000000004</v>
      </c>
    </row>
    <row r="15" spans="1:4" x14ac:dyDescent="0.25">
      <c r="B15" s="101">
        <f>SUM(B13:B14)</f>
        <v>6247.73</v>
      </c>
      <c r="C15" s="101">
        <f>SUM(C13:C14)</f>
        <v>2886.8399999999997</v>
      </c>
      <c r="D15" s="101">
        <f>SUM(D13:D14)</f>
        <v>4987.3200000000006</v>
      </c>
    </row>
    <row r="16" spans="1:4" x14ac:dyDescent="0.25">
      <c r="A16" s="166"/>
      <c r="B16" s="3"/>
      <c r="C16" s="3"/>
      <c r="D16" s="3"/>
    </row>
    <row r="17" spans="1:4" x14ac:dyDescent="0.25">
      <c r="B17" s="3">
        <v>4437.84</v>
      </c>
      <c r="C17" s="3">
        <v>1464.68</v>
      </c>
      <c r="D17" s="3">
        <v>3342.78</v>
      </c>
    </row>
    <row r="18" spans="1:4" x14ac:dyDescent="0.25">
      <c r="B18" s="100">
        <v>3576.33</v>
      </c>
      <c r="C18" s="100">
        <v>1913</v>
      </c>
      <c r="D18" s="100">
        <v>3811.4</v>
      </c>
    </row>
    <row r="19" spans="1:4" x14ac:dyDescent="0.25">
      <c r="B19" s="101">
        <f>SUM(B17:B18)</f>
        <v>8014.17</v>
      </c>
      <c r="C19" s="101">
        <f>SUM(C17:C18)</f>
        <v>3377.6800000000003</v>
      </c>
      <c r="D19" s="101">
        <f>SUM(D17:D18)</f>
        <v>7154.18</v>
      </c>
    </row>
    <row r="20" spans="1:4" x14ac:dyDescent="0.25">
      <c r="A20" s="166"/>
      <c r="B20" s="3"/>
      <c r="C20" s="3"/>
      <c r="D20" s="3"/>
    </row>
    <row r="21" spans="1:4" x14ac:dyDescent="0.25">
      <c r="B21" s="3">
        <v>16863.810000000001</v>
      </c>
      <c r="C21" s="3">
        <v>14871.6</v>
      </c>
      <c r="D21" s="3">
        <v>21265.98</v>
      </c>
    </row>
    <row r="22" spans="1:4" x14ac:dyDescent="0.25">
      <c r="B22" s="3">
        <v>1305.81</v>
      </c>
      <c r="C22" s="3">
        <v>0</v>
      </c>
      <c r="D22" s="3">
        <v>0</v>
      </c>
    </row>
    <row r="23" spans="1:4" x14ac:dyDescent="0.25">
      <c r="B23" s="3">
        <v>15311.32</v>
      </c>
      <c r="C23" s="3">
        <v>16286.85</v>
      </c>
      <c r="D23" s="3">
        <v>21213.9</v>
      </c>
    </row>
    <row r="24" spans="1:4" x14ac:dyDescent="0.25">
      <c r="B24" s="3">
        <v>12245.34</v>
      </c>
      <c r="C24" s="3">
        <v>11153.32</v>
      </c>
      <c r="D24" s="3">
        <v>16305.24</v>
      </c>
    </row>
    <row r="25" spans="1:4" x14ac:dyDescent="0.25">
      <c r="B25" s="3">
        <v>24350.89</v>
      </c>
      <c r="C25" s="3">
        <v>25394.99</v>
      </c>
      <c r="D25" s="3">
        <v>27902.25</v>
      </c>
    </row>
    <row r="26" spans="1:4" x14ac:dyDescent="0.25">
      <c r="B26" s="3">
        <v>25775.73</v>
      </c>
      <c r="C26" s="3">
        <v>27673.86</v>
      </c>
      <c r="D26" s="3">
        <v>33928.019999999997</v>
      </c>
    </row>
    <row r="27" spans="1:4" x14ac:dyDescent="0.25">
      <c r="B27" s="99"/>
      <c r="C27" s="3">
        <v>13998.24</v>
      </c>
      <c r="D27" s="3">
        <v>19237.87</v>
      </c>
    </row>
    <row r="28" spans="1:4" x14ac:dyDescent="0.25">
      <c r="B28" s="100">
        <v>20710.05</v>
      </c>
      <c r="C28" s="102"/>
      <c r="D28" s="102"/>
    </row>
    <row r="29" spans="1:4" x14ac:dyDescent="0.25">
      <c r="B29" s="101">
        <f>SUM(B21:B28)</f>
        <v>116562.95</v>
      </c>
      <c r="C29" s="101">
        <f t="shared" ref="C29:D29" si="0">SUM(C21:C28)</f>
        <v>109378.86000000002</v>
      </c>
      <c r="D29" s="101">
        <f t="shared" si="0"/>
        <v>139853.25999999998</v>
      </c>
    </row>
    <row r="30" spans="1:4" x14ac:dyDescent="0.25">
      <c r="A30" s="166"/>
      <c r="B30" s="3"/>
      <c r="C30" s="3"/>
      <c r="D30" s="3"/>
    </row>
    <row r="31" spans="1:4" x14ac:dyDescent="0.25">
      <c r="B31" s="3">
        <v>8462.92</v>
      </c>
      <c r="C31" s="3">
        <v>8795.2800000000007</v>
      </c>
      <c r="D31" s="3">
        <v>19452.22</v>
      </c>
    </row>
    <row r="32" spans="1:4" x14ac:dyDescent="0.25">
      <c r="B32" s="3">
        <v>19339.900000000001</v>
      </c>
      <c r="C32" s="3">
        <v>24991.32</v>
      </c>
      <c r="D32" s="3">
        <v>20109.22</v>
      </c>
    </row>
    <row r="33" spans="1:6" x14ac:dyDescent="0.25">
      <c r="B33" s="3">
        <v>4345.92</v>
      </c>
      <c r="C33" s="3">
        <v>4650.76</v>
      </c>
      <c r="D33" s="3">
        <v>4345.6499999999996</v>
      </c>
    </row>
    <row r="34" spans="1:6" x14ac:dyDescent="0.25">
      <c r="B34" s="3">
        <v>20755.68</v>
      </c>
      <c r="C34" s="3">
        <v>19055.080000000002</v>
      </c>
      <c r="D34" s="3">
        <v>20689.55</v>
      </c>
    </row>
    <row r="35" spans="1:6" x14ac:dyDescent="0.25">
      <c r="B35" s="3">
        <v>14970.57</v>
      </c>
      <c r="F35" s="3"/>
    </row>
    <row r="36" spans="1:6" x14ac:dyDescent="0.25">
      <c r="B36" s="3">
        <v>10281.15</v>
      </c>
      <c r="C36" s="3">
        <v>27632.7</v>
      </c>
      <c r="D36" s="3">
        <v>23870.82</v>
      </c>
    </row>
    <row r="37" spans="1:6" x14ac:dyDescent="0.25">
      <c r="B37" s="3">
        <v>14837.43</v>
      </c>
      <c r="C37" s="3">
        <v>18177.03</v>
      </c>
      <c r="D37" s="3">
        <v>20128.09</v>
      </c>
    </row>
    <row r="38" spans="1:6" x14ac:dyDescent="0.25">
      <c r="B38" s="3">
        <v>8337.6</v>
      </c>
      <c r="C38" s="3">
        <v>16856.98</v>
      </c>
      <c r="D38" s="3">
        <v>13329.3</v>
      </c>
    </row>
    <row r="39" spans="1:6" x14ac:dyDescent="0.25">
      <c r="C39" s="3">
        <v>18200.060000000001</v>
      </c>
      <c r="D39" s="3">
        <v>21314.01</v>
      </c>
      <c r="F39" s="3"/>
    </row>
    <row r="40" spans="1:6" x14ac:dyDescent="0.25">
      <c r="B40" s="105">
        <v>18053.36</v>
      </c>
      <c r="C40" s="105">
        <v>28550.41</v>
      </c>
      <c r="D40" s="105">
        <v>26144.639999999999</v>
      </c>
    </row>
    <row r="41" spans="1:6" x14ac:dyDescent="0.25">
      <c r="B41" s="103">
        <f>SUM(B31:B40)</f>
        <v>119384.52999999998</v>
      </c>
      <c r="C41" s="103">
        <f>SUM(C31:C40)</f>
        <v>166909.62</v>
      </c>
      <c r="D41" s="103">
        <f>SUM(D31:D40)</f>
        <v>169383.5</v>
      </c>
    </row>
    <row r="42" spans="1:6" x14ac:dyDescent="0.25">
      <c r="B42" s="100"/>
      <c r="C42" s="100"/>
      <c r="D42" s="100"/>
    </row>
    <row r="43" spans="1:6" x14ac:dyDescent="0.25">
      <c r="A43" s="167" t="s">
        <v>240</v>
      </c>
      <c r="B43" s="101">
        <f>SUM(B11,B15,B19,B29,B41)</f>
        <v>265809.62</v>
      </c>
      <c r="C43" s="101">
        <f>SUM(C11,C15,C19,C29,C41)</f>
        <v>294470.44</v>
      </c>
      <c r="D43" s="101">
        <f>SUM(D11,D15,D19,D29,D41)</f>
        <v>336387.38</v>
      </c>
    </row>
    <row r="44" spans="1:6" x14ac:dyDescent="0.25">
      <c r="B44" s="101"/>
      <c r="C44" s="101"/>
      <c r="D44" s="101"/>
    </row>
    <row r="45" spans="1:6" x14ac:dyDescent="0.25">
      <c r="A45" s="162" t="s">
        <v>232</v>
      </c>
      <c r="B45" s="3"/>
      <c r="C45" s="3"/>
      <c r="D45" s="3"/>
    </row>
    <row r="46" spans="1:6" x14ac:dyDescent="0.25">
      <c r="B46" s="3"/>
      <c r="C46" s="3"/>
      <c r="D46" s="3"/>
    </row>
    <row r="47" spans="1:6" x14ac:dyDescent="0.25">
      <c r="A47" s="166"/>
      <c r="B47" s="3"/>
      <c r="C47" s="3"/>
      <c r="D47" s="3"/>
    </row>
    <row r="48" spans="1:6" x14ac:dyDescent="0.25">
      <c r="B48" s="3">
        <v>97.52</v>
      </c>
      <c r="C48" s="3">
        <v>200.56</v>
      </c>
      <c r="D48" s="3">
        <v>129.9</v>
      </c>
    </row>
    <row r="49" spans="1:4" x14ac:dyDescent="0.25">
      <c r="B49" s="100">
        <v>209.25</v>
      </c>
      <c r="C49" s="100">
        <v>143.06</v>
      </c>
      <c r="D49" s="100">
        <v>99.2</v>
      </c>
    </row>
    <row r="50" spans="1:4" x14ac:dyDescent="0.25">
      <c r="B50" s="101">
        <f>SUM(B48:B49)</f>
        <v>306.77</v>
      </c>
      <c r="C50" s="101">
        <f>SUM(C48:C49)</f>
        <v>343.62</v>
      </c>
      <c r="D50" s="101">
        <f>SUM(D48:D49)</f>
        <v>229.10000000000002</v>
      </c>
    </row>
    <row r="51" spans="1:4" x14ac:dyDescent="0.25">
      <c r="A51" s="166"/>
      <c r="B51" s="3"/>
      <c r="C51" s="3"/>
      <c r="D51" s="3"/>
    </row>
    <row r="52" spans="1:4" x14ac:dyDescent="0.25">
      <c r="B52" s="3">
        <v>382.32</v>
      </c>
      <c r="C52" s="3">
        <v>352.8</v>
      </c>
      <c r="D52" s="3">
        <v>227.79</v>
      </c>
    </row>
    <row r="53" spans="1:4" x14ac:dyDescent="0.25">
      <c r="B53" s="3">
        <v>157.26</v>
      </c>
      <c r="C53" s="3">
        <v>217.68</v>
      </c>
      <c r="D53" s="3">
        <v>455.27</v>
      </c>
    </row>
    <row r="54" spans="1:4" x14ac:dyDescent="0.25">
      <c r="B54" s="3">
        <v>1663.58</v>
      </c>
      <c r="C54" s="3">
        <v>1202.3900000000001</v>
      </c>
      <c r="D54" s="3">
        <v>390.96</v>
      </c>
    </row>
    <row r="55" spans="1:4" x14ac:dyDescent="0.25">
      <c r="B55" s="3">
        <v>1259.02</v>
      </c>
      <c r="C55" s="3">
        <v>764.13</v>
      </c>
      <c r="D55" s="3">
        <v>928.45</v>
      </c>
    </row>
    <row r="56" spans="1:4" x14ac:dyDescent="0.25">
      <c r="B56" s="3">
        <v>348</v>
      </c>
      <c r="C56" s="3">
        <v>386.99</v>
      </c>
      <c r="D56" s="3">
        <v>337.87</v>
      </c>
    </row>
    <row r="57" spans="1:4" x14ac:dyDescent="0.25">
      <c r="B57" s="105">
        <v>459</v>
      </c>
      <c r="C57" s="105">
        <v>420.74</v>
      </c>
      <c r="D57" s="105">
        <v>297.10000000000002</v>
      </c>
    </row>
    <row r="58" spans="1:4" x14ac:dyDescent="0.25">
      <c r="B58" s="101">
        <f>SUM(B52:B57)</f>
        <v>4269.18</v>
      </c>
      <c r="C58" s="101">
        <f>SUM(C52:C57)</f>
        <v>3344.7299999999996</v>
      </c>
      <c r="D58" s="101">
        <f>SUM(D52:D57)</f>
        <v>2637.44</v>
      </c>
    </row>
    <row r="59" spans="1:4" x14ac:dyDescent="0.25">
      <c r="A59" s="166"/>
      <c r="B59" s="104"/>
      <c r="C59" s="104"/>
      <c r="D59" s="104"/>
    </row>
    <row r="60" spans="1:4" x14ac:dyDescent="0.25">
      <c r="B60" s="3">
        <v>452.24</v>
      </c>
      <c r="C60" s="3">
        <v>115.16</v>
      </c>
      <c r="D60" s="3">
        <v>0</v>
      </c>
    </row>
    <row r="61" spans="1:4" x14ac:dyDescent="0.25">
      <c r="B61" s="3">
        <v>380.48</v>
      </c>
      <c r="C61" s="3">
        <v>77.099999999999994</v>
      </c>
      <c r="D61" s="3">
        <v>217.64</v>
      </c>
    </row>
    <row r="62" spans="1:4" x14ac:dyDescent="0.25">
      <c r="B62" s="3">
        <v>420.84</v>
      </c>
      <c r="C62" s="3">
        <v>62.4</v>
      </c>
      <c r="D62" s="3">
        <v>0</v>
      </c>
    </row>
    <row r="63" spans="1:4" x14ac:dyDescent="0.25">
      <c r="B63" s="100">
        <v>201.17</v>
      </c>
      <c r="C63" s="100">
        <v>0</v>
      </c>
      <c r="D63" s="100">
        <v>0</v>
      </c>
    </row>
    <row r="64" spans="1:4" x14ac:dyDescent="0.25">
      <c r="B64" s="101">
        <f>SUM(B60:B63)</f>
        <v>1454.73</v>
      </c>
      <c r="C64" s="101">
        <f t="shared" ref="C64:D64" si="1">SUM(C60:C63)</f>
        <v>254.66</v>
      </c>
      <c r="D64" s="101">
        <f t="shared" si="1"/>
        <v>217.64</v>
      </c>
    </row>
    <row r="65" spans="1:4" x14ac:dyDescent="0.25">
      <c r="B65" s="3"/>
      <c r="C65" s="3"/>
      <c r="D65" s="3"/>
    </row>
    <row r="66" spans="1:4" x14ac:dyDescent="0.25">
      <c r="A66" s="167" t="s">
        <v>241</v>
      </c>
      <c r="B66" s="106">
        <f>SUM(B50,B58,B64)</f>
        <v>6030.68</v>
      </c>
      <c r="C66" s="106">
        <f>SUM(C50,C58,C64)</f>
        <v>3943.0099999999993</v>
      </c>
      <c r="D66" s="106">
        <f>SUM(D50,D58,D64)</f>
        <v>3084.18</v>
      </c>
    </row>
    <row r="67" spans="1:4" x14ac:dyDescent="0.25">
      <c r="B67" s="3"/>
      <c r="C67" s="3"/>
      <c r="D67" s="3"/>
    </row>
    <row r="68" spans="1:4" x14ac:dyDescent="0.25">
      <c r="A68" s="162"/>
      <c r="B68" s="3"/>
      <c r="C68" s="3"/>
      <c r="D68" s="3"/>
    </row>
    <row r="69" spans="1:4" x14ac:dyDescent="0.25">
      <c r="A69" s="168"/>
      <c r="B69" s="3">
        <v>0</v>
      </c>
      <c r="C69" s="3">
        <v>43.52</v>
      </c>
      <c r="D69" s="3">
        <v>0</v>
      </c>
    </row>
    <row r="70" spans="1:4" x14ac:dyDescent="0.25">
      <c r="A70" s="168"/>
      <c r="B70" s="3">
        <v>0</v>
      </c>
      <c r="C70" s="3">
        <v>43.52</v>
      </c>
      <c r="D70" s="3">
        <v>0</v>
      </c>
    </row>
    <row r="71" spans="1:4" x14ac:dyDescent="0.25">
      <c r="B71" s="3">
        <v>43.52</v>
      </c>
      <c r="C71" s="3">
        <v>0</v>
      </c>
      <c r="D71" s="3">
        <v>0</v>
      </c>
    </row>
    <row r="72" spans="1:4" x14ac:dyDescent="0.25">
      <c r="B72" s="3">
        <v>0</v>
      </c>
      <c r="C72" s="3">
        <v>10.88</v>
      </c>
      <c r="D72" s="3">
        <v>43.52</v>
      </c>
    </row>
    <row r="73" spans="1:4" ht="17.25" x14ac:dyDescent="0.4">
      <c r="B73" s="93">
        <v>43.52</v>
      </c>
      <c r="C73" s="93">
        <v>0</v>
      </c>
      <c r="D73" s="93">
        <v>0</v>
      </c>
    </row>
    <row r="74" spans="1:4" x14ac:dyDescent="0.25">
      <c r="A74" s="167" t="s">
        <v>242</v>
      </c>
      <c r="B74" s="101">
        <f>SUM(B68:B73)</f>
        <v>87.04</v>
      </c>
      <c r="C74" s="101">
        <f>SUM(C68:C73)</f>
        <v>97.92</v>
      </c>
      <c r="D74" s="101">
        <f>SUM(D68:D73)</f>
        <v>43.52</v>
      </c>
    </row>
    <row r="75" spans="1:4" x14ac:dyDescent="0.25">
      <c r="B75" s="3"/>
      <c r="C75" s="3"/>
      <c r="D75" s="3"/>
    </row>
    <row r="76" spans="1:4" ht="17.25" x14ac:dyDescent="0.4">
      <c r="A76" s="66" t="s">
        <v>229</v>
      </c>
      <c r="B76" s="94">
        <f>SUM(B43,B66,B74)</f>
        <v>271927.33999999997</v>
      </c>
      <c r="C76" s="94">
        <f>SUM(C43,C66,C74)</f>
        <v>298511.37</v>
      </c>
      <c r="D76" s="94">
        <f>SUM(D43,D66,D74)</f>
        <v>339515.08</v>
      </c>
    </row>
    <row r="77" spans="1:4" x14ac:dyDescent="0.25">
      <c r="B77" s="3"/>
      <c r="C77" s="3"/>
      <c r="D77" s="3"/>
    </row>
    <row r="78" spans="1:4" x14ac:dyDescent="0.25">
      <c r="B78" s="3"/>
      <c r="C78" s="3"/>
      <c r="D78" s="3"/>
    </row>
    <row r="79" spans="1:4" x14ac:dyDescent="0.25">
      <c r="B79" s="3"/>
      <c r="C79" s="3"/>
      <c r="D79" s="3"/>
    </row>
    <row r="80" spans="1:4" x14ac:dyDescent="0.25">
      <c r="B80" s="3"/>
      <c r="C80" s="3"/>
      <c r="D80" s="3"/>
    </row>
    <row r="81" spans="2:4" x14ac:dyDescent="0.25">
      <c r="B81" s="3"/>
      <c r="C81" s="3"/>
      <c r="D81" s="3"/>
    </row>
    <row r="82" spans="2:4" x14ac:dyDescent="0.25">
      <c r="B82" s="3"/>
      <c r="C82" s="3"/>
      <c r="D82" s="3"/>
    </row>
    <row r="83" spans="2:4" x14ac:dyDescent="0.25">
      <c r="B83" s="3"/>
      <c r="C83" s="3"/>
      <c r="D83" s="3"/>
    </row>
    <row r="84" spans="2:4" x14ac:dyDescent="0.25">
      <c r="B84" s="3"/>
      <c r="C84" s="3"/>
      <c r="D84" s="3"/>
    </row>
    <row r="85" spans="2:4" x14ac:dyDescent="0.25">
      <c r="B85" s="3"/>
      <c r="C85" s="3"/>
      <c r="D85" s="3"/>
    </row>
    <row r="86" spans="2:4" x14ac:dyDescent="0.25">
      <c r="B86" s="3"/>
      <c r="C86" s="3"/>
      <c r="D86" s="3"/>
    </row>
    <row r="87" spans="2:4" x14ac:dyDescent="0.25">
      <c r="B87" s="3"/>
      <c r="C87" s="3"/>
    </row>
    <row r="88" spans="2:4" x14ac:dyDescent="0.25">
      <c r="B88" s="3"/>
      <c r="C88" s="3"/>
    </row>
    <row r="89" spans="2:4" x14ac:dyDescent="0.25">
      <c r="B89" s="3"/>
      <c r="C89" s="3"/>
    </row>
    <row r="90" spans="2:4" x14ac:dyDescent="0.25">
      <c r="B90" s="3"/>
      <c r="C90" s="3"/>
    </row>
    <row r="91" spans="2:4" x14ac:dyDescent="0.25">
      <c r="B91" s="3"/>
      <c r="C91" s="3"/>
    </row>
    <row r="92" spans="2:4" x14ac:dyDescent="0.25">
      <c r="B92" s="3"/>
      <c r="C92" s="3"/>
    </row>
    <row r="93" spans="2:4" x14ac:dyDescent="0.25">
      <c r="B93" s="3"/>
      <c r="C93" s="3"/>
    </row>
    <row r="94" spans="2:4" x14ac:dyDescent="0.25">
      <c r="B94" s="3"/>
      <c r="C94" s="3"/>
    </row>
    <row r="95" spans="2:4" x14ac:dyDescent="0.25">
      <c r="B95" s="3"/>
      <c r="C95" s="3"/>
    </row>
    <row r="96" spans="2:4" x14ac:dyDescent="0.25">
      <c r="B96" s="3"/>
      <c r="C96" s="3"/>
    </row>
    <row r="97" spans="2:3" x14ac:dyDescent="0.25">
      <c r="B97" s="3"/>
      <c r="C97" s="3"/>
    </row>
    <row r="98" spans="2:3" x14ac:dyDescent="0.25">
      <c r="B98" s="3"/>
      <c r="C98" s="3"/>
    </row>
    <row r="99" spans="2:3" x14ac:dyDescent="0.25">
      <c r="B99" s="3"/>
      <c r="C99" s="3"/>
    </row>
    <row r="100" spans="2:3" x14ac:dyDescent="0.25">
      <c r="B100" s="3"/>
      <c r="C100" s="3"/>
    </row>
    <row r="101" spans="2:3" x14ac:dyDescent="0.25">
      <c r="B101" s="3"/>
    </row>
    <row r="102" spans="2:3" x14ac:dyDescent="0.25">
      <c r="B102" s="3"/>
    </row>
    <row r="103" spans="2:3" x14ac:dyDescent="0.25">
      <c r="B103" s="3"/>
    </row>
    <row r="104" spans="2:3" x14ac:dyDescent="0.25">
      <c r="B104" s="3"/>
    </row>
    <row r="105" spans="2:3" x14ac:dyDescent="0.25">
      <c r="B105" s="3"/>
    </row>
    <row r="106" spans="2:3" x14ac:dyDescent="0.25">
      <c r="B106" s="3"/>
    </row>
    <row r="107" spans="2:3" x14ac:dyDescent="0.25">
      <c r="B107" s="3"/>
    </row>
    <row r="108" spans="2:3" x14ac:dyDescent="0.25">
      <c r="B108" s="3"/>
    </row>
  </sheetData>
  <pageMargins left="0.7" right="0.7" top="0.75" bottom="0.75" header="0.3" footer="0.3"/>
  <pageSetup orientation="portrait" r:id="rId1"/>
  <headerFooter>
    <oddHeader>&amp;R&amp;"-,Bold"Grayson Management Audit
Request 25
Responsible:  Bradley Cherry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B59"/>
  <sheetViews>
    <sheetView zoomScaleNormal="100" workbookViewId="0">
      <selection activeCell="M14" sqref="M14"/>
    </sheetView>
  </sheetViews>
  <sheetFormatPr defaultRowHeight="15" x14ac:dyDescent="0.25"/>
  <cols>
    <col min="1" max="1" width="11" style="9" customWidth="1"/>
    <col min="2" max="4" width="14.7109375" style="9" customWidth="1"/>
    <col min="5" max="5" width="14.7109375" customWidth="1"/>
    <col min="6" max="6" width="18.7109375" bestFit="1" customWidth="1"/>
    <col min="7" max="9" width="14.7109375" customWidth="1"/>
    <col min="10" max="10" width="17.28515625" bestFit="1" customWidth="1"/>
    <col min="11" max="11" width="16.5703125" bestFit="1" customWidth="1"/>
    <col min="12" max="12" width="23.5703125" bestFit="1" customWidth="1"/>
    <col min="13" max="13" width="15.7109375" style="9" bestFit="1" customWidth="1"/>
    <col min="14" max="14" width="15.7109375" style="9" hidden="1" customWidth="1"/>
    <col min="15" max="15" width="10.85546875" hidden="1" customWidth="1"/>
    <col min="16" max="16" width="17.28515625" hidden="1" customWidth="1"/>
    <col min="17" max="17" width="16.42578125" hidden="1" customWidth="1"/>
    <col min="18" max="28" width="0" hidden="1" customWidth="1"/>
  </cols>
  <sheetData>
    <row r="3" spans="1:28" x14ac:dyDescent="0.25">
      <c r="A3" s="141" t="s">
        <v>253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95"/>
      <c r="S3" t="s">
        <v>255</v>
      </c>
    </row>
    <row r="4" spans="1:28" x14ac:dyDescent="0.25">
      <c r="N4" s="9" t="s">
        <v>124</v>
      </c>
      <c r="O4" t="s">
        <v>134</v>
      </c>
      <c r="P4" t="s">
        <v>131</v>
      </c>
      <c r="Q4" t="s">
        <v>131</v>
      </c>
      <c r="R4" t="s">
        <v>254</v>
      </c>
      <c r="S4" t="s">
        <v>149</v>
      </c>
      <c r="T4" t="s">
        <v>255</v>
      </c>
      <c r="U4" t="s">
        <v>256</v>
      </c>
      <c r="V4" t="s">
        <v>257</v>
      </c>
      <c r="W4" t="s">
        <v>258</v>
      </c>
      <c r="X4" t="s">
        <v>259</v>
      </c>
    </row>
    <row r="5" spans="1:28" s="98" customFormat="1" x14ac:dyDescent="0.25">
      <c r="B5" s="97" t="s">
        <v>120</v>
      </c>
      <c r="C5" s="97" t="s">
        <v>125</v>
      </c>
      <c r="D5" s="97" t="s">
        <v>124</v>
      </c>
      <c r="E5" s="97" t="s">
        <v>128</v>
      </c>
      <c r="F5" s="97" t="s">
        <v>150</v>
      </c>
      <c r="G5" s="97" t="s">
        <v>131</v>
      </c>
      <c r="H5" s="97" t="s">
        <v>134</v>
      </c>
      <c r="I5" s="97" t="s">
        <v>149</v>
      </c>
      <c r="J5" s="97" t="s">
        <v>122</v>
      </c>
      <c r="K5" s="97" t="s">
        <v>121</v>
      </c>
      <c r="L5" s="97" t="s">
        <v>260</v>
      </c>
      <c r="M5" s="96" t="s">
        <v>261</v>
      </c>
      <c r="N5" s="79">
        <v>583</v>
      </c>
      <c r="O5" s="98">
        <v>586</v>
      </c>
      <c r="P5" s="98">
        <v>593</v>
      </c>
      <c r="Q5" s="98">
        <v>593.20000000000005</v>
      </c>
      <c r="R5" s="98">
        <v>903</v>
      </c>
      <c r="S5" s="98">
        <v>909</v>
      </c>
      <c r="T5" s="98">
        <v>912</v>
      </c>
      <c r="U5" s="98">
        <v>930.3</v>
      </c>
      <c r="V5" s="98">
        <v>930.2</v>
      </c>
      <c r="W5" s="98">
        <v>595</v>
      </c>
      <c r="X5" s="98">
        <v>930.4</v>
      </c>
      <c r="Y5" s="98">
        <v>932</v>
      </c>
    </row>
    <row r="6" spans="1:28" x14ac:dyDescent="0.25">
      <c r="A6" s="78">
        <v>2019</v>
      </c>
      <c r="B6" s="127">
        <v>0</v>
      </c>
      <c r="C6" s="127">
        <v>0</v>
      </c>
      <c r="D6" s="127">
        <f>N6+X6</f>
        <v>4125</v>
      </c>
      <c r="E6" s="127">
        <v>0</v>
      </c>
      <c r="F6" s="127">
        <v>0</v>
      </c>
      <c r="G6" s="127">
        <f>P6+Q6+W6</f>
        <v>161487</v>
      </c>
      <c r="H6" s="127">
        <f>O6</f>
        <v>1195</v>
      </c>
      <c r="I6" s="127">
        <f>(S6*0.2)</f>
        <v>100</v>
      </c>
      <c r="J6" s="127">
        <f>(S6*0.2)</f>
        <v>100</v>
      </c>
      <c r="K6" s="129">
        <f>R6+(S6*0.6)+T6</f>
        <v>2307</v>
      </c>
      <c r="L6" s="128">
        <f>U6+V6+Y6+Z6</f>
        <v>1375</v>
      </c>
      <c r="M6" s="70">
        <f>SUM(B6:L6)</f>
        <v>170689</v>
      </c>
      <c r="N6" s="58">
        <v>4125</v>
      </c>
      <c r="O6" s="126">
        <v>1195</v>
      </c>
      <c r="P6" s="126">
        <v>161487</v>
      </c>
      <c r="Q6" s="126">
        <v>0</v>
      </c>
      <c r="R6" s="126">
        <v>1857</v>
      </c>
      <c r="S6" s="126">
        <v>500</v>
      </c>
      <c r="T6" s="126">
        <v>150</v>
      </c>
      <c r="U6" s="126">
        <v>225</v>
      </c>
      <c r="V6" s="62">
        <v>1150</v>
      </c>
      <c r="W6" s="59"/>
      <c r="X6" s="59"/>
      <c r="AA6">
        <f>SUM(N6:Y6)</f>
        <v>170689</v>
      </c>
      <c r="AB6">
        <f>AA6-M6</f>
        <v>0</v>
      </c>
    </row>
    <row r="7" spans="1:28" x14ac:dyDescent="0.25">
      <c r="A7" s="78">
        <v>2018</v>
      </c>
      <c r="B7" s="127">
        <v>0</v>
      </c>
      <c r="C7" s="127">
        <v>0</v>
      </c>
      <c r="D7" s="127">
        <f>N7+X7</f>
        <v>4000</v>
      </c>
      <c r="E7" s="127">
        <v>0</v>
      </c>
      <c r="F7" s="127">
        <v>0</v>
      </c>
      <c r="G7" s="127">
        <f>P7+Q7+W7</f>
        <v>252772</v>
      </c>
      <c r="H7" s="127">
        <f>O7</f>
        <v>768</v>
      </c>
      <c r="I7" s="127">
        <f>(S7*0.2)</f>
        <v>280.2</v>
      </c>
      <c r="J7" s="127">
        <f>(S7*0.2)</f>
        <v>280.2</v>
      </c>
      <c r="K7" s="129">
        <f>R7+(S7*0.6)+T7</f>
        <v>4689.6000000000004</v>
      </c>
      <c r="L7" s="131">
        <f>U7+V7+Y7+Z7</f>
        <v>1359</v>
      </c>
      <c r="M7" s="70">
        <f t="shared" ref="M7:M10" si="0">SUM(B7:L7)</f>
        <v>264149</v>
      </c>
      <c r="N7" s="9">
        <v>4000</v>
      </c>
      <c r="O7" s="62">
        <v>768</v>
      </c>
      <c r="P7" s="62">
        <v>152572</v>
      </c>
      <c r="Q7" s="62">
        <v>100000</v>
      </c>
      <c r="R7" s="62">
        <v>3540</v>
      </c>
      <c r="S7" s="62">
        <v>1401</v>
      </c>
      <c r="T7" s="62">
        <v>309</v>
      </c>
      <c r="U7" s="62">
        <v>300</v>
      </c>
      <c r="V7" s="62">
        <v>1059</v>
      </c>
      <c r="W7" s="62">
        <v>200</v>
      </c>
      <c r="AA7">
        <f t="shared" ref="AA7:AA9" si="1">SUM(N7:Y7)</f>
        <v>264149</v>
      </c>
      <c r="AB7">
        <f t="shared" ref="AB7:AB10" si="2">AA7-M7</f>
        <v>0</v>
      </c>
    </row>
    <row r="8" spans="1:28" s="7" customFormat="1" x14ac:dyDescent="0.25">
      <c r="A8" s="78">
        <v>2017</v>
      </c>
      <c r="B8" s="127">
        <v>0</v>
      </c>
      <c r="C8" s="127">
        <v>0</v>
      </c>
      <c r="D8" s="127">
        <f>N8+X8</f>
        <v>4500</v>
      </c>
      <c r="E8" s="127">
        <v>0</v>
      </c>
      <c r="F8" s="127">
        <v>0</v>
      </c>
      <c r="G8" s="127">
        <f>P8+Q8+W8</f>
        <v>244649</v>
      </c>
      <c r="H8" s="127">
        <f>O8</f>
        <v>1282</v>
      </c>
      <c r="I8" s="127">
        <f>(S8*0.2)</f>
        <v>402.8</v>
      </c>
      <c r="J8" s="127">
        <f>(S8*0.2)</f>
        <v>402.8</v>
      </c>
      <c r="K8" s="129">
        <f>R8+(S8*0.6)+T8</f>
        <v>3740.3999999999996</v>
      </c>
      <c r="L8" s="131">
        <f>U8+V8+Y8+Z8</f>
        <v>1468</v>
      </c>
      <c r="M8" s="70">
        <f t="shared" si="0"/>
        <v>256444.99999999997</v>
      </c>
      <c r="N8" s="9">
        <v>4500</v>
      </c>
      <c r="O8" s="125">
        <v>1282</v>
      </c>
      <c r="P8" s="7">
        <v>150749</v>
      </c>
      <c r="Q8" s="7">
        <v>93500</v>
      </c>
      <c r="R8" s="7">
        <v>2407</v>
      </c>
      <c r="S8" s="7">
        <v>2014</v>
      </c>
      <c r="T8" s="7">
        <v>125</v>
      </c>
      <c r="U8" s="7">
        <v>0</v>
      </c>
      <c r="V8" s="7">
        <v>1468</v>
      </c>
      <c r="W8" s="7">
        <v>400</v>
      </c>
      <c r="AA8">
        <f t="shared" si="1"/>
        <v>256445</v>
      </c>
      <c r="AB8">
        <f t="shared" si="2"/>
        <v>0</v>
      </c>
    </row>
    <row r="9" spans="1:28" s="7" customFormat="1" x14ac:dyDescent="0.25">
      <c r="A9" s="78">
        <v>2016</v>
      </c>
      <c r="B9" s="127">
        <v>0</v>
      </c>
      <c r="C9" s="127">
        <v>0</v>
      </c>
      <c r="D9" s="127">
        <f>N9+X9</f>
        <v>5500</v>
      </c>
      <c r="E9" s="127">
        <v>0</v>
      </c>
      <c r="F9" s="127">
        <v>0</v>
      </c>
      <c r="G9" s="127">
        <f>P9+Q9+W9</f>
        <v>210500</v>
      </c>
      <c r="H9" s="127">
        <f>O9</f>
        <v>1250</v>
      </c>
      <c r="I9" s="127">
        <f>(S9*0.2)</f>
        <v>150</v>
      </c>
      <c r="J9" s="127">
        <f>(S9*0.2)</f>
        <v>150</v>
      </c>
      <c r="K9" s="129">
        <f>R9+(S9*0.6)+T9</f>
        <v>5995</v>
      </c>
      <c r="L9" s="131">
        <f>U9+V9+Y9+Z9</f>
        <v>1000</v>
      </c>
      <c r="M9" s="70">
        <f t="shared" si="0"/>
        <v>224545</v>
      </c>
      <c r="N9" s="9">
        <v>4500</v>
      </c>
      <c r="O9" s="7">
        <v>1250</v>
      </c>
      <c r="P9" s="7">
        <v>120000</v>
      </c>
      <c r="Q9" s="7">
        <v>90000</v>
      </c>
      <c r="R9" s="7">
        <v>5500</v>
      </c>
      <c r="S9" s="7">
        <v>750</v>
      </c>
      <c r="T9" s="7">
        <v>45</v>
      </c>
      <c r="U9" s="7">
        <v>0</v>
      </c>
      <c r="V9" s="7">
        <v>500</v>
      </c>
      <c r="W9" s="7">
        <v>500</v>
      </c>
      <c r="X9" s="7">
        <v>1000</v>
      </c>
      <c r="Y9" s="7">
        <v>500</v>
      </c>
      <c r="AA9">
        <f t="shared" si="1"/>
        <v>224545</v>
      </c>
      <c r="AB9">
        <f t="shared" si="2"/>
        <v>0</v>
      </c>
    </row>
    <row r="10" spans="1:28" x14ac:dyDescent="0.25">
      <c r="A10" s="130">
        <v>2015</v>
      </c>
      <c r="B10" s="127">
        <v>0</v>
      </c>
      <c r="C10" s="127">
        <v>0</v>
      </c>
      <c r="D10" s="127">
        <f>N10+X10</f>
        <v>4000</v>
      </c>
      <c r="E10" s="127">
        <v>0</v>
      </c>
      <c r="F10" s="127">
        <v>0</v>
      </c>
      <c r="G10" s="127">
        <f>P10+Q10+W10</f>
        <v>161693</v>
      </c>
      <c r="H10" s="127">
        <f>O10</f>
        <v>500</v>
      </c>
      <c r="I10" s="127">
        <f>(S10*0.2)</f>
        <v>115</v>
      </c>
      <c r="J10" s="127">
        <f>(S10*0.2)</f>
        <v>115</v>
      </c>
      <c r="K10" s="129">
        <f>R10+(S10*0.6)+T10</f>
        <v>3395</v>
      </c>
      <c r="L10" s="131">
        <f>U10+V10+Y10+Z10</f>
        <v>1050</v>
      </c>
      <c r="M10" s="70">
        <f t="shared" si="0"/>
        <v>170868</v>
      </c>
      <c r="N10" s="9">
        <v>4000</v>
      </c>
      <c r="O10">
        <v>500</v>
      </c>
      <c r="P10">
        <v>100000</v>
      </c>
      <c r="Q10">
        <v>59693</v>
      </c>
      <c r="R10">
        <v>3000</v>
      </c>
      <c r="S10">
        <v>575</v>
      </c>
      <c r="T10">
        <v>50</v>
      </c>
      <c r="U10">
        <v>0</v>
      </c>
      <c r="V10">
        <v>600</v>
      </c>
      <c r="W10">
        <v>2000</v>
      </c>
      <c r="X10">
        <v>0</v>
      </c>
      <c r="Y10">
        <v>300</v>
      </c>
      <c r="Z10">
        <v>150</v>
      </c>
      <c r="AA10">
        <f>SUM(N10:Z10)</f>
        <v>170868</v>
      </c>
      <c r="AB10">
        <f t="shared" si="2"/>
        <v>0</v>
      </c>
    </row>
    <row r="11" spans="1:28" x14ac:dyDescent="0.25">
      <c r="D11" s="54"/>
    </row>
    <row r="12" spans="1:28" x14ac:dyDescent="0.25">
      <c r="D12" s="54"/>
    </row>
    <row r="13" spans="1:28" x14ac:dyDescent="0.25">
      <c r="D13" s="54"/>
    </row>
    <row r="14" spans="1:28" x14ac:dyDescent="0.25">
      <c r="D14" s="54"/>
    </row>
    <row r="15" spans="1:28" x14ac:dyDescent="0.25">
      <c r="D15" s="54"/>
    </row>
    <row r="16" spans="1:28" x14ac:dyDescent="0.25">
      <c r="D16" s="54"/>
    </row>
    <row r="17" spans="4:4" x14ac:dyDescent="0.25">
      <c r="D17" s="54"/>
    </row>
    <row r="18" spans="4:4" x14ac:dyDescent="0.25">
      <c r="D18" s="54"/>
    </row>
    <row r="19" spans="4:4" x14ac:dyDescent="0.25">
      <c r="D19" s="54"/>
    </row>
    <row r="20" spans="4:4" x14ac:dyDescent="0.25">
      <c r="D20" s="54"/>
    </row>
    <row r="21" spans="4:4" x14ac:dyDescent="0.25">
      <c r="D21" s="54"/>
    </row>
    <row r="22" spans="4:4" x14ac:dyDescent="0.25">
      <c r="D22" s="54"/>
    </row>
    <row r="23" spans="4:4" x14ac:dyDescent="0.25">
      <c r="D23" s="54"/>
    </row>
    <row r="24" spans="4:4" x14ac:dyDescent="0.25">
      <c r="D24" s="54"/>
    </row>
    <row r="25" spans="4:4" x14ac:dyDescent="0.25">
      <c r="D25" s="54"/>
    </row>
    <row r="26" spans="4:4" x14ac:dyDescent="0.25">
      <c r="D26" s="54"/>
    </row>
    <row r="27" spans="4:4" x14ac:dyDescent="0.25">
      <c r="D27" s="54"/>
    </row>
    <row r="28" spans="4:4" x14ac:dyDescent="0.25">
      <c r="D28" s="54"/>
    </row>
    <row r="29" spans="4:4" x14ac:dyDescent="0.25">
      <c r="D29" s="54"/>
    </row>
    <row r="30" spans="4:4" x14ac:dyDescent="0.25">
      <c r="D30" s="54"/>
    </row>
    <row r="31" spans="4:4" x14ac:dyDescent="0.25">
      <c r="D31" s="54"/>
    </row>
    <row r="32" spans="4:4" x14ac:dyDescent="0.25">
      <c r="D32" s="54"/>
    </row>
    <row r="33" spans="4:4" x14ac:dyDescent="0.25">
      <c r="D33" s="54"/>
    </row>
    <row r="34" spans="4:4" x14ac:dyDescent="0.25">
      <c r="D34" s="54"/>
    </row>
    <row r="35" spans="4:4" x14ac:dyDescent="0.25">
      <c r="D35" s="54"/>
    </row>
    <row r="36" spans="4:4" x14ac:dyDescent="0.25">
      <c r="D36" s="54"/>
    </row>
    <row r="37" spans="4:4" x14ac:dyDescent="0.25">
      <c r="D37" s="54"/>
    </row>
    <row r="38" spans="4:4" x14ac:dyDescent="0.25">
      <c r="D38" s="54"/>
    </row>
    <row r="39" spans="4:4" x14ac:dyDescent="0.25">
      <c r="D39" s="54"/>
    </row>
    <row r="40" spans="4:4" x14ac:dyDescent="0.25">
      <c r="D40" s="54"/>
    </row>
    <row r="41" spans="4:4" x14ac:dyDescent="0.25">
      <c r="D41" s="54"/>
    </row>
    <row r="42" spans="4:4" x14ac:dyDescent="0.25">
      <c r="D42" s="54"/>
    </row>
    <row r="43" spans="4:4" x14ac:dyDescent="0.25">
      <c r="D43" s="54"/>
    </row>
    <row r="44" spans="4:4" x14ac:dyDescent="0.25">
      <c r="D44" s="54"/>
    </row>
    <row r="45" spans="4:4" x14ac:dyDescent="0.25">
      <c r="D45" s="54"/>
    </row>
    <row r="46" spans="4:4" x14ac:dyDescent="0.25">
      <c r="D46" s="54"/>
    </row>
    <row r="47" spans="4:4" x14ac:dyDescent="0.25">
      <c r="D47" s="54"/>
    </row>
    <row r="48" spans="4:4" x14ac:dyDescent="0.25">
      <c r="D48" s="54"/>
    </row>
    <row r="49" spans="1:4" x14ac:dyDescent="0.25">
      <c r="D49" s="54"/>
    </row>
    <row r="50" spans="1:4" x14ac:dyDescent="0.25">
      <c r="D50" s="54"/>
    </row>
    <row r="52" spans="1:4" x14ac:dyDescent="0.25">
      <c r="A52" s="55"/>
    </row>
    <row r="54" spans="1:4" x14ac:dyDescent="0.25">
      <c r="D54" s="54"/>
    </row>
    <row r="55" spans="1:4" x14ac:dyDescent="0.25">
      <c r="D55" s="54"/>
    </row>
    <row r="56" spans="1:4" x14ac:dyDescent="0.25">
      <c r="D56" s="54"/>
    </row>
    <row r="57" spans="1:4" x14ac:dyDescent="0.25">
      <c r="D57" s="54"/>
    </row>
    <row r="58" spans="1:4" x14ac:dyDescent="0.25">
      <c r="D58" s="54"/>
    </row>
    <row r="59" spans="1:4" x14ac:dyDescent="0.25">
      <c r="D59" s="54"/>
    </row>
  </sheetData>
  <mergeCells count="1">
    <mergeCell ref="A3:M3"/>
  </mergeCells>
  <pageMargins left="0.7" right="0.7" top="0.75" bottom="0.75" header="0.3" footer="0.3"/>
  <pageSetup scale="59" orientation="landscape" r:id="rId1"/>
  <headerFooter>
    <oddHeader xml:space="preserve">&amp;R&amp;"-,Bold"Grayson Management Audit
Request 26
Responsible:  Bradley Cherry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16"/>
  <sheetViews>
    <sheetView zoomScaleNormal="100" workbookViewId="0">
      <selection activeCell="D2" sqref="D2"/>
    </sheetView>
  </sheetViews>
  <sheetFormatPr defaultRowHeight="15" x14ac:dyDescent="0.25"/>
  <cols>
    <col min="1" max="1" width="9.140625" style="7"/>
    <col min="2" max="2" width="4.7109375" customWidth="1"/>
    <col min="3" max="3" width="19.42578125" bestFit="1" customWidth="1"/>
    <col min="4" max="4" width="9.85546875" style="9" bestFit="1" customWidth="1"/>
    <col min="5" max="5" width="9.85546875" style="9" customWidth="1"/>
    <col min="6" max="6" width="9.85546875" style="9" bestFit="1" customWidth="1"/>
    <col min="7" max="7" width="9.85546875" style="9" customWidth="1"/>
    <col min="8" max="8" width="10.85546875" style="9" bestFit="1" customWidth="1"/>
    <col min="9" max="9" width="14.85546875" style="9" bestFit="1" customWidth="1"/>
    <col min="11" max="11" width="9.28515625" bestFit="1" customWidth="1"/>
    <col min="12" max="12" width="10.5703125" bestFit="1" customWidth="1"/>
    <col min="13" max="13" width="9.28515625" bestFit="1" customWidth="1"/>
    <col min="14" max="14" width="10.5703125" bestFit="1" customWidth="1"/>
    <col min="15" max="15" width="9.28515625" bestFit="1" customWidth="1"/>
    <col min="16" max="16" width="10.5703125" bestFit="1" customWidth="1"/>
  </cols>
  <sheetData>
    <row r="3" spans="1:16" x14ac:dyDescent="0.25">
      <c r="A3" s="7" t="s">
        <v>211</v>
      </c>
    </row>
    <row r="5" spans="1:16" x14ac:dyDescent="0.25">
      <c r="A5" s="30"/>
      <c r="B5" s="31"/>
      <c r="C5" s="26"/>
      <c r="D5" s="148" t="s">
        <v>18</v>
      </c>
      <c r="E5" s="149"/>
      <c r="F5" s="148" t="s">
        <v>24</v>
      </c>
      <c r="G5" s="149"/>
      <c r="H5" s="148" t="s">
        <v>19</v>
      </c>
      <c r="I5" s="149"/>
      <c r="K5" s="142">
        <v>2019</v>
      </c>
      <c r="L5" s="143"/>
      <c r="M5" s="142">
        <v>2018</v>
      </c>
      <c r="N5" s="143"/>
      <c r="O5" s="142">
        <v>2017</v>
      </c>
      <c r="P5" s="143"/>
    </row>
    <row r="6" spans="1:16" x14ac:dyDescent="0.25">
      <c r="A6" s="144" t="s">
        <v>40</v>
      </c>
      <c r="B6" s="145"/>
      <c r="C6" s="27" t="s">
        <v>39</v>
      </c>
      <c r="D6" s="11" t="s">
        <v>22</v>
      </c>
      <c r="E6" s="12" t="s">
        <v>23</v>
      </c>
      <c r="F6" s="11" t="s">
        <v>22</v>
      </c>
      <c r="G6" s="12" t="s">
        <v>23</v>
      </c>
      <c r="H6" s="11" t="s">
        <v>20</v>
      </c>
      <c r="I6" s="12" t="s">
        <v>21</v>
      </c>
      <c r="K6" s="11" t="s">
        <v>22</v>
      </c>
      <c r="L6" s="12" t="s">
        <v>23</v>
      </c>
      <c r="M6" s="11" t="s">
        <v>22</v>
      </c>
      <c r="N6" s="12" t="s">
        <v>23</v>
      </c>
      <c r="O6" s="11" t="s">
        <v>22</v>
      </c>
      <c r="P6" s="12" t="s">
        <v>23</v>
      </c>
    </row>
    <row r="7" spans="1:16" x14ac:dyDescent="0.25">
      <c r="A7" s="146" t="s">
        <v>2</v>
      </c>
      <c r="B7" s="147"/>
      <c r="C7" s="28" t="s">
        <v>17</v>
      </c>
      <c r="D7" s="13" t="s">
        <v>33</v>
      </c>
      <c r="E7" s="14" t="s">
        <v>34</v>
      </c>
      <c r="F7" s="13" t="s">
        <v>35</v>
      </c>
      <c r="G7" s="14" t="s">
        <v>38</v>
      </c>
      <c r="H7" s="19">
        <v>20</v>
      </c>
      <c r="I7" s="20">
        <v>0.1</v>
      </c>
      <c r="K7" s="22">
        <v>985.76</v>
      </c>
      <c r="L7" s="23">
        <v>2251.5700000000002</v>
      </c>
      <c r="M7" s="22">
        <v>935.44</v>
      </c>
      <c r="N7" s="23">
        <v>2137.94</v>
      </c>
      <c r="O7" s="22">
        <v>898.72</v>
      </c>
      <c r="P7" s="23">
        <v>2078.2600000000002</v>
      </c>
    </row>
    <row r="8" spans="1:16" x14ac:dyDescent="0.25">
      <c r="A8" s="33"/>
      <c r="B8" s="32"/>
      <c r="C8" s="28"/>
      <c r="D8" s="13"/>
      <c r="E8" s="14"/>
      <c r="F8" s="13"/>
      <c r="G8" s="14"/>
      <c r="H8" s="15"/>
      <c r="I8" s="16"/>
      <c r="K8" s="22"/>
      <c r="L8" s="23"/>
      <c r="M8" s="22"/>
      <c r="N8" s="23"/>
      <c r="O8" s="22"/>
      <c r="P8" s="23"/>
    </row>
    <row r="9" spans="1:16" x14ac:dyDescent="0.25">
      <c r="A9" s="146" t="s">
        <v>1</v>
      </c>
      <c r="B9" s="147"/>
      <c r="C9" s="28" t="s">
        <v>25</v>
      </c>
      <c r="D9" s="13" t="s">
        <v>36</v>
      </c>
      <c r="E9" s="14" t="s">
        <v>37</v>
      </c>
      <c r="F9" s="13" t="s">
        <v>36</v>
      </c>
      <c r="G9" s="14" t="s">
        <v>37</v>
      </c>
      <c r="H9" s="15" t="s">
        <v>26</v>
      </c>
      <c r="I9" s="20">
        <v>0.2</v>
      </c>
      <c r="K9" s="22">
        <v>811.17</v>
      </c>
      <c r="L9" s="23">
        <v>1593.96</v>
      </c>
      <c r="M9" s="22">
        <v>761.69</v>
      </c>
      <c r="N9" s="23">
        <v>1496.7</v>
      </c>
      <c r="O9" s="22">
        <v>754.27</v>
      </c>
      <c r="P9" s="23">
        <v>1450.28</v>
      </c>
    </row>
    <row r="10" spans="1:16" x14ac:dyDescent="0.25">
      <c r="A10" s="33"/>
      <c r="B10" s="32"/>
      <c r="C10" s="28" t="s">
        <v>17</v>
      </c>
      <c r="D10" s="15"/>
      <c r="E10" s="16"/>
      <c r="F10" s="15"/>
      <c r="G10" s="16"/>
      <c r="H10" s="15"/>
      <c r="I10" s="16"/>
      <c r="K10" s="22"/>
      <c r="L10" s="23"/>
      <c r="M10" s="22"/>
      <c r="N10" s="23"/>
      <c r="O10" s="22"/>
      <c r="P10" s="23"/>
    </row>
    <row r="11" spans="1:16" x14ac:dyDescent="0.25">
      <c r="A11" s="33"/>
      <c r="B11" s="32"/>
      <c r="C11" s="28"/>
      <c r="D11" s="15"/>
      <c r="E11" s="16"/>
      <c r="F11" s="15"/>
      <c r="G11" s="16"/>
      <c r="H11" s="15"/>
      <c r="I11" s="16"/>
      <c r="K11" s="22"/>
      <c r="L11" s="23"/>
      <c r="M11" s="22"/>
      <c r="N11" s="23"/>
      <c r="O11" s="22"/>
      <c r="P11" s="23"/>
    </row>
    <row r="12" spans="1:16" x14ac:dyDescent="0.25">
      <c r="A12" s="144" t="s">
        <v>0</v>
      </c>
      <c r="B12" s="145"/>
      <c r="C12" s="29" t="s">
        <v>30</v>
      </c>
      <c r="D12" s="17">
        <v>100</v>
      </c>
      <c r="E12" s="18" t="s">
        <v>31</v>
      </c>
      <c r="F12" s="17">
        <v>3000</v>
      </c>
      <c r="G12" s="18" t="s">
        <v>32</v>
      </c>
      <c r="H12" s="21" t="s">
        <v>26</v>
      </c>
      <c r="I12" s="18" t="s">
        <v>26</v>
      </c>
      <c r="K12" s="24">
        <v>298.06</v>
      </c>
      <c r="L12" s="25"/>
      <c r="M12" s="24">
        <v>325.61</v>
      </c>
      <c r="N12" s="25"/>
      <c r="O12" s="24">
        <v>318.24</v>
      </c>
      <c r="P12" s="25"/>
    </row>
    <row r="14" spans="1:16" x14ac:dyDescent="0.25">
      <c r="A14" s="8" t="s">
        <v>27</v>
      </c>
      <c r="B14" t="s">
        <v>20</v>
      </c>
    </row>
    <row r="15" spans="1:16" x14ac:dyDescent="0.25">
      <c r="A15" s="8"/>
    </row>
    <row r="16" spans="1:16" x14ac:dyDescent="0.25">
      <c r="A16" s="8" t="s">
        <v>28</v>
      </c>
      <c r="B16" t="s">
        <v>29</v>
      </c>
    </row>
  </sheetData>
  <mergeCells count="10">
    <mergeCell ref="A9:B9"/>
    <mergeCell ref="A12:B12"/>
    <mergeCell ref="H5:I5"/>
    <mergeCell ref="D5:E5"/>
    <mergeCell ref="F5:G5"/>
    <mergeCell ref="K5:L5"/>
    <mergeCell ref="M5:N5"/>
    <mergeCell ref="O5:P5"/>
    <mergeCell ref="A6:B6"/>
    <mergeCell ref="A7:B7"/>
  </mergeCells>
  <pageMargins left="0.7" right="0.7" top="0.75" bottom="0.75" header="0.3" footer="0.3"/>
  <pageSetup scale="73" fitToHeight="0" orientation="landscape" r:id="rId1"/>
  <headerFooter>
    <oddHeader xml:space="preserve">&amp;R&amp;"-,Bold"Grayson Management Audit
Request 30
Responsible:  Bradley Cherry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Request 18</vt:lpstr>
      <vt:lpstr>Request 19</vt:lpstr>
      <vt:lpstr>Request 20</vt:lpstr>
      <vt:lpstr>Request 21</vt:lpstr>
      <vt:lpstr>Request 23</vt:lpstr>
      <vt:lpstr>Request 24</vt:lpstr>
      <vt:lpstr>Request 25</vt:lpstr>
      <vt:lpstr>Request 26</vt:lpstr>
      <vt:lpstr>Request 30</vt:lpstr>
      <vt:lpstr>Request 31</vt:lpstr>
      <vt:lpstr>Request 34</vt:lpstr>
      <vt:lpstr>Request 35</vt:lpstr>
      <vt:lpstr>Request 38</vt:lpstr>
      <vt:lpstr>Request 40</vt:lpstr>
      <vt:lpstr>Request 41</vt:lpstr>
      <vt:lpstr>Request 45</vt:lpstr>
      <vt:lpstr>Request 46</vt:lpstr>
      <vt:lpstr>Request 47</vt:lpstr>
      <vt:lpstr>Request 49</vt:lpstr>
      <vt:lpstr>Request 50</vt:lpstr>
      <vt:lpstr>Request 51</vt:lpstr>
      <vt:lpstr>Request 52</vt:lpstr>
      <vt:lpstr>Request 55</vt:lpstr>
      <vt:lpstr>Request 56</vt:lpstr>
      <vt:lpstr>'Request 26'!Print_Area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Cherry</dc:creator>
  <cp:lastModifiedBy>Bradley Cherry</cp:lastModifiedBy>
  <cp:lastPrinted>2019-08-20T20:04:37Z</cp:lastPrinted>
  <dcterms:created xsi:type="dcterms:W3CDTF">2019-08-06T17:08:12Z</dcterms:created>
  <dcterms:modified xsi:type="dcterms:W3CDTF">2020-02-17T16:10:50Z</dcterms:modified>
</cp:coreProperties>
</file>