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Clients\8600 - Jackson Purchase Energy Corporation - General\8605 -  2019 General Rate Adjustment - Case No. 2019-00053\Drafts\Application\Exhibit Attachments\"/>
    </mc:Choice>
  </mc:AlternateContent>
  <xr:revisionPtr revIDLastSave="0" documentId="10_ncr:100000_{DF78C517-6C59-47F3-9479-2063DFBA5DF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C14" i="1"/>
  <c r="C15" i="1" s="1"/>
  <c r="D13" i="1"/>
  <c r="E13" i="1"/>
  <c r="E9" i="1"/>
  <c r="D9" i="1"/>
  <c r="E14" i="1" l="1"/>
  <c r="E15" i="1" s="1"/>
</calcChain>
</file>

<file path=xl/sharedStrings.xml><?xml version="1.0" encoding="utf-8"?>
<sst xmlns="http://schemas.openxmlformats.org/spreadsheetml/2006/main" count="17" uniqueCount="17">
  <si>
    <t>Jackson Purchase Energy Corporation</t>
  </si>
  <si>
    <t>A</t>
  </si>
  <si>
    <t>B</t>
  </si>
  <si>
    <t>C</t>
  </si>
  <si>
    <t>Case No. 2019-00053</t>
  </si>
  <si>
    <t>Exhibit 26</t>
  </si>
  <si>
    <t>Executive Compensation</t>
  </si>
  <si>
    <t>TEST YEAR</t>
  </si>
  <si>
    <t>Auto Allowance</t>
  </si>
  <si>
    <t>Effective Date of annual increase</t>
  </si>
  <si>
    <t>% wage increase</t>
  </si>
  <si>
    <t>Hired in 2015</t>
  </si>
  <si>
    <t>CEO Salary per year</t>
  </si>
  <si>
    <t>n/a</t>
  </si>
  <si>
    <t>Total Pay (A + B + C)</t>
  </si>
  <si>
    <t>Vacation Sellback/Relocation/Other</t>
  </si>
  <si>
    <t>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</si>
</sst>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NumberFormat="1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3" applyNumberFormat="1" applyFont="1"/>
    <xf numFmtId="14" fontId="0" fillId="0" borderId="0" xfId="3" applyNumberFormat="1" applyFont="1"/>
    <xf numFmtId="164" fontId="0" fillId="0" borderId="0" xfId="1" applyNumberFormat="1" applyFont="1" applyAlignment="1">
      <alignment horizontal="center"/>
    </xf>
    <xf numFmtId="43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/>
    <xf numFmtId="165" fontId="0" fillId="0" borderId="0" xfId="2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Normal="100" workbookViewId="0">
      <selection activeCell="B5" sqref="B5"/>
    </sheetView>
  </sheetViews>
  <sheetFormatPr defaultRowHeight="15" x14ac:dyDescent="0.25"/>
  <cols>
    <col min="2" max="2" width="36.7109375" customWidth="1"/>
    <col min="3" max="5" width="15.7109375" customWidth="1"/>
    <col min="6" max="6" width="14.28515625" bestFit="1" customWidth="1"/>
    <col min="7" max="7" width="10.5703125" bestFit="1" customWidth="1"/>
  </cols>
  <sheetData>
    <row r="1" spans="1:7" x14ac:dyDescent="0.25">
      <c r="A1" s="1" t="s">
        <v>0</v>
      </c>
      <c r="B1" s="1"/>
    </row>
    <row r="2" spans="1:7" x14ac:dyDescent="0.25">
      <c r="A2" s="1" t="s">
        <v>5</v>
      </c>
      <c r="B2" s="1"/>
    </row>
    <row r="3" spans="1:7" x14ac:dyDescent="0.25">
      <c r="A3" s="1" t="s">
        <v>6</v>
      </c>
      <c r="B3" s="1"/>
    </row>
    <row r="4" spans="1:7" x14ac:dyDescent="0.25">
      <c r="A4" s="1" t="s">
        <v>4</v>
      </c>
    </row>
    <row r="6" spans="1:7" x14ac:dyDescent="0.25">
      <c r="C6" s="3"/>
      <c r="E6" s="3" t="s">
        <v>7</v>
      </c>
    </row>
    <row r="7" spans="1:7" x14ac:dyDescent="0.25">
      <c r="C7" s="2">
        <v>2015</v>
      </c>
      <c r="D7" s="2">
        <v>2016</v>
      </c>
      <c r="E7" s="2">
        <v>2017</v>
      </c>
    </row>
    <row r="8" spans="1:7" x14ac:dyDescent="0.25">
      <c r="B8" t="s">
        <v>12</v>
      </c>
      <c r="C8" s="7">
        <v>145250</v>
      </c>
      <c r="D8" s="7">
        <v>150000</v>
      </c>
      <c r="E8" s="7">
        <v>157502</v>
      </c>
    </row>
    <row r="9" spans="1:7" x14ac:dyDescent="0.25">
      <c r="A9" s="3"/>
      <c r="B9" t="s">
        <v>10</v>
      </c>
      <c r="C9" s="10" t="s">
        <v>13</v>
      </c>
      <c r="D9" s="8">
        <f>(+D8-C8)/C8</f>
        <v>3.2702237521514632E-2</v>
      </c>
      <c r="E9" s="8">
        <f>(+E8-D8)/D8</f>
        <v>5.0013333333333333E-2</v>
      </c>
    </row>
    <row r="10" spans="1:7" x14ac:dyDescent="0.25">
      <c r="A10" s="3"/>
      <c r="B10" t="s">
        <v>9</v>
      </c>
      <c r="C10" s="11" t="s">
        <v>11</v>
      </c>
      <c r="D10" s="9">
        <v>42497</v>
      </c>
      <c r="E10" s="9">
        <v>43043</v>
      </c>
    </row>
    <row r="11" spans="1:7" x14ac:dyDescent="0.25">
      <c r="A11" s="3"/>
      <c r="C11" s="11"/>
      <c r="D11" s="9"/>
      <c r="E11" s="9"/>
    </row>
    <row r="12" spans="1:7" x14ac:dyDescent="0.25">
      <c r="A12" s="3" t="s">
        <v>1</v>
      </c>
      <c r="B12" t="s">
        <v>16</v>
      </c>
      <c r="C12" s="14">
        <v>92177.91</v>
      </c>
      <c r="D12" s="14">
        <v>151112.75</v>
      </c>
      <c r="E12" s="7">
        <v>151009.85</v>
      </c>
    </row>
    <row r="13" spans="1:7" x14ac:dyDescent="0.25">
      <c r="A13" s="12" t="s">
        <v>2</v>
      </c>
      <c r="B13" t="s">
        <v>8</v>
      </c>
      <c r="C13" s="6">
        <v>10166.64</v>
      </c>
      <c r="D13" s="6">
        <f t="shared" ref="D13:E13" si="0">1270.83*12</f>
        <v>15249.96</v>
      </c>
      <c r="E13" s="6">
        <f t="shared" si="0"/>
        <v>15249.96</v>
      </c>
      <c r="G13" s="4"/>
    </row>
    <row r="14" spans="1:7" x14ac:dyDescent="0.25">
      <c r="A14" s="3" t="s">
        <v>3</v>
      </c>
      <c r="B14" t="s">
        <v>15</v>
      </c>
      <c r="C14" s="13">
        <f>26594.47-C13</f>
        <v>16427.830000000002</v>
      </c>
      <c r="D14" s="13">
        <f>28621.35-D13</f>
        <v>13371.39</v>
      </c>
      <c r="E14" s="13">
        <f>-E13+26861.66</f>
        <v>11611.7</v>
      </c>
      <c r="G14" s="4"/>
    </row>
    <row r="15" spans="1:7" x14ac:dyDescent="0.25">
      <c r="A15" s="3"/>
      <c r="B15" t="s">
        <v>14</v>
      </c>
      <c r="C15" s="7">
        <f t="shared" ref="C15:D15" si="1">SUM(C12:C14)</f>
        <v>118772.38</v>
      </c>
      <c r="D15" s="7">
        <f t="shared" si="1"/>
        <v>179734.09999999998</v>
      </c>
      <c r="E15" s="7">
        <f>SUM(E12:E14)</f>
        <v>177871.51</v>
      </c>
    </row>
    <row r="16" spans="1:7" x14ac:dyDescent="0.25">
      <c r="A16" s="3"/>
      <c r="C16" s="4"/>
      <c r="D16" s="4"/>
      <c r="E16" s="4"/>
    </row>
    <row r="18" spans="1:5" x14ac:dyDescent="0.25">
      <c r="A18" s="3"/>
      <c r="C18" s="7"/>
      <c r="D18" s="7"/>
      <c r="E18" s="7"/>
    </row>
    <row r="19" spans="1:5" x14ac:dyDescent="0.25">
      <c r="A19" s="3"/>
      <c r="C19" s="6"/>
      <c r="D19" s="6"/>
      <c r="E19" s="6"/>
    </row>
    <row r="20" spans="1:5" x14ac:dyDescent="0.25">
      <c r="A20" s="3"/>
      <c r="C20" s="5"/>
      <c r="D20" s="5"/>
      <c r="E20" s="5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Evan Buckley</cp:lastModifiedBy>
  <cp:lastPrinted>2019-03-14T22:30:44Z</cp:lastPrinted>
  <dcterms:created xsi:type="dcterms:W3CDTF">2019-03-14T13:36:19Z</dcterms:created>
  <dcterms:modified xsi:type="dcterms:W3CDTF">2019-03-19T15:35:37Z</dcterms:modified>
</cp:coreProperties>
</file>