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KyPSC Case No 201900006 FAC 11116103118/Discovery/STAFF's 1st Set Data Request/"/>
    </mc:Choice>
  </mc:AlternateContent>
  <bookViews>
    <workbookView xWindow="0" yWindow="0" windowWidth="20160" windowHeight="8730"/>
  </bookViews>
  <sheets>
    <sheet name="Rates(2019)" sheetId="1" r:id="rId1"/>
  </sheets>
  <definedNames>
    <definedName name="CurrentBaseFuel">'Rates(2019)'!$E$8</definedName>
    <definedName name="_xlnm.Print_Area" localSheetId="0">'Rates(2019)'!$A$1:$H$34</definedName>
    <definedName name="ProposedBaseFuel">'Rates(2019)'!$G$8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H33" i="1" s="1"/>
  <c r="E33" i="1"/>
  <c r="G32" i="1"/>
  <c r="H32" i="1" s="1"/>
  <c r="E32" i="1"/>
  <c r="G31" i="1"/>
  <c r="E31" i="1"/>
  <c r="F31" i="1" s="1"/>
  <c r="H31" i="1" s="1"/>
  <c r="H30" i="1"/>
  <c r="G30" i="1"/>
  <c r="E30" i="1"/>
  <c r="G29" i="1"/>
  <c r="F29" i="1"/>
  <c r="H29" i="1" s="1"/>
  <c r="E29" i="1"/>
  <c r="G28" i="1"/>
  <c r="E28" i="1"/>
  <c r="F28" i="1" s="1"/>
  <c r="H28" i="1" s="1"/>
  <c r="G27" i="1"/>
  <c r="F27" i="1"/>
  <c r="H27" i="1" s="1"/>
  <c r="E27" i="1"/>
  <c r="G26" i="1"/>
  <c r="E26" i="1"/>
  <c r="F26" i="1" s="1"/>
  <c r="H26" i="1" s="1"/>
  <c r="G25" i="1"/>
  <c r="H25" i="1" s="1"/>
  <c r="E25" i="1"/>
  <c r="G24" i="1"/>
  <c r="F24" i="1"/>
  <c r="H24" i="1" s="1"/>
  <c r="E24" i="1"/>
  <c r="G23" i="1"/>
  <c r="E23" i="1"/>
  <c r="F23" i="1" s="1"/>
  <c r="H23" i="1" s="1"/>
  <c r="G22" i="1"/>
  <c r="F22" i="1"/>
  <c r="H22" i="1" s="1"/>
  <c r="E22" i="1"/>
  <c r="G21" i="1"/>
  <c r="E21" i="1"/>
  <c r="F21" i="1" s="1"/>
  <c r="H21" i="1" s="1"/>
  <c r="G20" i="1"/>
  <c r="F20" i="1"/>
  <c r="H20" i="1" s="1"/>
  <c r="E20" i="1"/>
  <c r="G19" i="1"/>
  <c r="E19" i="1"/>
  <c r="F19" i="1" s="1"/>
  <c r="H19" i="1" s="1"/>
  <c r="G18" i="1"/>
  <c r="F18" i="1"/>
  <c r="H18" i="1" s="1"/>
  <c r="E18" i="1"/>
  <c r="G17" i="1"/>
  <c r="E17" i="1"/>
  <c r="F17" i="1" s="1"/>
  <c r="H17" i="1" s="1"/>
  <c r="G16" i="1"/>
  <c r="F16" i="1"/>
  <c r="H16" i="1" s="1"/>
  <c r="E16" i="1"/>
  <c r="G15" i="1"/>
  <c r="E15" i="1"/>
  <c r="F15" i="1" s="1"/>
  <c r="H15" i="1" s="1"/>
  <c r="G14" i="1"/>
  <c r="F14" i="1"/>
  <c r="H14" i="1" s="1"/>
  <c r="E14" i="1"/>
  <c r="G13" i="1"/>
  <c r="E13" i="1"/>
  <c r="F13" i="1" s="1"/>
  <c r="H13" i="1" s="1"/>
  <c r="G12" i="1"/>
  <c r="F12" i="1"/>
  <c r="H12" i="1" s="1"/>
  <c r="E12" i="1"/>
  <c r="G11" i="1"/>
  <c r="E11" i="1"/>
  <c r="F11" i="1" s="1"/>
  <c r="H11" i="1" s="1"/>
  <c r="G10" i="1"/>
  <c r="F10" i="1"/>
  <c r="H10" i="1" s="1"/>
  <c r="E10" i="1"/>
  <c r="G9" i="1"/>
  <c r="E9" i="1"/>
  <c r="F9" i="1" s="1"/>
  <c r="H9" i="1" s="1"/>
  <c r="F8" i="1"/>
  <c r="H8" i="1" s="1"/>
</calcChain>
</file>

<file path=xl/sharedStrings.xml><?xml version="1.0" encoding="utf-8"?>
<sst xmlns="http://schemas.openxmlformats.org/spreadsheetml/2006/main" count="54" uniqueCount="48">
  <si>
    <t>Duke Energy Kentucky Revised Tariffs</t>
  </si>
  <si>
    <t>Existing</t>
  </si>
  <si>
    <t xml:space="preserve">Proposed  </t>
  </si>
  <si>
    <t xml:space="preserve">Existing </t>
  </si>
  <si>
    <t xml:space="preserve">Existing  </t>
  </si>
  <si>
    <t>Base Rate</t>
  </si>
  <si>
    <t>Revised Fuel</t>
  </si>
  <si>
    <t xml:space="preserve">Revised </t>
  </si>
  <si>
    <t>Tariff</t>
  </si>
  <si>
    <t>Fuel Component</t>
  </si>
  <si>
    <t xml:space="preserve">Excluding  </t>
  </si>
  <si>
    <t>Component</t>
  </si>
  <si>
    <t>Base Rates</t>
  </si>
  <si>
    <t>Sheet No.</t>
  </si>
  <si>
    <t>Rate Schedule</t>
  </si>
  <si>
    <t>Energy &amp; Fuel</t>
  </si>
  <si>
    <t>of Base Rates</t>
  </si>
  <si>
    <t>Base Fuel</t>
  </si>
  <si>
    <t>Including Fuel</t>
  </si>
  <si>
    <t>RS</t>
  </si>
  <si>
    <t>DS</t>
  </si>
  <si>
    <t>First 6000 kWh</t>
  </si>
  <si>
    <t>Next 300 kWh/kW</t>
  </si>
  <si>
    <t>Add'l kWh</t>
  </si>
  <si>
    <t>DT</t>
  </si>
  <si>
    <t>Summer On Peak</t>
  </si>
  <si>
    <t>Winter On Peak</t>
  </si>
  <si>
    <t xml:space="preserve">Off Peak </t>
  </si>
  <si>
    <t>EH</t>
  </si>
  <si>
    <t>SP</t>
  </si>
  <si>
    <t>GS-FL</t>
  </si>
  <si>
    <t>540 to 720 hrs.</t>
  </si>
  <si>
    <t>&lt; 540 hrs.</t>
  </si>
  <si>
    <t>DP</t>
  </si>
  <si>
    <t>First 300 kWh</t>
  </si>
  <si>
    <t>TT</t>
  </si>
  <si>
    <t>Summer Off Peak</t>
  </si>
  <si>
    <t>Winter Off Peak</t>
  </si>
  <si>
    <t>SL</t>
  </si>
  <si>
    <t>TL</t>
  </si>
  <si>
    <t>Energy Only</t>
  </si>
  <si>
    <t>w/Maintenance</t>
  </si>
  <si>
    <t>UOLS</t>
  </si>
  <si>
    <t>LED</t>
  </si>
  <si>
    <t>NSU</t>
  </si>
  <si>
    <t>SC</t>
  </si>
  <si>
    <t>SE</t>
  </si>
  <si>
    <t>Rider FAC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</si>
</sst>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6" x14ac:knownFonts="1">
    <font>
      <sz val="11"/>
      <color theme="1"/>
      <name val="Calibri"/>
      <family val="2"/>
      <scheme val="minor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/>
      <sz val="8"/>
      <color indexed="8"/>
      <name val="Arial"/>
      <family val="2"/>
    </font>
    <font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left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view="pageLayout" zoomScaleNormal="100" workbookViewId="0">
      <selection activeCell="K2" sqref="K2"/>
    </sheetView>
  </sheetViews>
  <sheetFormatPr defaultRowHeight="15" x14ac:dyDescent="0.25"/>
  <cols>
    <col min="1" max="1" width="9.28515625" style="14" customWidth="1"/>
    <col min="2" max="2" width="15.42578125" bestFit="1" customWidth="1"/>
    <col min="3" max="3" width="15.7109375" customWidth="1"/>
    <col min="4" max="4" width="11.85546875" style="14" customWidth="1"/>
    <col min="5" max="5" width="14.42578125" style="14" customWidth="1"/>
    <col min="6" max="6" width="11" style="14" customWidth="1"/>
    <col min="7" max="7" width="12.5703125" style="14" customWidth="1"/>
    <col min="8" max="8" width="14.5703125" style="14" customWidth="1"/>
  </cols>
  <sheetData>
    <row r="1" spans="1:10" ht="18" x14ac:dyDescent="0.25">
      <c r="A1" s="16" t="s">
        <v>0</v>
      </c>
      <c r="B1" s="16"/>
      <c r="C1" s="16"/>
      <c r="D1" s="16"/>
      <c r="E1" s="16"/>
      <c r="F1" s="16"/>
      <c r="G1" s="16"/>
      <c r="H1" s="16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1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1"/>
      <c r="J3" s="1"/>
    </row>
    <row r="4" spans="1:10" x14ac:dyDescent="0.25">
      <c r="A4" s="3"/>
      <c r="B4" s="4"/>
      <c r="C4" s="4"/>
      <c r="D4" s="3"/>
      <c r="E4" s="3"/>
      <c r="F4" s="3" t="s">
        <v>1</v>
      </c>
      <c r="G4" s="3" t="s">
        <v>2</v>
      </c>
      <c r="H4" s="3"/>
      <c r="I4" s="1"/>
      <c r="J4" s="1"/>
    </row>
    <row r="5" spans="1:10" x14ac:dyDescent="0.25">
      <c r="A5" s="3"/>
      <c r="B5" s="4"/>
      <c r="C5" s="4"/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1"/>
      <c r="J5" s="1"/>
    </row>
    <row r="6" spans="1:10" x14ac:dyDescent="0.25">
      <c r="A6" s="3" t="s">
        <v>8</v>
      </c>
      <c r="B6" s="4"/>
      <c r="C6" s="4"/>
      <c r="D6" s="3" t="s">
        <v>5</v>
      </c>
      <c r="E6" s="3" t="s">
        <v>9</v>
      </c>
      <c r="F6" s="3" t="s">
        <v>10</v>
      </c>
      <c r="G6" s="3" t="s">
        <v>11</v>
      </c>
      <c r="H6" s="3" t="s">
        <v>12</v>
      </c>
      <c r="I6" s="1"/>
      <c r="J6" s="1"/>
    </row>
    <row r="7" spans="1:10" x14ac:dyDescent="0.25">
      <c r="A7" s="5" t="s">
        <v>13</v>
      </c>
      <c r="B7" s="6" t="s">
        <v>14</v>
      </c>
      <c r="C7" s="6"/>
      <c r="D7" s="5" t="s">
        <v>15</v>
      </c>
      <c r="E7" s="5" t="s">
        <v>16</v>
      </c>
      <c r="F7" s="5" t="s">
        <v>17</v>
      </c>
      <c r="G7" s="5" t="s">
        <v>16</v>
      </c>
      <c r="H7" s="5" t="s">
        <v>18</v>
      </c>
      <c r="I7" s="1"/>
      <c r="J7" s="1"/>
    </row>
    <row r="8" spans="1:10" x14ac:dyDescent="0.25">
      <c r="A8" s="2">
        <v>30</v>
      </c>
      <c r="B8" s="1" t="s">
        <v>19</v>
      </c>
      <c r="C8" s="1"/>
      <c r="D8" s="7">
        <v>7.1650000000000005E-2</v>
      </c>
      <c r="E8" s="7">
        <v>2.3837000000000001E-2</v>
      </c>
      <c r="F8" s="8">
        <f>SUM(D8-E8)</f>
        <v>4.7813000000000008E-2</v>
      </c>
      <c r="G8" s="7">
        <v>2.3241000000000001E-2</v>
      </c>
      <c r="H8" s="8">
        <f>SUM(F8+G8)</f>
        <v>7.1054000000000006E-2</v>
      </c>
      <c r="I8" s="9"/>
      <c r="J8" s="1"/>
    </row>
    <row r="9" spans="1:10" x14ac:dyDescent="0.25">
      <c r="A9" s="2">
        <v>40</v>
      </c>
      <c r="B9" s="1" t="s">
        <v>20</v>
      </c>
      <c r="C9" s="10" t="s">
        <v>21</v>
      </c>
      <c r="D9" s="7">
        <v>8.0199999999999994E-2</v>
      </c>
      <c r="E9" s="8">
        <f t="shared" ref="E9:E33" si="0">CurrentBaseFuel</f>
        <v>2.3837000000000001E-2</v>
      </c>
      <c r="F9" s="8">
        <f>SUM(D9-E9)</f>
        <v>5.6362999999999996E-2</v>
      </c>
      <c r="G9" s="8">
        <f t="shared" ref="G9:G33" si="1">ProposedBaseFuel</f>
        <v>2.3241000000000001E-2</v>
      </c>
      <c r="H9" s="8">
        <f t="shared" ref="H9:H31" si="2">SUM(F9+G9)</f>
        <v>7.9603999999999994E-2</v>
      </c>
      <c r="I9" s="9"/>
      <c r="J9" s="1"/>
    </row>
    <row r="10" spans="1:10" x14ac:dyDescent="0.25">
      <c r="A10" s="2"/>
      <c r="C10" s="10" t="s">
        <v>22</v>
      </c>
      <c r="D10" s="7">
        <v>4.9231999999999998E-2</v>
      </c>
      <c r="E10" s="8">
        <f t="shared" si="0"/>
        <v>2.3837000000000001E-2</v>
      </c>
      <c r="F10" s="8">
        <f t="shared" ref="F10:F29" si="3">SUM(D10-E10)</f>
        <v>2.5394999999999997E-2</v>
      </c>
      <c r="G10" s="8">
        <f t="shared" si="1"/>
        <v>2.3241000000000001E-2</v>
      </c>
      <c r="H10" s="8">
        <f t="shared" si="2"/>
        <v>4.8635999999999999E-2</v>
      </c>
      <c r="I10" s="9"/>
      <c r="J10" s="1"/>
    </row>
    <row r="11" spans="1:10" x14ac:dyDescent="0.25">
      <c r="A11" s="2"/>
      <c r="C11" s="10" t="s">
        <v>23</v>
      </c>
      <c r="D11" s="7">
        <v>4.0316999999999999E-2</v>
      </c>
      <c r="E11" s="8">
        <f t="shared" si="0"/>
        <v>2.3837000000000001E-2</v>
      </c>
      <c r="F11" s="8">
        <f t="shared" si="3"/>
        <v>1.6479999999999998E-2</v>
      </c>
      <c r="G11" s="8">
        <f t="shared" si="1"/>
        <v>2.3241000000000001E-2</v>
      </c>
      <c r="H11" s="8">
        <f t="shared" si="2"/>
        <v>3.9720999999999999E-2</v>
      </c>
      <c r="I11" s="9"/>
      <c r="J11" s="1"/>
    </row>
    <row r="12" spans="1:10" x14ac:dyDescent="0.25">
      <c r="A12" s="2">
        <v>41</v>
      </c>
      <c r="B12" s="1" t="s">
        <v>24</v>
      </c>
      <c r="C12" s="1" t="s">
        <v>25</v>
      </c>
      <c r="D12" s="7">
        <v>4.3450000000000003E-2</v>
      </c>
      <c r="E12" s="8">
        <f t="shared" si="0"/>
        <v>2.3837000000000001E-2</v>
      </c>
      <c r="F12" s="8">
        <f t="shared" si="3"/>
        <v>1.9613000000000002E-2</v>
      </c>
      <c r="G12" s="8">
        <f t="shared" si="1"/>
        <v>2.3241000000000001E-2</v>
      </c>
      <c r="H12" s="8">
        <f t="shared" si="2"/>
        <v>4.2854000000000003E-2</v>
      </c>
      <c r="I12" s="9"/>
      <c r="J12" s="1"/>
    </row>
    <row r="13" spans="1:10" x14ac:dyDescent="0.25">
      <c r="A13" s="2"/>
      <c r="B13" s="1"/>
      <c r="C13" s="1" t="s">
        <v>26</v>
      </c>
      <c r="D13" s="7">
        <v>4.1479000000000002E-2</v>
      </c>
      <c r="E13" s="8">
        <f t="shared" si="0"/>
        <v>2.3837000000000001E-2</v>
      </c>
      <c r="F13" s="8">
        <f t="shared" si="3"/>
        <v>1.7642000000000001E-2</v>
      </c>
      <c r="G13" s="8">
        <f t="shared" si="1"/>
        <v>2.3241000000000001E-2</v>
      </c>
      <c r="H13" s="8">
        <f t="shared" si="2"/>
        <v>4.0883000000000003E-2</v>
      </c>
      <c r="I13" s="9"/>
      <c r="J13" s="1"/>
    </row>
    <row r="14" spans="1:10" x14ac:dyDescent="0.25">
      <c r="A14" s="2"/>
      <c r="B14" s="1"/>
      <c r="C14" s="1" t="s">
        <v>27</v>
      </c>
      <c r="D14" s="7">
        <v>3.5582000000000003E-2</v>
      </c>
      <c r="E14" s="8">
        <f t="shared" si="0"/>
        <v>2.3837000000000001E-2</v>
      </c>
      <c r="F14" s="8">
        <f t="shared" si="3"/>
        <v>1.1745000000000002E-2</v>
      </c>
      <c r="G14" s="8">
        <f t="shared" si="1"/>
        <v>2.3241000000000001E-2</v>
      </c>
      <c r="H14" s="8">
        <f t="shared" si="2"/>
        <v>3.4986000000000003E-2</v>
      </c>
      <c r="I14" s="9"/>
      <c r="J14" s="1"/>
    </row>
    <row r="15" spans="1:10" x14ac:dyDescent="0.25">
      <c r="A15" s="2">
        <v>42</v>
      </c>
      <c r="B15" s="1" t="s">
        <v>28</v>
      </c>
      <c r="C15" s="1"/>
      <c r="D15" s="7">
        <v>6.2202E-2</v>
      </c>
      <c r="E15" s="8">
        <f t="shared" si="0"/>
        <v>2.3837000000000001E-2</v>
      </c>
      <c r="F15" s="8">
        <f t="shared" si="3"/>
        <v>3.8364999999999996E-2</v>
      </c>
      <c r="G15" s="8">
        <f t="shared" si="1"/>
        <v>2.3241000000000001E-2</v>
      </c>
      <c r="H15" s="8">
        <f t="shared" si="2"/>
        <v>6.1605999999999994E-2</v>
      </c>
      <c r="I15" s="9"/>
      <c r="J15" s="1"/>
    </row>
    <row r="16" spans="1:10" x14ac:dyDescent="0.25">
      <c r="A16" s="2">
        <v>43</v>
      </c>
      <c r="B16" s="1" t="s">
        <v>29</v>
      </c>
      <c r="C16" s="1"/>
      <c r="D16" s="7">
        <v>9.6129999999999993E-2</v>
      </c>
      <c r="E16" s="8">
        <f t="shared" si="0"/>
        <v>2.3837000000000001E-2</v>
      </c>
      <c r="F16" s="8">
        <f t="shared" si="3"/>
        <v>7.2292999999999996E-2</v>
      </c>
      <c r="G16" s="8">
        <f t="shared" si="1"/>
        <v>2.3241000000000001E-2</v>
      </c>
      <c r="H16" s="8">
        <f t="shared" si="2"/>
        <v>9.5533999999999994E-2</v>
      </c>
      <c r="I16" s="9"/>
      <c r="J16" s="1"/>
    </row>
    <row r="17" spans="1:10" x14ac:dyDescent="0.25">
      <c r="A17" s="2">
        <v>44</v>
      </c>
      <c r="B17" s="1" t="s">
        <v>30</v>
      </c>
      <c r="C17" s="1" t="s">
        <v>31</v>
      </c>
      <c r="D17" s="7">
        <v>8.2708000000000004E-2</v>
      </c>
      <c r="E17" s="8">
        <f t="shared" si="0"/>
        <v>2.3837000000000001E-2</v>
      </c>
      <c r="F17" s="8">
        <f t="shared" si="3"/>
        <v>5.8871000000000007E-2</v>
      </c>
      <c r="G17" s="8">
        <f t="shared" si="1"/>
        <v>2.3241000000000001E-2</v>
      </c>
      <c r="H17" s="8">
        <f t="shared" si="2"/>
        <v>8.2112000000000004E-2</v>
      </c>
      <c r="I17" s="9"/>
      <c r="J17" s="1"/>
    </row>
    <row r="18" spans="1:10" x14ac:dyDescent="0.25">
      <c r="A18" s="2"/>
      <c r="B18" s="1"/>
      <c r="C18" s="1" t="s">
        <v>32</v>
      </c>
      <c r="D18" s="7">
        <v>9.5240000000000005E-2</v>
      </c>
      <c r="E18" s="8">
        <f t="shared" si="0"/>
        <v>2.3837000000000001E-2</v>
      </c>
      <c r="F18" s="8">
        <f t="shared" si="3"/>
        <v>7.1403000000000008E-2</v>
      </c>
      <c r="G18" s="8">
        <f t="shared" si="1"/>
        <v>2.3241000000000001E-2</v>
      </c>
      <c r="H18" s="8">
        <f t="shared" si="2"/>
        <v>9.4644000000000006E-2</v>
      </c>
      <c r="I18" s="9"/>
      <c r="J18" s="1"/>
    </row>
    <row r="19" spans="1:10" x14ac:dyDescent="0.25">
      <c r="A19" s="2">
        <v>45</v>
      </c>
      <c r="B19" s="1" t="s">
        <v>33</v>
      </c>
      <c r="C19" s="1" t="s">
        <v>34</v>
      </c>
      <c r="D19" s="7">
        <v>5.1091999999999999E-2</v>
      </c>
      <c r="E19" s="8">
        <f t="shared" si="0"/>
        <v>2.3837000000000001E-2</v>
      </c>
      <c r="F19" s="8">
        <f t="shared" si="3"/>
        <v>2.7254999999999998E-2</v>
      </c>
      <c r="G19" s="8">
        <f t="shared" si="1"/>
        <v>2.3241000000000001E-2</v>
      </c>
      <c r="H19" s="8">
        <f t="shared" si="2"/>
        <v>5.0495999999999999E-2</v>
      </c>
      <c r="I19" s="9"/>
      <c r="J19" s="1"/>
    </row>
    <row r="20" spans="1:10" x14ac:dyDescent="0.25">
      <c r="A20" s="2"/>
      <c r="B20" s="1"/>
      <c r="C20" s="1" t="s">
        <v>23</v>
      </c>
      <c r="D20" s="7">
        <v>4.3219E-2</v>
      </c>
      <c r="E20" s="8">
        <f t="shared" si="0"/>
        <v>2.3837000000000001E-2</v>
      </c>
      <c r="F20" s="8">
        <f>SUM(D20-E20)</f>
        <v>1.9382E-2</v>
      </c>
      <c r="G20" s="8">
        <f t="shared" si="1"/>
        <v>2.3241000000000001E-2</v>
      </c>
      <c r="H20" s="8">
        <f>SUM(F20+G20)</f>
        <v>4.2623000000000001E-2</v>
      </c>
      <c r="I20" s="9"/>
      <c r="J20" s="1"/>
    </row>
    <row r="21" spans="1:10" x14ac:dyDescent="0.25">
      <c r="A21" s="2">
        <v>51</v>
      </c>
      <c r="B21" s="1" t="s">
        <v>35</v>
      </c>
      <c r="C21" s="1" t="s">
        <v>25</v>
      </c>
      <c r="D21" s="7">
        <v>4.9050999999999997E-2</v>
      </c>
      <c r="E21" s="8">
        <f t="shared" si="0"/>
        <v>2.3837000000000001E-2</v>
      </c>
      <c r="F21" s="8">
        <f t="shared" si="3"/>
        <v>2.5213999999999997E-2</v>
      </c>
      <c r="G21" s="8">
        <f t="shared" si="1"/>
        <v>2.3241000000000001E-2</v>
      </c>
      <c r="H21" s="8">
        <f t="shared" si="2"/>
        <v>4.8454999999999998E-2</v>
      </c>
      <c r="I21" s="9"/>
      <c r="J21" s="1"/>
    </row>
    <row r="22" spans="1:10" x14ac:dyDescent="0.25">
      <c r="A22" s="2"/>
      <c r="B22" s="1"/>
      <c r="C22" s="1" t="s">
        <v>36</v>
      </c>
      <c r="D22" s="7">
        <v>4.0168000000000002E-2</v>
      </c>
      <c r="E22" s="8">
        <f t="shared" si="0"/>
        <v>2.3837000000000001E-2</v>
      </c>
      <c r="F22" s="8">
        <f t="shared" si="3"/>
        <v>1.6331000000000002E-2</v>
      </c>
      <c r="G22" s="8">
        <f t="shared" si="1"/>
        <v>2.3241000000000001E-2</v>
      </c>
      <c r="H22" s="8">
        <f t="shared" si="2"/>
        <v>3.9572000000000003E-2</v>
      </c>
      <c r="I22" s="9"/>
      <c r="J22" s="1"/>
    </row>
    <row r="23" spans="1:10" x14ac:dyDescent="0.25">
      <c r="A23" s="2"/>
      <c r="B23" s="1"/>
      <c r="C23" s="1" t="s">
        <v>26</v>
      </c>
      <c r="D23" s="7">
        <v>4.6826E-2</v>
      </c>
      <c r="E23" s="8">
        <f t="shared" si="0"/>
        <v>2.3837000000000001E-2</v>
      </c>
      <c r="F23" s="8">
        <f t="shared" si="3"/>
        <v>2.2988999999999999E-2</v>
      </c>
      <c r="G23" s="8">
        <f t="shared" si="1"/>
        <v>2.3241000000000001E-2</v>
      </c>
      <c r="H23" s="8">
        <f t="shared" si="2"/>
        <v>4.623E-2</v>
      </c>
      <c r="I23" s="9"/>
      <c r="J23" s="1"/>
    </row>
    <row r="24" spans="1:10" x14ac:dyDescent="0.25">
      <c r="A24" s="2"/>
      <c r="B24" s="1"/>
      <c r="C24" s="1" t="s">
        <v>37</v>
      </c>
      <c r="D24" s="7">
        <v>4.0168000000000002E-2</v>
      </c>
      <c r="E24" s="8">
        <f t="shared" si="0"/>
        <v>2.3837000000000001E-2</v>
      </c>
      <c r="F24" s="8">
        <f t="shared" si="3"/>
        <v>1.6331000000000002E-2</v>
      </c>
      <c r="G24" s="8">
        <f t="shared" si="1"/>
        <v>2.3241000000000001E-2</v>
      </c>
      <c r="H24" s="8">
        <f t="shared" si="2"/>
        <v>3.9572000000000003E-2</v>
      </c>
      <c r="I24" s="9"/>
      <c r="J24" s="1"/>
    </row>
    <row r="25" spans="1:10" x14ac:dyDescent="0.25">
      <c r="A25" s="2">
        <v>60</v>
      </c>
      <c r="B25" s="1" t="s">
        <v>38</v>
      </c>
      <c r="C25" s="1"/>
      <c r="D25" s="11"/>
      <c r="E25" s="8">
        <f t="shared" si="0"/>
        <v>2.3837000000000001E-2</v>
      </c>
      <c r="F25" s="8"/>
      <c r="G25" s="8">
        <f t="shared" si="1"/>
        <v>2.3241000000000001E-2</v>
      </c>
      <c r="H25" s="8">
        <f t="shared" si="2"/>
        <v>2.3241000000000001E-2</v>
      </c>
      <c r="I25" s="9"/>
      <c r="J25" s="1"/>
    </row>
    <row r="26" spans="1:10" x14ac:dyDescent="0.25">
      <c r="A26" s="2">
        <v>61</v>
      </c>
      <c r="B26" s="1" t="s">
        <v>39</v>
      </c>
      <c r="C26" s="1" t="s">
        <v>40</v>
      </c>
      <c r="D26" s="12">
        <v>3.8903E-2</v>
      </c>
      <c r="E26" s="8">
        <f t="shared" si="0"/>
        <v>2.3837000000000001E-2</v>
      </c>
      <c r="F26" s="8">
        <f>SUM(D26-E26)</f>
        <v>1.5066E-2</v>
      </c>
      <c r="G26" s="8">
        <f t="shared" si="1"/>
        <v>2.3241000000000001E-2</v>
      </c>
      <c r="H26" s="8">
        <f>SUM(F26+G26)</f>
        <v>3.8307000000000001E-2</v>
      </c>
      <c r="I26" s="9"/>
      <c r="J26" s="1"/>
    </row>
    <row r="27" spans="1:10" x14ac:dyDescent="0.25">
      <c r="A27" s="2"/>
      <c r="B27" s="1"/>
      <c r="C27" s="1" t="s">
        <v>41</v>
      </c>
      <c r="D27" s="12">
        <v>6.0446E-2</v>
      </c>
      <c r="E27" s="8">
        <f t="shared" si="0"/>
        <v>2.3837000000000001E-2</v>
      </c>
      <c r="F27" s="8">
        <f>SUM(D27-E27)</f>
        <v>3.6609000000000003E-2</v>
      </c>
      <c r="G27" s="8">
        <f t="shared" si="1"/>
        <v>2.3241000000000001E-2</v>
      </c>
      <c r="H27" s="8">
        <f>SUM(F27+G27)</f>
        <v>5.985E-2</v>
      </c>
      <c r="I27" s="9"/>
      <c r="J27" s="1"/>
    </row>
    <row r="28" spans="1:10" x14ac:dyDescent="0.25">
      <c r="A28" s="2">
        <v>62</v>
      </c>
      <c r="B28" s="1" t="s">
        <v>42</v>
      </c>
      <c r="C28" s="1"/>
      <c r="D28" s="12">
        <v>3.8304999999999999E-2</v>
      </c>
      <c r="E28" s="8">
        <f t="shared" si="0"/>
        <v>2.3837000000000001E-2</v>
      </c>
      <c r="F28" s="8">
        <f t="shared" si="3"/>
        <v>1.4467999999999998E-2</v>
      </c>
      <c r="G28" s="8">
        <f t="shared" si="1"/>
        <v>2.3241000000000001E-2</v>
      </c>
      <c r="H28" s="8">
        <f t="shared" si="2"/>
        <v>3.7708999999999999E-2</v>
      </c>
      <c r="I28" s="9"/>
      <c r="J28" s="1"/>
    </row>
    <row r="29" spans="1:10" x14ac:dyDescent="0.25">
      <c r="A29" s="2">
        <v>64</v>
      </c>
      <c r="B29" s="1" t="s">
        <v>43</v>
      </c>
      <c r="C29" s="1"/>
      <c r="D29" s="12">
        <v>3.8304999999999999E-2</v>
      </c>
      <c r="E29" s="8">
        <f t="shared" si="0"/>
        <v>2.3837000000000001E-2</v>
      </c>
      <c r="F29" s="8">
        <f t="shared" si="3"/>
        <v>1.4467999999999998E-2</v>
      </c>
      <c r="G29" s="8">
        <f t="shared" si="1"/>
        <v>2.3241000000000001E-2</v>
      </c>
      <c r="H29" s="8">
        <f t="shared" si="2"/>
        <v>3.7708999999999999E-2</v>
      </c>
      <c r="I29" s="9"/>
      <c r="J29" s="1"/>
    </row>
    <row r="30" spans="1:10" x14ac:dyDescent="0.25">
      <c r="A30" s="2">
        <v>66</v>
      </c>
      <c r="B30" s="1" t="s">
        <v>44</v>
      </c>
      <c r="C30" s="1"/>
      <c r="D30" s="12"/>
      <c r="E30" s="8">
        <f t="shared" si="0"/>
        <v>2.3837000000000001E-2</v>
      </c>
      <c r="F30" s="8"/>
      <c r="G30" s="8">
        <f t="shared" si="1"/>
        <v>2.3241000000000001E-2</v>
      </c>
      <c r="H30" s="8">
        <f t="shared" si="2"/>
        <v>2.3241000000000001E-2</v>
      </c>
      <c r="I30" s="9"/>
      <c r="J30" s="1"/>
    </row>
    <row r="31" spans="1:10" x14ac:dyDescent="0.25">
      <c r="A31" s="2">
        <v>68</v>
      </c>
      <c r="B31" s="1" t="s">
        <v>45</v>
      </c>
      <c r="C31" s="13" t="s">
        <v>40</v>
      </c>
      <c r="D31" s="12">
        <v>3.8304999999999999E-2</v>
      </c>
      <c r="E31" s="8">
        <f t="shared" si="0"/>
        <v>2.3837000000000001E-2</v>
      </c>
      <c r="F31" s="8">
        <f>SUM(D31-E31)</f>
        <v>1.4467999999999998E-2</v>
      </c>
      <c r="G31" s="8">
        <f t="shared" si="1"/>
        <v>2.3241000000000001E-2</v>
      </c>
      <c r="H31" s="8">
        <f t="shared" si="2"/>
        <v>3.7708999999999999E-2</v>
      </c>
      <c r="I31" s="9"/>
      <c r="J31" s="1"/>
    </row>
    <row r="32" spans="1:10" x14ac:dyDescent="0.25">
      <c r="A32" s="2">
        <v>69</v>
      </c>
      <c r="B32" s="1" t="s">
        <v>46</v>
      </c>
      <c r="C32" s="1"/>
      <c r="D32" s="11"/>
      <c r="E32" s="8">
        <f t="shared" si="0"/>
        <v>2.3837000000000001E-2</v>
      </c>
      <c r="F32" s="8"/>
      <c r="G32" s="8">
        <f t="shared" si="1"/>
        <v>2.3241000000000001E-2</v>
      </c>
      <c r="H32" s="8">
        <f>SUM(F32+G32)</f>
        <v>2.3241000000000001E-2</v>
      </c>
      <c r="I32" s="9"/>
      <c r="J32" s="1"/>
    </row>
    <row r="33" spans="1:10" x14ac:dyDescent="0.25">
      <c r="A33" s="2">
        <v>80</v>
      </c>
      <c r="B33" s="1" t="s">
        <v>47</v>
      </c>
      <c r="C33" s="1"/>
      <c r="D33" s="11">
        <v>2.3837000000000001E-2</v>
      </c>
      <c r="E33" s="8">
        <f t="shared" si="0"/>
        <v>2.3837000000000001E-2</v>
      </c>
      <c r="F33" s="8"/>
      <c r="G33" s="8">
        <f t="shared" si="1"/>
        <v>2.3241000000000001E-2</v>
      </c>
      <c r="H33" s="8">
        <f>SUM(F33+G33)</f>
        <v>2.3241000000000001E-2</v>
      </c>
      <c r="I33" s="9"/>
      <c r="J33" s="1"/>
    </row>
    <row r="34" spans="1:10" x14ac:dyDescent="0.25">
      <c r="A34" s="2"/>
      <c r="B34" s="1"/>
      <c r="C34" s="1"/>
      <c r="D34" s="2"/>
      <c r="E34" s="2"/>
      <c r="F34" s="2"/>
      <c r="G34" s="2"/>
      <c r="H34" s="8"/>
      <c r="I34" s="1"/>
      <c r="J34" s="1"/>
    </row>
    <row r="35" spans="1:10" x14ac:dyDescent="0.25">
      <c r="A35" s="2"/>
      <c r="B35" s="1"/>
      <c r="C35" s="1"/>
      <c r="D35" s="2"/>
      <c r="E35" s="2"/>
      <c r="F35" s="2"/>
      <c r="G35" s="2"/>
      <c r="H35" s="8"/>
      <c r="I35" s="1"/>
      <c r="J35" s="1"/>
    </row>
    <row r="36" spans="1:10" x14ac:dyDescent="0.25">
      <c r="A36" s="2"/>
      <c r="B36" s="1"/>
      <c r="C36" s="1"/>
      <c r="D36" s="2"/>
      <c r="E36" s="2"/>
      <c r="F36" s="2"/>
      <c r="G36" s="2"/>
      <c r="H36" s="8"/>
      <c r="I36" s="1"/>
      <c r="J36" s="1"/>
    </row>
    <row r="37" spans="1:10" x14ac:dyDescent="0.25">
      <c r="A37" s="2"/>
      <c r="B37" s="1"/>
      <c r="C37" s="1"/>
      <c r="D37" s="2"/>
      <c r="E37" s="2"/>
      <c r="F37" s="2"/>
      <c r="G37" s="2"/>
      <c r="H37" s="8"/>
      <c r="I37" s="1"/>
      <c r="J37" s="1"/>
    </row>
    <row r="38" spans="1:10" x14ac:dyDescent="0.25">
      <c r="A38" s="2"/>
      <c r="B38" s="1"/>
      <c r="C38" s="1"/>
      <c r="D38" s="2"/>
      <c r="E38" s="2"/>
      <c r="F38" s="2"/>
      <c r="G38" s="2"/>
      <c r="H38" s="8"/>
      <c r="I38" s="1"/>
      <c r="J38" s="1"/>
    </row>
    <row r="39" spans="1:10" x14ac:dyDescent="0.25">
      <c r="A39" s="2"/>
      <c r="B39" s="1"/>
      <c r="C39" s="1"/>
      <c r="D39" s="2"/>
      <c r="E39" s="2"/>
      <c r="F39" s="2"/>
      <c r="G39" s="2"/>
      <c r="H39" s="8"/>
      <c r="I39" s="1"/>
      <c r="J39" s="1"/>
    </row>
    <row r="40" spans="1:10" x14ac:dyDescent="0.25">
      <c r="H40" s="15"/>
    </row>
    <row r="41" spans="1:10" x14ac:dyDescent="0.25">
      <c r="H41" s="15"/>
    </row>
    <row r="42" spans="1:10" x14ac:dyDescent="0.25">
      <c r="H42" s="15"/>
    </row>
  </sheetData>
  <mergeCells count="1">
    <mergeCell ref="A1:H1"/>
  </mergeCells>
  <pageMargins left="1" right="0.25" top="1.32" bottom="0.75" header="0.48" footer="0.3"/>
  <pageSetup scale="95" orientation="landscape" r:id="rId1"/>
  <headerFooter>
    <oddHeader>&amp;R&amp;"Times New Roman,Bold"&amp;10KyPSC Case No. 2019-00006
STAFF-DR-01-026 Attachment
Revised Page 1 of 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87B9D4D527334E80D8015D0DBE642D" ma:contentTypeVersion="4" ma:contentTypeDescription="Create a new document." ma:contentTypeScope="" ma:versionID="d61eb5c93215b8b94746283305b29f98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f3765b9e91259fdacc729a1aee14df30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 xsi:nil="true"/>
  </documentManagement>
</p:properties>
</file>

<file path=customXml/itemProps1.xml><?xml version="1.0" encoding="utf-8"?>
<ds:datastoreItem xmlns:ds="http://schemas.openxmlformats.org/officeDocument/2006/customXml" ds:itemID="{8353F3C8-4720-4838-8BEA-F7634FF48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BF4A0D-2D74-41A1-A3B6-BC07C0F2BD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44935F-2B80-488A-BE4A-9BEAAE9DE17B}">
  <ds:schemaRefs>
    <ds:schemaRef ds:uri="http://purl.org/dc/terms/"/>
    <ds:schemaRef ds:uri="2612a682-5ffb-4b9c-9555-017618935178"/>
    <ds:schemaRef ds:uri="http://purl.org/dc/dcmitype/"/>
    <ds:schemaRef ds:uri="http://schemas.microsoft.com/office/infopath/2007/PartnerControls"/>
    <ds:schemaRef ds:uri="3c9d8c27-8a6d-4d9e-a15e-ef5d28c114af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Rates(2019)</vt:lpstr>
      <vt:lpstr>CurrentBaseFuel</vt:lpstr>
      <vt:lpstr>'Rates(2019)'!Print_Area</vt:lpstr>
      <vt:lpstr>ProposedBaseFuel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Czupik, Ted</dc:creator>
  <cp:lastModifiedBy>Gates, Debbie</cp:lastModifiedBy>
  <cp:lastPrinted>2019-04-15T16:32:26Z</cp:lastPrinted>
  <dcterms:created xsi:type="dcterms:W3CDTF">2019-04-15T14:33:20Z</dcterms:created>
  <dcterms:modified xsi:type="dcterms:W3CDTF">2019-04-15T16:32:29Z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0x0101005787B9D4D527334E80D8015D0DBE642D</vt:lpwstr>
  </property>
</Properties>
</file>